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10320" activeTab="4"/>
  </bookViews>
  <sheets>
    <sheet name="Mleko" sheetId="1" r:id="rId1"/>
    <sheet name="Mięso" sheetId="2" r:id="rId2"/>
    <sheet name="Drób" sheetId="3" r:id="rId3"/>
    <sheet name="Pieczywo" sheetId="4" r:id="rId4"/>
    <sheet name="Przyprawy" sheetId="5" r:id="rId5"/>
  </sheets>
  <definedNames>
    <definedName name="_xlnm.Print_Area" localSheetId="2">'Drób'!$A$1:$I$38</definedName>
    <definedName name="_xlnm.Print_Area" localSheetId="1">'Mięso'!$A$1:$J$24</definedName>
    <definedName name="_xlnm.Print_Area" localSheetId="0">'Mleko'!$A$1:$J$30</definedName>
    <definedName name="_xlnm.Print_Area" localSheetId="3">'Pieczywo'!$A$1:$K$27</definedName>
    <definedName name="_xlnm.Print_Area" localSheetId="4">'Przyprawy'!$A$1:$J$101</definedName>
  </definedNames>
  <calcPr fullCalcOnLoad="1"/>
</workbook>
</file>

<file path=xl/sharedStrings.xml><?xml version="1.0" encoding="utf-8"?>
<sst xmlns="http://schemas.openxmlformats.org/spreadsheetml/2006/main" count="502" uniqueCount="258">
  <si>
    <t>Nazwa produktu</t>
  </si>
  <si>
    <t>J.M.</t>
  </si>
  <si>
    <t>Ilość</t>
  </si>
  <si>
    <t>Cena
 netto</t>
  </si>
  <si>
    <t>Cena 
brutto</t>
  </si>
  <si>
    <t>VAT %</t>
  </si>
  <si>
    <t>Wartość 
netto</t>
  </si>
  <si>
    <t>Wartość
 brutto</t>
  </si>
  <si>
    <t>Uwagi
 dot. opakowania 
produktu</t>
  </si>
  <si>
    <t>kg</t>
  </si>
  <si>
    <t>Mleko 2%</t>
  </si>
  <si>
    <t>l</t>
  </si>
  <si>
    <t>Mleko w proszku</t>
  </si>
  <si>
    <t>Twaróg półtłusty</t>
  </si>
  <si>
    <t>Maślanka naturalna</t>
  </si>
  <si>
    <t xml:space="preserve">Ser topiony </t>
  </si>
  <si>
    <t>100g</t>
  </si>
  <si>
    <t>szt</t>
  </si>
  <si>
    <t>Jogurt naturalny</t>
  </si>
  <si>
    <t>Jogurt naturalny luz</t>
  </si>
  <si>
    <t>od 1l  do 5 l</t>
  </si>
  <si>
    <t>Śmietana kwaśna 18%</t>
  </si>
  <si>
    <t>Całkowity koszt zamówienia netto wynosi: ................ zł ( słownie:........................................................................................................  ),</t>
  </si>
  <si>
    <t xml:space="preserve">do ceny zostanie doliczony podatek VAT ...... % </t>
  </si>
  <si>
    <r>
      <t>Wartość brutto wynosi: ..................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zł ( słownie: ..................................................................................................................................... ).</t>
    </r>
  </si>
  <si>
    <t>RAZEM</t>
  </si>
  <si>
    <t>Pakiet I - MLEKO I PRZETWORY MLECZARSKIE</t>
  </si>
  <si>
    <t xml:space="preserve">Ser żółty </t>
  </si>
  <si>
    <t xml:space="preserve">Serki topione w krążkach </t>
  </si>
  <si>
    <t xml:space="preserve">opak. 8 porcji - trójkąty po 0,025kg </t>
  </si>
  <si>
    <t xml:space="preserve">Jogurt owocowy </t>
  </si>
  <si>
    <t>opakowanie 200 ml/400ml</t>
  </si>
  <si>
    <t>opakowanie 0,4-0,5</t>
  </si>
  <si>
    <t xml:space="preserve">od 0,4- 1l </t>
  </si>
  <si>
    <t>opakowanie 1 kg</t>
  </si>
  <si>
    <t xml:space="preserve">Masło </t>
  </si>
  <si>
    <t>kostka 200g; 82% tłuszczu</t>
  </si>
  <si>
    <t xml:space="preserve">opakowanie 150 ml,o zawartosci 4 g białka w 100g produktu </t>
  </si>
  <si>
    <t xml:space="preserve">opakowanie 0,400 l do 1 litra, o zawartosci 4 g białka w 100g produktu </t>
  </si>
  <si>
    <t xml:space="preserve">opakowanie 150 ml, z kawałkami swiezych owoców </t>
  </si>
  <si>
    <t>Śmietana słodka 12%</t>
  </si>
  <si>
    <t>Kefir</t>
  </si>
  <si>
    <t>Pakiet II - MIĘSO I WYROBY MIĘSNE</t>
  </si>
  <si>
    <t>Lp.</t>
  </si>
  <si>
    <t xml:space="preserve">Mięso wołowe b/k </t>
  </si>
  <si>
    <t>Luz, odrębne pojemniki</t>
  </si>
  <si>
    <t>Mięso łopatka b/k</t>
  </si>
  <si>
    <t>Mięso od szynki b/k b/s</t>
  </si>
  <si>
    <t>Mięso karkówka b/k</t>
  </si>
  <si>
    <t>Smalec w poliamidzie</t>
  </si>
  <si>
    <t>Słonina</t>
  </si>
  <si>
    <t>Wątroba wieprzowa</t>
  </si>
  <si>
    <t>Podgardle podwędzane</t>
  </si>
  <si>
    <t>Schab b/k</t>
  </si>
  <si>
    <t>Pakiet III - DRÓB, WYROBY DROBIOWE i WIEPRZOWE ORAZ WĘDLINY DROBIOWE i WIEPRZOWE</t>
  </si>
  <si>
    <t>Mięso filet z kurczaka</t>
  </si>
  <si>
    <t>Udko z kurczaka do 35 g</t>
  </si>
  <si>
    <t xml:space="preserve">Mięso gulaszowe drobiowe 1 klasa </t>
  </si>
  <si>
    <t>Porcje rosołowe - korpusy</t>
  </si>
  <si>
    <t>Wątróbka drobiowa</t>
  </si>
  <si>
    <t>Polędwica drobiowa</t>
  </si>
  <si>
    <t>Szynka drobiowa</t>
  </si>
  <si>
    <t>Blok z indyka</t>
  </si>
  <si>
    <t>Pasztet drobiowy</t>
  </si>
  <si>
    <t>Pasztetowa drobiowa</t>
  </si>
  <si>
    <t>Parówki cienkie drobiowe</t>
  </si>
  <si>
    <t>Kiełbasa drobiowa, np.kanapkowa, szynkowa, bostońska, wenecka</t>
  </si>
  <si>
    <t xml:space="preserve">Pieczeń drobiowa bez posypki </t>
  </si>
  <si>
    <t>Mielonka drobiowa</t>
  </si>
  <si>
    <t>Pasztetowa wieprzowa</t>
  </si>
  <si>
    <t>Pasztet wieprzowy</t>
  </si>
  <si>
    <t>Metka np. łososiowa</t>
  </si>
  <si>
    <t>Metka cebulowa</t>
  </si>
  <si>
    <t>Kiełbasa podsuszana np. salami, żywiecka</t>
  </si>
  <si>
    <t>Kiełbasa wieprzowa np. kanapkowa,piwna,górska</t>
  </si>
  <si>
    <t>Pieczeń wieprzowa z posypką</t>
  </si>
  <si>
    <t>Mielonka wieprzowa</t>
  </si>
  <si>
    <t>Całkowity koszt zamówienia netto wynosi: ................ Zł ( słownie:........................................................................................................  ),</t>
  </si>
  <si>
    <t xml:space="preserve">do ceny zostanie doliczony podatek VAT % </t>
  </si>
  <si>
    <r>
      <t>Wartość brutto wynosi: ..............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zł</t>
    </r>
    <r>
      <rPr>
        <sz val="10"/>
        <rFont val="Arial CE"/>
        <family val="0"/>
      </rPr>
      <t xml:space="preserve"> ( słownie: ......................................................................................................................................... ).</t>
    </r>
  </si>
  <si>
    <t>Pakiet IV - PIECZYWO I WYROBY CUKIERNICZE</t>
  </si>
  <si>
    <t>0,5 kg</t>
  </si>
  <si>
    <t>Bułka tarta</t>
  </si>
  <si>
    <t>Chleb razowy z ziarnami (graham)</t>
  </si>
  <si>
    <t>100-150g</t>
  </si>
  <si>
    <t xml:space="preserve">0,3 kg </t>
  </si>
  <si>
    <t xml:space="preserve">Sucharki bez cukru </t>
  </si>
  <si>
    <t>ok.300g</t>
  </si>
  <si>
    <t>Olej uniwersalny rzepakowy</t>
  </si>
  <si>
    <t>litr</t>
  </si>
  <si>
    <t>butelka 1 litrowa</t>
  </si>
  <si>
    <t>Ocet</t>
  </si>
  <si>
    <t>butelka 0,5 litrowa</t>
  </si>
  <si>
    <t>Sól kamienna</t>
  </si>
  <si>
    <t>Oregano</t>
  </si>
  <si>
    <t>opakowania do 1 kg</t>
  </si>
  <si>
    <t>Bazylia</t>
  </si>
  <si>
    <t>opakowanie do 0,50 kg</t>
  </si>
  <si>
    <t>Liść laurowy</t>
  </si>
  <si>
    <t>Papryka mielona</t>
  </si>
  <si>
    <t>Majeranek</t>
  </si>
  <si>
    <t>Kwasek cytrynowy</t>
  </si>
  <si>
    <t>Pieprz mielony</t>
  </si>
  <si>
    <t>Ziele angielskie</t>
  </si>
  <si>
    <t>Tymianek</t>
  </si>
  <si>
    <t>Ciecierzyca</t>
  </si>
  <si>
    <t>opakowanie do 10 kg</t>
  </si>
  <si>
    <t>Cynamon</t>
  </si>
  <si>
    <t>Majonez</t>
  </si>
  <si>
    <t xml:space="preserve">słoik od  0,5 do 1 litr; 
zawartość żóltka jaja od 6% </t>
  </si>
  <si>
    <t>Musztarda</t>
  </si>
  <si>
    <t>słoik od  0,5 do 1 litr
lub opak.plast.tuba 0,5 do 1litr</t>
  </si>
  <si>
    <t>Przyprawa do kurczaka złocista</t>
  </si>
  <si>
    <t>opakowanie do 50-100g</t>
  </si>
  <si>
    <t>Ketchup 60%</t>
  </si>
  <si>
    <t xml:space="preserve">słoik od  0,5 do 1 litr
lub opak.plast.tuba 0,5 do 1litr;
zawartość pomidorów 160g w 100g produktu </t>
  </si>
  <si>
    <t>Koncentrat pomidorowy 30%</t>
  </si>
  <si>
    <t>Groszek konserwowy</t>
  </si>
  <si>
    <t>Kukurydza konserwowa</t>
  </si>
  <si>
    <t>Chrzan konserwowy</t>
  </si>
  <si>
    <t xml:space="preserve">Fasola czerwona konserwowa </t>
  </si>
  <si>
    <t>Sok bobo fruit</t>
  </si>
  <si>
    <t>opakowanie 175 ml</t>
  </si>
  <si>
    <t>opakowanie 1 l</t>
  </si>
  <si>
    <t>opakowanie 1kg</t>
  </si>
  <si>
    <t xml:space="preserve">opakowanie 1 kg, słoik </t>
  </si>
  <si>
    <t>Sok pomidorowy</t>
  </si>
  <si>
    <t>opakowanie 200 ml</t>
  </si>
  <si>
    <t>Szczaw konserwowy</t>
  </si>
  <si>
    <t>Mąka pszenna</t>
  </si>
  <si>
    <t>Mąka ziemniaczana</t>
  </si>
  <si>
    <t>Kasza manna</t>
  </si>
  <si>
    <t>Kasza jęczmienna</t>
  </si>
  <si>
    <t>Płatki owsiane</t>
  </si>
  <si>
    <t>Kotlety sojowe</t>
  </si>
  <si>
    <t xml:space="preserve">opakowanie 1kg </t>
  </si>
  <si>
    <t xml:space="preserve">opakowanie od 1kg do 10kg </t>
  </si>
  <si>
    <t>litry</t>
  </si>
  <si>
    <t>opakowanie 300ml zawartość koncentratu buraków 59,2%</t>
  </si>
  <si>
    <t xml:space="preserve">Makaron nitki 6 jajeczny  </t>
  </si>
  <si>
    <t>opakowanie do 1kg</t>
  </si>
  <si>
    <t>Ryż</t>
  </si>
  <si>
    <t>Herbata granulowana czarna</t>
  </si>
  <si>
    <t>opakowanie do 1 kg</t>
  </si>
  <si>
    <t>Herbata miętowa/ owocowa</t>
  </si>
  <si>
    <t>Kasza gryczana</t>
  </si>
  <si>
    <t>czarna pożeczka /aronia granulowana ,susz</t>
  </si>
  <si>
    <t>Groch łuskany</t>
  </si>
  <si>
    <t>Fasola biała</t>
  </si>
  <si>
    <t>Cukier</t>
  </si>
  <si>
    <t>Cukier waniliowy</t>
  </si>
  <si>
    <t>opakowanie zbiorcze-karton 0,50 kg</t>
  </si>
  <si>
    <t>Budyń</t>
  </si>
  <si>
    <t>opakowanie zbiorcze-karton 1 kg</t>
  </si>
  <si>
    <t>Kisiel</t>
  </si>
  <si>
    <t>Galaretka owocowa</t>
  </si>
  <si>
    <t>Żelatyna</t>
  </si>
  <si>
    <t>Płatki kukurydziane/ kulki czekoladowe</t>
  </si>
  <si>
    <t>Wafle ryżowe</t>
  </si>
  <si>
    <t>opakowanie 0,3</t>
  </si>
  <si>
    <t xml:space="preserve">Chrupki kukurydziane pałeczki / świderki </t>
  </si>
  <si>
    <t>opakowanie  od 0,3 do 1 kg</t>
  </si>
  <si>
    <t>Biszkopty</t>
  </si>
  <si>
    <t>opakowanie od 0,3 do 1 kg</t>
  </si>
  <si>
    <t>Herbatniki maslane</t>
  </si>
  <si>
    <t>opakowanie od 0,25</t>
  </si>
  <si>
    <t>Kasza jaglana</t>
  </si>
  <si>
    <t>opakowanie od 0,5 do 1 kg</t>
  </si>
  <si>
    <t>Zupa jarzynowa z mięsem</t>
  </si>
  <si>
    <t>słoiczki 125 g</t>
  </si>
  <si>
    <t xml:space="preserve">Zupa jarzynowa </t>
  </si>
  <si>
    <t>Przetarta marchewka</t>
  </si>
  <si>
    <t>Przetarte jabłko</t>
  </si>
  <si>
    <t>Załącznik nr 1.5 - formularz ofertowy</t>
  </si>
  <si>
    <t xml:space="preserve">Dżem bezpestkowy </t>
  </si>
  <si>
    <t xml:space="preserve">Sok przecierowy  jabłko, marchew </t>
  </si>
  <si>
    <t xml:space="preserve">Mus jabłkowy bez cukru </t>
  </si>
  <si>
    <t xml:space="preserve">Jabłko kostka mus </t>
  </si>
  <si>
    <t xml:space="preserve">Syrop owocowy </t>
  </si>
  <si>
    <t xml:space="preserve">Kakao </t>
  </si>
  <si>
    <t>Makaron spagethii</t>
  </si>
  <si>
    <t xml:space="preserve">Makaron świderki </t>
  </si>
  <si>
    <t xml:space="preserve">Makaron zacierka 6 jajeczny </t>
  </si>
  <si>
    <t>Koncentrat barszczu czerwonego</t>
  </si>
  <si>
    <t>Soczewica</t>
  </si>
  <si>
    <t>opakowanie zbiorcze-karton 10-50 kg</t>
  </si>
  <si>
    <t xml:space="preserve">opakowanie 200- 330 ml wzbogacowy w witaminy C, zawartość błonnika 0,6g </t>
  </si>
  <si>
    <t>opakowanie 1 kg, słoik</t>
  </si>
  <si>
    <t xml:space="preserve">Rogal maślany </t>
  </si>
  <si>
    <t>Bułka maślana</t>
  </si>
  <si>
    <t>Babka piaskowa /marmurkowa</t>
  </si>
  <si>
    <t>Pakiet V - PRZYPRAWY I KONCENTRATY SPOŻYWCZE, PRZETWORY OWOCOWO-WARZYWNE, ARTYKUŁY SYPKIE</t>
  </si>
  <si>
    <t>kiełbasa typu śląska</t>
  </si>
  <si>
    <t>Fasolka konserwowa-szparagowa cięta</t>
  </si>
  <si>
    <t>Ogórek konserwowy</t>
  </si>
  <si>
    <t>Seler konserwowy</t>
  </si>
  <si>
    <t>Tuńczyk kawałki w sosie własnym</t>
  </si>
  <si>
    <t>Pieprz ziołowy</t>
  </si>
  <si>
    <t>Miód pszczeli</t>
  </si>
  <si>
    <t>Ser FETA</t>
  </si>
  <si>
    <t xml:space="preserve">opakowanie 270g </t>
  </si>
  <si>
    <t>Flaki wołowe cięte</t>
  </si>
  <si>
    <t>opakowanie 1-2,5 kg</t>
  </si>
  <si>
    <t>Polędwica (typu sopocka)</t>
  </si>
  <si>
    <t>worek foliowy 1L lub 5l</t>
  </si>
  <si>
    <t>Chleb pszenno-żytni krojony</t>
  </si>
  <si>
    <t>Bułka wieloziarnista</t>
  </si>
  <si>
    <t>70g</t>
  </si>
  <si>
    <t>Bułka kajzerka</t>
  </si>
  <si>
    <t>Bułka grahamka</t>
  </si>
  <si>
    <t>50g</t>
  </si>
  <si>
    <t>Bułka zapiekankowa</t>
  </si>
  <si>
    <t xml:space="preserve">      kg</t>
  </si>
  <si>
    <t>Pączki</t>
  </si>
  <si>
    <t>200g</t>
  </si>
  <si>
    <t>90-100g</t>
  </si>
  <si>
    <t>szt.</t>
  </si>
  <si>
    <t>opakowanie do 10kg</t>
  </si>
  <si>
    <t>Makaron razowy</t>
  </si>
  <si>
    <t>Zakwas na żur</t>
  </si>
  <si>
    <t>butelki od 0,5 do 1 litra</t>
  </si>
  <si>
    <t>Ananasy w syropie</t>
  </si>
  <si>
    <t xml:space="preserve">pakowany </t>
  </si>
  <si>
    <t xml:space="preserve">Ciasto drożdżowe z kruszonką </t>
  </si>
  <si>
    <t>słoik 0,900 kg , puszka 4,5kg</t>
  </si>
  <si>
    <t>worek 1 kg</t>
  </si>
  <si>
    <t>puszka masa netto 240g</t>
  </si>
  <si>
    <t xml:space="preserve"> puszka masa netto 220-225g</t>
  </si>
  <si>
    <t>słoik masa netto 290 g</t>
  </si>
  <si>
    <t>słoik masa netto 510 g lub puszka masa netto 1,5 kg</t>
  </si>
  <si>
    <t>słoik masa netto 160 g</t>
  </si>
  <si>
    <t xml:space="preserve"> puszka masa netto 120 g</t>
  </si>
  <si>
    <t>słoik masa netto 450 g</t>
  </si>
  <si>
    <t>słoik masa netto 280g-300g, truskawka, malina, brzoskwinia, czarna porzeczka</t>
  </si>
  <si>
    <t>puszka masa netto 240 g</t>
  </si>
  <si>
    <t xml:space="preserve"> słoik masa netto </t>
  </si>
  <si>
    <t>Kleik ryżowy sypki</t>
  </si>
  <si>
    <t>opakowanie 160 g</t>
  </si>
  <si>
    <t>Chleb bezglutenowy</t>
  </si>
  <si>
    <t>opakowanie 300g</t>
  </si>
  <si>
    <t>puszka masa netto 340 g</t>
  </si>
  <si>
    <t>Rodzynki</t>
  </si>
  <si>
    <t>opakowanie 100g</t>
  </si>
  <si>
    <t>Słonecznik łuskany</t>
  </si>
  <si>
    <t>opakowanie 100 g</t>
  </si>
  <si>
    <t>Przyprawa typu ,,Kucharek''</t>
  </si>
  <si>
    <t>opakowanie 200g</t>
  </si>
  <si>
    <t>Przyprawa typu ,,Maggi""</t>
  </si>
  <si>
    <t>Załącznik nr 1.1 - formularz asortymentowo-cenowy</t>
  </si>
  <si>
    <t>Załącznik nr 1.2 - formularz asortymentowo-cenowy</t>
  </si>
  <si>
    <t>Załącznik nr 1.3 - formularz asortymentowo-cenowy</t>
  </si>
  <si>
    <t>Załącznik nr 1.4 - formularz asortymentowo-cenowy</t>
  </si>
  <si>
    <t>Ofertę podpisano podpisem elektronicznym przez osobę/y uprawnioną/e</t>
  </si>
  <si>
    <t>do reprezentowania Wykonawcy/Wykonawców wspólnie ubiegających się o udzielenie zamówienia</t>
  </si>
  <si>
    <t>Dostawy: codziennie od poniedziałku do piątku</t>
  </si>
  <si>
    <t>Dostawy: 2x w tygodniu, wtorek, piątek</t>
  </si>
  <si>
    <t>Dostawy: 2x w tygodniu wtorek, piątek</t>
  </si>
  <si>
    <t>Dostawy: codziennie od poniedziału do piątku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</si>
</sst>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.5"/>
      <name val="Arial CE"/>
      <family val="2"/>
    </font>
    <font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4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4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9" fontId="1" fillId="0" borderId="11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43" fontId="0" fillId="0" borderId="14" xfId="42" applyFont="1" applyBorder="1" applyAlignment="1">
      <alignment/>
    </xf>
    <xf numFmtId="0" fontId="1" fillId="0" borderId="18" xfId="0" applyFon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43" fontId="0" fillId="0" borderId="0" xfId="0" applyNumberFormat="1" applyFont="1" applyAlignment="1">
      <alignment/>
    </xf>
    <xf numFmtId="43" fontId="4" fillId="0" borderId="18" xfId="42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6" xfId="0" applyNumberFormat="1" applyFont="1" applyBorder="1" applyAlignment="1">
      <alignment/>
    </xf>
    <xf numFmtId="43" fontId="0" fillId="0" borderId="11" xfId="42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42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164" fontId="0" fillId="0" borderId="14" xfId="42" applyNumberFormat="1" applyFont="1" applyBorder="1" applyAlignment="1">
      <alignment/>
    </xf>
    <xf numFmtId="2" fontId="3" fillId="0" borderId="19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1" xfId="42" applyNumberFormat="1" applyFont="1" applyBorder="1" applyAlignment="1">
      <alignment horizontal="center"/>
    </xf>
    <xf numFmtId="164" fontId="0" fillId="0" borderId="11" xfId="42" applyNumberFormat="1" applyFont="1" applyBorder="1" applyAlignment="1">
      <alignment/>
    </xf>
    <xf numFmtId="2" fontId="3" fillId="0" borderId="13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20" xfId="42" applyNumberFormat="1" applyFont="1" applyBorder="1" applyAlignment="1">
      <alignment horizontal="center"/>
    </xf>
    <xf numFmtId="9" fontId="1" fillId="0" borderId="21" xfId="0" applyNumberFormat="1" applyFont="1" applyBorder="1" applyAlignment="1">
      <alignment horizontal="center"/>
    </xf>
    <xf numFmtId="164" fontId="0" fillId="0" borderId="21" xfId="42" applyNumberFormat="1" applyFont="1" applyBorder="1" applyAlignment="1">
      <alignment/>
    </xf>
    <xf numFmtId="2" fontId="3" fillId="0" borderId="2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2" fillId="0" borderId="18" xfId="42" applyNumberFormat="1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9" fontId="3" fillId="0" borderId="14" xfId="0" applyNumberFormat="1" applyFont="1" applyFill="1" applyBorder="1" applyAlignment="1">
      <alignment horizontal="center"/>
    </xf>
    <xf numFmtId="43" fontId="3" fillId="0" borderId="14" xfId="42" applyFont="1" applyFill="1" applyBorder="1" applyAlignment="1">
      <alignment/>
    </xf>
    <xf numFmtId="43" fontId="3" fillId="0" borderId="19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3" fontId="3" fillId="0" borderId="24" xfId="0" applyNumberFormat="1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9" fontId="3" fillId="0" borderId="24" xfId="0" applyNumberFormat="1" applyFont="1" applyFill="1" applyBorder="1" applyAlignment="1">
      <alignment horizontal="center"/>
    </xf>
    <xf numFmtId="43" fontId="3" fillId="0" borderId="2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3" fontId="3" fillId="0" borderId="20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26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vertical="center" wrapText="1"/>
    </xf>
    <xf numFmtId="2" fontId="0" fillId="0" borderId="23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9" fontId="0" fillId="0" borderId="23" xfId="0" applyNumberFormat="1" applyFont="1" applyBorder="1" applyAlignment="1">
      <alignment horizontal="center" vertical="center"/>
    </xf>
    <xf numFmtId="4" fontId="0" fillId="0" borderId="23" xfId="42" applyNumberFormat="1" applyFont="1" applyBorder="1" applyAlignment="1">
      <alignment vertical="center"/>
    </xf>
    <xf numFmtId="2" fontId="3" fillId="0" borderId="27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9" fontId="0" fillId="0" borderId="14" xfId="0" applyNumberFormat="1" applyFont="1" applyBorder="1" applyAlignment="1">
      <alignment horizontal="center" vertical="center"/>
    </xf>
    <xf numFmtId="4" fontId="0" fillId="0" borderId="14" xfId="42" applyNumberFormat="1" applyFont="1" applyBorder="1" applyAlignment="1">
      <alignment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vertical="center" wrapText="1"/>
    </xf>
    <xf numFmtId="3" fontId="0" fillId="0" borderId="11" xfId="0" applyNumberForma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 vertical="center" wrapText="1"/>
    </xf>
    <xf numFmtId="2" fontId="0" fillId="0" borderId="21" xfId="0" applyNumberFormat="1" applyFon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 vertical="center"/>
    </xf>
    <xf numFmtId="4" fontId="0" fillId="0" borderId="11" xfId="42" applyNumberFormat="1" applyFont="1" applyBorder="1" applyAlignment="1">
      <alignment vertical="center"/>
    </xf>
    <xf numFmtId="2" fontId="3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43" fontId="2" fillId="0" borderId="30" xfId="42" applyFont="1" applyBorder="1" applyAlignment="1">
      <alignment/>
    </xf>
    <xf numFmtId="43" fontId="2" fillId="0" borderId="30" xfId="42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Alignment="1">
      <alignment vertical="center"/>
    </xf>
    <xf numFmtId="3" fontId="0" fillId="0" borderId="2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17" xfId="0" applyNumberFormat="1" applyFont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9" fontId="6" fillId="0" borderId="14" xfId="0" applyNumberFormat="1" applyFont="1" applyFill="1" applyBorder="1" applyAlignment="1">
      <alignment horizontal="center"/>
    </xf>
    <xf numFmtId="3" fontId="0" fillId="0" borderId="0" xfId="0" applyNumberForma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9" fontId="6" fillId="0" borderId="11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 vertical="center"/>
    </xf>
    <xf numFmtId="9" fontId="6" fillId="0" borderId="20" xfId="0" applyNumberFormat="1" applyFont="1" applyFill="1" applyBorder="1" applyAlignment="1">
      <alignment horizontal="center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vertical="center"/>
    </xf>
    <xf numFmtId="2" fontId="3" fillId="0" borderId="16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43" fontId="6" fillId="0" borderId="18" xfId="42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43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3" fillId="0" borderId="13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3" fillId="32" borderId="11" xfId="0" applyNumberFormat="1" applyFont="1" applyFill="1" applyBorder="1" applyAlignment="1">
      <alignment vertical="center"/>
    </xf>
    <xf numFmtId="9" fontId="6" fillId="0" borderId="14" xfId="0" applyNumberFormat="1" applyFont="1" applyFill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9" fontId="6" fillId="0" borderId="23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3" fontId="3" fillId="0" borderId="21" xfId="0" applyNumberFormat="1" applyFont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1" xfId="42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 vertical="center"/>
    </xf>
    <xf numFmtId="9" fontId="0" fillId="0" borderId="38" xfId="0" applyNumberFormat="1" applyFont="1" applyBorder="1" applyAlignment="1">
      <alignment horizontal="center" vertical="center"/>
    </xf>
    <xf numFmtId="4" fontId="0" fillId="0" borderId="38" xfId="42" applyNumberFormat="1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2" fontId="3" fillId="0" borderId="38" xfId="0" applyNumberFormat="1" applyFont="1" applyBorder="1" applyAlignment="1">
      <alignment vertical="center"/>
    </xf>
    <xf numFmtId="2" fontId="3" fillId="0" borderId="38" xfId="0" applyNumberFormat="1" applyFont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/>
    </xf>
    <xf numFmtId="4" fontId="3" fillId="0" borderId="21" xfId="0" applyNumberFormat="1" applyFont="1" applyFill="1" applyBorder="1" applyAlignment="1">
      <alignment horizontal="center" vertical="center"/>
    </xf>
    <xf numFmtId="9" fontId="6" fillId="0" borderId="21" xfId="0" applyNumberFormat="1" applyFont="1" applyFill="1" applyBorder="1" applyAlignment="1">
      <alignment horizontal="center"/>
    </xf>
    <xf numFmtId="2" fontId="3" fillId="0" borderId="39" xfId="0" applyNumberFormat="1" applyFont="1" applyBorder="1" applyAlignment="1">
      <alignment horizontal="center" vertical="center" wrapText="1"/>
    </xf>
    <xf numFmtId="3" fontId="0" fillId="0" borderId="21" xfId="0" applyNumberFormat="1" applyFill="1" applyBorder="1" applyAlignment="1">
      <alignment horizontal="center" vertical="center"/>
    </xf>
    <xf numFmtId="4" fontId="0" fillId="0" borderId="35" xfId="42" applyNumberFormat="1" applyFont="1" applyBorder="1" applyAlignment="1">
      <alignment vertical="center"/>
    </xf>
    <xf numFmtId="3" fontId="0" fillId="0" borderId="11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zoomScalePageLayoutView="0" workbookViewId="0" topLeftCell="A1">
      <selection activeCell="G6" sqref="G6:G20"/>
    </sheetView>
  </sheetViews>
  <sheetFormatPr defaultColWidth="9.00390625" defaultRowHeight="12.75"/>
  <cols>
    <col min="1" max="1" width="4.875" style="0" customWidth="1"/>
    <col min="2" max="2" width="21.625" style="0" customWidth="1"/>
    <col min="3" max="3" width="7.125" style="0" customWidth="1"/>
    <col min="4" max="4" width="9.25390625" style="18" bestFit="1" customWidth="1"/>
    <col min="5" max="5" width="9.25390625" style="0" bestFit="1" customWidth="1"/>
    <col min="6" max="6" width="11.00390625" style="0" customWidth="1"/>
    <col min="7" max="7" width="9.25390625" style="0" bestFit="1" customWidth="1"/>
    <col min="8" max="8" width="16.125" style="0" customWidth="1"/>
    <col min="9" max="9" width="16.25390625" style="0" customWidth="1"/>
    <col min="10" max="10" width="23.75390625" style="0" customWidth="1"/>
  </cols>
  <sheetData>
    <row r="1" spans="1:10" ht="13.5" thickBot="1">
      <c r="A1" s="1"/>
      <c r="B1" s="1"/>
      <c r="C1" s="1"/>
      <c r="D1" s="15"/>
      <c r="E1" s="1"/>
      <c r="F1" s="1"/>
      <c r="G1" s="1"/>
      <c r="H1" s="2" t="s">
        <v>248</v>
      </c>
      <c r="I1" s="2"/>
      <c r="J1" s="9"/>
    </row>
    <row r="2" spans="1:9" ht="11.25" customHeight="1" thickTop="1">
      <c r="A2" s="3"/>
      <c r="B2" s="3"/>
      <c r="C2" s="3"/>
      <c r="D2" s="16"/>
      <c r="E2" s="3"/>
      <c r="F2" s="3"/>
      <c r="G2" s="3"/>
      <c r="H2" s="4"/>
      <c r="I2" s="5"/>
    </row>
    <row r="3" spans="1:9" ht="15.75">
      <c r="A3" s="3"/>
      <c r="B3" s="6" t="s">
        <v>26</v>
      </c>
      <c r="C3" s="6"/>
      <c r="D3" s="17"/>
      <c r="E3" s="6"/>
      <c r="F3" s="6"/>
      <c r="G3" s="6"/>
      <c r="H3" s="6"/>
      <c r="I3" s="3"/>
    </row>
    <row r="4" spans="1:9" ht="13.5" thickBot="1">
      <c r="A4" s="3"/>
      <c r="B4" s="3"/>
      <c r="C4" s="3"/>
      <c r="D4" s="16"/>
      <c r="E4" s="3"/>
      <c r="F4" s="3"/>
      <c r="G4" s="3"/>
      <c r="H4" s="3"/>
      <c r="I4" s="3"/>
    </row>
    <row r="5" spans="1:10" s="136" customFormat="1" ht="39" thickBot="1">
      <c r="A5" s="173" t="s">
        <v>43</v>
      </c>
      <c r="B5" s="174" t="s">
        <v>0</v>
      </c>
      <c r="C5" s="174" t="s">
        <v>1</v>
      </c>
      <c r="D5" s="174" t="s">
        <v>2</v>
      </c>
      <c r="E5" s="175" t="s">
        <v>3</v>
      </c>
      <c r="F5" s="175" t="s">
        <v>4</v>
      </c>
      <c r="G5" s="174" t="s">
        <v>5</v>
      </c>
      <c r="H5" s="175" t="s">
        <v>6</v>
      </c>
      <c r="I5" s="175" t="s">
        <v>7</v>
      </c>
      <c r="J5" s="176" t="s">
        <v>8</v>
      </c>
    </row>
    <row r="6" spans="1:10" ht="12.75">
      <c r="A6" s="35">
        <v>1</v>
      </c>
      <c r="B6" s="36" t="s">
        <v>35</v>
      </c>
      <c r="C6" s="37" t="s">
        <v>9</v>
      </c>
      <c r="D6" s="38">
        <v>2500</v>
      </c>
      <c r="E6" s="25"/>
      <c r="F6" s="25">
        <f>E6*1.05</f>
        <v>0</v>
      </c>
      <c r="G6" s="34"/>
      <c r="H6" s="39">
        <f>E6*D6</f>
        <v>0</v>
      </c>
      <c r="I6" s="39">
        <f>H6*1.05</f>
        <v>0</v>
      </c>
      <c r="J6" s="180" t="s">
        <v>36</v>
      </c>
    </row>
    <row r="7" spans="1:10" ht="12.75">
      <c r="A7" s="12">
        <v>2</v>
      </c>
      <c r="B7" s="8" t="s">
        <v>10</v>
      </c>
      <c r="C7" s="7" t="s">
        <v>11</v>
      </c>
      <c r="D7" s="23">
        <v>30000</v>
      </c>
      <c r="E7" s="14"/>
      <c r="F7" s="25">
        <f aca="true" t="shared" si="0" ref="F7:F20">E7*1.05</f>
        <v>0</v>
      </c>
      <c r="G7" s="34"/>
      <c r="H7" s="39">
        <f aca="true" t="shared" si="1" ref="H7:H20">E7*D7</f>
        <v>0</v>
      </c>
      <c r="I7" s="39">
        <f>H7*1.05</f>
        <v>0</v>
      </c>
      <c r="J7" s="13" t="s">
        <v>204</v>
      </c>
    </row>
    <row r="8" spans="1:10" ht="12.75">
      <c r="A8" s="12">
        <v>3</v>
      </c>
      <c r="B8" s="8" t="s">
        <v>12</v>
      </c>
      <c r="C8" s="7" t="s">
        <v>9</v>
      </c>
      <c r="D8" s="23">
        <v>1000</v>
      </c>
      <c r="E8" s="14"/>
      <c r="F8" s="25">
        <f t="shared" si="0"/>
        <v>0</v>
      </c>
      <c r="G8" s="34"/>
      <c r="H8" s="39">
        <f t="shared" si="1"/>
        <v>0</v>
      </c>
      <c r="I8" s="39">
        <f>H8*1.05</f>
        <v>0</v>
      </c>
      <c r="J8" s="13" t="s">
        <v>32</v>
      </c>
    </row>
    <row r="9" spans="1:10" ht="12.75">
      <c r="A9" s="12">
        <v>4</v>
      </c>
      <c r="B9" s="8" t="s">
        <v>13</v>
      </c>
      <c r="C9" s="7" t="s">
        <v>9</v>
      </c>
      <c r="D9" s="23">
        <v>3300</v>
      </c>
      <c r="E9" s="14"/>
      <c r="F9" s="25">
        <f t="shared" si="0"/>
        <v>0</v>
      </c>
      <c r="G9" s="34"/>
      <c r="H9" s="39">
        <f t="shared" si="1"/>
        <v>0</v>
      </c>
      <c r="I9" s="39">
        <f aca="true" t="shared" si="2" ref="I9:I18">H9*1.05</f>
        <v>0</v>
      </c>
      <c r="J9" s="13" t="s">
        <v>143</v>
      </c>
    </row>
    <row r="10" spans="1:10" ht="12.75">
      <c r="A10" s="12">
        <v>5</v>
      </c>
      <c r="B10" s="8" t="s">
        <v>41</v>
      </c>
      <c r="C10" s="7" t="s">
        <v>11</v>
      </c>
      <c r="D10" s="23">
        <v>500</v>
      </c>
      <c r="E10" s="14"/>
      <c r="F10" s="25">
        <f t="shared" si="0"/>
        <v>0</v>
      </c>
      <c r="G10" s="34"/>
      <c r="H10" s="39">
        <f t="shared" si="1"/>
        <v>0</v>
      </c>
      <c r="I10" s="39">
        <f t="shared" si="2"/>
        <v>0</v>
      </c>
      <c r="J10" s="13" t="s">
        <v>33</v>
      </c>
    </row>
    <row r="11" spans="1:10" ht="12.75">
      <c r="A11" s="12">
        <v>6</v>
      </c>
      <c r="B11" s="8" t="s">
        <v>14</v>
      </c>
      <c r="C11" s="7" t="s">
        <v>11</v>
      </c>
      <c r="D11" s="23">
        <v>2600</v>
      </c>
      <c r="E11" s="14"/>
      <c r="F11" s="25">
        <f t="shared" si="0"/>
        <v>0</v>
      </c>
      <c r="G11" s="34"/>
      <c r="H11" s="39">
        <f t="shared" si="1"/>
        <v>0</v>
      </c>
      <c r="I11" s="39">
        <f t="shared" si="2"/>
        <v>0</v>
      </c>
      <c r="J11" s="13" t="s">
        <v>20</v>
      </c>
    </row>
    <row r="12" spans="1:10" ht="12.75">
      <c r="A12" s="12">
        <v>7</v>
      </c>
      <c r="B12" s="8" t="s">
        <v>15</v>
      </c>
      <c r="C12" s="7" t="s">
        <v>9</v>
      </c>
      <c r="D12" s="23">
        <v>680</v>
      </c>
      <c r="E12" s="14"/>
      <c r="F12" s="25">
        <f t="shared" si="0"/>
        <v>0</v>
      </c>
      <c r="G12" s="34"/>
      <c r="H12" s="39">
        <f t="shared" si="1"/>
        <v>0</v>
      </c>
      <c r="I12" s="39">
        <f t="shared" si="2"/>
        <v>0</v>
      </c>
      <c r="J12" s="13" t="s">
        <v>16</v>
      </c>
    </row>
    <row r="13" spans="1:10" ht="33.75">
      <c r="A13" s="12">
        <v>8</v>
      </c>
      <c r="B13" s="8" t="s">
        <v>18</v>
      </c>
      <c r="C13" s="7" t="s">
        <v>17</v>
      </c>
      <c r="D13" s="23">
        <v>3000</v>
      </c>
      <c r="E13" s="14"/>
      <c r="F13" s="25">
        <f t="shared" si="0"/>
        <v>0</v>
      </c>
      <c r="G13" s="34"/>
      <c r="H13" s="39">
        <f t="shared" si="1"/>
        <v>0</v>
      </c>
      <c r="I13" s="39">
        <f t="shared" si="2"/>
        <v>0</v>
      </c>
      <c r="J13" s="13" t="s">
        <v>37</v>
      </c>
    </row>
    <row r="14" spans="1:10" ht="33.75">
      <c r="A14" s="12">
        <v>9</v>
      </c>
      <c r="B14" s="8" t="s">
        <v>19</v>
      </c>
      <c r="C14" s="7" t="s">
        <v>11</v>
      </c>
      <c r="D14" s="23">
        <v>400</v>
      </c>
      <c r="E14" s="14"/>
      <c r="F14" s="25">
        <f t="shared" si="0"/>
        <v>0</v>
      </c>
      <c r="G14" s="34"/>
      <c r="H14" s="39">
        <f t="shared" si="1"/>
        <v>0</v>
      </c>
      <c r="I14" s="39">
        <f t="shared" si="2"/>
        <v>0</v>
      </c>
      <c r="J14" s="13" t="s">
        <v>38</v>
      </c>
    </row>
    <row r="15" spans="1:10" ht="22.5">
      <c r="A15" s="12">
        <v>10</v>
      </c>
      <c r="B15" s="8" t="s">
        <v>30</v>
      </c>
      <c r="C15" s="7" t="s">
        <v>17</v>
      </c>
      <c r="D15" s="23">
        <v>1800</v>
      </c>
      <c r="E15" s="14"/>
      <c r="F15" s="25">
        <f t="shared" si="0"/>
        <v>0</v>
      </c>
      <c r="G15" s="34"/>
      <c r="H15" s="39">
        <f t="shared" si="1"/>
        <v>0</v>
      </c>
      <c r="I15" s="39">
        <f>H15*1.05</f>
        <v>0</v>
      </c>
      <c r="J15" s="13" t="s">
        <v>39</v>
      </c>
    </row>
    <row r="16" spans="1:10" ht="12.75">
      <c r="A16" s="12">
        <v>11</v>
      </c>
      <c r="B16" s="8" t="s">
        <v>40</v>
      </c>
      <c r="C16" s="7" t="s">
        <v>11</v>
      </c>
      <c r="D16" s="23">
        <v>800</v>
      </c>
      <c r="E16" s="14"/>
      <c r="F16" s="25">
        <f t="shared" si="0"/>
        <v>0</v>
      </c>
      <c r="G16" s="34"/>
      <c r="H16" s="39">
        <f t="shared" si="1"/>
        <v>0</v>
      </c>
      <c r="I16" s="39">
        <f t="shared" si="2"/>
        <v>0</v>
      </c>
      <c r="J16" s="13" t="s">
        <v>31</v>
      </c>
    </row>
    <row r="17" spans="1:10" ht="15" customHeight="1">
      <c r="A17" s="12">
        <v>12</v>
      </c>
      <c r="B17" s="11" t="s">
        <v>21</v>
      </c>
      <c r="C17" s="10" t="s">
        <v>11</v>
      </c>
      <c r="D17" s="24">
        <v>1000</v>
      </c>
      <c r="E17" s="14"/>
      <c r="F17" s="25">
        <f t="shared" si="0"/>
        <v>0</v>
      </c>
      <c r="G17" s="34"/>
      <c r="H17" s="39">
        <f t="shared" si="1"/>
        <v>0</v>
      </c>
      <c r="I17" s="39">
        <f>H17*1.05</f>
        <v>0</v>
      </c>
      <c r="J17" s="13" t="s">
        <v>31</v>
      </c>
    </row>
    <row r="18" spans="1:10" ht="15" customHeight="1">
      <c r="A18" s="12">
        <v>13</v>
      </c>
      <c r="B18" s="11" t="s">
        <v>199</v>
      </c>
      <c r="C18" s="10" t="s">
        <v>9</v>
      </c>
      <c r="D18" s="24">
        <v>10</v>
      </c>
      <c r="E18" s="14"/>
      <c r="F18" s="25">
        <f t="shared" si="0"/>
        <v>0</v>
      </c>
      <c r="G18" s="34"/>
      <c r="H18" s="39">
        <f t="shared" si="1"/>
        <v>0</v>
      </c>
      <c r="I18" s="39">
        <f t="shared" si="2"/>
        <v>0</v>
      </c>
      <c r="J18" s="13" t="s">
        <v>200</v>
      </c>
    </row>
    <row r="19" spans="1:10" ht="15" customHeight="1">
      <c r="A19" s="12">
        <v>14</v>
      </c>
      <c r="B19" s="30" t="s">
        <v>27</v>
      </c>
      <c r="C19" s="31" t="s">
        <v>9</v>
      </c>
      <c r="D19" s="32">
        <v>400</v>
      </c>
      <c r="E19" s="33"/>
      <c r="F19" s="14">
        <f t="shared" si="0"/>
        <v>0</v>
      </c>
      <c r="G19" s="34"/>
      <c r="H19" s="39">
        <f t="shared" si="1"/>
        <v>0</v>
      </c>
      <c r="I19" s="46">
        <f>H19*1.05</f>
        <v>0</v>
      </c>
      <c r="J19" s="181" t="s">
        <v>222</v>
      </c>
    </row>
    <row r="20" spans="1:10" ht="15" customHeight="1" thickBot="1">
      <c r="A20" s="26">
        <v>15</v>
      </c>
      <c r="B20" s="27" t="s">
        <v>28</v>
      </c>
      <c r="C20" s="28" t="s">
        <v>9</v>
      </c>
      <c r="D20" s="29">
        <v>200</v>
      </c>
      <c r="E20" s="44"/>
      <c r="F20" s="45">
        <f t="shared" si="0"/>
        <v>0</v>
      </c>
      <c r="G20" s="41"/>
      <c r="H20" s="39">
        <f t="shared" si="1"/>
        <v>0</v>
      </c>
      <c r="I20" s="39">
        <f>H20*1.05</f>
        <v>0</v>
      </c>
      <c r="J20" s="182" t="s">
        <v>29</v>
      </c>
    </row>
    <row r="21" spans="1:11" ht="15.75" thickBot="1">
      <c r="A21" s="19"/>
      <c r="B21" s="19"/>
      <c r="C21" s="19"/>
      <c r="D21" s="20"/>
      <c r="E21" s="19"/>
      <c r="F21" s="22"/>
      <c r="G21" s="40" t="s">
        <v>25</v>
      </c>
      <c r="H21" s="43">
        <f>SUM(H6:H20)</f>
        <v>0</v>
      </c>
      <c r="I21" s="43">
        <f>SUM(I6:I20)</f>
        <v>0</v>
      </c>
      <c r="J21" s="21"/>
      <c r="K21" s="21"/>
    </row>
    <row r="22" spans="1:10" ht="12.75">
      <c r="A22" s="224" t="s">
        <v>254</v>
      </c>
      <c r="B22" s="19"/>
      <c r="C22" s="19"/>
      <c r="D22" s="20"/>
      <c r="E22" s="19"/>
      <c r="F22" s="19"/>
      <c r="G22" s="3"/>
      <c r="H22" s="183"/>
      <c r="I22" s="42"/>
      <c r="J22" s="21"/>
    </row>
    <row r="23" spans="1:9" ht="12.75">
      <c r="A23" s="3" t="s">
        <v>22</v>
      </c>
      <c r="B23" s="3"/>
      <c r="C23" s="3"/>
      <c r="D23" s="16"/>
      <c r="E23" s="3"/>
      <c r="F23" s="3"/>
      <c r="G23" s="3"/>
      <c r="H23" s="3"/>
      <c r="I23" s="3"/>
    </row>
    <row r="24" spans="1:9" ht="12.75">
      <c r="A24" s="3" t="s">
        <v>23</v>
      </c>
      <c r="B24" s="3"/>
      <c r="C24" s="3"/>
      <c r="D24" s="16"/>
      <c r="E24" s="3"/>
      <c r="F24" s="3"/>
      <c r="G24" s="3"/>
      <c r="H24" s="3"/>
      <c r="I24" s="3"/>
    </row>
    <row r="25" spans="1:9" ht="12.75">
      <c r="A25" s="3" t="s">
        <v>24</v>
      </c>
      <c r="B25" s="3"/>
      <c r="C25" s="3"/>
      <c r="D25" s="16"/>
      <c r="E25" s="3"/>
      <c r="F25" s="3"/>
      <c r="G25" s="3"/>
      <c r="H25" s="3"/>
      <c r="I25" s="3"/>
    </row>
    <row r="26" spans="1:9" ht="12.75">
      <c r="A26" s="3"/>
      <c r="B26" s="3"/>
      <c r="C26" s="3"/>
      <c r="D26" s="16"/>
      <c r="E26" s="3"/>
      <c r="F26" s="3"/>
      <c r="G26" s="223" t="s">
        <v>252</v>
      </c>
      <c r="H26" s="3"/>
      <c r="I26" s="3"/>
    </row>
    <row r="27" spans="1:9" ht="12.75">
      <c r="A27" s="3"/>
      <c r="B27" s="3"/>
      <c r="C27" s="3"/>
      <c r="D27" s="16"/>
      <c r="E27" s="3"/>
      <c r="F27" s="3"/>
      <c r="G27" s="223" t="s">
        <v>253</v>
      </c>
      <c r="H27" s="3"/>
      <c r="I27" s="3"/>
    </row>
    <row r="29" spans="1:6" ht="12.75">
      <c r="A29" s="3"/>
      <c r="B29" s="3"/>
      <c r="C29" s="3"/>
      <c r="D29" s="16"/>
      <c r="E29" s="3"/>
      <c r="F29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zoomScalePageLayoutView="0" workbookViewId="0" topLeftCell="A1">
      <selection activeCell="G6" sqref="G6:G15"/>
    </sheetView>
  </sheetViews>
  <sheetFormatPr defaultColWidth="9.00390625" defaultRowHeight="12.75"/>
  <cols>
    <col min="1" max="1" width="5.75390625" style="0" customWidth="1"/>
    <col min="2" max="2" width="25.625" style="0" customWidth="1"/>
    <col min="4" max="4" width="9.125" style="18" customWidth="1"/>
    <col min="5" max="5" width="11.25390625" style="18" customWidth="1"/>
    <col min="6" max="6" width="10.875" style="18" customWidth="1"/>
    <col min="7" max="7" width="9.375" style="0" customWidth="1"/>
    <col min="8" max="8" width="12.00390625" style="0" customWidth="1"/>
    <col min="9" max="9" width="15.00390625" style="0" customWidth="1"/>
    <col min="10" max="10" width="23.75390625" style="0" customWidth="1"/>
  </cols>
  <sheetData>
    <row r="1" spans="1:11" ht="13.5" thickBot="1">
      <c r="A1" s="9"/>
      <c r="B1" s="9"/>
      <c r="C1" s="9"/>
      <c r="D1" s="47"/>
      <c r="E1" s="47"/>
      <c r="F1" s="47"/>
      <c r="G1" s="9"/>
      <c r="H1" s="2" t="s">
        <v>249</v>
      </c>
      <c r="I1" s="2"/>
      <c r="J1" s="9"/>
      <c r="K1" s="21"/>
    </row>
    <row r="2" spans="1:11" ht="16.5" thickTop="1">
      <c r="A2" s="21"/>
      <c r="B2" s="21"/>
      <c r="C2" s="21"/>
      <c r="D2" s="48"/>
      <c r="E2" s="48"/>
      <c r="F2" s="48"/>
      <c r="G2" s="21"/>
      <c r="H2" s="49"/>
      <c r="I2" s="50"/>
      <c r="J2" s="21"/>
      <c r="K2" s="21"/>
    </row>
    <row r="3" spans="2:6" s="6" customFormat="1" ht="15.75">
      <c r="B3" s="184" t="s">
        <v>42</v>
      </c>
      <c r="D3" s="17"/>
      <c r="E3" s="17"/>
      <c r="F3" s="17"/>
    </row>
    <row r="4" ht="13.5" thickBot="1"/>
    <row r="5" spans="1:10" s="136" customFormat="1" ht="39" thickBot="1">
      <c r="A5" s="173" t="s">
        <v>43</v>
      </c>
      <c r="B5" s="174" t="s">
        <v>0</v>
      </c>
      <c r="C5" s="174" t="s">
        <v>1</v>
      </c>
      <c r="D5" s="174" t="s">
        <v>2</v>
      </c>
      <c r="E5" s="175" t="s">
        <v>3</v>
      </c>
      <c r="F5" s="175" t="s">
        <v>4</v>
      </c>
      <c r="G5" s="174" t="s">
        <v>5</v>
      </c>
      <c r="H5" s="175" t="s">
        <v>6</v>
      </c>
      <c r="I5" s="175" t="s">
        <v>7</v>
      </c>
      <c r="J5" s="176" t="s">
        <v>8</v>
      </c>
    </row>
    <row r="6" spans="1:10" ht="12.75" customHeight="1">
      <c r="A6" s="35">
        <v>1</v>
      </c>
      <c r="B6" s="36" t="s">
        <v>44</v>
      </c>
      <c r="C6" s="37" t="s">
        <v>9</v>
      </c>
      <c r="D6" s="38">
        <v>40</v>
      </c>
      <c r="E6" s="51"/>
      <c r="F6" s="52">
        <f>E6*1.05</f>
        <v>0</v>
      </c>
      <c r="G6" s="53"/>
      <c r="H6" s="54">
        <f>E6*D6</f>
        <v>0</v>
      </c>
      <c r="I6" s="54">
        <f>H6*1.05</f>
        <v>0</v>
      </c>
      <c r="J6" s="55" t="s">
        <v>45</v>
      </c>
    </row>
    <row r="7" spans="1:10" ht="12.75" customHeight="1">
      <c r="A7" s="12">
        <v>2</v>
      </c>
      <c r="B7" s="8" t="s">
        <v>46</v>
      </c>
      <c r="C7" s="7" t="s">
        <v>9</v>
      </c>
      <c r="D7" s="23">
        <v>2100</v>
      </c>
      <c r="E7" s="56"/>
      <c r="F7" s="57">
        <f aca="true" t="shared" si="0" ref="F7:F15">E7*1.05</f>
        <v>0</v>
      </c>
      <c r="G7" s="34"/>
      <c r="H7" s="54">
        <f aca="true" t="shared" si="1" ref="H7:H15">E7*D7</f>
        <v>0</v>
      </c>
      <c r="I7" s="58">
        <f aca="true" t="shared" si="2" ref="I7:I15">H7*1.05</f>
        <v>0</v>
      </c>
      <c r="J7" s="59" t="s">
        <v>45</v>
      </c>
    </row>
    <row r="8" spans="1:10" ht="12.75" customHeight="1">
      <c r="A8" s="12">
        <v>3</v>
      </c>
      <c r="B8" s="8" t="s">
        <v>47</v>
      </c>
      <c r="C8" s="7" t="s">
        <v>9</v>
      </c>
      <c r="D8" s="23">
        <v>1900</v>
      </c>
      <c r="E8" s="56"/>
      <c r="F8" s="57">
        <f t="shared" si="0"/>
        <v>0</v>
      </c>
      <c r="G8" s="34"/>
      <c r="H8" s="54">
        <f t="shared" si="1"/>
        <v>0</v>
      </c>
      <c r="I8" s="58">
        <f t="shared" si="2"/>
        <v>0</v>
      </c>
      <c r="J8" s="59" t="s">
        <v>45</v>
      </c>
    </row>
    <row r="9" spans="1:10" ht="12.75">
      <c r="A9" s="12">
        <v>4</v>
      </c>
      <c r="B9" s="8" t="s">
        <v>48</v>
      </c>
      <c r="C9" s="7" t="s">
        <v>9</v>
      </c>
      <c r="D9" s="23">
        <v>500</v>
      </c>
      <c r="E9" s="56"/>
      <c r="F9" s="57">
        <f t="shared" si="0"/>
        <v>0</v>
      </c>
      <c r="G9" s="34"/>
      <c r="H9" s="54">
        <f t="shared" si="1"/>
        <v>0</v>
      </c>
      <c r="I9" s="58">
        <f t="shared" si="2"/>
        <v>0</v>
      </c>
      <c r="J9" s="59" t="s">
        <v>45</v>
      </c>
    </row>
    <row r="10" spans="1:10" ht="12.75">
      <c r="A10" s="12">
        <v>5</v>
      </c>
      <c r="B10" s="8" t="s">
        <v>49</v>
      </c>
      <c r="C10" s="7" t="s">
        <v>9</v>
      </c>
      <c r="D10" s="23">
        <v>300</v>
      </c>
      <c r="E10" s="56"/>
      <c r="F10" s="57">
        <f t="shared" si="0"/>
        <v>0</v>
      </c>
      <c r="G10" s="34"/>
      <c r="H10" s="54">
        <f t="shared" si="1"/>
        <v>0</v>
      </c>
      <c r="I10" s="58">
        <f t="shared" si="2"/>
        <v>0</v>
      </c>
      <c r="J10" s="59" t="s">
        <v>45</v>
      </c>
    </row>
    <row r="11" spans="1:10" ht="12.75">
      <c r="A11" s="12">
        <v>6</v>
      </c>
      <c r="B11" s="8" t="s">
        <v>50</v>
      </c>
      <c r="C11" s="7" t="s">
        <v>9</v>
      </c>
      <c r="D11" s="23">
        <v>100</v>
      </c>
      <c r="E11" s="56"/>
      <c r="F11" s="57">
        <f t="shared" si="0"/>
        <v>0</v>
      </c>
      <c r="G11" s="34"/>
      <c r="H11" s="54">
        <f t="shared" si="1"/>
        <v>0</v>
      </c>
      <c r="I11" s="58">
        <f t="shared" si="2"/>
        <v>0</v>
      </c>
      <c r="J11" s="59" t="s">
        <v>45</v>
      </c>
    </row>
    <row r="12" spans="1:10" ht="12.75">
      <c r="A12" s="12">
        <v>7</v>
      </c>
      <c r="B12" s="8" t="s">
        <v>51</v>
      </c>
      <c r="C12" s="7" t="s">
        <v>9</v>
      </c>
      <c r="D12" s="23">
        <v>600</v>
      </c>
      <c r="E12" s="56"/>
      <c r="F12" s="57">
        <f t="shared" si="0"/>
        <v>0</v>
      </c>
      <c r="G12" s="34"/>
      <c r="H12" s="54">
        <f t="shared" si="1"/>
        <v>0</v>
      </c>
      <c r="I12" s="58">
        <f t="shared" si="2"/>
        <v>0</v>
      </c>
      <c r="J12" s="59" t="s">
        <v>45</v>
      </c>
    </row>
    <row r="13" spans="1:10" ht="12.75">
      <c r="A13" s="12">
        <v>8</v>
      </c>
      <c r="B13" s="8" t="s">
        <v>52</v>
      </c>
      <c r="C13" s="7" t="s">
        <v>9</v>
      </c>
      <c r="D13" s="23">
        <v>300</v>
      </c>
      <c r="E13" s="56"/>
      <c r="F13" s="57">
        <f t="shared" si="0"/>
        <v>0</v>
      </c>
      <c r="G13" s="34"/>
      <c r="H13" s="54">
        <f t="shared" si="1"/>
        <v>0</v>
      </c>
      <c r="I13" s="58">
        <f t="shared" si="2"/>
        <v>0</v>
      </c>
      <c r="J13" s="59" t="s">
        <v>45</v>
      </c>
    </row>
    <row r="14" spans="1:10" ht="12.75">
      <c r="A14" s="12">
        <v>9</v>
      </c>
      <c r="B14" s="134" t="s">
        <v>201</v>
      </c>
      <c r="C14" s="135" t="s">
        <v>9</v>
      </c>
      <c r="D14" s="137">
        <v>50</v>
      </c>
      <c r="E14" s="205"/>
      <c r="F14" s="206">
        <f t="shared" si="0"/>
        <v>0</v>
      </c>
      <c r="G14" s="64"/>
      <c r="H14" s="54">
        <f t="shared" si="1"/>
        <v>0</v>
      </c>
      <c r="I14" s="65">
        <f t="shared" si="2"/>
        <v>0</v>
      </c>
      <c r="J14" s="207" t="s">
        <v>202</v>
      </c>
    </row>
    <row r="15" spans="1:10" ht="13.5" thickBot="1">
      <c r="A15" s="12">
        <v>10</v>
      </c>
      <c r="B15" s="60" t="s">
        <v>53</v>
      </c>
      <c r="C15" s="61" t="s">
        <v>9</v>
      </c>
      <c r="D15" s="61">
        <v>1100</v>
      </c>
      <c r="E15" s="62"/>
      <c r="F15" s="63">
        <f t="shared" si="0"/>
        <v>0</v>
      </c>
      <c r="G15" s="64"/>
      <c r="H15" s="54">
        <f t="shared" si="1"/>
        <v>0</v>
      </c>
      <c r="I15" s="65">
        <f t="shared" si="2"/>
        <v>0</v>
      </c>
      <c r="J15" s="66" t="s">
        <v>45</v>
      </c>
    </row>
    <row r="16" spans="1:11" ht="16.5" thickBot="1">
      <c r="A16" s="19"/>
      <c r="B16" s="19"/>
      <c r="C16" s="19"/>
      <c r="D16" s="20"/>
      <c r="E16" s="20"/>
      <c r="F16" s="67"/>
      <c r="G16" s="40" t="s">
        <v>25</v>
      </c>
      <c r="H16" s="68">
        <f>SUM(H6:H15)</f>
        <v>0</v>
      </c>
      <c r="I16" s="68">
        <f>SUM(I6:I15)</f>
        <v>0</v>
      </c>
      <c r="J16" s="21"/>
      <c r="K16" s="21"/>
    </row>
    <row r="17" spans="1:10" ht="12.75">
      <c r="A17" s="224" t="s">
        <v>255</v>
      </c>
      <c r="B17" s="19"/>
      <c r="C17" s="19"/>
      <c r="D17" s="20"/>
      <c r="E17" s="20"/>
      <c r="F17" s="20"/>
      <c r="G17" s="19"/>
      <c r="H17" s="69"/>
      <c r="I17" s="69"/>
      <c r="J17" s="21"/>
    </row>
    <row r="18" spans="1:9" ht="12.75">
      <c r="A18" s="3" t="s">
        <v>22</v>
      </c>
      <c r="B18" s="3"/>
      <c r="C18" s="3"/>
      <c r="D18" s="16"/>
      <c r="E18" s="3"/>
      <c r="F18" s="3"/>
      <c r="G18" s="3"/>
      <c r="H18" s="3"/>
      <c r="I18" s="3"/>
    </row>
    <row r="19" spans="1:9" ht="12.75">
      <c r="A19" s="3" t="s">
        <v>23</v>
      </c>
      <c r="B19" s="3"/>
      <c r="C19" s="3"/>
      <c r="D19" s="16"/>
      <c r="E19" s="3"/>
      <c r="F19" s="3"/>
      <c r="G19" s="3"/>
      <c r="H19" s="3"/>
      <c r="I19" s="3"/>
    </row>
    <row r="20" spans="1:9" ht="12.75">
      <c r="A20" s="3" t="s">
        <v>24</v>
      </c>
      <c r="B20" s="3"/>
      <c r="C20" s="3"/>
      <c r="D20" s="16"/>
      <c r="E20" s="3"/>
      <c r="F20" s="3"/>
      <c r="G20" s="3"/>
      <c r="H20" s="3"/>
      <c r="I20" s="3"/>
    </row>
    <row r="21" spans="1:9" ht="12.75">
      <c r="A21" s="3"/>
      <c r="B21" s="3"/>
      <c r="C21" s="3"/>
      <c r="D21" s="16"/>
      <c r="E21" s="3"/>
      <c r="F21" s="3"/>
      <c r="G21" s="223" t="s">
        <v>252</v>
      </c>
      <c r="H21" s="3"/>
      <c r="I21" s="3"/>
    </row>
    <row r="22" spans="1:9" ht="12.75">
      <c r="A22" s="3"/>
      <c r="B22" s="3"/>
      <c r="C22" s="3"/>
      <c r="D22" s="16"/>
      <c r="E22" s="3"/>
      <c r="F22" s="3"/>
      <c r="G22" s="223" t="s">
        <v>253</v>
      </c>
      <c r="H22" s="3"/>
      <c r="I22" s="3"/>
    </row>
    <row r="23" spans="5:6" ht="12.75">
      <c r="E23"/>
      <c r="F23"/>
    </row>
    <row r="24" spans="1:10" ht="15">
      <c r="A24" s="70"/>
      <c r="B24" s="70"/>
      <c r="C24" s="70"/>
      <c r="D24" s="71"/>
      <c r="E24" s="71"/>
      <c r="F24" s="71"/>
      <c r="G24" s="70"/>
      <c r="H24" s="70"/>
      <c r="I24" s="70"/>
      <c r="J24" s="70"/>
    </row>
    <row r="25" spans="1:10" ht="15">
      <c r="A25" s="70"/>
      <c r="B25" s="70"/>
      <c r="C25" s="70"/>
      <c r="D25" s="71"/>
      <c r="E25" s="71"/>
      <c r="F25" s="71"/>
      <c r="G25" s="70"/>
      <c r="H25" s="70"/>
      <c r="I25" s="70"/>
      <c r="J25" s="7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SheetLayoutView="100" workbookViewId="0" topLeftCell="A1">
      <selection activeCell="G6" sqref="G6:G29"/>
    </sheetView>
  </sheetViews>
  <sheetFormatPr defaultColWidth="9.00390625" defaultRowHeight="12.75"/>
  <cols>
    <col min="1" max="1" width="4.375" style="0" customWidth="1"/>
    <col min="2" max="2" width="36.375" style="0" customWidth="1"/>
    <col min="3" max="3" width="9.875" style="0" customWidth="1"/>
    <col min="4" max="4" width="10.00390625" style="0" customWidth="1"/>
    <col min="5" max="5" width="13.125" style="18" customWidth="1"/>
    <col min="6" max="6" width="14.125" style="18" bestFit="1" customWidth="1"/>
    <col min="7" max="7" width="9.00390625" style="18" customWidth="1"/>
    <col min="8" max="8" width="15.875" style="18" customWidth="1"/>
    <col min="9" max="9" width="15.625" style="18" customWidth="1"/>
  </cols>
  <sheetData>
    <row r="1" spans="1:9" ht="13.5" thickBot="1">
      <c r="A1" s="9"/>
      <c r="B1" s="9"/>
      <c r="C1" s="9"/>
      <c r="D1" s="9"/>
      <c r="E1" s="47"/>
      <c r="F1" s="47"/>
      <c r="G1" s="47"/>
      <c r="H1" s="72" t="s">
        <v>250</v>
      </c>
      <c r="I1" s="72"/>
    </row>
    <row r="2" spans="8:9" ht="13.5" thickTop="1">
      <c r="H2" s="73"/>
      <c r="I2" s="73"/>
    </row>
    <row r="3" spans="2:5" ht="15.75">
      <c r="B3" s="184" t="s">
        <v>54</v>
      </c>
      <c r="C3" s="74"/>
      <c r="D3" s="6"/>
      <c r="E3" s="17"/>
    </row>
    <row r="4" ht="13.5" thickBot="1"/>
    <row r="5" spans="1:9" s="187" customFormat="1" ht="26.25" thickBot="1">
      <c r="A5" s="186" t="s">
        <v>43</v>
      </c>
      <c r="B5" s="177" t="s">
        <v>0</v>
      </c>
      <c r="C5" s="178" t="s">
        <v>1</v>
      </c>
      <c r="D5" s="178" t="s">
        <v>2</v>
      </c>
      <c r="E5" s="179" t="s">
        <v>3</v>
      </c>
      <c r="F5" s="175" t="s">
        <v>4</v>
      </c>
      <c r="G5" s="174" t="s">
        <v>5</v>
      </c>
      <c r="H5" s="175" t="s">
        <v>6</v>
      </c>
      <c r="I5" s="176" t="s">
        <v>7</v>
      </c>
    </row>
    <row r="6" spans="1:9" ht="12.75">
      <c r="A6" s="75">
        <v>1</v>
      </c>
      <c r="B6" s="76" t="s">
        <v>55</v>
      </c>
      <c r="C6" s="77" t="s">
        <v>9</v>
      </c>
      <c r="D6" s="78">
        <v>2100</v>
      </c>
      <c r="E6" s="79"/>
      <c r="F6" s="80">
        <f>E6*1.05</f>
        <v>0</v>
      </c>
      <c r="G6" s="81"/>
      <c r="H6" s="82">
        <f aca="true" t="shared" si="0" ref="H6:H28">E6*D6</f>
        <v>0</v>
      </c>
      <c r="I6" s="83">
        <f>H6*1.05</f>
        <v>0</v>
      </c>
    </row>
    <row r="7" spans="1:9" ht="12.75">
      <c r="A7" s="75">
        <v>2</v>
      </c>
      <c r="B7" s="84" t="s">
        <v>56</v>
      </c>
      <c r="C7" s="75" t="s">
        <v>9</v>
      </c>
      <c r="D7" s="85">
        <v>2700</v>
      </c>
      <c r="E7" s="80"/>
      <c r="F7" s="80">
        <f aca="true" t="shared" si="1" ref="F7:F29">E7*1.05</f>
        <v>0</v>
      </c>
      <c r="G7" s="81"/>
      <c r="H7" s="82">
        <f t="shared" si="0"/>
        <v>0</v>
      </c>
      <c r="I7" s="83">
        <f aca="true" t="shared" si="2" ref="I7:I29">H7*1.05</f>
        <v>0</v>
      </c>
    </row>
    <row r="8" spans="1:9" ht="12.75">
      <c r="A8" s="75">
        <v>3</v>
      </c>
      <c r="B8" s="84" t="s">
        <v>57</v>
      </c>
      <c r="C8" s="75" t="s">
        <v>9</v>
      </c>
      <c r="D8" s="85">
        <v>2500</v>
      </c>
      <c r="E8" s="80"/>
      <c r="F8" s="80">
        <f t="shared" si="1"/>
        <v>0</v>
      </c>
      <c r="G8" s="81"/>
      <c r="H8" s="82">
        <f t="shared" si="0"/>
        <v>0</v>
      </c>
      <c r="I8" s="83">
        <f t="shared" si="2"/>
        <v>0</v>
      </c>
    </row>
    <row r="9" spans="1:9" ht="12.75">
      <c r="A9" s="75">
        <v>4</v>
      </c>
      <c r="B9" s="84" t="s">
        <v>58</v>
      </c>
      <c r="C9" s="75" t="s">
        <v>9</v>
      </c>
      <c r="D9" s="85">
        <v>2000</v>
      </c>
      <c r="E9" s="80"/>
      <c r="F9" s="80">
        <f t="shared" si="1"/>
        <v>0</v>
      </c>
      <c r="G9" s="81"/>
      <c r="H9" s="82">
        <f t="shared" si="0"/>
        <v>0</v>
      </c>
      <c r="I9" s="83">
        <f t="shared" si="2"/>
        <v>0</v>
      </c>
    </row>
    <row r="10" spans="1:9" ht="13.5" thickBot="1">
      <c r="A10" s="75">
        <v>5</v>
      </c>
      <c r="B10" s="87" t="s">
        <v>59</v>
      </c>
      <c r="C10" s="86" t="s">
        <v>9</v>
      </c>
      <c r="D10" s="88">
        <v>450</v>
      </c>
      <c r="E10" s="89"/>
      <c r="F10" s="89">
        <f t="shared" si="1"/>
        <v>0</v>
      </c>
      <c r="G10" s="90"/>
      <c r="H10" s="82">
        <f t="shared" si="0"/>
        <v>0</v>
      </c>
      <c r="I10" s="91">
        <f t="shared" si="2"/>
        <v>0</v>
      </c>
    </row>
    <row r="11" spans="1:9" ht="13.5" thickTop="1">
      <c r="A11" s="75">
        <v>6</v>
      </c>
      <c r="B11" s="93" t="s">
        <v>60</v>
      </c>
      <c r="C11" s="92" t="s">
        <v>9</v>
      </c>
      <c r="D11" s="94">
        <v>500</v>
      </c>
      <c r="E11" s="80"/>
      <c r="F11" s="80">
        <f t="shared" si="1"/>
        <v>0</v>
      </c>
      <c r="G11" s="81"/>
      <c r="H11" s="82">
        <f t="shared" si="0"/>
        <v>0</v>
      </c>
      <c r="I11" s="83">
        <f t="shared" si="2"/>
        <v>0</v>
      </c>
    </row>
    <row r="12" spans="1:9" ht="12.75">
      <c r="A12" s="75">
        <v>7</v>
      </c>
      <c r="B12" s="84" t="s">
        <v>61</v>
      </c>
      <c r="C12" s="75" t="s">
        <v>9</v>
      </c>
      <c r="D12" s="85">
        <v>500</v>
      </c>
      <c r="E12" s="95"/>
      <c r="F12" s="80">
        <f t="shared" si="1"/>
        <v>0</v>
      </c>
      <c r="G12" s="81"/>
      <c r="H12" s="82">
        <f t="shared" si="0"/>
        <v>0</v>
      </c>
      <c r="I12" s="83">
        <f t="shared" si="2"/>
        <v>0</v>
      </c>
    </row>
    <row r="13" spans="1:9" ht="12.75">
      <c r="A13" s="75">
        <v>8</v>
      </c>
      <c r="B13" s="84" t="s">
        <v>62</v>
      </c>
      <c r="C13" s="75" t="s">
        <v>9</v>
      </c>
      <c r="D13" s="85">
        <v>500</v>
      </c>
      <c r="E13" s="95"/>
      <c r="F13" s="80">
        <f t="shared" si="1"/>
        <v>0</v>
      </c>
      <c r="G13" s="81"/>
      <c r="H13" s="82">
        <f t="shared" si="0"/>
        <v>0</v>
      </c>
      <c r="I13" s="83">
        <f t="shared" si="2"/>
        <v>0</v>
      </c>
    </row>
    <row r="14" spans="1:9" ht="12.75">
      <c r="A14" s="75">
        <v>9</v>
      </c>
      <c r="B14" s="84" t="s">
        <v>63</v>
      </c>
      <c r="C14" s="75" t="s">
        <v>9</v>
      </c>
      <c r="D14" s="85">
        <v>300</v>
      </c>
      <c r="E14" s="95"/>
      <c r="F14" s="80">
        <f t="shared" si="1"/>
        <v>0</v>
      </c>
      <c r="G14" s="81"/>
      <c r="H14" s="82">
        <f t="shared" si="0"/>
        <v>0</v>
      </c>
      <c r="I14" s="83">
        <f t="shared" si="2"/>
        <v>0</v>
      </c>
    </row>
    <row r="15" spans="1:9" ht="12.75">
      <c r="A15" s="75">
        <v>10</v>
      </c>
      <c r="B15" s="84" t="s">
        <v>64</v>
      </c>
      <c r="C15" s="75" t="s">
        <v>9</v>
      </c>
      <c r="D15" s="85">
        <v>300</v>
      </c>
      <c r="E15" s="95"/>
      <c r="F15" s="80">
        <f t="shared" si="1"/>
        <v>0</v>
      </c>
      <c r="G15" s="81"/>
      <c r="H15" s="82">
        <f t="shared" si="0"/>
        <v>0</v>
      </c>
      <c r="I15" s="83">
        <f t="shared" si="2"/>
        <v>0</v>
      </c>
    </row>
    <row r="16" spans="1:9" ht="12.75">
      <c r="A16" s="75">
        <v>11</v>
      </c>
      <c r="B16" s="84" t="s">
        <v>65</v>
      </c>
      <c r="C16" s="75" t="s">
        <v>9</v>
      </c>
      <c r="D16" s="85">
        <v>300</v>
      </c>
      <c r="E16" s="95"/>
      <c r="F16" s="80">
        <f t="shared" si="1"/>
        <v>0</v>
      </c>
      <c r="G16" s="81"/>
      <c r="H16" s="82">
        <f t="shared" si="0"/>
        <v>0</v>
      </c>
      <c r="I16" s="83">
        <f t="shared" si="2"/>
        <v>0</v>
      </c>
    </row>
    <row r="17" spans="1:9" ht="12.75">
      <c r="A17" s="75">
        <v>12</v>
      </c>
      <c r="B17" s="96" t="s">
        <v>66</v>
      </c>
      <c r="C17" s="97" t="s">
        <v>9</v>
      </c>
      <c r="D17" s="98">
        <v>800</v>
      </c>
      <c r="E17" s="95"/>
      <c r="F17" s="80">
        <f t="shared" si="1"/>
        <v>0</v>
      </c>
      <c r="G17" s="81"/>
      <c r="H17" s="82">
        <f t="shared" si="0"/>
        <v>0</v>
      </c>
      <c r="I17" s="83">
        <f t="shared" si="2"/>
        <v>0</v>
      </c>
    </row>
    <row r="18" spans="1:9" ht="12.75">
      <c r="A18" s="75">
        <v>13</v>
      </c>
      <c r="B18" s="84" t="s">
        <v>67</v>
      </c>
      <c r="C18" s="97" t="s">
        <v>9</v>
      </c>
      <c r="D18" s="85">
        <v>550</v>
      </c>
      <c r="E18" s="95"/>
      <c r="F18" s="80">
        <f t="shared" si="1"/>
        <v>0</v>
      </c>
      <c r="G18" s="81"/>
      <c r="H18" s="82">
        <f t="shared" si="0"/>
        <v>0</v>
      </c>
      <c r="I18" s="83">
        <f t="shared" si="2"/>
        <v>0</v>
      </c>
    </row>
    <row r="19" spans="1:9" ht="12.75">
      <c r="A19" s="75">
        <v>14</v>
      </c>
      <c r="B19" s="84" t="s">
        <v>68</v>
      </c>
      <c r="C19" s="75" t="s">
        <v>9</v>
      </c>
      <c r="D19" s="85">
        <v>550</v>
      </c>
      <c r="E19" s="95"/>
      <c r="F19" s="80">
        <f t="shared" si="1"/>
        <v>0</v>
      </c>
      <c r="G19" s="81"/>
      <c r="H19" s="82">
        <f t="shared" si="0"/>
        <v>0</v>
      </c>
      <c r="I19" s="83">
        <f t="shared" si="2"/>
        <v>0</v>
      </c>
    </row>
    <row r="20" spans="1:9" ht="12.75">
      <c r="A20" s="75">
        <v>15</v>
      </c>
      <c r="B20" s="84" t="s">
        <v>69</v>
      </c>
      <c r="C20" s="75" t="s">
        <v>9</v>
      </c>
      <c r="D20" s="85">
        <v>250</v>
      </c>
      <c r="E20" s="95"/>
      <c r="F20" s="80">
        <f t="shared" si="1"/>
        <v>0</v>
      </c>
      <c r="G20" s="81"/>
      <c r="H20" s="82">
        <f t="shared" si="0"/>
        <v>0</v>
      </c>
      <c r="I20" s="83">
        <f t="shared" si="2"/>
        <v>0</v>
      </c>
    </row>
    <row r="21" spans="1:9" ht="12.75">
      <c r="A21" s="75">
        <v>16</v>
      </c>
      <c r="B21" s="84" t="s">
        <v>70</v>
      </c>
      <c r="C21" s="75" t="s">
        <v>9</v>
      </c>
      <c r="D21" s="85">
        <v>450</v>
      </c>
      <c r="E21" s="95"/>
      <c r="F21" s="80">
        <f t="shared" si="1"/>
        <v>0</v>
      </c>
      <c r="G21" s="81"/>
      <c r="H21" s="82">
        <f t="shared" si="0"/>
        <v>0</v>
      </c>
      <c r="I21" s="83">
        <f t="shared" si="2"/>
        <v>0</v>
      </c>
    </row>
    <row r="22" spans="1:9" ht="12.75">
      <c r="A22" s="75">
        <v>17</v>
      </c>
      <c r="B22" s="84" t="s">
        <v>71</v>
      </c>
      <c r="C22" s="75" t="s">
        <v>9</v>
      </c>
      <c r="D22" s="85">
        <v>450</v>
      </c>
      <c r="E22" s="95"/>
      <c r="F22" s="80">
        <f t="shared" si="1"/>
        <v>0</v>
      </c>
      <c r="G22" s="81"/>
      <c r="H22" s="82">
        <f t="shared" si="0"/>
        <v>0</v>
      </c>
      <c r="I22" s="83">
        <f t="shared" si="2"/>
        <v>0</v>
      </c>
    </row>
    <row r="23" spans="1:9" ht="12.75">
      <c r="A23" s="75">
        <v>18</v>
      </c>
      <c r="B23" s="84" t="s">
        <v>72</v>
      </c>
      <c r="C23" s="75" t="s">
        <v>9</v>
      </c>
      <c r="D23" s="85">
        <v>150</v>
      </c>
      <c r="E23" s="95"/>
      <c r="F23" s="80">
        <f t="shared" si="1"/>
        <v>0</v>
      </c>
      <c r="G23" s="81"/>
      <c r="H23" s="82">
        <f t="shared" si="0"/>
        <v>0</v>
      </c>
      <c r="I23" s="83">
        <f t="shared" si="2"/>
        <v>0</v>
      </c>
    </row>
    <row r="24" spans="1:9" ht="12.75">
      <c r="A24" s="75">
        <v>19</v>
      </c>
      <c r="B24" s="84" t="s">
        <v>73</v>
      </c>
      <c r="C24" s="75" t="s">
        <v>9</v>
      </c>
      <c r="D24" s="85">
        <v>250</v>
      </c>
      <c r="E24" s="95"/>
      <c r="F24" s="80">
        <f t="shared" si="1"/>
        <v>0</v>
      </c>
      <c r="G24" s="81"/>
      <c r="H24" s="82">
        <f t="shared" si="0"/>
        <v>0</v>
      </c>
      <c r="I24" s="83">
        <f t="shared" si="2"/>
        <v>0</v>
      </c>
    </row>
    <row r="25" spans="1:9" ht="12.75">
      <c r="A25" s="75">
        <v>20</v>
      </c>
      <c r="B25" s="84" t="s">
        <v>74</v>
      </c>
      <c r="C25" s="75" t="s">
        <v>9</v>
      </c>
      <c r="D25" s="85">
        <v>250</v>
      </c>
      <c r="E25" s="95"/>
      <c r="F25" s="80">
        <f t="shared" si="1"/>
        <v>0</v>
      </c>
      <c r="G25" s="81"/>
      <c r="H25" s="82">
        <f t="shared" si="0"/>
        <v>0</v>
      </c>
      <c r="I25" s="83">
        <f t="shared" si="2"/>
        <v>0</v>
      </c>
    </row>
    <row r="26" spans="1:9" ht="12.75">
      <c r="A26" s="75">
        <v>21</v>
      </c>
      <c r="B26" s="84" t="s">
        <v>75</v>
      </c>
      <c r="C26" s="75" t="s">
        <v>9</v>
      </c>
      <c r="D26" s="85">
        <v>150</v>
      </c>
      <c r="E26" s="95"/>
      <c r="F26" s="80">
        <f t="shared" si="1"/>
        <v>0</v>
      </c>
      <c r="G26" s="81"/>
      <c r="H26" s="82">
        <f t="shared" si="0"/>
        <v>0</v>
      </c>
      <c r="I26" s="83">
        <f t="shared" si="2"/>
        <v>0</v>
      </c>
    </row>
    <row r="27" spans="1:9" ht="12.75">
      <c r="A27" s="75">
        <v>22</v>
      </c>
      <c r="B27" s="84" t="s">
        <v>76</v>
      </c>
      <c r="C27" s="75" t="s">
        <v>9</v>
      </c>
      <c r="D27" s="85">
        <v>200</v>
      </c>
      <c r="E27" s="95"/>
      <c r="F27" s="80">
        <f t="shared" si="1"/>
        <v>0</v>
      </c>
      <c r="G27" s="81"/>
      <c r="H27" s="82">
        <f t="shared" si="0"/>
        <v>0</v>
      </c>
      <c r="I27" s="83">
        <f t="shared" si="2"/>
        <v>0</v>
      </c>
    </row>
    <row r="28" spans="1:9" ht="12.75">
      <c r="A28" s="75">
        <v>23</v>
      </c>
      <c r="B28" s="202" t="s">
        <v>203</v>
      </c>
      <c r="C28" s="201" t="s">
        <v>9</v>
      </c>
      <c r="D28" s="203">
        <v>100</v>
      </c>
      <c r="E28" s="208"/>
      <c r="F28" s="204">
        <f t="shared" si="1"/>
        <v>0</v>
      </c>
      <c r="G28" s="81"/>
      <c r="H28" s="82">
        <f t="shared" si="0"/>
        <v>0</v>
      </c>
      <c r="I28" s="83">
        <f t="shared" si="2"/>
        <v>0</v>
      </c>
    </row>
    <row r="29" spans="1:9" ht="13.5" thickBot="1">
      <c r="A29" s="75">
        <v>24</v>
      </c>
      <c r="B29" s="100" t="s">
        <v>192</v>
      </c>
      <c r="C29" s="99" t="s">
        <v>9</v>
      </c>
      <c r="D29" s="101">
        <v>800</v>
      </c>
      <c r="E29" s="102"/>
      <c r="F29" s="103">
        <f t="shared" si="1"/>
        <v>0</v>
      </c>
      <c r="G29" s="81"/>
      <c r="H29" s="82">
        <f>E29*D29</f>
        <v>0</v>
      </c>
      <c r="I29" s="83">
        <f t="shared" si="2"/>
        <v>0</v>
      </c>
    </row>
    <row r="30" spans="1:10" ht="16.5" thickBot="1">
      <c r="A30" s="21"/>
      <c r="B30" s="50"/>
      <c r="C30" s="21"/>
      <c r="D30" s="21"/>
      <c r="E30" s="48"/>
      <c r="F30" s="48"/>
      <c r="G30" s="40" t="s">
        <v>25</v>
      </c>
      <c r="H30" s="68">
        <f>SUM(H6:H29)</f>
        <v>0</v>
      </c>
      <c r="I30" s="68">
        <f>SUM(I6:I29)</f>
        <v>0</v>
      </c>
      <c r="J30" s="21"/>
    </row>
    <row r="31" spans="1:8" ht="12.75">
      <c r="A31" s="225" t="s">
        <v>256</v>
      </c>
      <c r="H31" s="104"/>
    </row>
    <row r="32" spans="1:5" ht="12.75">
      <c r="A32" t="s">
        <v>77</v>
      </c>
      <c r="B32" s="21"/>
      <c r="C32" s="21"/>
      <c r="D32" s="21"/>
      <c r="E32" s="48"/>
    </row>
    <row r="33" ht="12.75">
      <c r="A33" t="s">
        <v>78</v>
      </c>
    </row>
    <row r="34" ht="12.75">
      <c r="A34" t="s">
        <v>79</v>
      </c>
    </row>
    <row r="36" ht="12.75">
      <c r="G36" s="223" t="s">
        <v>252</v>
      </c>
    </row>
    <row r="37" ht="12.75">
      <c r="G37" s="223" t="s">
        <v>253</v>
      </c>
    </row>
  </sheetData>
  <sheetProtection/>
  <printOptions/>
  <pageMargins left="0.7" right="0.7" top="0.75" bottom="0.75" header="0.3" footer="0.3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SheetLayoutView="100" zoomScalePageLayoutView="0" workbookViewId="0" topLeftCell="A1">
      <selection activeCell="G6" sqref="G6:G18"/>
    </sheetView>
  </sheetViews>
  <sheetFormatPr defaultColWidth="9.00390625" defaultRowHeight="12.75"/>
  <cols>
    <col min="1" max="1" width="6.125" style="0" customWidth="1"/>
    <col min="2" max="2" width="29.125" style="0" customWidth="1"/>
    <col min="8" max="8" width="16.875" style="0" customWidth="1"/>
    <col min="9" max="9" width="18.25390625" style="0" customWidth="1"/>
    <col min="10" max="10" width="12.625" style="0" customWidth="1"/>
    <col min="11" max="11" width="0.12890625" style="0" customWidth="1"/>
  </cols>
  <sheetData>
    <row r="1" spans="1:11" ht="13.5" thickBot="1">
      <c r="A1" s="1"/>
      <c r="B1" s="1"/>
      <c r="C1" s="1"/>
      <c r="D1" s="1"/>
      <c r="E1" s="1"/>
      <c r="F1" s="1"/>
      <c r="G1" s="1"/>
      <c r="H1" s="2" t="s">
        <v>251</v>
      </c>
      <c r="I1" s="2"/>
      <c r="J1" s="9"/>
      <c r="K1" s="9"/>
    </row>
    <row r="2" spans="1:9" ht="13.5" thickTop="1">
      <c r="A2" s="3"/>
      <c r="B2" s="3"/>
      <c r="C2" s="3"/>
      <c r="D2" s="3"/>
      <c r="E2" s="3"/>
      <c r="F2" s="3"/>
      <c r="G2" s="3"/>
      <c r="H2" s="4"/>
      <c r="I2" s="5"/>
    </row>
    <row r="3" spans="1:9" ht="15.75">
      <c r="A3" s="3"/>
      <c r="B3" s="6" t="s">
        <v>80</v>
      </c>
      <c r="C3" s="6"/>
      <c r="D3" s="3"/>
      <c r="E3" s="3"/>
      <c r="F3" s="3"/>
      <c r="G3" s="3"/>
      <c r="H3" s="3"/>
      <c r="I3" s="3"/>
    </row>
    <row r="4" spans="1:9" ht="13.5" thickBot="1">
      <c r="A4" s="3"/>
      <c r="B4" s="3"/>
      <c r="C4" s="3"/>
      <c r="D4" s="3"/>
      <c r="E4" s="3"/>
      <c r="F4" s="3"/>
      <c r="G4" s="3"/>
      <c r="H4" s="3"/>
      <c r="I4" s="3"/>
    </row>
    <row r="5" spans="1:10" s="136" customFormat="1" ht="51.75" thickBot="1">
      <c r="A5" s="173" t="s">
        <v>43</v>
      </c>
      <c r="B5" s="174" t="s">
        <v>0</v>
      </c>
      <c r="C5" s="174" t="s">
        <v>1</v>
      </c>
      <c r="D5" s="174" t="s">
        <v>2</v>
      </c>
      <c r="E5" s="175" t="s">
        <v>3</v>
      </c>
      <c r="F5" s="175" t="s">
        <v>4</v>
      </c>
      <c r="G5" s="174" t="s">
        <v>5</v>
      </c>
      <c r="H5" s="175" t="s">
        <v>6</v>
      </c>
      <c r="I5" s="175" t="s">
        <v>7</v>
      </c>
      <c r="J5" s="176" t="s">
        <v>8</v>
      </c>
    </row>
    <row r="6" spans="1:10" s="112" customFormat="1" ht="13.5" thickBot="1">
      <c r="A6" s="105">
        <v>1</v>
      </c>
      <c r="B6" s="106" t="s">
        <v>205</v>
      </c>
      <c r="C6" s="107" t="s">
        <v>9</v>
      </c>
      <c r="D6" s="108">
        <v>35000</v>
      </c>
      <c r="E6" s="107"/>
      <c r="F6" s="107">
        <f aca="true" t="shared" si="0" ref="F6:F18">E6*1.05</f>
        <v>0</v>
      </c>
      <c r="G6" s="109"/>
      <c r="H6" s="110">
        <f>D6*E6</f>
        <v>0</v>
      </c>
      <c r="I6" s="110">
        <f>H6*1.05</f>
        <v>0</v>
      </c>
      <c r="J6" s="111" t="s">
        <v>81</v>
      </c>
    </row>
    <row r="7" spans="1:10" s="112" customFormat="1" ht="13.5" thickBot="1">
      <c r="A7" s="113">
        <v>2</v>
      </c>
      <c r="B7" s="114" t="s">
        <v>82</v>
      </c>
      <c r="C7" s="115" t="s">
        <v>9</v>
      </c>
      <c r="D7" s="116">
        <v>500</v>
      </c>
      <c r="E7" s="117"/>
      <c r="F7" s="117">
        <f t="shared" si="0"/>
        <v>0</v>
      </c>
      <c r="G7" s="118"/>
      <c r="H7" s="110">
        <f aca="true" t="shared" si="1" ref="H7:H18">D7*E7</f>
        <v>0</v>
      </c>
      <c r="I7" s="119">
        <f aca="true" t="shared" si="2" ref="I7:I18">H7*1.05</f>
        <v>0</v>
      </c>
      <c r="J7" s="120" t="s">
        <v>81</v>
      </c>
    </row>
    <row r="8" spans="1:10" s="112" customFormat="1" ht="12.75" customHeight="1" thickBot="1">
      <c r="A8" s="113">
        <v>3</v>
      </c>
      <c r="B8" s="121" t="s">
        <v>83</v>
      </c>
      <c r="C8" s="115" t="s">
        <v>9</v>
      </c>
      <c r="D8" s="122">
        <v>3000</v>
      </c>
      <c r="E8" s="117"/>
      <c r="F8" s="117">
        <f t="shared" si="0"/>
        <v>0</v>
      </c>
      <c r="G8" s="118"/>
      <c r="H8" s="110">
        <f t="shared" si="1"/>
        <v>0</v>
      </c>
      <c r="I8" s="119">
        <f t="shared" si="2"/>
        <v>0</v>
      </c>
      <c r="J8" s="120" t="s">
        <v>81</v>
      </c>
    </row>
    <row r="9" spans="1:10" s="112" customFormat="1" ht="12.75" customHeight="1" thickBot="1">
      <c r="A9" s="123">
        <v>4</v>
      </c>
      <c r="B9" s="124" t="s">
        <v>223</v>
      </c>
      <c r="C9" s="125" t="s">
        <v>9</v>
      </c>
      <c r="D9" s="126">
        <v>135</v>
      </c>
      <c r="E9" s="115"/>
      <c r="F9" s="115">
        <f t="shared" si="0"/>
        <v>0</v>
      </c>
      <c r="G9" s="127"/>
      <c r="H9" s="110">
        <f t="shared" si="1"/>
        <v>0</v>
      </c>
      <c r="I9" s="128">
        <f t="shared" si="2"/>
        <v>0</v>
      </c>
      <c r="J9" s="129" t="s">
        <v>85</v>
      </c>
    </row>
    <row r="10" spans="1:10" s="112" customFormat="1" ht="12.75" customHeight="1" thickBot="1">
      <c r="A10" s="123">
        <v>5</v>
      </c>
      <c r="B10" s="124" t="s">
        <v>188</v>
      </c>
      <c r="C10" s="125" t="s">
        <v>9</v>
      </c>
      <c r="D10" s="126">
        <v>130</v>
      </c>
      <c r="E10" s="115"/>
      <c r="F10" s="115">
        <f t="shared" si="0"/>
        <v>0</v>
      </c>
      <c r="G10" s="127"/>
      <c r="H10" s="110">
        <f t="shared" si="1"/>
        <v>0</v>
      </c>
      <c r="I10" s="128">
        <f t="shared" si="2"/>
        <v>0</v>
      </c>
      <c r="J10" s="129" t="s">
        <v>84</v>
      </c>
    </row>
    <row r="11" spans="1:10" s="112" customFormat="1" ht="12.75" customHeight="1" thickBot="1">
      <c r="A11" s="123">
        <v>6</v>
      </c>
      <c r="B11" s="124" t="s">
        <v>189</v>
      </c>
      <c r="C11" s="125" t="s">
        <v>9</v>
      </c>
      <c r="D11" s="126">
        <v>135</v>
      </c>
      <c r="E11" s="115"/>
      <c r="F11" s="115">
        <f t="shared" si="0"/>
        <v>0</v>
      </c>
      <c r="G11" s="127"/>
      <c r="H11" s="110">
        <f t="shared" si="1"/>
        <v>0</v>
      </c>
      <c r="I11" s="128">
        <f t="shared" si="2"/>
        <v>0</v>
      </c>
      <c r="J11" s="129" t="s">
        <v>84</v>
      </c>
    </row>
    <row r="12" spans="1:10" s="112" customFormat="1" ht="12.75" customHeight="1" thickBot="1">
      <c r="A12" s="123">
        <v>7</v>
      </c>
      <c r="B12" s="124" t="s">
        <v>190</v>
      </c>
      <c r="C12" s="125" t="s">
        <v>9</v>
      </c>
      <c r="D12" s="126">
        <v>100</v>
      </c>
      <c r="E12" s="115"/>
      <c r="F12" s="115">
        <f t="shared" si="0"/>
        <v>0</v>
      </c>
      <c r="G12" s="127"/>
      <c r="H12" s="110">
        <f t="shared" si="1"/>
        <v>0</v>
      </c>
      <c r="I12" s="128">
        <f t="shared" si="2"/>
        <v>0</v>
      </c>
      <c r="J12" s="129" t="s">
        <v>85</v>
      </c>
    </row>
    <row r="13" spans="1:10" s="112" customFormat="1" ht="12.75" customHeight="1" thickBot="1">
      <c r="A13" s="123">
        <v>8</v>
      </c>
      <c r="B13" s="124" t="s">
        <v>206</v>
      </c>
      <c r="C13" s="125" t="s">
        <v>9</v>
      </c>
      <c r="D13" s="126">
        <v>1000</v>
      </c>
      <c r="E13" s="209"/>
      <c r="F13" s="209">
        <f t="shared" si="0"/>
        <v>0</v>
      </c>
      <c r="G13" s="210"/>
      <c r="H13" s="110">
        <f t="shared" si="1"/>
        <v>0</v>
      </c>
      <c r="I13" s="211">
        <f t="shared" si="2"/>
        <v>0</v>
      </c>
      <c r="J13" s="129" t="s">
        <v>207</v>
      </c>
    </row>
    <row r="14" spans="1:10" s="112" customFormat="1" ht="12.75" customHeight="1" thickBot="1">
      <c r="A14" s="123">
        <v>9</v>
      </c>
      <c r="B14" s="124" t="s">
        <v>208</v>
      </c>
      <c r="C14" s="125" t="s">
        <v>9</v>
      </c>
      <c r="D14" s="126">
        <v>100</v>
      </c>
      <c r="E14" s="209"/>
      <c r="F14" s="209">
        <f t="shared" si="0"/>
        <v>0</v>
      </c>
      <c r="G14" s="210"/>
      <c r="H14" s="110">
        <f t="shared" si="1"/>
        <v>0</v>
      </c>
      <c r="I14" s="211">
        <f t="shared" si="2"/>
        <v>0</v>
      </c>
      <c r="J14" s="129" t="s">
        <v>210</v>
      </c>
    </row>
    <row r="15" spans="1:10" s="112" customFormat="1" ht="12.75" customHeight="1" thickBot="1">
      <c r="A15" s="123">
        <v>10</v>
      </c>
      <c r="B15" s="124" t="s">
        <v>209</v>
      </c>
      <c r="C15" s="125" t="s">
        <v>9</v>
      </c>
      <c r="D15" s="126">
        <v>100</v>
      </c>
      <c r="E15" s="209"/>
      <c r="F15" s="209">
        <f t="shared" si="0"/>
        <v>0</v>
      </c>
      <c r="G15" s="210"/>
      <c r="H15" s="110">
        <f t="shared" si="1"/>
        <v>0</v>
      </c>
      <c r="I15" s="211">
        <f t="shared" si="2"/>
        <v>0</v>
      </c>
      <c r="J15" s="129" t="s">
        <v>207</v>
      </c>
    </row>
    <row r="16" spans="1:10" s="112" customFormat="1" ht="12.75" customHeight="1" thickBot="1">
      <c r="A16" s="123">
        <v>11</v>
      </c>
      <c r="B16" s="124" t="s">
        <v>213</v>
      </c>
      <c r="C16" s="212" t="s">
        <v>9</v>
      </c>
      <c r="D16" s="126">
        <v>250</v>
      </c>
      <c r="E16" s="209"/>
      <c r="F16" s="209">
        <f t="shared" si="0"/>
        <v>0</v>
      </c>
      <c r="G16" s="210"/>
      <c r="H16" s="110">
        <f t="shared" si="1"/>
        <v>0</v>
      </c>
      <c r="I16" s="211">
        <f t="shared" si="2"/>
        <v>0</v>
      </c>
      <c r="J16" s="129" t="s">
        <v>215</v>
      </c>
    </row>
    <row r="17" spans="1:10" s="112" customFormat="1" ht="12.75">
      <c r="A17" s="123">
        <v>12</v>
      </c>
      <c r="B17" s="124" t="s">
        <v>86</v>
      </c>
      <c r="C17" s="112" t="s">
        <v>212</v>
      </c>
      <c r="D17" s="220">
        <v>300</v>
      </c>
      <c r="E17" s="209"/>
      <c r="F17" s="209">
        <f t="shared" si="0"/>
        <v>0</v>
      </c>
      <c r="G17" s="210"/>
      <c r="H17" s="221">
        <f t="shared" si="1"/>
        <v>0</v>
      </c>
      <c r="I17" s="211">
        <f t="shared" si="2"/>
        <v>0</v>
      </c>
      <c r="J17" s="129" t="s">
        <v>87</v>
      </c>
    </row>
    <row r="18" spans="1:10" s="112" customFormat="1" ht="12.75">
      <c r="A18" s="116">
        <v>13</v>
      </c>
      <c r="B18" s="121" t="s">
        <v>211</v>
      </c>
      <c r="C18" s="115" t="s">
        <v>9</v>
      </c>
      <c r="D18" s="222">
        <v>100</v>
      </c>
      <c r="E18" s="115"/>
      <c r="F18" s="115">
        <f t="shared" si="0"/>
        <v>0</v>
      </c>
      <c r="G18" s="127"/>
      <c r="H18" s="128">
        <f t="shared" si="1"/>
        <v>0</v>
      </c>
      <c r="I18" s="128">
        <f t="shared" si="2"/>
        <v>0</v>
      </c>
      <c r="J18" s="153" t="s">
        <v>214</v>
      </c>
    </row>
    <row r="19" spans="1:11" ht="16.5" thickBot="1">
      <c r="A19" s="19"/>
      <c r="C19" s="19"/>
      <c r="D19" s="20"/>
      <c r="E19" s="19"/>
      <c r="F19" s="22"/>
      <c r="G19" s="130" t="s">
        <v>25</v>
      </c>
      <c r="H19" s="131">
        <f>SUM(H6:H18)</f>
        <v>0</v>
      </c>
      <c r="I19" s="132">
        <f>SUM(I6:I18)</f>
        <v>0</v>
      </c>
      <c r="J19" s="21"/>
      <c r="K19" s="21"/>
    </row>
    <row r="20" spans="1:9" ht="12.75">
      <c r="A20" s="226" t="s">
        <v>257</v>
      </c>
      <c r="B20" s="3"/>
      <c r="C20" s="3"/>
      <c r="D20" s="3"/>
      <c r="E20" s="3"/>
      <c r="F20" s="3"/>
      <c r="G20" s="3"/>
      <c r="H20" s="42"/>
      <c r="I20" s="42"/>
    </row>
    <row r="21" spans="1:9" ht="12.75">
      <c r="A21" s="3" t="s">
        <v>22</v>
      </c>
      <c r="B21" s="3"/>
      <c r="C21" s="3"/>
      <c r="D21" s="16"/>
      <c r="E21" s="3"/>
      <c r="F21" s="3"/>
      <c r="G21" s="3"/>
      <c r="H21" s="3"/>
      <c r="I21" s="3"/>
    </row>
    <row r="22" spans="1:9" ht="12.75">
      <c r="A22" s="3" t="s">
        <v>23</v>
      </c>
      <c r="B22" s="3"/>
      <c r="C22" s="3"/>
      <c r="D22" s="16"/>
      <c r="E22" s="3"/>
      <c r="F22" s="3"/>
      <c r="G22" s="3"/>
      <c r="H22" s="3"/>
      <c r="I22" s="3"/>
    </row>
    <row r="23" spans="1:9" ht="12.75">
      <c r="A23" s="3" t="s">
        <v>24</v>
      </c>
      <c r="B23" s="3"/>
      <c r="C23" s="3"/>
      <c r="D23" s="16"/>
      <c r="E23" s="3"/>
      <c r="F23" s="3"/>
      <c r="G23" s="3"/>
      <c r="H23" s="3"/>
      <c r="I23" s="3"/>
    </row>
    <row r="24" spans="1:9" ht="12.75">
      <c r="A24" s="3"/>
      <c r="B24" s="3"/>
      <c r="C24" s="3"/>
      <c r="D24" s="16"/>
      <c r="E24" s="3"/>
      <c r="F24" s="3"/>
      <c r="G24" s="223" t="s">
        <v>252</v>
      </c>
      <c r="H24" s="3"/>
      <c r="I24" s="3"/>
    </row>
    <row r="25" spans="1:9" ht="12.75">
      <c r="A25" s="3"/>
      <c r="B25" s="3"/>
      <c r="C25" s="3"/>
      <c r="D25" s="16"/>
      <c r="E25" s="3"/>
      <c r="F25" s="3"/>
      <c r="G25" s="223" t="s">
        <v>253</v>
      </c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7"/>
  <sheetViews>
    <sheetView tabSelected="1" view="pageBreakPreview" zoomScaleSheetLayoutView="100" zoomScalePageLayoutView="0" workbookViewId="0" topLeftCell="A58">
      <selection activeCell="G6" sqref="G6:G87"/>
    </sheetView>
  </sheetViews>
  <sheetFormatPr defaultColWidth="9.00390625" defaultRowHeight="12.75"/>
  <cols>
    <col min="1" max="1" width="4.875" style="0" customWidth="1"/>
    <col min="2" max="2" width="25.875" style="0" customWidth="1"/>
    <col min="3" max="3" width="8.875" style="0" customWidth="1"/>
    <col min="4" max="4" width="7.75390625" style="0" customWidth="1"/>
    <col min="5" max="5" width="10.875" style="0" customWidth="1"/>
    <col min="6" max="6" width="8.125" style="0" customWidth="1"/>
    <col min="7" max="7" width="7.375" style="18" customWidth="1"/>
    <col min="8" max="8" width="11.25390625" style="0" customWidth="1"/>
    <col min="9" max="9" width="12.125" style="0" customWidth="1"/>
    <col min="10" max="10" width="29.75390625" style="0" customWidth="1"/>
  </cols>
  <sheetData>
    <row r="1" spans="1:15" ht="13.5" thickBot="1">
      <c r="A1" s="1"/>
      <c r="B1" s="1"/>
      <c r="C1" s="1"/>
      <c r="D1" s="1"/>
      <c r="E1" s="1"/>
      <c r="F1" s="1"/>
      <c r="G1" s="72" t="s">
        <v>173</v>
      </c>
      <c r="H1" s="2"/>
      <c r="I1" s="2"/>
      <c r="J1" s="1"/>
      <c r="K1" s="21"/>
      <c r="L1" s="21"/>
      <c r="M1" s="21"/>
      <c r="N1" s="21"/>
      <c r="O1" s="21"/>
    </row>
    <row r="2" spans="1:15" ht="13.5" thickTop="1">
      <c r="A2" s="3"/>
      <c r="B2" s="3"/>
      <c r="C2" s="3"/>
      <c r="D2" s="3"/>
      <c r="E2" s="3"/>
      <c r="F2" s="3"/>
      <c r="G2" s="16"/>
      <c r="H2" s="4"/>
      <c r="I2" s="5"/>
      <c r="J2" s="21"/>
      <c r="K2" s="21"/>
      <c r="L2" s="21"/>
      <c r="M2" s="21"/>
      <c r="N2" s="21"/>
      <c r="O2" s="21"/>
    </row>
    <row r="3" spans="1:10" ht="13.5">
      <c r="A3" s="138"/>
      <c r="B3" s="199" t="s">
        <v>191</v>
      </c>
      <c r="C3" s="74"/>
      <c r="D3" s="139"/>
      <c r="E3" s="139"/>
      <c r="F3" s="139"/>
      <c r="G3" s="140"/>
      <c r="H3" s="140"/>
      <c r="I3" s="140"/>
      <c r="J3" s="138"/>
    </row>
    <row r="4" spans="1:10" ht="13.5" thickBot="1">
      <c r="A4" s="138"/>
      <c r="B4" s="138"/>
      <c r="C4" s="138"/>
      <c r="D4" s="140"/>
      <c r="E4" s="140"/>
      <c r="F4" s="140"/>
      <c r="G4" s="140"/>
      <c r="H4" s="140"/>
      <c r="I4" s="140"/>
      <c r="J4" s="138"/>
    </row>
    <row r="5" spans="1:10" s="188" customFormat="1" ht="39" thickBot="1">
      <c r="A5" s="173" t="s">
        <v>43</v>
      </c>
      <c r="B5" s="174" t="s">
        <v>0</v>
      </c>
      <c r="C5" s="174" t="s">
        <v>1</v>
      </c>
      <c r="D5" s="174" t="s">
        <v>2</v>
      </c>
      <c r="E5" s="175" t="s">
        <v>3</v>
      </c>
      <c r="F5" s="175" t="s">
        <v>4</v>
      </c>
      <c r="G5" s="174" t="s">
        <v>5</v>
      </c>
      <c r="H5" s="175" t="s">
        <v>6</v>
      </c>
      <c r="I5" s="175" t="s">
        <v>7</v>
      </c>
      <c r="J5" s="176" t="s">
        <v>8</v>
      </c>
    </row>
    <row r="6" spans="1:10" s="144" customFormat="1" ht="13.5" thickBot="1">
      <c r="A6" s="191">
        <v>1</v>
      </c>
      <c r="B6" s="192" t="s">
        <v>88</v>
      </c>
      <c r="C6" s="193" t="s">
        <v>89</v>
      </c>
      <c r="D6" s="194">
        <v>1500</v>
      </c>
      <c r="E6" s="79"/>
      <c r="F6" s="195">
        <f>E6*1.05</f>
        <v>0</v>
      </c>
      <c r="G6" s="196"/>
      <c r="H6" s="195">
        <f>E6*D6</f>
        <v>0</v>
      </c>
      <c r="I6" s="195">
        <f>H6*1.05</f>
        <v>0</v>
      </c>
      <c r="J6" s="197" t="s">
        <v>90</v>
      </c>
    </row>
    <row r="7" spans="1:10" s="144" customFormat="1" ht="13.5" thickBot="1">
      <c r="A7" s="145">
        <v>2</v>
      </c>
      <c r="B7" s="146" t="s">
        <v>91</v>
      </c>
      <c r="C7" s="147" t="s">
        <v>89</v>
      </c>
      <c r="D7" s="148">
        <v>200</v>
      </c>
      <c r="E7" s="149"/>
      <c r="F7" s="142">
        <f>E7*1.23</f>
        <v>0</v>
      </c>
      <c r="G7" s="143"/>
      <c r="H7" s="195">
        <f aca="true" t="shared" si="0" ref="H7:H70">E7*D7</f>
        <v>0</v>
      </c>
      <c r="I7" s="142">
        <f>H7*1.23</f>
        <v>0</v>
      </c>
      <c r="J7" s="150" t="s">
        <v>92</v>
      </c>
    </row>
    <row r="8" spans="1:10" s="144" customFormat="1" ht="13.5" thickBot="1">
      <c r="A8" s="141">
        <v>3</v>
      </c>
      <c r="B8" s="146" t="s">
        <v>93</v>
      </c>
      <c r="C8" s="147" t="s">
        <v>9</v>
      </c>
      <c r="D8" s="148">
        <v>1000</v>
      </c>
      <c r="E8" s="149"/>
      <c r="F8" s="142">
        <f>E8*1.23</f>
        <v>0</v>
      </c>
      <c r="G8" s="143"/>
      <c r="H8" s="195">
        <f t="shared" si="0"/>
        <v>0</v>
      </c>
      <c r="I8" s="142">
        <f>H8*1.23</f>
        <v>0</v>
      </c>
      <c r="J8" s="150" t="s">
        <v>225</v>
      </c>
    </row>
    <row r="9" spans="1:10" s="144" customFormat="1" ht="13.5" thickBot="1">
      <c r="A9" s="145">
        <v>4</v>
      </c>
      <c r="B9" s="146" t="s">
        <v>94</v>
      </c>
      <c r="C9" s="147" t="s">
        <v>9</v>
      </c>
      <c r="D9" s="148">
        <v>2</v>
      </c>
      <c r="E9" s="149"/>
      <c r="F9" s="142">
        <f>E9*1.08</f>
        <v>0</v>
      </c>
      <c r="G9" s="143"/>
      <c r="H9" s="195">
        <f t="shared" si="0"/>
        <v>0</v>
      </c>
      <c r="I9" s="142">
        <f>H9*1.08</f>
        <v>0</v>
      </c>
      <c r="J9" s="150" t="s">
        <v>95</v>
      </c>
    </row>
    <row r="10" spans="1:10" s="144" customFormat="1" ht="13.5" thickBot="1">
      <c r="A10" s="141">
        <v>5</v>
      </c>
      <c r="B10" s="146" t="s">
        <v>96</v>
      </c>
      <c r="C10" s="147" t="s">
        <v>9</v>
      </c>
      <c r="D10" s="148">
        <v>2</v>
      </c>
      <c r="E10" s="149"/>
      <c r="F10" s="142">
        <f>E10*1.08</f>
        <v>0</v>
      </c>
      <c r="G10" s="143"/>
      <c r="H10" s="195">
        <f t="shared" si="0"/>
        <v>0</v>
      </c>
      <c r="I10" s="142">
        <f>H10*1.08</f>
        <v>0</v>
      </c>
      <c r="J10" s="150" t="s">
        <v>95</v>
      </c>
    </row>
    <row r="11" spans="1:10" s="144" customFormat="1" ht="13.5" thickBot="1">
      <c r="A11" s="141">
        <v>6</v>
      </c>
      <c r="B11" s="146" t="s">
        <v>98</v>
      </c>
      <c r="C11" s="147" t="s">
        <v>9</v>
      </c>
      <c r="D11" s="148">
        <v>8</v>
      </c>
      <c r="E11" s="149"/>
      <c r="F11" s="142">
        <f>E11*1.08</f>
        <v>0</v>
      </c>
      <c r="G11" s="143"/>
      <c r="H11" s="195">
        <f t="shared" si="0"/>
        <v>0</v>
      </c>
      <c r="I11" s="142">
        <f>H11*1.08</f>
        <v>0</v>
      </c>
      <c r="J11" s="150" t="s">
        <v>95</v>
      </c>
    </row>
    <row r="12" spans="1:10" s="144" customFormat="1" ht="15.75" customHeight="1" thickBot="1">
      <c r="A12" s="145">
        <v>7</v>
      </c>
      <c r="B12" s="146" t="s">
        <v>99</v>
      </c>
      <c r="C12" s="147" t="s">
        <v>9</v>
      </c>
      <c r="D12" s="148">
        <v>4</v>
      </c>
      <c r="E12" s="149"/>
      <c r="F12" s="142">
        <f>E12*1.08</f>
        <v>0</v>
      </c>
      <c r="G12" s="143"/>
      <c r="H12" s="195">
        <f t="shared" si="0"/>
        <v>0</v>
      </c>
      <c r="I12" s="142">
        <f>H12*1.08</f>
        <v>0</v>
      </c>
      <c r="J12" s="150" t="s">
        <v>97</v>
      </c>
    </row>
    <row r="13" spans="1:10" s="144" customFormat="1" ht="15.75" customHeight="1" thickBot="1">
      <c r="A13" s="141">
        <v>8</v>
      </c>
      <c r="B13" s="146" t="s">
        <v>100</v>
      </c>
      <c r="C13" s="147" t="s">
        <v>9</v>
      </c>
      <c r="D13" s="148">
        <v>24</v>
      </c>
      <c r="E13" s="149"/>
      <c r="F13" s="142">
        <f>E13*1.08</f>
        <v>0</v>
      </c>
      <c r="G13" s="143"/>
      <c r="H13" s="195">
        <f t="shared" si="0"/>
        <v>0</v>
      </c>
      <c r="I13" s="142">
        <f>H13*1.08</f>
        <v>0</v>
      </c>
      <c r="J13" s="150" t="s">
        <v>97</v>
      </c>
    </row>
    <row r="14" spans="1:10" s="144" customFormat="1" ht="13.5" thickBot="1">
      <c r="A14" s="145">
        <v>9</v>
      </c>
      <c r="B14" s="146" t="s">
        <v>101</v>
      </c>
      <c r="C14" s="147" t="s">
        <v>9</v>
      </c>
      <c r="D14" s="148">
        <v>40</v>
      </c>
      <c r="E14" s="149"/>
      <c r="F14" s="142">
        <f>E14*1.23</f>
        <v>0</v>
      </c>
      <c r="G14" s="143"/>
      <c r="H14" s="195">
        <f t="shared" si="0"/>
        <v>0</v>
      </c>
      <c r="I14" s="142">
        <f>H14*1.23</f>
        <v>0</v>
      </c>
      <c r="J14" s="150" t="s">
        <v>95</v>
      </c>
    </row>
    <row r="15" spans="1:10" s="144" customFormat="1" ht="13.5" thickBot="1">
      <c r="A15" s="141">
        <v>10</v>
      </c>
      <c r="B15" s="146" t="s">
        <v>102</v>
      </c>
      <c r="C15" s="147" t="s">
        <v>9</v>
      </c>
      <c r="D15" s="148">
        <v>50</v>
      </c>
      <c r="E15" s="149"/>
      <c r="F15" s="142">
        <f>E15*1.08</f>
        <v>0</v>
      </c>
      <c r="G15" s="143"/>
      <c r="H15" s="195">
        <f t="shared" si="0"/>
        <v>0</v>
      </c>
      <c r="I15" s="142">
        <f>H15*1.08</f>
        <v>0</v>
      </c>
      <c r="J15" s="150" t="s">
        <v>95</v>
      </c>
    </row>
    <row r="16" spans="1:10" s="144" customFormat="1" ht="13.5" thickBot="1">
      <c r="A16" s="145">
        <v>11</v>
      </c>
      <c r="B16" s="146" t="s">
        <v>103</v>
      </c>
      <c r="C16" s="147" t="s">
        <v>9</v>
      </c>
      <c r="D16" s="148">
        <v>12</v>
      </c>
      <c r="E16" s="149"/>
      <c r="F16" s="142">
        <f>E16*1.08</f>
        <v>0</v>
      </c>
      <c r="G16" s="143"/>
      <c r="H16" s="195">
        <f t="shared" si="0"/>
        <v>0</v>
      </c>
      <c r="I16" s="142">
        <f>H16*1.05</f>
        <v>0</v>
      </c>
      <c r="J16" s="150" t="s">
        <v>95</v>
      </c>
    </row>
    <row r="17" spans="1:10" s="144" customFormat="1" ht="13.5" thickBot="1">
      <c r="A17" s="141">
        <v>12</v>
      </c>
      <c r="B17" s="146" t="s">
        <v>104</v>
      </c>
      <c r="C17" s="147" t="s">
        <v>9</v>
      </c>
      <c r="D17" s="151">
        <v>1</v>
      </c>
      <c r="E17" s="149"/>
      <c r="F17" s="142">
        <f>E17*1.08</f>
        <v>0</v>
      </c>
      <c r="G17" s="143"/>
      <c r="H17" s="195">
        <f t="shared" si="0"/>
        <v>0</v>
      </c>
      <c r="I17" s="142">
        <f>H17*1.08</f>
        <v>0</v>
      </c>
      <c r="J17" s="150" t="s">
        <v>95</v>
      </c>
    </row>
    <row r="18" spans="1:10" s="144" customFormat="1" ht="13.5" thickBot="1">
      <c r="A18" s="141">
        <v>13</v>
      </c>
      <c r="B18" s="146" t="s">
        <v>105</v>
      </c>
      <c r="C18" s="147" t="s">
        <v>9</v>
      </c>
      <c r="D18" s="148">
        <v>200</v>
      </c>
      <c r="E18" s="149"/>
      <c r="F18" s="142">
        <f>E18*1.05</f>
        <v>0</v>
      </c>
      <c r="G18" s="143"/>
      <c r="H18" s="195">
        <f t="shared" si="0"/>
        <v>0</v>
      </c>
      <c r="I18" s="142">
        <f>H18*1.05</f>
        <v>0</v>
      </c>
      <c r="J18" s="185" t="s">
        <v>106</v>
      </c>
    </row>
    <row r="19" spans="1:10" s="144" customFormat="1" ht="13.5" thickBot="1">
      <c r="A19" s="145">
        <v>14</v>
      </c>
      <c r="B19" s="146" t="s">
        <v>197</v>
      </c>
      <c r="C19" s="147" t="s">
        <v>9</v>
      </c>
      <c r="D19" s="148">
        <v>10</v>
      </c>
      <c r="E19" s="149"/>
      <c r="F19" s="142">
        <f aca="true" t="shared" si="1" ref="F19:F24">E19*1.08</f>
        <v>0</v>
      </c>
      <c r="G19" s="143"/>
      <c r="H19" s="195">
        <f t="shared" si="0"/>
        <v>0</v>
      </c>
      <c r="I19" s="142">
        <f aca="true" t="shared" si="2" ref="I19:I24">H19*1.08</f>
        <v>0</v>
      </c>
      <c r="J19" s="185" t="s">
        <v>34</v>
      </c>
    </row>
    <row r="20" spans="1:10" s="144" customFormat="1" ht="17.25" customHeight="1" thickBot="1">
      <c r="A20" s="141">
        <v>15</v>
      </c>
      <c r="B20" s="146" t="s">
        <v>107</v>
      </c>
      <c r="C20" s="147" t="s">
        <v>9</v>
      </c>
      <c r="D20" s="151">
        <v>6</v>
      </c>
      <c r="E20" s="149"/>
      <c r="F20" s="142">
        <f t="shared" si="1"/>
        <v>0</v>
      </c>
      <c r="G20" s="143"/>
      <c r="H20" s="195">
        <f t="shared" si="0"/>
        <v>0</v>
      </c>
      <c r="I20" s="142">
        <f t="shared" si="2"/>
        <v>0</v>
      </c>
      <c r="J20" s="150" t="s">
        <v>97</v>
      </c>
    </row>
    <row r="21" spans="1:10" s="144" customFormat="1" ht="19.5" customHeight="1" thickBot="1">
      <c r="A21" s="145">
        <v>16</v>
      </c>
      <c r="B21" s="146" t="s">
        <v>108</v>
      </c>
      <c r="C21" s="147" t="s">
        <v>9</v>
      </c>
      <c r="D21" s="148">
        <v>300</v>
      </c>
      <c r="E21" s="149"/>
      <c r="F21" s="142">
        <f t="shared" si="1"/>
        <v>0</v>
      </c>
      <c r="G21" s="143"/>
      <c r="H21" s="195">
        <f t="shared" si="0"/>
        <v>0</v>
      </c>
      <c r="I21" s="142">
        <f t="shared" si="2"/>
        <v>0</v>
      </c>
      <c r="J21" s="150" t="s">
        <v>109</v>
      </c>
    </row>
    <row r="22" spans="1:10" s="144" customFormat="1" ht="21" customHeight="1" thickBot="1">
      <c r="A22" s="141">
        <v>17</v>
      </c>
      <c r="B22" s="146" t="s">
        <v>110</v>
      </c>
      <c r="C22" s="147" t="s">
        <v>9</v>
      </c>
      <c r="D22" s="148">
        <v>100</v>
      </c>
      <c r="E22" s="149"/>
      <c r="F22" s="142">
        <f t="shared" si="1"/>
        <v>0</v>
      </c>
      <c r="G22" s="143"/>
      <c r="H22" s="195">
        <f t="shared" si="0"/>
        <v>0</v>
      </c>
      <c r="I22" s="142">
        <f t="shared" si="2"/>
        <v>0</v>
      </c>
      <c r="J22" s="150" t="s">
        <v>111</v>
      </c>
    </row>
    <row r="23" spans="1:10" s="144" customFormat="1" ht="21" customHeight="1" thickBot="1">
      <c r="A23" s="145">
        <v>18</v>
      </c>
      <c r="B23" s="146" t="s">
        <v>112</v>
      </c>
      <c r="C23" s="147" t="s">
        <v>9</v>
      </c>
      <c r="D23" s="148">
        <v>10</v>
      </c>
      <c r="E23" s="149"/>
      <c r="F23" s="142">
        <f t="shared" si="1"/>
        <v>0</v>
      </c>
      <c r="G23" s="143"/>
      <c r="H23" s="195">
        <f t="shared" si="0"/>
        <v>0</v>
      </c>
      <c r="I23" s="142">
        <f t="shared" si="2"/>
        <v>0</v>
      </c>
      <c r="J23" s="150" t="s">
        <v>113</v>
      </c>
    </row>
    <row r="24" spans="1:10" s="144" customFormat="1" ht="15.75" customHeight="1" thickBot="1">
      <c r="A24" s="141">
        <v>19</v>
      </c>
      <c r="B24" s="146" t="s">
        <v>114</v>
      </c>
      <c r="C24" s="147" t="s">
        <v>9</v>
      </c>
      <c r="D24" s="148">
        <v>100</v>
      </c>
      <c r="E24" s="149"/>
      <c r="F24" s="142">
        <f t="shared" si="1"/>
        <v>0</v>
      </c>
      <c r="G24" s="143"/>
      <c r="H24" s="195">
        <f t="shared" si="0"/>
        <v>0</v>
      </c>
      <c r="I24" s="142">
        <f t="shared" si="2"/>
        <v>0</v>
      </c>
      <c r="J24" s="150" t="s">
        <v>115</v>
      </c>
    </row>
    <row r="25" spans="1:10" s="144" customFormat="1" ht="13.5" thickBot="1">
      <c r="A25" s="141">
        <v>20</v>
      </c>
      <c r="B25" s="146" t="s">
        <v>116</v>
      </c>
      <c r="C25" s="147" t="s">
        <v>9</v>
      </c>
      <c r="D25" s="148">
        <v>1300</v>
      </c>
      <c r="E25" s="149"/>
      <c r="F25" s="142">
        <f aca="true" t="shared" si="3" ref="F25:F30">E25*1.05</f>
        <v>0</v>
      </c>
      <c r="G25" s="143"/>
      <c r="H25" s="195">
        <f t="shared" si="0"/>
        <v>0</v>
      </c>
      <c r="I25" s="142">
        <f aca="true" t="shared" si="4" ref="I25:I38">H25*1.05</f>
        <v>0</v>
      </c>
      <c r="J25" s="150" t="s">
        <v>224</v>
      </c>
    </row>
    <row r="26" spans="1:10" s="144" customFormat="1" ht="13.5" thickBot="1">
      <c r="A26" s="145">
        <v>21</v>
      </c>
      <c r="B26" s="146" t="s">
        <v>117</v>
      </c>
      <c r="C26" s="147" t="s">
        <v>9</v>
      </c>
      <c r="D26" s="147">
        <v>300</v>
      </c>
      <c r="E26" s="95"/>
      <c r="F26" s="142">
        <f t="shared" si="3"/>
        <v>0</v>
      </c>
      <c r="G26" s="143"/>
      <c r="H26" s="195">
        <f t="shared" si="0"/>
        <v>0</v>
      </c>
      <c r="I26" s="142">
        <f t="shared" si="4"/>
        <v>0</v>
      </c>
      <c r="J26" s="185" t="s">
        <v>226</v>
      </c>
    </row>
    <row r="27" spans="1:10" s="144" customFormat="1" ht="13.5" thickBot="1">
      <c r="A27" s="141">
        <v>22</v>
      </c>
      <c r="B27" s="146" t="s">
        <v>118</v>
      </c>
      <c r="C27" s="147" t="s">
        <v>9</v>
      </c>
      <c r="D27" s="148">
        <v>40</v>
      </c>
      <c r="E27" s="95"/>
      <c r="F27" s="142">
        <f t="shared" si="3"/>
        <v>0</v>
      </c>
      <c r="G27" s="143"/>
      <c r="H27" s="195">
        <f t="shared" si="0"/>
        <v>0</v>
      </c>
      <c r="I27" s="142">
        <f t="shared" si="4"/>
        <v>0</v>
      </c>
      <c r="J27" s="185" t="s">
        <v>227</v>
      </c>
    </row>
    <row r="28" spans="1:10" s="144" customFormat="1" ht="13.5" thickBot="1">
      <c r="A28" s="145">
        <v>23</v>
      </c>
      <c r="B28" s="146" t="s">
        <v>119</v>
      </c>
      <c r="C28" s="147" t="s">
        <v>9</v>
      </c>
      <c r="D28" s="147">
        <v>100</v>
      </c>
      <c r="E28" s="95"/>
      <c r="F28" s="142">
        <f t="shared" si="3"/>
        <v>0</v>
      </c>
      <c r="G28" s="143"/>
      <c r="H28" s="195">
        <f t="shared" si="0"/>
        <v>0</v>
      </c>
      <c r="I28" s="142">
        <f t="shared" si="4"/>
        <v>0</v>
      </c>
      <c r="J28" s="185" t="s">
        <v>228</v>
      </c>
    </row>
    <row r="29" spans="1:10" s="144" customFormat="1" ht="23.25" thickBot="1">
      <c r="A29" s="141">
        <v>24</v>
      </c>
      <c r="B29" s="146" t="s">
        <v>193</v>
      </c>
      <c r="C29" s="147" t="s">
        <v>9</v>
      </c>
      <c r="D29" s="147">
        <v>400</v>
      </c>
      <c r="E29" s="95"/>
      <c r="F29" s="142">
        <f t="shared" si="3"/>
        <v>0</v>
      </c>
      <c r="G29" s="143"/>
      <c r="H29" s="195">
        <f t="shared" si="0"/>
        <v>0</v>
      </c>
      <c r="I29" s="142">
        <f t="shared" si="4"/>
        <v>0</v>
      </c>
      <c r="J29" s="185" t="s">
        <v>229</v>
      </c>
    </row>
    <row r="30" spans="1:10" s="144" customFormat="1" ht="13.5" thickBot="1">
      <c r="A30" s="145">
        <v>25</v>
      </c>
      <c r="B30" s="146" t="s">
        <v>195</v>
      </c>
      <c r="C30" s="147" t="s">
        <v>9</v>
      </c>
      <c r="D30" s="147">
        <v>100</v>
      </c>
      <c r="E30" s="95"/>
      <c r="F30" s="142">
        <f t="shared" si="3"/>
        <v>0</v>
      </c>
      <c r="G30" s="143"/>
      <c r="H30" s="195">
        <f t="shared" si="0"/>
        <v>0</v>
      </c>
      <c r="I30" s="142">
        <f t="shared" si="4"/>
        <v>0</v>
      </c>
      <c r="J30" s="185" t="s">
        <v>230</v>
      </c>
    </row>
    <row r="31" spans="1:10" s="144" customFormat="1" ht="13.5" thickBot="1">
      <c r="A31" s="141">
        <v>26</v>
      </c>
      <c r="B31" s="146" t="s">
        <v>196</v>
      </c>
      <c r="C31" s="147" t="s">
        <v>9</v>
      </c>
      <c r="D31" s="147">
        <v>20</v>
      </c>
      <c r="E31" s="95"/>
      <c r="F31" s="142">
        <f>E31*1.08</f>
        <v>0</v>
      </c>
      <c r="G31" s="143"/>
      <c r="H31" s="195">
        <f t="shared" si="0"/>
        <v>0</v>
      </c>
      <c r="I31" s="142">
        <f t="shared" si="4"/>
        <v>0</v>
      </c>
      <c r="J31" s="185" t="s">
        <v>231</v>
      </c>
    </row>
    <row r="32" spans="1:10" s="144" customFormat="1" ht="13.5" thickBot="1">
      <c r="A32" s="145">
        <v>27</v>
      </c>
      <c r="B32" s="146" t="s">
        <v>194</v>
      </c>
      <c r="C32" s="147" t="s">
        <v>9</v>
      </c>
      <c r="D32" s="147">
        <v>100</v>
      </c>
      <c r="E32" s="95"/>
      <c r="F32" s="142">
        <f>E32*1.05</f>
        <v>0</v>
      </c>
      <c r="G32" s="143"/>
      <c r="H32" s="195">
        <f t="shared" si="0"/>
        <v>0</v>
      </c>
      <c r="I32" s="142">
        <f t="shared" si="4"/>
        <v>0</v>
      </c>
      <c r="J32" s="185" t="s">
        <v>232</v>
      </c>
    </row>
    <row r="33" spans="1:10" s="144" customFormat="1" ht="23.25" thickBot="1">
      <c r="A33" s="141">
        <v>28</v>
      </c>
      <c r="B33" s="189" t="s">
        <v>174</v>
      </c>
      <c r="C33" s="147" t="s">
        <v>9</v>
      </c>
      <c r="D33" s="147">
        <v>500</v>
      </c>
      <c r="E33" s="153"/>
      <c r="F33" s="142">
        <f>E33*1.05</f>
        <v>0</v>
      </c>
      <c r="G33" s="190"/>
      <c r="H33" s="195">
        <f t="shared" si="0"/>
        <v>0</v>
      </c>
      <c r="I33" s="142">
        <f t="shared" si="4"/>
        <v>0</v>
      </c>
      <c r="J33" s="185" t="s">
        <v>233</v>
      </c>
    </row>
    <row r="34" spans="1:10" s="144" customFormat="1" ht="13.5" thickBot="1">
      <c r="A34" s="145">
        <v>29</v>
      </c>
      <c r="B34" s="146" t="s">
        <v>120</v>
      </c>
      <c r="C34" s="147" t="s">
        <v>9</v>
      </c>
      <c r="D34" s="147">
        <v>20</v>
      </c>
      <c r="E34" s="95"/>
      <c r="F34" s="142">
        <f>E34*1.05</f>
        <v>0</v>
      </c>
      <c r="G34" s="143"/>
      <c r="H34" s="195">
        <f t="shared" si="0"/>
        <v>0</v>
      </c>
      <c r="I34" s="142">
        <f t="shared" si="4"/>
        <v>0</v>
      </c>
      <c r="J34" s="185" t="s">
        <v>234</v>
      </c>
    </row>
    <row r="35" spans="1:10" s="144" customFormat="1" ht="13.5" thickBot="1">
      <c r="A35" s="141">
        <v>30</v>
      </c>
      <c r="B35" s="146" t="s">
        <v>121</v>
      </c>
      <c r="C35" s="147" t="s">
        <v>17</v>
      </c>
      <c r="D35" s="147">
        <v>500</v>
      </c>
      <c r="E35" s="95"/>
      <c r="F35" s="142">
        <f aca="true" t="shared" si="5" ref="F35:F41">E35*1.05</f>
        <v>0</v>
      </c>
      <c r="G35" s="143"/>
      <c r="H35" s="195">
        <f t="shared" si="0"/>
        <v>0</v>
      </c>
      <c r="I35" s="142">
        <f t="shared" si="4"/>
        <v>0</v>
      </c>
      <c r="J35" s="185" t="s">
        <v>122</v>
      </c>
    </row>
    <row r="36" spans="1:10" s="144" customFormat="1" ht="23.25" thickBot="1">
      <c r="A36" s="145">
        <v>31</v>
      </c>
      <c r="B36" s="146" t="s">
        <v>175</v>
      </c>
      <c r="C36" s="147" t="s">
        <v>17</v>
      </c>
      <c r="D36" s="147">
        <v>3000</v>
      </c>
      <c r="E36" s="153"/>
      <c r="F36" s="142">
        <f t="shared" si="5"/>
        <v>0</v>
      </c>
      <c r="G36" s="190"/>
      <c r="H36" s="195">
        <f t="shared" si="0"/>
        <v>0</v>
      </c>
      <c r="I36" s="142">
        <f t="shared" si="4"/>
        <v>0</v>
      </c>
      <c r="J36" s="185" t="s">
        <v>186</v>
      </c>
    </row>
    <row r="37" spans="1:10" s="144" customFormat="1" ht="27" customHeight="1" thickBot="1">
      <c r="A37" s="141">
        <v>32</v>
      </c>
      <c r="B37" s="146" t="s">
        <v>176</v>
      </c>
      <c r="C37" s="147" t="s">
        <v>9</v>
      </c>
      <c r="D37" s="147">
        <v>100</v>
      </c>
      <c r="E37" s="95"/>
      <c r="F37" s="142">
        <f>E37*1.05</f>
        <v>0</v>
      </c>
      <c r="G37" s="143"/>
      <c r="H37" s="195">
        <f t="shared" si="0"/>
        <v>0</v>
      </c>
      <c r="I37" s="142">
        <f t="shared" si="4"/>
        <v>0</v>
      </c>
      <c r="J37" s="185" t="s">
        <v>187</v>
      </c>
    </row>
    <row r="38" spans="1:10" s="144" customFormat="1" ht="13.5" thickBot="1">
      <c r="A38" s="145">
        <v>33</v>
      </c>
      <c r="B38" s="146" t="s">
        <v>177</v>
      </c>
      <c r="C38" s="147" t="s">
        <v>9</v>
      </c>
      <c r="D38" s="147">
        <v>150</v>
      </c>
      <c r="E38" s="95"/>
      <c r="F38" s="142">
        <f>E38*1.05</f>
        <v>0</v>
      </c>
      <c r="G38" s="143"/>
      <c r="H38" s="195">
        <f t="shared" si="0"/>
        <v>0</v>
      </c>
      <c r="I38" s="142">
        <f t="shared" si="4"/>
        <v>0</v>
      </c>
      <c r="J38" s="185" t="s">
        <v>125</v>
      </c>
    </row>
    <row r="39" spans="1:10" s="144" customFormat="1" ht="13.5" thickBot="1">
      <c r="A39" s="141">
        <v>34</v>
      </c>
      <c r="B39" s="146" t="s">
        <v>178</v>
      </c>
      <c r="C39" s="147" t="s">
        <v>89</v>
      </c>
      <c r="D39" s="147">
        <v>30</v>
      </c>
      <c r="E39" s="95"/>
      <c r="F39" s="142">
        <f>E39*1.08</f>
        <v>0</v>
      </c>
      <c r="G39" s="143"/>
      <c r="H39" s="195">
        <f t="shared" si="0"/>
        <v>0</v>
      </c>
      <c r="I39" s="142">
        <f>H39*1.08</f>
        <v>0</v>
      </c>
      <c r="J39" s="185" t="s">
        <v>123</v>
      </c>
    </row>
    <row r="40" spans="1:10" s="144" customFormat="1" ht="13.5" thickBot="1">
      <c r="A40" s="145">
        <v>35</v>
      </c>
      <c r="B40" s="146" t="s">
        <v>126</v>
      </c>
      <c r="C40" s="147" t="s">
        <v>17</v>
      </c>
      <c r="D40" s="147">
        <v>2000</v>
      </c>
      <c r="E40" s="95"/>
      <c r="F40" s="142">
        <f>E40*1.05</f>
        <v>0</v>
      </c>
      <c r="G40" s="143"/>
      <c r="H40" s="195">
        <f t="shared" si="0"/>
        <v>0</v>
      </c>
      <c r="I40" s="142">
        <f aca="true" t="shared" si="6" ref="I40:I46">H40*1.05</f>
        <v>0</v>
      </c>
      <c r="J40" s="185" t="s">
        <v>127</v>
      </c>
    </row>
    <row r="41" spans="1:10" s="144" customFormat="1" ht="13.5" thickBot="1">
      <c r="A41" s="141">
        <v>36</v>
      </c>
      <c r="B41" s="146" t="s">
        <v>198</v>
      </c>
      <c r="C41" s="147" t="s">
        <v>9</v>
      </c>
      <c r="D41" s="147">
        <v>10</v>
      </c>
      <c r="E41" s="95"/>
      <c r="F41" s="142">
        <f t="shared" si="5"/>
        <v>0</v>
      </c>
      <c r="G41" s="143"/>
      <c r="H41" s="195">
        <f t="shared" si="0"/>
        <v>0</v>
      </c>
      <c r="I41" s="142">
        <f t="shared" si="6"/>
        <v>0</v>
      </c>
      <c r="J41" s="185" t="s">
        <v>123</v>
      </c>
    </row>
    <row r="42" spans="1:10" s="144" customFormat="1" ht="13.5" thickBot="1">
      <c r="A42" s="145">
        <v>37</v>
      </c>
      <c r="B42" s="146" t="s">
        <v>179</v>
      </c>
      <c r="C42" s="147" t="s">
        <v>9</v>
      </c>
      <c r="D42" s="147">
        <v>10</v>
      </c>
      <c r="E42" s="95"/>
      <c r="F42" s="142">
        <f>E42*1.05</f>
        <v>0</v>
      </c>
      <c r="G42" s="143"/>
      <c r="H42" s="195">
        <f t="shared" si="0"/>
        <v>0</v>
      </c>
      <c r="I42" s="142">
        <f t="shared" si="6"/>
        <v>0</v>
      </c>
      <c r="J42" s="185" t="s">
        <v>124</v>
      </c>
    </row>
    <row r="43" spans="1:10" s="144" customFormat="1" ht="13.5" thickBot="1">
      <c r="A43" s="141">
        <v>38</v>
      </c>
      <c r="B43" s="146" t="s">
        <v>128</v>
      </c>
      <c r="C43" s="147" t="s">
        <v>9</v>
      </c>
      <c r="D43" s="147">
        <v>200</v>
      </c>
      <c r="E43" s="95"/>
      <c r="F43" s="142">
        <f>E43*1.05</f>
        <v>0</v>
      </c>
      <c r="G43" s="143"/>
      <c r="H43" s="195">
        <f t="shared" si="0"/>
        <v>0</v>
      </c>
      <c r="I43" s="142">
        <f t="shared" si="6"/>
        <v>0</v>
      </c>
      <c r="J43" s="185" t="s">
        <v>235</v>
      </c>
    </row>
    <row r="44" spans="1:10" s="144" customFormat="1" ht="13.5" thickBot="1">
      <c r="A44" s="145">
        <v>39</v>
      </c>
      <c r="B44" s="146" t="s">
        <v>129</v>
      </c>
      <c r="C44" s="147" t="s">
        <v>9</v>
      </c>
      <c r="D44" s="147">
        <v>4000</v>
      </c>
      <c r="E44" s="95"/>
      <c r="F44" s="142">
        <f>E44*1.05</f>
        <v>0</v>
      </c>
      <c r="G44" s="143"/>
      <c r="H44" s="195">
        <f t="shared" si="0"/>
        <v>0</v>
      </c>
      <c r="I44" s="142">
        <f t="shared" si="6"/>
        <v>0</v>
      </c>
      <c r="J44" s="185" t="s">
        <v>106</v>
      </c>
    </row>
    <row r="45" spans="1:10" s="144" customFormat="1" ht="13.5" thickBot="1">
      <c r="A45" s="141">
        <v>40</v>
      </c>
      <c r="B45" s="146" t="s">
        <v>130</v>
      </c>
      <c r="C45" s="147" t="s">
        <v>9</v>
      </c>
      <c r="D45" s="147">
        <v>40</v>
      </c>
      <c r="E45" s="95"/>
      <c r="F45" s="142">
        <f>E45*1.05</f>
        <v>0</v>
      </c>
      <c r="G45" s="143"/>
      <c r="H45" s="195">
        <f t="shared" si="0"/>
        <v>0</v>
      </c>
      <c r="I45" s="142">
        <f t="shared" si="6"/>
        <v>0</v>
      </c>
      <c r="J45" s="185" t="s">
        <v>106</v>
      </c>
    </row>
    <row r="46" spans="1:10" s="144" customFormat="1" ht="13.5" thickBot="1">
      <c r="A46" s="145">
        <v>41</v>
      </c>
      <c r="B46" s="146" t="s">
        <v>131</v>
      </c>
      <c r="C46" s="147" t="s">
        <v>9</v>
      </c>
      <c r="D46" s="147">
        <v>900</v>
      </c>
      <c r="E46" s="95"/>
      <c r="F46" s="142">
        <f aca="true" t="shared" si="7" ref="F46:F56">E46*1.05</f>
        <v>0</v>
      </c>
      <c r="G46" s="143"/>
      <c r="H46" s="195">
        <f t="shared" si="0"/>
        <v>0</v>
      </c>
      <c r="I46" s="142">
        <f t="shared" si="6"/>
        <v>0</v>
      </c>
      <c r="J46" s="185" t="s">
        <v>106</v>
      </c>
    </row>
    <row r="47" spans="1:10" s="144" customFormat="1" ht="13.5" thickBot="1">
      <c r="A47" s="141">
        <v>42</v>
      </c>
      <c r="B47" s="146" t="s">
        <v>132</v>
      </c>
      <c r="C47" s="147" t="s">
        <v>9</v>
      </c>
      <c r="D47" s="148">
        <v>800</v>
      </c>
      <c r="E47" s="95"/>
      <c r="F47" s="142">
        <f t="shared" si="7"/>
        <v>0</v>
      </c>
      <c r="G47" s="143"/>
      <c r="H47" s="195">
        <f t="shared" si="0"/>
        <v>0</v>
      </c>
      <c r="I47" s="142">
        <f aca="true" t="shared" si="8" ref="I47:I53">H47*1.05</f>
        <v>0</v>
      </c>
      <c r="J47" s="185" t="s">
        <v>106</v>
      </c>
    </row>
    <row r="48" spans="1:10" s="144" customFormat="1" ht="13.5" thickBot="1">
      <c r="A48" s="145">
        <v>43</v>
      </c>
      <c r="B48" s="146" t="s">
        <v>133</v>
      </c>
      <c r="C48" s="147" t="s">
        <v>9</v>
      </c>
      <c r="D48" s="148">
        <v>900</v>
      </c>
      <c r="E48" s="95"/>
      <c r="F48" s="142">
        <f t="shared" si="7"/>
        <v>0</v>
      </c>
      <c r="G48" s="143"/>
      <c r="H48" s="195">
        <f t="shared" si="0"/>
        <v>0</v>
      </c>
      <c r="I48" s="142">
        <f t="shared" si="8"/>
        <v>0</v>
      </c>
      <c r="J48" s="185" t="s">
        <v>106</v>
      </c>
    </row>
    <row r="49" spans="1:10" s="144" customFormat="1" ht="13.5" thickBot="1">
      <c r="A49" s="141">
        <v>44</v>
      </c>
      <c r="B49" s="146" t="s">
        <v>134</v>
      </c>
      <c r="C49" s="147" t="s">
        <v>9</v>
      </c>
      <c r="D49" s="148">
        <v>15</v>
      </c>
      <c r="E49" s="95"/>
      <c r="F49" s="142">
        <f>E49*1.08</f>
        <v>0</v>
      </c>
      <c r="G49" s="143"/>
      <c r="H49" s="195">
        <f t="shared" si="0"/>
        <v>0</v>
      </c>
      <c r="I49" s="142">
        <f>H49*1.08</f>
        <v>0</v>
      </c>
      <c r="J49" s="185" t="s">
        <v>122</v>
      </c>
    </row>
    <row r="50" spans="1:10" s="144" customFormat="1" ht="13.5" thickBot="1">
      <c r="A50" s="145">
        <v>45</v>
      </c>
      <c r="B50" s="146" t="s">
        <v>180</v>
      </c>
      <c r="C50" s="147" t="s">
        <v>9</v>
      </c>
      <c r="D50" s="148">
        <v>300</v>
      </c>
      <c r="E50" s="95"/>
      <c r="F50" s="142">
        <f t="shared" si="7"/>
        <v>0</v>
      </c>
      <c r="G50" s="143"/>
      <c r="H50" s="195">
        <f t="shared" si="0"/>
        <v>0</v>
      </c>
      <c r="I50" s="142">
        <f t="shared" si="8"/>
        <v>0</v>
      </c>
      <c r="J50" s="185" t="s">
        <v>135</v>
      </c>
    </row>
    <row r="51" spans="1:10" s="144" customFormat="1" ht="13.5" thickBot="1">
      <c r="A51" s="141">
        <v>46</v>
      </c>
      <c r="B51" s="146" t="s">
        <v>181</v>
      </c>
      <c r="C51" s="147" t="s">
        <v>9</v>
      </c>
      <c r="D51" s="148">
        <v>1000</v>
      </c>
      <c r="E51" s="95"/>
      <c r="F51" s="142">
        <f t="shared" si="7"/>
        <v>0</v>
      </c>
      <c r="G51" s="143"/>
      <c r="H51" s="195">
        <f t="shared" si="0"/>
        <v>0</v>
      </c>
      <c r="I51" s="142">
        <f t="shared" si="8"/>
        <v>0</v>
      </c>
      <c r="J51" s="185" t="s">
        <v>136</v>
      </c>
    </row>
    <row r="52" spans="1:10" s="144" customFormat="1" ht="13.5" thickBot="1">
      <c r="A52" s="145">
        <v>47</v>
      </c>
      <c r="B52" s="146" t="s">
        <v>182</v>
      </c>
      <c r="C52" s="147" t="s">
        <v>9</v>
      </c>
      <c r="D52" s="148">
        <v>600</v>
      </c>
      <c r="E52" s="95"/>
      <c r="F52" s="142">
        <f>E52*1.05</f>
        <v>0</v>
      </c>
      <c r="G52" s="143"/>
      <c r="H52" s="195">
        <f t="shared" si="0"/>
        <v>0</v>
      </c>
      <c r="I52" s="142">
        <f t="shared" si="8"/>
        <v>0</v>
      </c>
      <c r="J52" s="185" t="s">
        <v>136</v>
      </c>
    </row>
    <row r="53" spans="1:10" s="144" customFormat="1" ht="13.5" thickBot="1">
      <c r="A53" s="141">
        <v>48</v>
      </c>
      <c r="B53" s="146" t="s">
        <v>139</v>
      </c>
      <c r="C53" s="147" t="s">
        <v>9</v>
      </c>
      <c r="D53" s="147">
        <v>300</v>
      </c>
      <c r="E53" s="95"/>
      <c r="F53" s="142">
        <f>E53*1.05</f>
        <v>0</v>
      </c>
      <c r="G53" s="143"/>
      <c r="H53" s="195">
        <f t="shared" si="0"/>
        <v>0</v>
      </c>
      <c r="I53" s="142">
        <f t="shared" si="8"/>
        <v>0</v>
      </c>
      <c r="J53" s="185" t="s">
        <v>136</v>
      </c>
    </row>
    <row r="54" spans="1:10" s="144" customFormat="1" ht="23.25" thickBot="1">
      <c r="A54" s="145">
        <v>49</v>
      </c>
      <c r="B54" s="147" t="s">
        <v>183</v>
      </c>
      <c r="C54" s="147" t="s">
        <v>137</v>
      </c>
      <c r="D54" s="148">
        <v>150</v>
      </c>
      <c r="E54" s="153"/>
      <c r="F54" s="142">
        <f>E54*1.05</f>
        <v>0</v>
      </c>
      <c r="G54" s="190"/>
      <c r="H54" s="195">
        <f t="shared" si="0"/>
        <v>0</v>
      </c>
      <c r="I54" s="142">
        <f>H54*1.05</f>
        <v>0</v>
      </c>
      <c r="J54" s="185" t="s">
        <v>138</v>
      </c>
    </row>
    <row r="55" spans="1:10" s="200" customFormat="1" ht="13.5" thickBot="1">
      <c r="A55" s="141">
        <v>50</v>
      </c>
      <c r="B55" s="146" t="s">
        <v>184</v>
      </c>
      <c r="C55" s="147" t="s">
        <v>9</v>
      </c>
      <c r="D55" s="147">
        <v>200</v>
      </c>
      <c r="E55" s="95"/>
      <c r="F55" s="142">
        <f>E55*1.05</f>
        <v>0</v>
      </c>
      <c r="G55" s="143"/>
      <c r="H55" s="195">
        <f t="shared" si="0"/>
        <v>0</v>
      </c>
      <c r="I55" s="142">
        <f>H55*1.05</f>
        <v>0</v>
      </c>
      <c r="J55" s="185" t="s">
        <v>140</v>
      </c>
    </row>
    <row r="56" spans="1:10" s="144" customFormat="1" ht="13.5" thickBot="1">
      <c r="A56" s="145">
        <v>51</v>
      </c>
      <c r="B56" s="146" t="s">
        <v>141</v>
      </c>
      <c r="C56" s="147" t="s">
        <v>9</v>
      </c>
      <c r="D56" s="147">
        <v>2000</v>
      </c>
      <c r="E56" s="95"/>
      <c r="F56" s="142">
        <f t="shared" si="7"/>
        <v>0</v>
      </c>
      <c r="G56" s="143"/>
      <c r="H56" s="195">
        <f t="shared" si="0"/>
        <v>0</v>
      </c>
      <c r="I56" s="142">
        <f>H56*1.05</f>
        <v>0</v>
      </c>
      <c r="J56" s="185" t="s">
        <v>106</v>
      </c>
    </row>
    <row r="57" spans="1:10" s="144" customFormat="1" ht="13.5" thickBot="1">
      <c r="A57" s="141">
        <v>52</v>
      </c>
      <c r="B57" s="146" t="s">
        <v>142</v>
      </c>
      <c r="C57" s="147" t="s">
        <v>9</v>
      </c>
      <c r="D57" s="147">
        <v>300</v>
      </c>
      <c r="E57" s="95"/>
      <c r="F57" s="142">
        <f>E57*1.23</f>
        <v>0</v>
      </c>
      <c r="G57" s="143"/>
      <c r="H57" s="195">
        <f t="shared" si="0"/>
        <v>0</v>
      </c>
      <c r="I57" s="142">
        <f>H57*1.23</f>
        <v>0</v>
      </c>
      <c r="J57" s="185" t="s">
        <v>143</v>
      </c>
    </row>
    <row r="58" spans="1:10" s="144" customFormat="1" ht="13.5" thickBot="1">
      <c r="A58" s="145">
        <v>53</v>
      </c>
      <c r="B58" s="146" t="s">
        <v>144</v>
      </c>
      <c r="C58" s="147" t="s">
        <v>9</v>
      </c>
      <c r="D58" s="147">
        <v>6</v>
      </c>
      <c r="E58" s="95"/>
      <c r="F58" s="142">
        <f>E58*1.05</f>
        <v>0</v>
      </c>
      <c r="G58" s="143"/>
      <c r="H58" s="195">
        <f t="shared" si="0"/>
        <v>0</v>
      </c>
      <c r="I58" s="142">
        <f>H58*1.05</f>
        <v>0</v>
      </c>
      <c r="J58" s="185" t="s">
        <v>143</v>
      </c>
    </row>
    <row r="59" spans="1:10" s="144" customFormat="1" ht="14.25" customHeight="1" thickBot="1">
      <c r="A59" s="141">
        <v>54</v>
      </c>
      <c r="B59" s="146" t="s">
        <v>145</v>
      </c>
      <c r="C59" s="147" t="s">
        <v>9</v>
      </c>
      <c r="D59" s="147">
        <v>200</v>
      </c>
      <c r="E59" s="95"/>
      <c r="F59" s="142">
        <f>E59*1.05</f>
        <v>0</v>
      </c>
      <c r="G59" s="143"/>
      <c r="H59" s="195">
        <f t="shared" si="0"/>
        <v>0</v>
      </c>
      <c r="I59" s="142">
        <f>H59*1.05</f>
        <v>0</v>
      </c>
      <c r="J59" s="185" t="s">
        <v>106</v>
      </c>
    </row>
    <row r="60" spans="1:10" s="144" customFormat="1" ht="13.5" customHeight="1" thickBot="1">
      <c r="A60" s="145">
        <v>55</v>
      </c>
      <c r="B60" s="146" t="s">
        <v>146</v>
      </c>
      <c r="C60" s="147" t="s">
        <v>9</v>
      </c>
      <c r="D60" s="147">
        <v>12</v>
      </c>
      <c r="E60" s="95"/>
      <c r="F60" s="142">
        <f>E60*1.05</f>
        <v>0</v>
      </c>
      <c r="G60" s="143"/>
      <c r="H60" s="195">
        <f t="shared" si="0"/>
        <v>0</v>
      </c>
      <c r="I60" s="142">
        <f>H60*1.05</f>
        <v>0</v>
      </c>
      <c r="J60" s="185" t="s">
        <v>143</v>
      </c>
    </row>
    <row r="61" spans="1:10" s="144" customFormat="1" ht="13.5" customHeight="1" thickBot="1">
      <c r="A61" s="141">
        <v>56</v>
      </c>
      <c r="B61" s="146" t="s">
        <v>147</v>
      </c>
      <c r="C61" s="147" t="s">
        <v>9</v>
      </c>
      <c r="D61" s="147">
        <v>200</v>
      </c>
      <c r="E61" s="95"/>
      <c r="F61" s="142">
        <f>E61*1.05</f>
        <v>0</v>
      </c>
      <c r="G61" s="143"/>
      <c r="H61" s="195">
        <f t="shared" si="0"/>
        <v>0</v>
      </c>
      <c r="I61" s="142">
        <f>H61*1.05</f>
        <v>0</v>
      </c>
      <c r="J61" s="185" t="s">
        <v>106</v>
      </c>
    </row>
    <row r="62" spans="1:10" s="144" customFormat="1" ht="13.5" customHeight="1" thickBot="1">
      <c r="A62" s="145">
        <v>57</v>
      </c>
      <c r="B62" s="146" t="s">
        <v>148</v>
      </c>
      <c r="C62" s="147" t="s">
        <v>9</v>
      </c>
      <c r="D62" s="147">
        <v>500</v>
      </c>
      <c r="E62" s="95"/>
      <c r="F62" s="142">
        <f>E62*1.05</f>
        <v>0</v>
      </c>
      <c r="G62" s="143"/>
      <c r="H62" s="195">
        <f t="shared" si="0"/>
        <v>0</v>
      </c>
      <c r="I62" s="142">
        <f>H62*1.05</f>
        <v>0</v>
      </c>
      <c r="J62" s="185" t="s">
        <v>106</v>
      </c>
    </row>
    <row r="63" spans="1:10" s="144" customFormat="1" ht="12" customHeight="1" thickBot="1">
      <c r="A63" s="141">
        <v>58</v>
      </c>
      <c r="B63" s="152" t="s">
        <v>149</v>
      </c>
      <c r="C63" s="153" t="s">
        <v>9</v>
      </c>
      <c r="D63" s="147">
        <v>3000</v>
      </c>
      <c r="E63" s="95"/>
      <c r="F63" s="142">
        <f>E63*1.08</f>
        <v>0</v>
      </c>
      <c r="G63" s="143"/>
      <c r="H63" s="195">
        <f t="shared" si="0"/>
        <v>0</v>
      </c>
      <c r="I63" s="142">
        <f>H63*1.08</f>
        <v>0</v>
      </c>
      <c r="J63" s="154" t="s">
        <v>185</v>
      </c>
    </row>
    <row r="64" spans="1:10" s="112" customFormat="1" ht="15" customHeight="1" thickBot="1">
      <c r="A64" s="145">
        <v>59</v>
      </c>
      <c r="B64" s="152" t="s">
        <v>150</v>
      </c>
      <c r="C64" s="153" t="s">
        <v>9</v>
      </c>
      <c r="D64" s="155">
        <v>6</v>
      </c>
      <c r="E64" s="95"/>
      <c r="F64" s="142">
        <f>E64*1.08</f>
        <v>0</v>
      </c>
      <c r="G64" s="143"/>
      <c r="H64" s="195">
        <f t="shared" si="0"/>
        <v>0</v>
      </c>
      <c r="I64" s="142">
        <f>H64*1.08</f>
        <v>0</v>
      </c>
      <c r="J64" s="154" t="s">
        <v>151</v>
      </c>
    </row>
    <row r="65" spans="1:10" s="112" customFormat="1" ht="15" customHeight="1" thickBot="1">
      <c r="A65" s="141">
        <v>60</v>
      </c>
      <c r="B65" s="152" t="s">
        <v>152</v>
      </c>
      <c r="C65" s="153" t="s">
        <v>9</v>
      </c>
      <c r="D65" s="155">
        <v>400</v>
      </c>
      <c r="E65" s="95"/>
      <c r="F65" s="142">
        <f aca="true" t="shared" si="9" ref="F65:F84">E65*1.05</f>
        <v>0</v>
      </c>
      <c r="G65" s="143"/>
      <c r="H65" s="195">
        <f t="shared" si="0"/>
        <v>0</v>
      </c>
      <c r="I65" s="142">
        <f aca="true" t="shared" si="10" ref="I65:I84">H65*1.05</f>
        <v>0</v>
      </c>
      <c r="J65" s="154" t="s">
        <v>153</v>
      </c>
    </row>
    <row r="66" spans="1:10" s="112" customFormat="1" ht="15" customHeight="1" thickBot="1">
      <c r="A66" s="145">
        <v>61</v>
      </c>
      <c r="B66" s="152" t="s">
        <v>154</v>
      </c>
      <c r="C66" s="153" t="s">
        <v>9</v>
      </c>
      <c r="D66" s="155">
        <v>400</v>
      </c>
      <c r="E66" s="95"/>
      <c r="F66" s="142">
        <f t="shared" si="9"/>
        <v>0</v>
      </c>
      <c r="G66" s="143"/>
      <c r="H66" s="195">
        <f t="shared" si="0"/>
        <v>0</v>
      </c>
      <c r="I66" s="142">
        <f t="shared" si="10"/>
        <v>0</v>
      </c>
      <c r="J66" s="154" t="s">
        <v>153</v>
      </c>
    </row>
    <row r="67" spans="1:10" s="112" customFormat="1" ht="15" customHeight="1" thickBot="1">
      <c r="A67" s="141">
        <v>62</v>
      </c>
      <c r="B67" s="152" t="s">
        <v>155</v>
      </c>
      <c r="C67" s="153" t="s">
        <v>9</v>
      </c>
      <c r="D67" s="156">
        <v>10</v>
      </c>
      <c r="E67" s="95"/>
      <c r="F67" s="142">
        <f t="shared" si="9"/>
        <v>0</v>
      </c>
      <c r="G67" s="143"/>
      <c r="H67" s="195">
        <f t="shared" si="0"/>
        <v>0</v>
      </c>
      <c r="I67" s="142">
        <f t="shared" si="10"/>
        <v>0</v>
      </c>
      <c r="J67" s="154" t="s">
        <v>153</v>
      </c>
    </row>
    <row r="68" spans="1:10" s="112" customFormat="1" ht="15" customHeight="1" thickBot="1">
      <c r="A68" s="145">
        <v>63</v>
      </c>
      <c r="B68" s="152" t="s">
        <v>156</v>
      </c>
      <c r="C68" s="153" t="s">
        <v>9</v>
      </c>
      <c r="D68" s="155">
        <v>10</v>
      </c>
      <c r="E68" s="95"/>
      <c r="F68" s="142">
        <f t="shared" si="9"/>
        <v>0</v>
      </c>
      <c r="G68" s="143"/>
      <c r="H68" s="195">
        <f t="shared" si="0"/>
        <v>0</v>
      </c>
      <c r="I68" s="142">
        <f t="shared" si="10"/>
        <v>0</v>
      </c>
      <c r="J68" s="154" t="s">
        <v>151</v>
      </c>
    </row>
    <row r="69" spans="1:10" s="112" customFormat="1" ht="17.25" customHeight="1" thickBot="1">
      <c r="A69" s="141">
        <v>64</v>
      </c>
      <c r="B69" s="152" t="s">
        <v>157</v>
      </c>
      <c r="C69" s="153" t="s">
        <v>9</v>
      </c>
      <c r="D69" s="155">
        <v>400</v>
      </c>
      <c r="E69" s="95"/>
      <c r="F69" s="151">
        <f t="shared" si="9"/>
        <v>0</v>
      </c>
      <c r="G69" s="157"/>
      <c r="H69" s="195">
        <f t="shared" si="0"/>
        <v>0</v>
      </c>
      <c r="I69" s="142">
        <f t="shared" si="10"/>
        <v>0</v>
      </c>
      <c r="J69" s="154" t="s">
        <v>153</v>
      </c>
    </row>
    <row r="70" spans="1:10" s="112" customFormat="1" ht="16.5" customHeight="1" thickBot="1">
      <c r="A70" s="141">
        <v>65</v>
      </c>
      <c r="B70" s="161" t="s">
        <v>158</v>
      </c>
      <c r="C70" s="162" t="s">
        <v>9</v>
      </c>
      <c r="D70" s="163">
        <v>10</v>
      </c>
      <c r="E70" s="164"/>
      <c r="F70" s="142">
        <f t="shared" si="9"/>
        <v>0</v>
      </c>
      <c r="G70" s="143"/>
      <c r="H70" s="195">
        <f t="shared" si="0"/>
        <v>0</v>
      </c>
      <c r="I70" s="142">
        <f t="shared" si="10"/>
        <v>0</v>
      </c>
      <c r="J70" s="198" t="s">
        <v>159</v>
      </c>
    </row>
    <row r="71" spans="1:10" s="112" customFormat="1" ht="16.5" customHeight="1" thickBot="1">
      <c r="A71" s="145">
        <v>66</v>
      </c>
      <c r="B71" s="152" t="s">
        <v>160</v>
      </c>
      <c r="C71" s="153" t="s">
        <v>9</v>
      </c>
      <c r="D71" s="155">
        <v>300</v>
      </c>
      <c r="E71" s="95"/>
      <c r="F71" s="151">
        <f t="shared" si="9"/>
        <v>0</v>
      </c>
      <c r="G71" s="157"/>
      <c r="H71" s="195">
        <f aca="true" t="shared" si="11" ref="H71:H87">E71*D71</f>
        <v>0</v>
      </c>
      <c r="I71" s="142">
        <f t="shared" si="10"/>
        <v>0</v>
      </c>
      <c r="J71" s="154" t="s">
        <v>161</v>
      </c>
    </row>
    <row r="72" spans="1:10" s="112" customFormat="1" ht="16.5" customHeight="1" thickBot="1">
      <c r="A72" s="141">
        <v>67</v>
      </c>
      <c r="B72" s="152" t="s">
        <v>162</v>
      </c>
      <c r="C72" s="153" t="s">
        <v>9</v>
      </c>
      <c r="D72" s="155">
        <v>40</v>
      </c>
      <c r="E72" s="95"/>
      <c r="F72" s="151">
        <f t="shared" si="9"/>
        <v>0</v>
      </c>
      <c r="G72" s="157"/>
      <c r="H72" s="195">
        <f t="shared" si="11"/>
        <v>0</v>
      </c>
      <c r="I72" s="142">
        <f t="shared" si="10"/>
        <v>0</v>
      </c>
      <c r="J72" s="154" t="s">
        <v>163</v>
      </c>
    </row>
    <row r="73" spans="1:10" s="112" customFormat="1" ht="16.5" customHeight="1" thickBot="1">
      <c r="A73" s="145">
        <v>68</v>
      </c>
      <c r="B73" s="152" t="s">
        <v>164</v>
      </c>
      <c r="C73" s="153" t="s">
        <v>9</v>
      </c>
      <c r="D73" s="155">
        <v>60</v>
      </c>
      <c r="E73" s="95"/>
      <c r="F73" s="151">
        <f t="shared" si="9"/>
        <v>0</v>
      </c>
      <c r="G73" s="157"/>
      <c r="H73" s="195">
        <f t="shared" si="11"/>
        <v>0</v>
      </c>
      <c r="I73" s="142">
        <f t="shared" si="10"/>
        <v>0</v>
      </c>
      <c r="J73" s="154" t="s">
        <v>165</v>
      </c>
    </row>
    <row r="74" spans="1:10" s="112" customFormat="1" ht="16.5" customHeight="1" thickBot="1">
      <c r="A74" s="141">
        <v>69</v>
      </c>
      <c r="B74" s="152" t="s">
        <v>219</v>
      </c>
      <c r="C74" s="153" t="s">
        <v>137</v>
      </c>
      <c r="D74" s="155">
        <v>50</v>
      </c>
      <c r="E74" s="95"/>
      <c r="F74" s="151">
        <f t="shared" si="9"/>
        <v>0</v>
      </c>
      <c r="G74" s="157"/>
      <c r="H74" s="195">
        <f t="shared" si="11"/>
        <v>0</v>
      </c>
      <c r="I74" s="142">
        <f t="shared" si="10"/>
        <v>0</v>
      </c>
      <c r="J74" s="154" t="s">
        <v>220</v>
      </c>
    </row>
    <row r="75" spans="1:10" s="112" customFormat="1" ht="16.5" customHeight="1" thickBot="1">
      <c r="A75" s="141">
        <v>70</v>
      </c>
      <c r="B75" s="152" t="s">
        <v>238</v>
      </c>
      <c r="C75" s="153" t="s">
        <v>9</v>
      </c>
      <c r="D75" s="155">
        <v>40</v>
      </c>
      <c r="E75" s="95"/>
      <c r="F75" s="151">
        <f t="shared" si="9"/>
        <v>0</v>
      </c>
      <c r="G75" s="157"/>
      <c r="H75" s="195">
        <f t="shared" si="11"/>
        <v>0</v>
      </c>
      <c r="I75" s="142">
        <f t="shared" si="10"/>
        <v>0</v>
      </c>
      <c r="J75" s="154" t="s">
        <v>239</v>
      </c>
    </row>
    <row r="76" spans="1:10" s="112" customFormat="1" ht="21.75" customHeight="1" thickBot="1">
      <c r="A76" s="145">
        <v>71</v>
      </c>
      <c r="B76" s="152" t="s">
        <v>166</v>
      </c>
      <c r="C76" s="153" t="s">
        <v>9</v>
      </c>
      <c r="D76" s="155">
        <v>200</v>
      </c>
      <c r="E76" s="95"/>
      <c r="F76" s="151">
        <f t="shared" si="9"/>
        <v>0</v>
      </c>
      <c r="G76" s="157"/>
      <c r="H76" s="195">
        <f t="shared" si="11"/>
        <v>0</v>
      </c>
      <c r="I76" s="142">
        <f t="shared" si="10"/>
        <v>0</v>
      </c>
      <c r="J76" s="154" t="s">
        <v>167</v>
      </c>
    </row>
    <row r="77" spans="1:10" s="112" customFormat="1" ht="16.5" customHeight="1" thickBot="1">
      <c r="A77" s="141">
        <v>72</v>
      </c>
      <c r="B77" s="161" t="s">
        <v>168</v>
      </c>
      <c r="C77" s="162" t="s">
        <v>17</v>
      </c>
      <c r="D77" s="163">
        <v>100</v>
      </c>
      <c r="E77" s="164"/>
      <c r="F77" s="142">
        <f t="shared" si="9"/>
        <v>0</v>
      </c>
      <c r="G77" s="143"/>
      <c r="H77" s="195">
        <f t="shared" si="11"/>
        <v>0</v>
      </c>
      <c r="I77" s="142">
        <f t="shared" si="10"/>
        <v>0</v>
      </c>
      <c r="J77" s="198" t="s">
        <v>169</v>
      </c>
    </row>
    <row r="78" spans="1:10" s="112" customFormat="1" ht="16.5" customHeight="1" thickBot="1">
      <c r="A78" s="145">
        <v>73</v>
      </c>
      <c r="B78" s="152" t="s">
        <v>170</v>
      </c>
      <c r="C78" s="153" t="s">
        <v>17</v>
      </c>
      <c r="D78" s="155">
        <v>100</v>
      </c>
      <c r="E78" s="95"/>
      <c r="F78" s="151">
        <f t="shared" si="9"/>
        <v>0</v>
      </c>
      <c r="G78" s="157"/>
      <c r="H78" s="195">
        <f t="shared" si="11"/>
        <v>0</v>
      </c>
      <c r="I78" s="142">
        <f t="shared" si="10"/>
        <v>0</v>
      </c>
      <c r="J78" s="198" t="s">
        <v>169</v>
      </c>
    </row>
    <row r="79" spans="1:10" s="112" customFormat="1" ht="16.5" customHeight="1" thickBot="1">
      <c r="A79" s="141">
        <v>74</v>
      </c>
      <c r="B79" s="152" t="s">
        <v>171</v>
      </c>
      <c r="C79" s="153" t="s">
        <v>17</v>
      </c>
      <c r="D79" s="155">
        <v>100</v>
      </c>
      <c r="E79" s="95"/>
      <c r="F79" s="151">
        <f t="shared" si="9"/>
        <v>0</v>
      </c>
      <c r="G79" s="157"/>
      <c r="H79" s="195">
        <f t="shared" si="11"/>
        <v>0</v>
      </c>
      <c r="I79" s="142">
        <f t="shared" si="10"/>
        <v>0</v>
      </c>
      <c r="J79" s="198" t="s">
        <v>169</v>
      </c>
    </row>
    <row r="80" spans="1:10" s="112" customFormat="1" ht="16.5" customHeight="1" thickBot="1">
      <c r="A80" s="145">
        <v>75</v>
      </c>
      <c r="B80" s="152" t="s">
        <v>172</v>
      </c>
      <c r="C80" s="153" t="s">
        <v>17</v>
      </c>
      <c r="D80" s="155">
        <v>100</v>
      </c>
      <c r="E80" s="95"/>
      <c r="F80" s="151">
        <f t="shared" si="9"/>
        <v>0</v>
      </c>
      <c r="G80" s="157"/>
      <c r="H80" s="195">
        <f t="shared" si="11"/>
        <v>0</v>
      </c>
      <c r="I80" s="142">
        <f t="shared" si="10"/>
        <v>0</v>
      </c>
      <c r="J80" s="198" t="s">
        <v>169</v>
      </c>
    </row>
    <row r="81" spans="1:10" s="112" customFormat="1" ht="16.5" customHeight="1" thickBot="1">
      <c r="A81" s="141">
        <v>76</v>
      </c>
      <c r="B81" s="213" t="s">
        <v>218</v>
      </c>
      <c r="C81" s="214" t="s">
        <v>9</v>
      </c>
      <c r="D81" s="215">
        <v>100</v>
      </c>
      <c r="E81" s="216"/>
      <c r="F81" s="217">
        <f t="shared" si="9"/>
        <v>0</v>
      </c>
      <c r="G81" s="218"/>
      <c r="H81" s="195">
        <f t="shared" si="11"/>
        <v>0</v>
      </c>
      <c r="I81" s="142">
        <f t="shared" si="10"/>
        <v>0</v>
      </c>
      <c r="J81" s="219" t="s">
        <v>217</v>
      </c>
    </row>
    <row r="82" spans="1:10" s="112" customFormat="1" ht="16.5" customHeight="1" thickBot="1">
      <c r="A82" s="141">
        <v>77</v>
      </c>
      <c r="B82" s="213" t="s">
        <v>243</v>
      </c>
      <c r="C82" s="214" t="s">
        <v>9</v>
      </c>
      <c r="D82" s="215">
        <v>5</v>
      </c>
      <c r="E82" s="216"/>
      <c r="F82" s="217">
        <f t="shared" si="9"/>
        <v>0</v>
      </c>
      <c r="G82" s="218"/>
      <c r="H82" s="195">
        <f t="shared" si="11"/>
        <v>0</v>
      </c>
      <c r="I82" s="142">
        <f t="shared" si="10"/>
        <v>0</v>
      </c>
      <c r="J82" s="219" t="s">
        <v>244</v>
      </c>
    </row>
    <row r="83" spans="1:10" s="112" customFormat="1" ht="16.5" customHeight="1" thickBot="1">
      <c r="A83" s="141">
        <v>78</v>
      </c>
      <c r="B83" s="213" t="s">
        <v>221</v>
      </c>
      <c r="C83" s="214" t="s">
        <v>216</v>
      </c>
      <c r="D83" s="215">
        <v>70</v>
      </c>
      <c r="E83" s="216"/>
      <c r="F83" s="217">
        <f t="shared" si="9"/>
        <v>0</v>
      </c>
      <c r="G83" s="218"/>
      <c r="H83" s="195">
        <f t="shared" si="11"/>
        <v>0</v>
      </c>
      <c r="I83" s="142">
        <f t="shared" si="10"/>
        <v>0</v>
      </c>
      <c r="J83" s="219" t="s">
        <v>240</v>
      </c>
    </row>
    <row r="84" spans="1:10" s="112" customFormat="1" ht="16.5" customHeight="1" thickBot="1">
      <c r="A84" s="141">
        <v>79</v>
      </c>
      <c r="B84" s="213" t="s">
        <v>241</v>
      </c>
      <c r="C84" s="214" t="s">
        <v>9</v>
      </c>
      <c r="D84" s="215">
        <v>5</v>
      </c>
      <c r="E84" s="216"/>
      <c r="F84" s="217">
        <f t="shared" si="9"/>
        <v>0</v>
      </c>
      <c r="G84" s="218"/>
      <c r="H84" s="195">
        <f t="shared" si="11"/>
        <v>0</v>
      </c>
      <c r="I84" s="142">
        <f t="shared" si="10"/>
        <v>0</v>
      </c>
      <c r="J84" s="219" t="s">
        <v>242</v>
      </c>
    </row>
    <row r="85" spans="1:10" s="112" customFormat="1" ht="16.5" customHeight="1" thickBot="1">
      <c r="A85" s="141">
        <v>80</v>
      </c>
      <c r="B85" s="213" t="s">
        <v>247</v>
      </c>
      <c r="C85" s="214" t="s">
        <v>11</v>
      </c>
      <c r="D85" s="215">
        <v>100</v>
      </c>
      <c r="E85" s="216"/>
      <c r="F85" s="217">
        <f>E85*1.08</f>
        <v>0</v>
      </c>
      <c r="G85" s="218"/>
      <c r="H85" s="195">
        <f t="shared" si="11"/>
        <v>0</v>
      </c>
      <c r="I85" s="142">
        <f>H85*1.08</f>
        <v>0</v>
      </c>
      <c r="J85" s="219" t="s">
        <v>90</v>
      </c>
    </row>
    <row r="86" spans="1:10" s="112" customFormat="1" ht="16.5" customHeight="1" thickBot="1">
      <c r="A86" s="141">
        <v>81</v>
      </c>
      <c r="B86" s="213" t="s">
        <v>245</v>
      </c>
      <c r="C86" s="214" t="s">
        <v>9</v>
      </c>
      <c r="D86" s="215">
        <v>50</v>
      </c>
      <c r="E86" s="216"/>
      <c r="F86" s="217">
        <f>E86*1.08</f>
        <v>0</v>
      </c>
      <c r="G86" s="218"/>
      <c r="H86" s="195">
        <f t="shared" si="11"/>
        <v>0</v>
      </c>
      <c r="I86" s="142">
        <f>H86*1.08</f>
        <v>0</v>
      </c>
      <c r="J86" s="219" t="s">
        <v>246</v>
      </c>
    </row>
    <row r="87" spans="1:10" s="112" customFormat="1" ht="16.5" customHeight="1" thickBot="1">
      <c r="A87" s="141">
        <v>82</v>
      </c>
      <c r="B87" s="165" t="s">
        <v>236</v>
      </c>
      <c r="C87" s="166" t="s">
        <v>17</v>
      </c>
      <c r="D87" s="167">
        <v>300</v>
      </c>
      <c r="E87" s="168"/>
      <c r="F87" s="158">
        <f>E87*1.05</f>
        <v>0</v>
      </c>
      <c r="G87" s="159"/>
      <c r="H87" s="195">
        <f t="shared" si="11"/>
        <v>0</v>
      </c>
      <c r="I87" s="142">
        <f>H87*1.05</f>
        <v>0</v>
      </c>
      <c r="J87" s="160" t="s">
        <v>237</v>
      </c>
    </row>
    <row r="88" spans="1:10" s="112" customFormat="1" ht="16.5" customHeight="1" thickBot="1">
      <c r="A88" s="145"/>
      <c r="B88" s="169"/>
      <c r="C88" s="169"/>
      <c r="D88" s="133"/>
      <c r="E88" s="133"/>
      <c r="F88" s="133"/>
      <c r="G88" s="170" t="s">
        <v>25</v>
      </c>
      <c r="H88" s="171">
        <f>SUM(H6:H87)</f>
        <v>0</v>
      </c>
      <c r="I88" s="171">
        <f>SUM(I6:I87)</f>
        <v>0</v>
      </c>
      <c r="J88" s="169"/>
    </row>
    <row r="89" spans="1:10" ht="12.75">
      <c r="A89" s="224" t="s">
        <v>256</v>
      </c>
      <c r="B89" s="138"/>
      <c r="C89" s="138"/>
      <c r="D89" s="140"/>
      <c r="E89" s="140"/>
      <c r="F89" s="140"/>
      <c r="G89" s="140"/>
      <c r="H89" s="172"/>
      <c r="I89" s="140"/>
      <c r="J89" s="138"/>
    </row>
    <row r="90" spans="1:9" ht="12.75">
      <c r="A90" s="3" t="s">
        <v>22</v>
      </c>
      <c r="B90" s="3"/>
      <c r="C90" s="3"/>
      <c r="D90" s="16"/>
      <c r="E90" s="3"/>
      <c r="F90" s="3"/>
      <c r="G90" s="3"/>
      <c r="H90" s="3"/>
      <c r="I90" s="3"/>
    </row>
    <row r="91" spans="1:9" ht="12.75">
      <c r="A91" s="3" t="s">
        <v>23</v>
      </c>
      <c r="B91" s="3"/>
      <c r="C91" s="3"/>
      <c r="D91" s="16"/>
      <c r="E91" s="3"/>
      <c r="F91" s="3"/>
      <c r="G91" s="3"/>
      <c r="H91" s="3"/>
      <c r="I91" s="3"/>
    </row>
    <row r="92" spans="1:9" ht="12.75">
      <c r="A92" s="3" t="s">
        <v>24</v>
      </c>
      <c r="B92" s="3"/>
      <c r="C92" s="3"/>
      <c r="D92" s="16"/>
      <c r="E92" s="3"/>
      <c r="F92" s="3"/>
      <c r="G92" s="3"/>
      <c r="H92" s="3"/>
      <c r="I92" s="3"/>
    </row>
    <row r="93" spans="1:10" ht="12.75">
      <c r="A93" s="138"/>
      <c r="B93" s="138"/>
      <c r="C93" s="138"/>
      <c r="D93" s="140"/>
      <c r="E93" s="140"/>
      <c r="F93" s="140"/>
      <c r="G93" s="140"/>
      <c r="H93" s="140"/>
      <c r="I93" s="140"/>
      <c r="J93" s="138"/>
    </row>
    <row r="94" spans="1:10" ht="12.75">
      <c r="A94" s="138"/>
      <c r="B94" s="138"/>
      <c r="C94" s="138"/>
      <c r="D94" s="140"/>
      <c r="E94" s="140"/>
      <c r="F94" s="140"/>
      <c r="G94" s="223" t="s">
        <v>252</v>
      </c>
      <c r="H94" s="140"/>
      <c r="I94" s="140"/>
      <c r="J94" s="138"/>
    </row>
    <row r="95" spans="1:10" ht="12.75">
      <c r="A95" s="138"/>
      <c r="B95" s="138"/>
      <c r="C95" s="138"/>
      <c r="D95" s="140"/>
      <c r="E95" s="140"/>
      <c r="F95" s="140"/>
      <c r="G95" s="223" t="s">
        <v>253</v>
      </c>
      <c r="H95" s="140"/>
      <c r="I95" s="140"/>
      <c r="J95" s="138"/>
    </row>
    <row r="96" spans="1:10" ht="12.75">
      <c r="A96" s="138"/>
      <c r="B96" s="138"/>
      <c r="C96" s="138"/>
      <c r="D96" s="140"/>
      <c r="E96" s="140"/>
      <c r="F96" s="140"/>
      <c r="G96" s="140"/>
      <c r="H96" s="140"/>
      <c r="I96" s="140"/>
      <c r="J96" s="138"/>
    </row>
    <row r="97" ht="12.75">
      <c r="A97" s="138"/>
    </row>
  </sheetData>
  <sheetProtection/>
  <printOptions/>
  <pageMargins left="0.7" right="0.7" top="0.75" bottom="0.75" header="0.3" footer="0.3"/>
  <pageSetup horizontalDpi="600" verticalDpi="600" orientation="landscape" paperSize="9" scale="99" r:id="rId1"/>
  <ignoredErrors>
    <ignoredError sqref="F49 F44 F21 I13 I21 I44 I49 I16 I31 F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2022-11-21T08:57:38Z</cp:lastPrinted>
  <dcterms:created xsi:type="dcterms:W3CDTF">1997-02-26T13:46:56Z</dcterms:created>
  <dcterms:modified xsi:type="dcterms:W3CDTF">2022-12-14T07:08:53Z</dcterms:modified>
  <cp:category/>
  <cp:version/>
  <cp:contentType/>
  <cp:contentStatus/>
</cp:coreProperties>
</file>