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3" activeTab="3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1'!$A$1:$I$24</definedName>
    <definedName name="_xlnm.Print_Area" localSheetId="2">'część 2'!$A$1:$I$18</definedName>
    <definedName name="_xlnm.Print_Area" localSheetId="3">'część 3'!$A$1:$I$49</definedName>
    <definedName name="_xlnm.Print_Area" localSheetId="0">'formularz oferty'!$A$1:$D$57</definedName>
  </definedNames>
  <calcPr fullCalcOnLoad="1"/>
</workbook>
</file>

<file path=xl/sharedStrings.xml><?xml version="1.0" encoding="utf-8"?>
<sst xmlns="http://schemas.openxmlformats.org/spreadsheetml/2006/main" count="213" uniqueCount="135">
  <si>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</si>
  <si>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</si>
  <si>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</si>
  <si>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</si>
  <si>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</si>
  <si>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</si>
  <si>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</si>
  <si>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</si>
  <si>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</si>
  <si>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</si>
  <si>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</si>
  <si>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</si>
  <si>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</si>
  <si>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</si>
  <si>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</si>
  <si>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</si>
  <si>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</si>
  <si>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</si>
  <si>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</si>
  <si>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</si>
  <si>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</si>
  <si>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</si>
  <si>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</si>
  <si>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</si>
  <si>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</si>
  <si>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</si>
  <si>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</si>
  <si>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</si>
  <si>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</si>
  <si>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</si>
  <si>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</si>
  <si>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</si>
  <si>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</si>
  <si>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</si>
  <si>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</si>
  <si>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</si>
  <si>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</si>
  <si>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</si>
  <si>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</si>
  <si>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</si>
  <si>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</si>
  <si>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</si>
  <si>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</si>
  <si>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</si>
  <si>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</si>
  <si>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</si>
  <si>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</si>
  <si>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</si>
  <si>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</si>
  <si>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</si>
  <si>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</si>
  <si>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</si>
  <si>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</si>
  <si>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</si>
  <si>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</si>
  <si>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</si>
  <si>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</si>
  <si>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</si>
  <si>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</si>
  <si>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</si>
  <si>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</si>
  <si>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</si>
  <si>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</si>
  <si>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</si>
  <si>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</si>
  <si>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</si>
  <si>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</si>
  <si>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j.m</t>
  </si>
  <si>
    <t>oznaczeń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</si>
  <si>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</si>
  <si>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Cena brutto # :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</si>
  <si>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</si>
  <si>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</si>
  <si>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</si>
  <si>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</si>
  <si>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</si>
  <si>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oferowane produkty spełniają wszystkie postawione wymagania graniczne określone w zalączniku nr 1a do specyfikacji warunków zamówienia dla poszczególnych części.</t>
  </si>
  <si>
    <t xml:space="preserve">Oświadczamy, że jesteśmy związani niniejszą ofertą do dnia wskazanego w specyfikacji warunków zamówienia. </t>
  </si>
  <si>
    <t xml:space="preserve">2. </t>
  </si>
  <si>
    <t xml:space="preserve">5. 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</si>
  <si>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</si>
  <si>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DFP.271.79.2022.KK</t>
  </si>
  <si>
    <t>Dostawa zestawów odczynnikowych, materiałów zużywalnych i kontrolnych wraz z dzierżawą analizatora dla Zakładu Mikrobiologii.</t>
  </si>
  <si>
    <t>Oświadczamy, że oferowane odczynniki są dopuszczone do obrotu i używania na terenie Polski zgodnie z ustawą z dnia 07.04.2022 r. o wyrobach medycznych (dotyczy część 1-3). Jednocześnie oświadczamy, że na każdorazowe wezwanie Zamawiającego przedstawimy dokumenty dopuszczające do obrotu i używania na terenie Polski. Wymóg nie dotyczy materiałów zużywalnych.</t>
  </si>
  <si>
    <t xml:space="preserve">Oświadczamy, że zamówienie będziemy wykonywać do czasu wyczerpania kwoty wynagrodzenia umownego, jednak nie dłużej niż przez: 
- 18 miesięcy od dnia zawarcia umowy – w zakresie części 1;
- 36 miesięcy od dnia zawarcia umowy – w zakresie części 2 i 3
</t>
  </si>
  <si>
    <t xml:space="preserve">1. </t>
  </si>
  <si>
    <t xml:space="preserve">3. </t>
  </si>
  <si>
    <t xml:space="preserve">4. </t>
  </si>
  <si>
    <t xml:space="preserve">6. </t>
  </si>
  <si>
    <t xml:space="preserve">7. </t>
  </si>
  <si>
    <t>Ilość oznaczeń wraz z kontrolami na 18 miesięcy</t>
  </si>
  <si>
    <t xml:space="preserve">Dostawa różnych zestawów diagnostycznych CE IVD do badań molekularnych posiadających walidację Producenta 
z dzierżawionym przez Zamawiającego aparatem GeneProof croBEE Real-Time PCR System w technologii Real-time PCR oraz dostawa wymaganych  materiałów zużywalnych do aparatu GeneProof croBEE Real-Time PCR System </t>
  </si>
  <si>
    <t>Zestawy CE IVD do wykrywania  DNA wirusa Espatin Barr (EBV) metodą ilościową</t>
  </si>
  <si>
    <t>Zestawy CE IVD do wykrywania  DNA Cytomegalowirusa (CMV) metodą ilościową</t>
  </si>
  <si>
    <t>Zestawy CE IVD do wykrywania  DNA Herpes simplex typ 1 lub jednoczasowe wykrywanie DNA HSV 
typ 1 i HSV typ 2 (duplex) metodą ilościową</t>
  </si>
  <si>
    <t xml:space="preserve">Zestawy CE IVD do wykrywania  DNA Herpes simplex typ 2 lub jednoczasowe wykrywanie DNA HSV 
typ 1 i HSV typ 2 (duplex) metodą ilościową
</t>
  </si>
  <si>
    <t>Zestawy CE IVD do wykrywania DNA Varicella zoster (VZV)  metodą ilościową</t>
  </si>
  <si>
    <t>Zestawy CE IVD do jednoczasowego wykrywania DNA wirusa BK (BKV) oraz JC (BKV/JC) metodą ilościową</t>
  </si>
  <si>
    <t xml:space="preserve">Materiały zużywalne są kompatybilne i posiadają walidację Producenta  z aparatem GeneProof croBEE Real-Time PCR System </t>
  </si>
  <si>
    <t xml:space="preserve">oznaczeń </t>
  </si>
  <si>
    <t xml:space="preserve"> Ilość oznaczeń 
wraz z kontrolami 
 na 36 miesięcy</t>
  </si>
  <si>
    <t>Dostawa uniwersalnego systemu do pobierania, przechowywania i transportu próbek jelitowych</t>
  </si>
  <si>
    <t>Dostawa zestawów do pobierania, przechowywania i transportu próbek jelitowych (wymazy z odbytu)</t>
  </si>
  <si>
    <t xml:space="preserve">Dzierżawa analizatora w technologii Real-time PCR; dostawa zestawów diagnostycznych CE IVD i kontroli do wykrywania i różnicowania DNA wybranych patogenów. w tym: Legionella spp./Chlamydophila pneumoniae/Mycoplasma pneumoniae oraz Pneumocystis jirovecii, dostawy zestawów do manualnej izolacji DNA/RNA; dostawa materiałów zużywalnych do oferowanego aparatu </t>
  </si>
  <si>
    <t xml:space="preserve"> Ilość oznaczeń wraz z  kontrolami 
 na 36 miesięcy</t>
  </si>
  <si>
    <t xml:space="preserve">Zestawy CE IVD typu multiplex do jednoczasowego wykrywania materiału genetycznego Legionella pneumophila/ Chlamydophila pneumoniae/ Mycoplasma pneumoniae  metodą jakościową
</t>
  </si>
  <si>
    <t xml:space="preserve">Zestawy CE IVD DNA Pneumocystis jirovecii  metodą ilościową
</t>
  </si>
  <si>
    <t>Zestawy CE IVD do manualnej ekstrakcji DNA/RNA</t>
  </si>
  <si>
    <t>Materiały zużywalne posiadające walidację z oferowanym aparatem do amplifikacji/detekcji w technologii Real time PCR</t>
  </si>
  <si>
    <t>Dzierżawa urządzenia</t>
  </si>
  <si>
    <t>Lp.</t>
  </si>
  <si>
    <t>Przedmiot dzierżawy</t>
  </si>
  <si>
    <t>Ilość miesięcy</t>
  </si>
  <si>
    <t>Informacje dotyczące dzierżawionego urządzenia</t>
  </si>
  <si>
    <t xml:space="preserve">Ilość sztuk 
urządzenia </t>
  </si>
  <si>
    <t>Czynsz dzierżawny brutto za 1 miesiąc#</t>
  </si>
  <si>
    <t>Czynsz dzierżawny brutto#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</si>
  <si>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</si>
  <si>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</si>
  <si>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</si>
  <si>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</si>
  <si>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</si>
  <si>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</si>
  <si>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</si>
  <si>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 B:</t>
  </si>
  <si>
    <t>Cena oferty brutto (A+B)#</t>
  </si>
  <si>
    <t>Koszt zużycia energii elektrycznej: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</si>
  <si>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</si>
  <si>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</si>
  <si>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</si>
  <si>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</si>
  <si>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pozycja 1</t>
  </si>
  <si>
    <t>(bez kosztów zużycia energii elektrycznej)</t>
  </si>
  <si>
    <t>Oświadczamy, że zapoznaliśmy się z treścią załączonego do specyfikacji warunków zamówienia wzoru umowy i w przypadku wyboru naszej oferty zawrzemy z zamawiającym umowę sporządzoną na podstawie tego wzoru.</t>
  </si>
  <si>
    <r>
      <t xml:space="preserve">Dzierżawa automatycznego analizatora dla testów </t>
    </r>
    <r>
      <rPr>
        <strike/>
        <sz val="11"/>
        <color indexed="10"/>
        <rFont val="Times New Roman"/>
        <family val="1"/>
      </rPr>
      <t>IMMUNOBLOT</t>
    </r>
    <r>
      <rPr>
        <sz val="11"/>
        <color indexed="10"/>
        <rFont val="Times New Roman"/>
        <family val="1"/>
      </rPr>
      <t xml:space="preserve"> w technologii Real-time PCR.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</si>
</sst>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theme="2"/>
      </top>
      <bottom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/>
      <right style="thin">
        <color theme="2"/>
      </right>
      <top style="thin">
        <color theme="2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1" xfId="0" applyFont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/>
    </xf>
    <xf numFmtId="44" fontId="52" fillId="0" borderId="10" xfId="73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1" xfId="0" applyFont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175" fontId="51" fillId="33" borderId="14" xfId="45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 applyProtection="1">
      <alignment vertical="center" wrapText="1"/>
      <protection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3" fontId="52" fillId="0" borderId="14" xfId="0" applyNumberFormat="1" applyFont="1" applyFill="1" applyBorder="1" applyAlignment="1" applyProtection="1">
      <alignment horizontal="center" vertical="top" wrapText="1"/>
      <protection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2" fillId="0" borderId="10" xfId="76" applyFont="1" applyFill="1" applyBorder="1" applyAlignment="1" applyProtection="1">
      <alignment horizontal="center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top" wrapText="1"/>
      <protection/>
    </xf>
    <xf numFmtId="3" fontId="5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33" borderId="12" xfId="0" applyNumberFormat="1" applyFont="1" applyFill="1" applyBorder="1" applyAlignment="1" applyProtection="1">
      <alignment horizontal="left" vertical="top" wrapText="1"/>
      <protection locked="0"/>
    </xf>
    <xf numFmtId="3" fontId="52" fillId="33" borderId="10" xfId="0" applyNumberFormat="1" applyFont="1" applyFill="1" applyBorder="1" applyAlignment="1" applyProtection="1">
      <alignment horizontal="left" vertical="top" wrapText="1"/>
      <protection locked="0"/>
    </xf>
    <xf numFmtId="0" fontId="54" fillId="34" borderId="14" xfId="0" applyFont="1" applyFill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>
      <alignment horizontal="center" vertical="center" wrapText="1"/>
    </xf>
    <xf numFmtId="0" fontId="54" fillId="0" borderId="10" xfId="46" applyNumberFormat="1" applyFont="1" applyFill="1" applyBorder="1" applyAlignment="1" applyProtection="1">
      <alignment horizontal="left" vertical="top"/>
      <protection/>
    </xf>
    <xf numFmtId="0" fontId="54" fillId="0" borderId="10" xfId="46" applyNumberFormat="1" applyFont="1" applyFill="1" applyBorder="1" applyAlignment="1" applyProtection="1">
      <alignment vertical="top" wrapText="1"/>
      <protection/>
    </xf>
    <xf numFmtId="0" fontId="52" fillId="34" borderId="10" xfId="0" applyFont="1" applyFill="1" applyBorder="1" applyAlignment="1">
      <alignment horizontal="left" vertical="top" wrapText="1"/>
    </xf>
    <xf numFmtId="0" fontId="54" fillId="0" borderId="10" xfId="46" applyNumberFormat="1" applyFont="1" applyFill="1" applyBorder="1" applyAlignment="1" applyProtection="1">
      <alignment horizontal="left" vertical="top" wrapText="1"/>
      <protection/>
    </xf>
    <xf numFmtId="0" fontId="51" fillId="33" borderId="10" xfId="57" applyFont="1" applyFill="1" applyBorder="1" applyAlignment="1">
      <alignment horizontal="center" vertical="center"/>
      <protection/>
    </xf>
    <xf numFmtId="0" fontId="51" fillId="33" borderId="10" xfId="57" applyFont="1" applyFill="1" applyBorder="1" applyAlignment="1">
      <alignment horizontal="center" vertical="center" wrapText="1"/>
      <protection/>
    </xf>
    <xf numFmtId="0" fontId="51" fillId="33" borderId="14" xfId="57" applyFont="1" applyFill="1" applyBorder="1" applyAlignment="1">
      <alignment horizontal="center" vertical="center" wrapText="1"/>
      <protection/>
    </xf>
    <xf numFmtId="0" fontId="52" fillId="33" borderId="14" xfId="57" applyFont="1" applyFill="1" applyBorder="1" applyAlignment="1">
      <alignment horizontal="left" vertical="top" wrapText="1"/>
      <protection/>
    </xf>
    <xf numFmtId="0" fontId="52" fillId="0" borderId="0" xfId="57" applyFont="1" applyFill="1" applyBorder="1" applyAlignment="1">
      <alignment vertical="top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52" fillId="0" borderId="0" xfId="57" applyFont="1" applyFill="1" applyBorder="1" applyAlignment="1">
      <alignment horizontal="center" vertical="top" wrapText="1"/>
      <protection/>
    </xf>
    <xf numFmtId="0" fontId="52" fillId="0" borderId="0" xfId="57" applyFont="1" applyFill="1" applyBorder="1" applyAlignment="1">
      <alignment horizontal="left" vertical="top" wrapText="1"/>
      <protection/>
    </xf>
    <xf numFmtId="44" fontId="51" fillId="33" borderId="10" xfId="57" applyNumberFormat="1" applyFont="1" applyFill="1" applyBorder="1" applyAlignment="1">
      <alignment horizontal="center" vertical="center" wrapText="1"/>
      <protection/>
    </xf>
    <xf numFmtId="44" fontId="52" fillId="33" borderId="10" xfId="57" applyNumberFormat="1" applyFont="1" applyFill="1" applyBorder="1" applyAlignment="1">
      <alignment horizontal="center" vertical="center" wrapText="1"/>
      <protection/>
    </xf>
    <xf numFmtId="0" fontId="51" fillId="35" borderId="10" xfId="57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left" vertical="top" wrapText="1"/>
      <protection/>
    </xf>
    <xf numFmtId="44" fontId="52" fillId="0" borderId="0" xfId="57" applyNumberFormat="1" applyFont="1" applyFill="1" applyBorder="1" applyAlignment="1">
      <alignment horizontal="left" vertical="top" wrapText="1"/>
      <protection/>
    </xf>
    <xf numFmtId="0" fontId="6" fillId="0" borderId="0" xfId="57" applyFont="1" applyAlignment="1">
      <alignment horizontal="left" vertical="center" wrapText="1"/>
      <protection/>
    </xf>
    <xf numFmtId="0" fontId="52" fillId="0" borderId="0" xfId="57" applyFont="1" applyAlignment="1">
      <alignment horizontal="left" vertical="top" wrapText="1"/>
      <protection/>
    </xf>
    <xf numFmtId="0" fontId="51" fillId="33" borderId="15" xfId="57" applyFont="1" applyFill="1" applyBorder="1" applyAlignment="1" applyProtection="1">
      <alignment horizontal="center" vertical="center" wrapText="1"/>
      <protection locked="0"/>
    </xf>
    <xf numFmtId="1" fontId="51" fillId="33" borderId="15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Alignment="1">
      <alignment horizontal="left" vertical="top" wrapText="1"/>
      <protection/>
    </xf>
    <xf numFmtId="0" fontId="6" fillId="0" borderId="0" xfId="57" applyFont="1" applyBorder="1" applyAlignment="1">
      <alignment horizontal="left" vertical="top" wrapText="1"/>
      <protection/>
    </xf>
    <xf numFmtId="0" fontId="52" fillId="33" borderId="10" xfId="57" applyFont="1" applyFill="1" applyBorder="1" applyAlignment="1">
      <alignment horizontal="right" vertical="center" wrapText="1"/>
      <protection/>
    </xf>
    <xf numFmtId="1" fontId="52" fillId="0" borderId="10" xfId="57" applyNumberFormat="1" applyFont="1" applyFill="1" applyBorder="1" applyAlignment="1" applyProtection="1">
      <alignment horizontal="center" vertical="top" wrapText="1"/>
      <protection locked="0"/>
    </xf>
    <xf numFmtId="3" fontId="52" fillId="33" borderId="10" xfId="57" applyNumberFormat="1" applyFont="1" applyFill="1" applyBorder="1" applyAlignment="1" applyProtection="1">
      <alignment horizontal="center" vertical="center" wrapText="1"/>
      <protection locked="0"/>
    </xf>
    <xf numFmtId="165" fontId="52" fillId="33" borderId="10" xfId="57" applyNumberFormat="1" applyFont="1" applyFill="1" applyBorder="1" applyAlignment="1" applyProtection="1">
      <alignment horizontal="center" vertical="center" wrapText="1"/>
      <protection locked="0"/>
    </xf>
    <xf numFmtId="44" fontId="52" fillId="0" borderId="10" xfId="57" applyNumberFormat="1" applyFont="1" applyFill="1" applyBorder="1" applyAlignment="1" applyProtection="1">
      <alignment horizontal="left" vertical="top" wrapText="1"/>
      <protection locked="0"/>
    </xf>
    <xf numFmtId="0" fontId="6" fillId="0" borderId="0" xfId="57" applyFont="1">
      <alignment/>
      <protection/>
    </xf>
    <xf numFmtId="0" fontId="52" fillId="0" borderId="0" xfId="57" applyFont="1" applyFill="1" applyAlignment="1" applyProtection="1">
      <alignment horizontal="right" vertical="center" wrapText="1"/>
      <protection locked="0"/>
    </xf>
    <xf numFmtId="1" fontId="52" fillId="0" borderId="0" xfId="57" applyNumberFormat="1" applyFont="1" applyFill="1" applyBorder="1" applyAlignment="1" applyProtection="1">
      <alignment horizontal="center" vertical="top" wrapText="1"/>
      <protection locked="0"/>
    </xf>
    <xf numFmtId="0" fontId="52" fillId="0" borderId="0" xfId="57" applyFont="1" applyFill="1" applyBorder="1" applyAlignment="1" applyProtection="1">
      <alignment horizontal="center" vertical="center" wrapText="1"/>
      <protection locked="0"/>
    </xf>
    <xf numFmtId="0" fontId="51" fillId="33" borderId="16" xfId="57" applyFont="1" applyFill="1" applyBorder="1" applyAlignment="1" applyProtection="1">
      <alignment horizontal="right" vertical="center" wrapText="1"/>
      <protection locked="0"/>
    </xf>
    <xf numFmtId="44" fontId="52" fillId="33" borderId="17" xfId="57" applyNumberFormat="1" applyFont="1" applyFill="1" applyBorder="1" applyAlignment="1" applyProtection="1">
      <alignment horizontal="left" vertical="top" wrapText="1"/>
      <protection locked="0"/>
    </xf>
    <xf numFmtId="0" fontId="6" fillId="0" borderId="18" xfId="57" applyFont="1" applyBorder="1">
      <alignment/>
      <protection/>
    </xf>
    <xf numFmtId="0" fontId="6" fillId="0" borderId="19" xfId="57" applyFont="1" applyBorder="1">
      <alignment/>
      <protection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5" fillId="0" borderId="11" xfId="0" applyFont="1" applyBorder="1" applyAlignment="1">
      <alignment horizontal="left" vertical="center" wrapText="1"/>
    </xf>
    <xf numFmtId="44" fontId="52" fillId="0" borderId="10" xfId="57" applyNumberFormat="1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left" vertical="top" wrapText="1"/>
    </xf>
    <xf numFmtId="3" fontId="54" fillId="0" borderId="10" xfId="46" applyNumberFormat="1" applyFont="1" applyFill="1" applyBorder="1" applyAlignment="1" applyProtection="1">
      <alignment horizontal="left" vertical="top"/>
      <protection/>
    </xf>
    <xf numFmtId="3" fontId="52" fillId="0" borderId="10" xfId="57" applyNumberFormat="1" applyFont="1" applyFill="1" applyBorder="1" applyAlignment="1">
      <alignment horizontal="left" vertical="top" wrapText="1"/>
      <protection/>
    </xf>
    <xf numFmtId="0" fontId="54" fillId="0" borderId="10" xfId="0" applyFont="1" applyFill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vertical="top" wrapText="1"/>
    </xf>
    <xf numFmtId="0" fontId="52" fillId="0" borderId="10" xfId="0" applyFont="1" applyFill="1" applyBorder="1" applyAlignment="1" applyProtection="1">
      <alignment vertical="top" wrapText="1"/>
      <protection locked="0"/>
    </xf>
    <xf numFmtId="0" fontId="52" fillId="0" borderId="12" xfId="0" applyFont="1" applyFill="1" applyBorder="1" applyAlignment="1" applyProtection="1">
      <alignment vertical="top" wrapText="1"/>
      <protection locked="0"/>
    </xf>
    <xf numFmtId="0" fontId="52" fillId="0" borderId="14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22" xfId="0" applyFont="1" applyFill="1" applyBorder="1" applyAlignment="1" applyProtection="1">
      <alignment horizontal="justify" vertical="top" wrapText="1"/>
      <protection locked="0"/>
    </xf>
    <xf numFmtId="0" fontId="53" fillId="0" borderId="22" xfId="0" applyFont="1" applyBorder="1" applyAlignment="1">
      <alignment horizontal="justify" vertical="top" wrapText="1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33" borderId="12" xfId="0" applyFont="1" applyFill="1" applyBorder="1" applyAlignment="1" applyProtection="1">
      <alignment horizontal="justify" vertical="top" wrapText="1"/>
      <protection/>
    </xf>
    <xf numFmtId="0" fontId="52" fillId="33" borderId="14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49" fontId="52" fillId="33" borderId="12" xfId="0" applyNumberFormat="1" applyFont="1" applyFill="1" applyBorder="1" applyAlignment="1" applyProtection="1">
      <alignment horizontal="left" vertical="top" wrapText="1"/>
      <protection locked="0"/>
    </xf>
    <xf numFmtId="49" fontId="52" fillId="33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>
      <alignment horizontal="justify" vertical="top" wrapText="1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5" fillId="0" borderId="22" xfId="0" applyFont="1" applyFill="1" applyBorder="1" applyAlignment="1" applyProtection="1">
      <alignment horizontal="justify" vertical="top" wrapText="1"/>
      <protection locked="0"/>
    </xf>
    <xf numFmtId="0" fontId="55" fillId="0" borderId="22" xfId="0" applyFont="1" applyBorder="1" applyAlignment="1">
      <alignment horizontal="justify" vertical="top" wrapText="1"/>
    </xf>
    <xf numFmtId="0" fontId="52" fillId="33" borderId="12" xfId="0" applyFont="1" applyFill="1" applyBorder="1" applyAlignment="1" applyProtection="1">
      <alignment horizontal="right" vertical="top" wrapText="1"/>
      <protection/>
    </xf>
    <xf numFmtId="0" fontId="52" fillId="33" borderId="14" xfId="0" applyFont="1" applyFill="1" applyBorder="1" applyAlignment="1">
      <alignment horizontal="right" vertical="top" wrapText="1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23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33" borderId="23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3" xfId="0" applyFont="1" applyBorder="1" applyAlignment="1">
      <alignment horizontal="center" vertical="top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57" applyFont="1" applyFill="1" applyBorder="1" applyAlignment="1">
      <alignment horizontal="left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horizontal="left" vertical="top" wrapText="1"/>
      <protection/>
    </xf>
    <xf numFmtId="44" fontId="55" fillId="0" borderId="11" xfId="57" applyNumberFormat="1" applyFont="1" applyFill="1" applyBorder="1" applyAlignment="1">
      <alignment horizontal="left" vertical="center" wrapText="1"/>
      <protection/>
    </xf>
    <xf numFmtId="44" fontId="55" fillId="0" borderId="0" xfId="57" applyNumberFormat="1" applyFont="1" applyFill="1" applyBorder="1" applyAlignment="1">
      <alignment horizontal="left" vertical="center" wrapText="1"/>
      <protection/>
    </xf>
    <xf numFmtId="44" fontId="52" fillId="0" borderId="10" xfId="57" applyNumberFormat="1" applyFont="1" applyFill="1" applyBorder="1" applyAlignment="1">
      <alignment horizontal="left" vertical="center" wrapText="1"/>
      <protection/>
    </xf>
    <xf numFmtId="0" fontId="52" fillId="34" borderId="12" xfId="57" applyFont="1" applyFill="1" applyBorder="1" applyAlignment="1">
      <alignment horizontal="left" vertical="top" wrapText="1"/>
      <protection/>
    </xf>
    <xf numFmtId="0" fontId="52" fillId="34" borderId="23" xfId="57" applyFont="1" applyFill="1" applyBorder="1" applyAlignment="1">
      <alignment horizontal="left" vertical="top" wrapText="1"/>
      <protection/>
    </xf>
    <xf numFmtId="0" fontId="57" fillId="34" borderId="12" xfId="57" applyFont="1" applyFill="1" applyBorder="1" applyAlignment="1">
      <alignment horizontal="left" vertical="top" wrapText="1"/>
      <protection/>
    </xf>
    <xf numFmtId="0" fontId="57" fillId="34" borderId="23" xfId="57" applyFont="1" applyFill="1" applyBorder="1" applyAlignment="1">
      <alignment horizontal="left" vertical="top" wrapText="1"/>
      <protection/>
    </xf>
    <xf numFmtId="49" fontId="5" fillId="33" borderId="10" xfId="57" applyNumberFormat="1" applyFont="1" applyFill="1" applyBorder="1" applyAlignment="1" applyProtection="1">
      <alignment horizontal="center" vertical="center" wrapText="1"/>
      <protection/>
    </xf>
    <xf numFmtId="0" fontId="51" fillId="33" borderId="12" xfId="57" applyFont="1" applyFill="1" applyBorder="1" applyAlignment="1">
      <alignment horizontal="center" vertical="center" wrapText="1"/>
      <protection/>
    </xf>
    <xf numFmtId="0" fontId="51" fillId="33" borderId="23" xfId="57" applyFont="1" applyFill="1" applyBorder="1" applyAlignment="1">
      <alignment horizontal="center" vertical="center" wrapText="1"/>
      <protection/>
    </xf>
    <xf numFmtId="0" fontId="51" fillId="33" borderId="14" xfId="57" applyFont="1" applyFill="1" applyBorder="1" applyAlignment="1">
      <alignment horizontal="center" vertical="center" wrapText="1"/>
      <protection/>
    </xf>
    <xf numFmtId="0" fontId="52" fillId="33" borderId="10" xfId="57" applyFont="1" applyFill="1" applyBorder="1" applyAlignment="1">
      <alignment vertical="top"/>
      <protection/>
    </xf>
    <xf numFmtId="0" fontId="52" fillId="33" borderId="12" xfId="57" applyFont="1" applyFill="1" applyBorder="1" applyAlignment="1">
      <alignment horizontal="left" vertical="top" wrapText="1"/>
      <protection/>
    </xf>
    <xf numFmtId="0" fontId="52" fillId="33" borderId="15" xfId="57" applyFont="1" applyFill="1" applyBorder="1" applyAlignment="1">
      <alignment horizontal="center" vertical="center" wrapText="1"/>
      <protection/>
    </xf>
    <xf numFmtId="0" fontId="52" fillId="33" borderId="25" xfId="57" applyFont="1" applyFill="1" applyBorder="1" applyAlignment="1">
      <alignment horizontal="center" vertical="center" wrapText="1"/>
      <protection/>
    </xf>
    <xf numFmtId="0" fontId="52" fillId="33" borderId="26" xfId="57" applyFont="1" applyFill="1" applyBorder="1" applyAlignment="1">
      <alignment horizontal="center" vertical="center" wrapText="1"/>
      <protection/>
    </xf>
    <xf numFmtId="44" fontId="52" fillId="34" borderId="10" xfId="57" applyNumberFormat="1" applyFont="1" applyFill="1" applyBorder="1" applyAlignment="1">
      <alignment horizontal="left" vertical="center" wrapText="1"/>
      <protection/>
    </xf>
    <xf numFmtId="44" fontId="52" fillId="34" borderId="14" xfId="57" applyNumberFormat="1" applyFont="1" applyFill="1" applyBorder="1" applyAlignment="1">
      <alignment horizontal="left" vertical="center" wrapText="1"/>
      <protection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6"/>
  <sheetViews>
    <sheetView showGridLines="0" view="pageBreakPreview" zoomScale="120" zoomScaleNormal="120" zoomScaleSheetLayoutView="120" workbookViewId="0" topLeftCell="A34">
      <selection activeCell="B40" sqref="B40:D40"/>
    </sheetView>
  </sheetViews>
  <sheetFormatPr defaultColWidth="9.00390625" defaultRowHeight="12.75"/>
  <cols>
    <col min="1" max="1" width="3.625" style="14" customWidth="1"/>
    <col min="2" max="2" width="29.125" style="14" customWidth="1"/>
    <col min="3" max="3" width="33.875" style="14" customWidth="1"/>
    <col min="4" max="4" width="56.125" style="3" customWidth="1"/>
    <col min="5" max="9" width="9.125" style="14" customWidth="1"/>
    <col min="10" max="10" width="16.625" style="14" customWidth="1"/>
    <col min="11" max="16384" width="9.125" style="14" customWidth="1"/>
  </cols>
  <sheetData>
    <row r="1" spans="3:4" ht="18" customHeight="1">
      <c r="C1" s="129" t="s">
        <v>64</v>
      </c>
      <c r="D1" s="129"/>
    </row>
    <row r="2" spans="2:4" ht="18" customHeight="1">
      <c r="B2" s="2"/>
      <c r="C2" s="2" t="s">
        <v>30</v>
      </c>
      <c r="D2" s="2"/>
    </row>
    <row r="3" ht="18" customHeight="1">
      <c r="C3" s="51"/>
    </row>
    <row r="4" spans="2:3" ht="18" customHeight="1">
      <c r="B4" s="14" t="s">
        <v>22</v>
      </c>
      <c r="C4" s="51" t="s">
        <v>81</v>
      </c>
    </row>
    <row r="5" ht="18" customHeight="1">
      <c r="C5" s="51"/>
    </row>
    <row r="6" spans="2:5" ht="34.5" customHeight="1">
      <c r="B6" s="14" t="s">
        <v>21</v>
      </c>
      <c r="C6" s="124" t="s">
        <v>82</v>
      </c>
      <c r="D6" s="124"/>
      <c r="E6" s="15"/>
    </row>
    <row r="7" ht="18" customHeight="1"/>
    <row r="8" spans="2:4" ht="15" customHeight="1">
      <c r="B8" s="4" t="s">
        <v>18</v>
      </c>
      <c r="C8" s="121"/>
      <c r="D8" s="121"/>
    </row>
    <row r="9" spans="2:4" ht="15" customHeight="1">
      <c r="B9" s="4" t="s">
        <v>23</v>
      </c>
      <c r="C9" s="122"/>
      <c r="D9" s="123"/>
    </row>
    <row r="10" spans="2:4" ht="15" customHeight="1">
      <c r="B10" s="4" t="s">
        <v>17</v>
      </c>
      <c r="C10" s="122"/>
      <c r="D10" s="123"/>
    </row>
    <row r="11" spans="2:4" ht="15" customHeight="1">
      <c r="B11" s="4" t="s">
        <v>24</v>
      </c>
      <c r="C11" s="122"/>
      <c r="D11" s="123"/>
    </row>
    <row r="12" spans="2:4" ht="15" customHeight="1">
      <c r="B12" s="4" t="s">
        <v>25</v>
      </c>
      <c r="C12" s="122"/>
      <c r="D12" s="123"/>
    </row>
    <row r="13" spans="2:4" ht="15" customHeight="1">
      <c r="B13" s="4" t="s">
        <v>26</v>
      </c>
      <c r="C13" s="122"/>
      <c r="D13" s="123"/>
    </row>
    <row r="14" spans="2:4" ht="15" customHeight="1">
      <c r="B14" s="4" t="s">
        <v>27</v>
      </c>
      <c r="C14" s="122"/>
      <c r="D14" s="123"/>
    </row>
    <row r="15" spans="2:4" ht="15" customHeight="1">
      <c r="B15" s="4" t="s">
        <v>28</v>
      </c>
      <c r="C15" s="122"/>
      <c r="D15" s="123"/>
    </row>
    <row r="16" spans="2:4" ht="15" customHeight="1">
      <c r="B16" s="4" t="s">
        <v>29</v>
      </c>
      <c r="C16" s="122"/>
      <c r="D16" s="123"/>
    </row>
    <row r="17" spans="3:4" ht="18" customHeight="1">
      <c r="C17" s="1"/>
      <c r="D17" s="5"/>
    </row>
    <row r="18" spans="1:4" ht="18" customHeight="1">
      <c r="A18" s="14" t="s">
        <v>0</v>
      </c>
      <c r="B18" s="143" t="s">
        <v>41</v>
      </c>
      <c r="C18" s="144"/>
      <c r="D18" s="145"/>
    </row>
    <row r="19" spans="2:4" ht="17.25" customHeight="1">
      <c r="B19" s="52" t="s">
        <v>12</v>
      </c>
      <c r="C19" s="55" t="s">
        <v>70</v>
      </c>
      <c r="D19" s="6"/>
    </row>
    <row r="20" spans="1:4" ht="18" customHeight="1">
      <c r="A20" s="7"/>
      <c r="B20" s="54">
        <v>1</v>
      </c>
      <c r="C20" s="8">
        <f>'część 1'!I22</f>
        <v>0</v>
      </c>
      <c r="D20" s="21"/>
    </row>
    <row r="21" spans="1:4" s="53" customFormat="1" ht="18" customHeight="1">
      <c r="A21" s="7"/>
      <c r="B21" s="54">
        <v>2</v>
      </c>
      <c r="C21" s="8">
        <f>'część 2'!I16</f>
        <v>0</v>
      </c>
      <c r="D21" s="21"/>
    </row>
    <row r="22" spans="1:4" s="53" customFormat="1" ht="18" customHeight="1">
      <c r="A22" s="7"/>
      <c r="B22" s="54">
        <v>3</v>
      </c>
      <c r="C22" s="8">
        <f>'część 3'!I19</f>
        <v>0</v>
      </c>
      <c r="D22" s="114" t="s">
        <v>132</v>
      </c>
    </row>
    <row r="23" spans="1:4" ht="25.5" customHeight="1">
      <c r="A23" s="7"/>
      <c r="B23" s="149" t="s">
        <v>71</v>
      </c>
      <c r="C23" s="149"/>
      <c r="D23" s="149"/>
    </row>
    <row r="24" spans="1:4" ht="6.75" customHeight="1">
      <c r="A24" s="7"/>
      <c r="B24" s="7"/>
      <c r="C24" s="7"/>
      <c r="D24" s="7"/>
    </row>
    <row r="25" spans="1:4" ht="37.5" customHeight="1">
      <c r="A25" s="14" t="s">
        <v>1</v>
      </c>
      <c r="B25" s="132" t="s">
        <v>51</v>
      </c>
      <c r="C25" s="132"/>
      <c r="D25" s="132"/>
    </row>
    <row r="26" spans="2:4" ht="48" customHeight="1">
      <c r="B26" s="130" t="s">
        <v>52</v>
      </c>
      <c r="C26" s="131"/>
      <c r="D26" s="9" t="s">
        <v>53</v>
      </c>
    </row>
    <row r="27" spans="2:4" ht="29.25" customHeight="1">
      <c r="B27" s="136" t="s">
        <v>54</v>
      </c>
      <c r="C27" s="136"/>
      <c r="D27" s="136"/>
    </row>
    <row r="28" spans="1:4" ht="31.5" customHeight="1">
      <c r="A28" s="14" t="s">
        <v>2</v>
      </c>
      <c r="B28" s="124" t="s">
        <v>55</v>
      </c>
      <c r="C28" s="124"/>
      <c r="D28" s="124"/>
    </row>
    <row r="29" spans="2:4" ht="32.25" customHeight="1">
      <c r="B29" s="130" t="s">
        <v>56</v>
      </c>
      <c r="C29" s="131"/>
      <c r="D29" s="9" t="s">
        <v>57</v>
      </c>
    </row>
    <row r="30" spans="2:4" ht="71.25" customHeight="1">
      <c r="B30" s="137" t="s">
        <v>80</v>
      </c>
      <c r="C30" s="138"/>
      <c r="D30" s="138"/>
    </row>
    <row r="31" spans="1:4" ht="22.5" customHeight="1">
      <c r="A31" s="14" t="s">
        <v>3</v>
      </c>
      <c r="B31" s="124" t="s">
        <v>61</v>
      </c>
      <c r="C31" s="124"/>
      <c r="D31" s="124"/>
    </row>
    <row r="32" spans="2:4" ht="92.25" customHeight="1">
      <c r="B32" s="139" t="s">
        <v>58</v>
      </c>
      <c r="C32" s="140"/>
      <c r="D32" s="9" t="s">
        <v>63</v>
      </c>
    </row>
    <row r="33" spans="2:4" ht="27" customHeight="1">
      <c r="B33" s="127" t="s">
        <v>59</v>
      </c>
      <c r="C33" s="128"/>
      <c r="D33" s="128"/>
    </row>
    <row r="34" spans="1:4" ht="35.25" customHeight="1">
      <c r="A34" s="14" t="s">
        <v>16</v>
      </c>
      <c r="B34" s="132" t="s">
        <v>50</v>
      </c>
      <c r="C34" s="132"/>
      <c r="D34" s="132"/>
    </row>
    <row r="35" spans="1:4" ht="21.75" customHeight="1">
      <c r="A35" s="14" t="s">
        <v>20</v>
      </c>
      <c r="B35" s="125" t="s">
        <v>60</v>
      </c>
      <c r="C35" s="124"/>
      <c r="D35" s="135"/>
    </row>
    <row r="36" spans="1:4" ht="66" customHeight="1">
      <c r="A36" s="14" t="s">
        <v>4</v>
      </c>
      <c r="B36" s="126" t="s">
        <v>84</v>
      </c>
      <c r="C36" s="126"/>
      <c r="D36" s="126"/>
    </row>
    <row r="37" spans="1:4" ht="61.5" customHeight="1">
      <c r="A37" s="14" t="s">
        <v>32</v>
      </c>
      <c r="B37" s="126" t="s">
        <v>83</v>
      </c>
      <c r="C37" s="126"/>
      <c r="D37" s="126"/>
    </row>
    <row r="38" spans="1:4" ht="42" customHeight="1">
      <c r="A38" s="14" t="s">
        <v>33</v>
      </c>
      <c r="B38" s="126" t="s">
        <v>76</v>
      </c>
      <c r="C38" s="126"/>
      <c r="D38" s="126"/>
    </row>
    <row r="39" spans="1:5" ht="45" customHeight="1">
      <c r="A39" s="14" t="s">
        <v>36</v>
      </c>
      <c r="B39" s="124" t="s">
        <v>75</v>
      </c>
      <c r="C39" s="125"/>
      <c r="D39" s="125"/>
      <c r="E39" s="15"/>
    </row>
    <row r="40" spans="1:5" ht="27.75" customHeight="1">
      <c r="A40" s="14" t="s">
        <v>38</v>
      </c>
      <c r="B40" s="124" t="s">
        <v>77</v>
      </c>
      <c r="C40" s="125"/>
      <c r="D40" s="125"/>
      <c r="E40" s="15"/>
    </row>
    <row r="41" spans="1:5" ht="35.25" customHeight="1">
      <c r="A41" s="14" t="s">
        <v>39</v>
      </c>
      <c r="B41" s="124" t="s">
        <v>133</v>
      </c>
      <c r="C41" s="125"/>
      <c r="D41" s="125"/>
      <c r="E41" s="15"/>
    </row>
    <row r="42" spans="1:4" ht="18" customHeight="1">
      <c r="A42" s="10" t="s">
        <v>40</v>
      </c>
      <c r="B42" s="18" t="s">
        <v>5</v>
      </c>
      <c r="C42" s="18"/>
      <c r="D42" s="19"/>
    </row>
    <row r="43" spans="2:4" ht="18" customHeight="1">
      <c r="B43" s="15"/>
      <c r="C43" s="15"/>
      <c r="D43" s="20"/>
    </row>
    <row r="44" spans="2:4" ht="18" customHeight="1">
      <c r="B44" s="133" t="s">
        <v>13</v>
      </c>
      <c r="C44" s="148"/>
      <c r="D44" s="134"/>
    </row>
    <row r="45" spans="2:4" ht="18" customHeight="1">
      <c r="B45" s="133" t="s">
        <v>6</v>
      </c>
      <c r="C45" s="134"/>
      <c r="D45" s="4" t="s">
        <v>7</v>
      </c>
    </row>
    <row r="46" spans="2:4" ht="18" customHeight="1">
      <c r="B46" s="141"/>
      <c r="C46" s="142"/>
      <c r="D46" s="16"/>
    </row>
    <row r="47" spans="2:4" ht="18" customHeight="1">
      <c r="B47" s="141"/>
      <c r="C47" s="142"/>
      <c r="D47" s="16"/>
    </row>
    <row r="48" spans="2:4" ht="15" customHeight="1">
      <c r="B48" s="11" t="s">
        <v>8</v>
      </c>
      <c r="C48" s="11"/>
      <c r="D48" s="20"/>
    </row>
    <row r="49" spans="2:4" ht="18" customHeight="1">
      <c r="B49" s="133" t="s">
        <v>14</v>
      </c>
      <c r="C49" s="148"/>
      <c r="D49" s="134"/>
    </row>
    <row r="50" spans="2:4" ht="18" customHeight="1">
      <c r="B50" s="68" t="s">
        <v>6</v>
      </c>
      <c r="C50" s="69" t="s">
        <v>7</v>
      </c>
      <c r="D50" s="70" t="s">
        <v>9</v>
      </c>
    </row>
    <row r="51" spans="2:4" ht="18" customHeight="1">
      <c r="B51" s="12"/>
      <c r="C51" s="17"/>
      <c r="D51" s="13"/>
    </row>
    <row r="52" spans="2:4" ht="18" customHeight="1">
      <c r="B52" s="12"/>
      <c r="C52" s="17"/>
      <c r="D52" s="13"/>
    </row>
    <row r="53" spans="2:4" ht="18" customHeight="1">
      <c r="B53" s="11"/>
      <c r="C53" s="11"/>
      <c r="D53" s="20"/>
    </row>
    <row r="54" spans="2:4" ht="18" customHeight="1">
      <c r="B54" s="133" t="s">
        <v>15</v>
      </c>
      <c r="C54" s="148"/>
      <c r="D54" s="134"/>
    </row>
    <row r="55" spans="2:4" ht="18" customHeight="1">
      <c r="B55" s="147" t="s">
        <v>10</v>
      </c>
      <c r="C55" s="147"/>
      <c r="D55" s="4" t="s">
        <v>62</v>
      </c>
    </row>
    <row r="56" spans="2:4" ht="18" customHeight="1">
      <c r="B56" s="146"/>
      <c r="C56" s="146"/>
      <c r="D56" s="16"/>
    </row>
    <row r="57" ht="18" customHeight="1"/>
  </sheetData>
  <sheetProtection/>
  <mergeCells count="38">
    <mergeCell ref="B46:C46"/>
    <mergeCell ref="B38:D38"/>
    <mergeCell ref="B18:D18"/>
    <mergeCell ref="B56:C56"/>
    <mergeCell ref="B55:C55"/>
    <mergeCell ref="B54:D54"/>
    <mergeCell ref="B49:D49"/>
    <mergeCell ref="B47:C47"/>
    <mergeCell ref="B23:D23"/>
    <mergeCell ref="B44:D44"/>
    <mergeCell ref="B45:C45"/>
    <mergeCell ref="B35:D35"/>
    <mergeCell ref="B28:D28"/>
    <mergeCell ref="B31:D31"/>
    <mergeCell ref="B34:D34"/>
    <mergeCell ref="B27:D27"/>
    <mergeCell ref="B29:C29"/>
    <mergeCell ref="B30:D30"/>
    <mergeCell ref="B32:C32"/>
    <mergeCell ref="C1:D1"/>
    <mergeCell ref="C6:D6"/>
    <mergeCell ref="C9:D9"/>
    <mergeCell ref="C10:D10"/>
    <mergeCell ref="C11:D11"/>
    <mergeCell ref="B40:D40"/>
    <mergeCell ref="B36:D36"/>
    <mergeCell ref="B39:D39"/>
    <mergeCell ref="B26:C26"/>
    <mergeCell ref="B25:D25"/>
    <mergeCell ref="C8:D8"/>
    <mergeCell ref="C14:D14"/>
    <mergeCell ref="B41:D41"/>
    <mergeCell ref="B37:D37"/>
    <mergeCell ref="C15:D15"/>
    <mergeCell ref="C13:D13"/>
    <mergeCell ref="C12:D12"/>
    <mergeCell ref="B33:D33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8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4"/>
  <sheetViews>
    <sheetView showGridLines="0" view="pageBreakPreview" zoomScaleNormal="80" zoomScaleSheetLayoutView="100" workbookViewId="0" topLeftCell="A1">
      <selection activeCell="C6" sqref="C6"/>
    </sheetView>
  </sheetViews>
  <sheetFormatPr defaultColWidth="9.00390625" defaultRowHeight="12.75"/>
  <cols>
    <col min="1" max="1" width="5.875" style="25" customWidth="1"/>
    <col min="2" max="2" width="92.375" style="23" customWidth="1"/>
    <col min="3" max="3" width="14.875" style="27" customWidth="1"/>
    <col min="4" max="4" width="16.625" style="23" customWidth="1"/>
    <col min="5" max="5" width="18.375" style="23" customWidth="1"/>
    <col min="6" max="6" width="15.875" style="23" customWidth="1"/>
    <col min="7" max="7" width="19.25390625" style="23" customWidth="1"/>
    <col min="8" max="8" width="18.25390625" style="23" customWidth="1"/>
    <col min="9" max="9" width="19.875" style="23" customWidth="1"/>
    <col min="10" max="10" width="8.00390625" style="23" customWidth="1"/>
    <col min="11" max="11" width="15.875" style="23" customWidth="1"/>
    <col min="12" max="12" width="15.875" style="29" customWidth="1"/>
    <col min="13" max="13" width="15.875" style="23" customWidth="1"/>
    <col min="14" max="15" width="14.25390625" style="23" customWidth="1"/>
    <col min="16" max="16384" width="9.125" style="23" customWidth="1"/>
  </cols>
  <sheetData>
    <row r="1" spans="2:15" ht="15">
      <c r="B1" s="26" t="str">
        <f>'formularz oferty'!C4</f>
        <v>DFP.271.79.2022.KK</v>
      </c>
      <c r="I1" s="28" t="s">
        <v>65</v>
      </c>
      <c r="N1" s="28"/>
      <c r="O1" s="28"/>
    </row>
    <row r="2" spans="8:9" ht="13.5" customHeight="1">
      <c r="H2" s="151" t="s">
        <v>37</v>
      </c>
      <c r="I2" s="151"/>
    </row>
    <row r="3" spans="8:9" ht="15">
      <c r="H3" s="27"/>
      <c r="I3" s="27"/>
    </row>
    <row r="4" spans="2:9" ht="13.5" customHeight="1">
      <c r="B4" s="31" t="s">
        <v>11</v>
      </c>
      <c r="C4" s="1">
        <v>1</v>
      </c>
      <c r="D4" s="32" t="s">
        <v>35</v>
      </c>
      <c r="E4" s="33"/>
      <c r="F4" s="152"/>
      <c r="G4" s="152"/>
      <c r="H4" s="153"/>
      <c r="I4" s="153"/>
    </row>
    <row r="5" spans="2:9" ht="15">
      <c r="B5" s="31"/>
      <c r="C5" s="30"/>
      <c r="D5" s="33"/>
      <c r="E5" s="22"/>
      <c r="F5" s="1"/>
      <c r="G5" s="22"/>
      <c r="H5" s="1"/>
      <c r="I5" s="34"/>
    </row>
    <row r="6" spans="1:10" s="38" customFormat="1" ht="20.25" customHeight="1">
      <c r="A6" s="35" t="s">
        <v>19</v>
      </c>
      <c r="B6" s="36" t="s">
        <v>44</v>
      </c>
      <c r="C6" s="36" t="s">
        <v>34</v>
      </c>
      <c r="D6" s="37" t="s">
        <v>67</v>
      </c>
      <c r="E6" s="22"/>
      <c r="F6" s="22"/>
      <c r="G6" s="22"/>
      <c r="H6" s="22"/>
      <c r="I6" s="23"/>
      <c r="J6" s="23"/>
    </row>
    <row r="7" spans="1:10" s="38" customFormat="1" ht="60" customHeight="1">
      <c r="A7" s="155" t="s">
        <v>91</v>
      </c>
      <c r="B7" s="156"/>
      <c r="C7" s="157" t="s">
        <v>90</v>
      </c>
      <c r="D7" s="158"/>
      <c r="E7" s="22"/>
      <c r="F7" s="22"/>
      <c r="G7" s="22"/>
      <c r="H7" s="22"/>
      <c r="I7" s="23"/>
      <c r="J7" s="23"/>
    </row>
    <row r="8" spans="1:10" s="38" customFormat="1" ht="44.25" customHeight="1">
      <c r="A8" s="74" t="s">
        <v>85</v>
      </c>
      <c r="B8" s="77" t="s">
        <v>92</v>
      </c>
      <c r="C8" s="119">
        <v>2000</v>
      </c>
      <c r="D8" s="120" t="s">
        <v>99</v>
      </c>
      <c r="E8" s="72"/>
      <c r="F8" s="72"/>
      <c r="G8" s="72"/>
      <c r="H8" s="72"/>
      <c r="I8" s="73"/>
      <c r="J8" s="73"/>
    </row>
    <row r="9" spans="1:10" s="38" customFormat="1" ht="44.25" customHeight="1">
      <c r="A9" s="74" t="s">
        <v>78</v>
      </c>
      <c r="B9" s="77" t="s">
        <v>93</v>
      </c>
      <c r="C9" s="119">
        <v>2000</v>
      </c>
      <c r="D9" s="120" t="s">
        <v>99</v>
      </c>
      <c r="E9" s="72"/>
      <c r="F9" s="72"/>
      <c r="G9" s="72"/>
      <c r="H9" s="72"/>
      <c r="I9" s="73"/>
      <c r="J9" s="73"/>
    </row>
    <row r="10" spans="1:10" s="38" customFormat="1" ht="44.25" customHeight="1">
      <c r="A10" s="74" t="s">
        <v>86</v>
      </c>
      <c r="B10" s="77" t="s">
        <v>94</v>
      </c>
      <c r="C10" s="119">
        <v>192</v>
      </c>
      <c r="D10" s="120" t="s">
        <v>99</v>
      </c>
      <c r="E10" s="72"/>
      <c r="F10" s="72"/>
      <c r="G10" s="72"/>
      <c r="H10" s="72"/>
      <c r="I10" s="73"/>
      <c r="J10" s="73"/>
    </row>
    <row r="11" spans="1:10" s="38" customFormat="1" ht="44.25" customHeight="1">
      <c r="A11" s="74" t="s">
        <v>87</v>
      </c>
      <c r="B11" s="77" t="s">
        <v>95</v>
      </c>
      <c r="C11" s="119">
        <v>192</v>
      </c>
      <c r="D11" s="120" t="s">
        <v>99</v>
      </c>
      <c r="E11" s="72"/>
      <c r="F11" s="72"/>
      <c r="G11" s="72"/>
      <c r="H11" s="72"/>
      <c r="I11" s="73"/>
      <c r="J11" s="73"/>
    </row>
    <row r="12" spans="1:10" s="38" customFormat="1" ht="44.25" customHeight="1">
      <c r="A12" s="74" t="s">
        <v>79</v>
      </c>
      <c r="B12" s="77" t="s">
        <v>96</v>
      </c>
      <c r="C12" s="119">
        <v>50</v>
      </c>
      <c r="D12" s="120" t="s">
        <v>99</v>
      </c>
      <c r="E12" s="72"/>
      <c r="F12" s="72"/>
      <c r="G12" s="72"/>
      <c r="H12" s="72"/>
      <c r="I12" s="73"/>
      <c r="J12" s="73"/>
    </row>
    <row r="13" spans="1:10" s="38" customFormat="1" ht="44.25" customHeight="1">
      <c r="A13" s="74" t="s">
        <v>88</v>
      </c>
      <c r="B13" s="77" t="s">
        <v>97</v>
      </c>
      <c r="C13" s="119">
        <v>4600</v>
      </c>
      <c r="D13" s="120" t="s">
        <v>99</v>
      </c>
      <c r="E13" s="72"/>
      <c r="F13" s="72"/>
      <c r="G13" s="72"/>
      <c r="H13" s="72"/>
      <c r="I13" s="73"/>
      <c r="J13" s="73"/>
    </row>
    <row r="14" spans="1:10" s="38" customFormat="1" ht="45.75" customHeight="1">
      <c r="A14" s="74" t="s">
        <v>89</v>
      </c>
      <c r="B14" s="78" t="s">
        <v>98</v>
      </c>
      <c r="C14" s="117">
        <v>9100</v>
      </c>
      <c r="D14" s="120" t="s">
        <v>99</v>
      </c>
      <c r="E14" s="22"/>
      <c r="F14" s="22"/>
      <c r="G14" s="22"/>
      <c r="H14" s="22"/>
      <c r="I14" s="23"/>
      <c r="J14" s="23"/>
    </row>
    <row r="15" spans="1:10" s="38" customFormat="1" ht="39.75" customHeight="1">
      <c r="A15" s="159" t="s">
        <v>69</v>
      </c>
      <c r="B15" s="159"/>
      <c r="C15" s="159"/>
      <c r="D15" s="159"/>
      <c r="E15" s="22"/>
      <c r="F15" s="22"/>
      <c r="G15" s="22"/>
      <c r="H15" s="22"/>
      <c r="I15" s="23"/>
      <c r="J15" s="23"/>
    </row>
    <row r="16" spans="1:12" ht="18.75" customHeight="1">
      <c r="A16" s="154" t="s">
        <v>43</v>
      </c>
      <c r="B16" s="154"/>
      <c r="C16" s="39"/>
      <c r="D16" s="39"/>
      <c r="E16" s="39"/>
      <c r="F16" s="40"/>
      <c r="G16" s="40"/>
      <c r="H16" s="40"/>
      <c r="I16" s="40"/>
      <c r="L16" s="23"/>
    </row>
    <row r="17" spans="1:12" ht="55.5" customHeight="1">
      <c r="A17" s="35" t="s">
        <v>19</v>
      </c>
      <c r="B17" s="36" t="s">
        <v>31</v>
      </c>
      <c r="C17" s="41" t="s">
        <v>34</v>
      </c>
      <c r="D17" s="36" t="s">
        <v>42</v>
      </c>
      <c r="E17" s="36" t="s">
        <v>45</v>
      </c>
      <c r="F17" s="36" t="s">
        <v>48</v>
      </c>
      <c r="G17" s="36" t="s">
        <v>49</v>
      </c>
      <c r="H17" s="35" t="s">
        <v>72</v>
      </c>
      <c r="I17" s="35" t="s">
        <v>73</v>
      </c>
      <c r="L17" s="23"/>
    </row>
    <row r="18" spans="1:12" ht="15">
      <c r="A18" s="42" t="s">
        <v>0</v>
      </c>
      <c r="B18" s="43" t="s">
        <v>47</v>
      </c>
      <c r="C18" s="44"/>
      <c r="D18" s="24"/>
      <c r="E18" s="45"/>
      <c r="F18" s="45"/>
      <c r="G18" s="45"/>
      <c r="H18" s="46"/>
      <c r="I18" s="47">
        <f>ROUND(ROUND(H18,2)*F18,2)</f>
        <v>0</v>
      </c>
      <c r="L18" s="23"/>
    </row>
    <row r="19" spans="1:12" ht="15">
      <c r="A19" s="42" t="s">
        <v>1</v>
      </c>
      <c r="B19" s="43"/>
      <c r="C19" s="44"/>
      <c r="D19" s="24"/>
      <c r="E19" s="45"/>
      <c r="F19" s="45"/>
      <c r="G19" s="45"/>
      <c r="H19" s="46"/>
      <c r="I19" s="47">
        <f>ROUND(ROUND(H19,2)*F19,2)</f>
        <v>0</v>
      </c>
      <c r="L19" s="23"/>
    </row>
    <row r="20" spans="1:12" ht="15">
      <c r="A20" s="42" t="s">
        <v>2</v>
      </c>
      <c r="B20" s="43"/>
      <c r="C20" s="44"/>
      <c r="D20" s="24"/>
      <c r="E20" s="45"/>
      <c r="F20" s="45"/>
      <c r="G20" s="45"/>
      <c r="H20" s="46"/>
      <c r="I20" s="47">
        <f>ROUND(ROUND(H20,2)*F20,2)</f>
        <v>0</v>
      </c>
      <c r="L20" s="23"/>
    </row>
    <row r="21" spans="1:12" ht="15">
      <c r="A21" s="42" t="s">
        <v>46</v>
      </c>
      <c r="B21" s="43"/>
      <c r="C21" s="44"/>
      <c r="D21" s="24"/>
      <c r="E21" s="45"/>
      <c r="F21" s="45"/>
      <c r="G21" s="45"/>
      <c r="H21" s="46"/>
      <c r="I21" s="47">
        <f>ROUND(ROUND(H21,2)*F21,2)</f>
        <v>0</v>
      </c>
      <c r="L21" s="23"/>
    </row>
    <row r="22" spans="1:12" ht="13.5" customHeight="1">
      <c r="A22" s="22"/>
      <c r="B22" s="22"/>
      <c r="C22" s="22"/>
      <c r="D22" s="22"/>
      <c r="E22" s="22"/>
      <c r="F22" s="22"/>
      <c r="G22" s="22"/>
      <c r="H22" s="64" t="s">
        <v>66</v>
      </c>
      <c r="I22" s="48">
        <f>SUM(I18:I21)</f>
        <v>0</v>
      </c>
      <c r="L22" s="23"/>
    </row>
    <row r="23" spans="1:12" ht="64.5" customHeight="1">
      <c r="A23" s="150" t="s">
        <v>74</v>
      </c>
      <c r="B23" s="150"/>
      <c r="C23" s="150"/>
      <c r="D23" s="150"/>
      <c r="E23" s="150"/>
      <c r="F23" s="150"/>
      <c r="G23" s="150"/>
      <c r="H23" s="150"/>
      <c r="I23" s="150"/>
      <c r="L23" s="23"/>
    </row>
    <row r="24" spans="1:12" ht="15">
      <c r="A24" s="49"/>
      <c r="B24" s="49"/>
      <c r="C24" s="49"/>
      <c r="D24" s="49"/>
      <c r="E24" s="49"/>
      <c r="F24" s="49"/>
      <c r="G24" s="49"/>
      <c r="H24" s="49"/>
      <c r="I24" s="49"/>
      <c r="L24" s="23"/>
    </row>
  </sheetData>
  <sheetProtection/>
  <mergeCells count="8">
    <mergeCell ref="A23:I23"/>
    <mergeCell ref="H2:I2"/>
    <mergeCell ref="F4:G4"/>
    <mergeCell ref="H4:I4"/>
    <mergeCell ref="A16:B16"/>
    <mergeCell ref="A7:B7"/>
    <mergeCell ref="C7:D7"/>
    <mergeCell ref="A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8"/>
  <sheetViews>
    <sheetView showGridLines="0" view="pageBreakPreview" zoomScaleNormal="80" zoomScaleSheetLayoutView="100" workbookViewId="0" topLeftCell="A1">
      <selection activeCell="A7" sqref="A7:B7"/>
    </sheetView>
  </sheetViews>
  <sheetFormatPr defaultColWidth="9.00390625" defaultRowHeight="12.75"/>
  <cols>
    <col min="1" max="1" width="5.875" style="25" customWidth="1"/>
    <col min="2" max="2" width="92.375" style="57" customWidth="1"/>
    <col min="3" max="3" width="14.875" style="61" customWidth="1"/>
    <col min="4" max="4" width="16.625" style="57" customWidth="1"/>
    <col min="5" max="5" width="20.00390625" style="57" customWidth="1"/>
    <col min="6" max="6" width="15.875" style="57" customWidth="1"/>
    <col min="7" max="7" width="19.25390625" style="57" customWidth="1"/>
    <col min="8" max="8" width="18.25390625" style="57" customWidth="1"/>
    <col min="9" max="9" width="19.875" style="57" customWidth="1"/>
    <col min="10" max="10" width="8.00390625" style="57" customWidth="1"/>
    <col min="11" max="11" width="15.875" style="57" customWidth="1"/>
    <col min="12" max="12" width="15.875" style="29" customWidth="1"/>
    <col min="13" max="13" width="15.875" style="57" customWidth="1"/>
    <col min="14" max="15" width="14.25390625" style="57" customWidth="1"/>
    <col min="16" max="16384" width="9.125" style="57" customWidth="1"/>
  </cols>
  <sheetData>
    <row r="1" spans="2:15" ht="15">
      <c r="B1" s="26" t="str">
        <f>'formularz oferty'!C4</f>
        <v>DFP.271.79.2022.KK</v>
      </c>
      <c r="I1" s="28" t="s">
        <v>65</v>
      </c>
      <c r="N1" s="28"/>
      <c r="O1" s="28"/>
    </row>
    <row r="2" spans="8:9" ht="13.5" customHeight="1">
      <c r="H2" s="151" t="s">
        <v>37</v>
      </c>
      <c r="I2" s="151"/>
    </row>
    <row r="3" spans="8:9" ht="15">
      <c r="H3" s="61"/>
      <c r="I3" s="61"/>
    </row>
    <row r="4" spans="2:9" ht="13.5" customHeight="1">
      <c r="B4" s="31" t="s">
        <v>11</v>
      </c>
      <c r="C4" s="1">
        <v>2</v>
      </c>
      <c r="D4" s="32" t="s">
        <v>35</v>
      </c>
      <c r="E4" s="33"/>
      <c r="F4" s="152"/>
      <c r="G4" s="152"/>
      <c r="H4" s="153"/>
      <c r="I4" s="153"/>
    </row>
    <row r="5" spans="2:9" ht="15">
      <c r="B5" s="31"/>
      <c r="C5" s="30"/>
      <c r="D5" s="33"/>
      <c r="E5" s="56"/>
      <c r="F5" s="1"/>
      <c r="G5" s="56"/>
      <c r="H5" s="1"/>
      <c r="I5" s="34"/>
    </row>
    <row r="6" spans="1:10" s="38" customFormat="1" ht="20.25" customHeight="1">
      <c r="A6" s="63" t="s">
        <v>19</v>
      </c>
      <c r="B6" s="59" t="s">
        <v>44</v>
      </c>
      <c r="C6" s="59" t="s">
        <v>34</v>
      </c>
      <c r="D6" s="62" t="s">
        <v>67</v>
      </c>
      <c r="E6" s="56"/>
      <c r="F6" s="56"/>
      <c r="G6" s="56"/>
      <c r="H6" s="56"/>
      <c r="I6" s="57"/>
      <c r="J6" s="57"/>
    </row>
    <row r="7" spans="1:10" s="38" customFormat="1" ht="54" customHeight="1">
      <c r="A7" s="155" t="s">
        <v>101</v>
      </c>
      <c r="B7" s="156"/>
      <c r="C7" s="160" t="s">
        <v>100</v>
      </c>
      <c r="D7" s="161"/>
      <c r="E7" s="72"/>
      <c r="F7" s="72"/>
      <c r="G7" s="72"/>
      <c r="H7" s="56"/>
      <c r="I7" s="57"/>
      <c r="J7" s="57"/>
    </row>
    <row r="8" spans="1:10" s="38" customFormat="1" ht="39.75" customHeight="1">
      <c r="A8" s="50" t="s">
        <v>0</v>
      </c>
      <c r="B8" s="76" t="s">
        <v>102</v>
      </c>
      <c r="C8" s="117">
        <v>19700</v>
      </c>
      <c r="D8" s="118" t="s">
        <v>68</v>
      </c>
      <c r="E8" s="56"/>
      <c r="F8" s="56"/>
      <c r="G8" s="56"/>
      <c r="H8" s="56"/>
      <c r="I8" s="57"/>
      <c r="J8" s="57"/>
    </row>
    <row r="9" spans="1:10" s="38" customFormat="1" ht="39.75" customHeight="1">
      <c r="A9" s="159" t="s">
        <v>69</v>
      </c>
      <c r="B9" s="159"/>
      <c r="C9" s="159"/>
      <c r="D9" s="159"/>
      <c r="E9" s="56"/>
      <c r="F9" s="56"/>
      <c r="G9" s="56"/>
      <c r="H9" s="56"/>
      <c r="I9" s="57"/>
      <c r="J9" s="57"/>
    </row>
    <row r="10" spans="1:12" ht="18.75" customHeight="1">
      <c r="A10" s="154" t="s">
        <v>43</v>
      </c>
      <c r="B10" s="154"/>
      <c r="C10" s="39"/>
      <c r="D10" s="39"/>
      <c r="E10" s="39"/>
      <c r="F10" s="40"/>
      <c r="G10" s="40"/>
      <c r="H10" s="40"/>
      <c r="I10" s="40"/>
      <c r="L10" s="57"/>
    </row>
    <row r="11" spans="1:12" ht="55.5" customHeight="1">
      <c r="A11" s="63" t="s">
        <v>19</v>
      </c>
      <c r="B11" s="59" t="s">
        <v>31</v>
      </c>
      <c r="C11" s="41" t="s">
        <v>34</v>
      </c>
      <c r="D11" s="59" t="s">
        <v>42</v>
      </c>
      <c r="E11" s="59" t="s">
        <v>45</v>
      </c>
      <c r="F11" s="59" t="s">
        <v>48</v>
      </c>
      <c r="G11" s="59" t="s">
        <v>49</v>
      </c>
      <c r="H11" s="63" t="s">
        <v>72</v>
      </c>
      <c r="I11" s="63" t="s">
        <v>73</v>
      </c>
      <c r="L11" s="57"/>
    </row>
    <row r="12" spans="1:12" ht="15">
      <c r="A12" s="42" t="s">
        <v>0</v>
      </c>
      <c r="B12" s="43" t="s">
        <v>47</v>
      </c>
      <c r="C12" s="44"/>
      <c r="D12" s="58"/>
      <c r="E12" s="45"/>
      <c r="F12" s="45"/>
      <c r="G12" s="45"/>
      <c r="H12" s="46"/>
      <c r="I12" s="47">
        <f>ROUND(ROUND(H12,2)*F12,2)</f>
        <v>0</v>
      </c>
      <c r="L12" s="57"/>
    </row>
    <row r="13" spans="1:12" ht="15">
      <c r="A13" s="42" t="s">
        <v>1</v>
      </c>
      <c r="B13" s="43"/>
      <c r="C13" s="44"/>
      <c r="D13" s="58"/>
      <c r="E13" s="45"/>
      <c r="F13" s="45"/>
      <c r="G13" s="45"/>
      <c r="H13" s="46"/>
      <c r="I13" s="47">
        <f>ROUND(ROUND(H13,2)*F13,2)</f>
        <v>0</v>
      </c>
      <c r="L13" s="57"/>
    </row>
    <row r="14" spans="1:12" ht="15">
      <c r="A14" s="42" t="s">
        <v>2</v>
      </c>
      <c r="B14" s="43"/>
      <c r="C14" s="44"/>
      <c r="D14" s="58"/>
      <c r="E14" s="45"/>
      <c r="F14" s="45"/>
      <c r="G14" s="45"/>
      <c r="H14" s="46"/>
      <c r="I14" s="47">
        <f>ROUND(ROUND(H14,2)*F14,2)</f>
        <v>0</v>
      </c>
      <c r="L14" s="57"/>
    </row>
    <row r="15" spans="1:12" ht="15">
      <c r="A15" s="42" t="s">
        <v>46</v>
      </c>
      <c r="B15" s="43"/>
      <c r="C15" s="44"/>
      <c r="D15" s="58"/>
      <c r="E15" s="45"/>
      <c r="F15" s="45"/>
      <c r="G15" s="45"/>
      <c r="H15" s="46"/>
      <c r="I15" s="47">
        <f>ROUND(ROUND(H15,2)*F15,2)</f>
        <v>0</v>
      </c>
      <c r="L15" s="57"/>
    </row>
    <row r="16" spans="1:12" ht="13.5" customHeight="1">
      <c r="A16" s="56"/>
      <c r="B16" s="56"/>
      <c r="C16" s="56"/>
      <c r="D16" s="56"/>
      <c r="E16" s="56"/>
      <c r="F16" s="56"/>
      <c r="G16" s="56"/>
      <c r="H16" s="64" t="s">
        <v>66</v>
      </c>
      <c r="I16" s="48">
        <f>SUM(I12:I15)</f>
        <v>0</v>
      </c>
      <c r="L16" s="57"/>
    </row>
    <row r="17" spans="1:12" ht="64.5" customHeight="1">
      <c r="A17" s="150" t="s">
        <v>74</v>
      </c>
      <c r="B17" s="150"/>
      <c r="C17" s="150"/>
      <c r="D17" s="150"/>
      <c r="E17" s="150"/>
      <c r="F17" s="150"/>
      <c r="G17" s="150"/>
      <c r="H17" s="150"/>
      <c r="I17" s="150"/>
      <c r="L17" s="57"/>
    </row>
    <row r="18" spans="1:12" ht="15">
      <c r="A18" s="60"/>
      <c r="B18" s="60"/>
      <c r="C18" s="60"/>
      <c r="D18" s="60"/>
      <c r="E18" s="60"/>
      <c r="F18" s="60"/>
      <c r="G18" s="60"/>
      <c r="H18" s="60"/>
      <c r="I18" s="60"/>
      <c r="L18" s="57"/>
    </row>
  </sheetData>
  <sheetProtection/>
  <mergeCells count="8">
    <mergeCell ref="A10:B10"/>
    <mergeCell ref="A17:I17"/>
    <mergeCell ref="H2:I2"/>
    <mergeCell ref="F4:G4"/>
    <mergeCell ref="H4:I4"/>
    <mergeCell ref="A7:B7"/>
    <mergeCell ref="C7:D7"/>
    <mergeCell ref="A9:D9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7"/>
  <sheetViews>
    <sheetView showGridLines="0" tabSelected="1" view="pageBreakPreview" zoomScaleNormal="80" zoomScaleSheetLayoutView="100" workbookViewId="0" topLeftCell="A19">
      <selection activeCell="B25" sqref="B25:B30"/>
    </sheetView>
  </sheetViews>
  <sheetFormatPr defaultColWidth="9.00390625" defaultRowHeight="12.75"/>
  <cols>
    <col min="1" max="1" width="5.875" style="25" customWidth="1"/>
    <col min="2" max="2" width="92.375" style="57" customWidth="1"/>
    <col min="3" max="3" width="14.875" style="61" customWidth="1"/>
    <col min="4" max="4" width="16.625" style="57" customWidth="1"/>
    <col min="5" max="5" width="16.375" style="57" customWidth="1"/>
    <col min="6" max="6" width="15.875" style="57" customWidth="1"/>
    <col min="7" max="7" width="19.25390625" style="57" customWidth="1"/>
    <col min="8" max="8" width="18.25390625" style="57" customWidth="1"/>
    <col min="9" max="9" width="19.875" style="57" customWidth="1"/>
    <col min="10" max="10" width="8.00390625" style="57" customWidth="1"/>
    <col min="11" max="11" width="15.875" style="57" customWidth="1"/>
    <col min="12" max="12" width="15.875" style="29" customWidth="1"/>
    <col min="13" max="13" width="15.875" style="57" customWidth="1"/>
    <col min="14" max="15" width="14.25390625" style="57" customWidth="1"/>
    <col min="16" max="16384" width="9.125" style="57" customWidth="1"/>
  </cols>
  <sheetData>
    <row r="1" spans="2:15" ht="15">
      <c r="B1" s="26" t="str">
        <f>'formularz oferty'!C4</f>
        <v>DFP.271.79.2022.KK</v>
      </c>
      <c r="I1" s="28" t="s">
        <v>65</v>
      </c>
      <c r="N1" s="28"/>
      <c r="O1" s="28"/>
    </row>
    <row r="2" spans="8:9" ht="13.5" customHeight="1">
      <c r="H2" s="151" t="s">
        <v>37</v>
      </c>
      <c r="I2" s="151"/>
    </row>
    <row r="3" spans="8:9" ht="15">
      <c r="H3" s="61"/>
      <c r="I3" s="61"/>
    </row>
    <row r="4" spans="2:9" ht="13.5" customHeight="1">
      <c r="B4" s="31" t="s">
        <v>11</v>
      </c>
      <c r="C4" s="1">
        <v>3</v>
      </c>
      <c r="D4" s="32" t="s">
        <v>35</v>
      </c>
      <c r="E4" s="33"/>
      <c r="F4" s="152"/>
      <c r="G4" s="152"/>
      <c r="H4" s="153"/>
      <c r="I4" s="153"/>
    </row>
    <row r="5" spans="2:9" ht="15">
      <c r="B5" s="31"/>
      <c r="C5" s="30"/>
      <c r="D5" s="33"/>
      <c r="E5" s="56"/>
      <c r="F5" s="1"/>
      <c r="G5" s="56"/>
      <c r="H5" s="1"/>
      <c r="I5" s="34"/>
    </row>
    <row r="6" spans="1:10" s="38" customFormat="1" ht="20.25" customHeight="1">
      <c r="A6" s="63" t="s">
        <v>19</v>
      </c>
      <c r="B6" s="67" t="s">
        <v>44</v>
      </c>
      <c r="C6" s="67" t="s">
        <v>34</v>
      </c>
      <c r="D6" s="62" t="s">
        <v>67</v>
      </c>
      <c r="E6" s="56"/>
      <c r="F6" s="56"/>
      <c r="G6" s="56"/>
      <c r="H6" s="56"/>
      <c r="I6" s="57"/>
      <c r="J6" s="57"/>
    </row>
    <row r="7" spans="1:10" s="38" customFormat="1" ht="58.5" customHeight="1">
      <c r="A7" s="181" t="s">
        <v>103</v>
      </c>
      <c r="B7" s="182"/>
      <c r="C7" s="157" t="s">
        <v>104</v>
      </c>
      <c r="D7" s="158"/>
      <c r="E7" s="56"/>
      <c r="F7" s="56"/>
      <c r="G7" s="56"/>
      <c r="H7" s="56"/>
      <c r="I7" s="57"/>
      <c r="J7" s="57"/>
    </row>
    <row r="8" spans="1:10" s="38" customFormat="1" ht="38.25" customHeight="1">
      <c r="A8" s="116" t="s">
        <v>0</v>
      </c>
      <c r="B8" s="71" t="s">
        <v>105</v>
      </c>
      <c r="C8" s="116">
        <v>1500</v>
      </c>
      <c r="D8" s="71" t="s">
        <v>99</v>
      </c>
      <c r="E8" s="65"/>
      <c r="F8" s="65"/>
      <c r="G8" s="65"/>
      <c r="H8" s="65"/>
      <c r="I8" s="66"/>
      <c r="J8" s="66"/>
    </row>
    <row r="9" spans="1:10" s="38" customFormat="1" ht="34.5" customHeight="1">
      <c r="A9" s="116" t="s">
        <v>78</v>
      </c>
      <c r="B9" s="71" t="s">
        <v>106</v>
      </c>
      <c r="C9" s="116">
        <v>1000</v>
      </c>
      <c r="D9" s="71" t="s">
        <v>99</v>
      </c>
      <c r="E9" s="65"/>
      <c r="F9" s="65"/>
      <c r="G9" s="65"/>
      <c r="H9" s="65"/>
      <c r="I9" s="66"/>
      <c r="J9" s="66"/>
    </row>
    <row r="10" spans="1:10" s="38" customFormat="1" ht="27.75" customHeight="1">
      <c r="A10" s="116" t="s">
        <v>2</v>
      </c>
      <c r="B10" s="71" t="s">
        <v>107</v>
      </c>
      <c r="C10" s="116">
        <v>2500</v>
      </c>
      <c r="D10" s="71" t="s">
        <v>99</v>
      </c>
      <c r="E10" s="65"/>
      <c r="F10" s="65"/>
      <c r="G10" s="65"/>
      <c r="H10" s="65"/>
      <c r="I10" s="66"/>
      <c r="J10" s="66"/>
    </row>
    <row r="11" spans="1:10" s="38" customFormat="1" ht="29.25" customHeight="1">
      <c r="A11" s="116" t="s">
        <v>3</v>
      </c>
      <c r="B11" s="75" t="s">
        <v>108</v>
      </c>
      <c r="C11" s="117">
        <v>2600</v>
      </c>
      <c r="D11" s="71" t="s">
        <v>99</v>
      </c>
      <c r="E11" s="56"/>
      <c r="F11" s="56"/>
      <c r="G11" s="56"/>
      <c r="H11" s="56"/>
      <c r="I11" s="57"/>
      <c r="J11" s="57"/>
    </row>
    <row r="12" spans="1:10" s="38" customFormat="1" ht="39.75" customHeight="1">
      <c r="A12" s="159" t="s">
        <v>69</v>
      </c>
      <c r="B12" s="159"/>
      <c r="C12" s="159"/>
      <c r="D12" s="159"/>
      <c r="E12" s="56"/>
      <c r="F12" s="56"/>
      <c r="G12" s="56"/>
      <c r="H12" s="56"/>
      <c r="I12" s="57"/>
      <c r="J12" s="57"/>
    </row>
    <row r="13" spans="1:12" ht="18.75" customHeight="1">
      <c r="A13" s="154" t="s">
        <v>43</v>
      </c>
      <c r="B13" s="154"/>
      <c r="C13" s="39"/>
      <c r="D13" s="39"/>
      <c r="E13" s="39"/>
      <c r="F13" s="40"/>
      <c r="G13" s="40"/>
      <c r="H13" s="40"/>
      <c r="I13" s="40"/>
      <c r="L13" s="57"/>
    </row>
    <row r="14" spans="1:12" ht="55.5" customHeight="1">
      <c r="A14" s="63" t="s">
        <v>19</v>
      </c>
      <c r="B14" s="59" t="s">
        <v>31</v>
      </c>
      <c r="C14" s="41" t="s">
        <v>34</v>
      </c>
      <c r="D14" s="59" t="s">
        <v>42</v>
      </c>
      <c r="E14" s="59" t="s">
        <v>45</v>
      </c>
      <c r="F14" s="59" t="s">
        <v>48</v>
      </c>
      <c r="G14" s="59" t="s">
        <v>49</v>
      </c>
      <c r="H14" s="63" t="s">
        <v>72</v>
      </c>
      <c r="I14" s="63" t="s">
        <v>73</v>
      </c>
      <c r="L14" s="57"/>
    </row>
    <row r="15" spans="1:12" ht="15">
      <c r="A15" s="42" t="s">
        <v>0</v>
      </c>
      <c r="B15" s="43" t="s">
        <v>47</v>
      </c>
      <c r="C15" s="44"/>
      <c r="D15" s="58"/>
      <c r="E15" s="45"/>
      <c r="F15" s="45"/>
      <c r="G15" s="45"/>
      <c r="H15" s="46"/>
      <c r="I15" s="47">
        <f>ROUND(ROUND(H15,2)*F15,2)</f>
        <v>0</v>
      </c>
      <c r="L15" s="57"/>
    </row>
    <row r="16" spans="1:12" ht="15">
      <c r="A16" s="42" t="s">
        <v>1</v>
      </c>
      <c r="B16" s="43"/>
      <c r="C16" s="44"/>
      <c r="D16" s="58"/>
      <c r="E16" s="45"/>
      <c r="F16" s="45"/>
      <c r="G16" s="45"/>
      <c r="H16" s="46"/>
      <c r="I16" s="47">
        <v>0</v>
      </c>
      <c r="L16" s="57"/>
    </row>
    <row r="17" spans="1:12" ht="15">
      <c r="A17" s="42" t="s">
        <v>2</v>
      </c>
      <c r="B17" s="43"/>
      <c r="C17" s="44"/>
      <c r="D17" s="58"/>
      <c r="E17" s="45"/>
      <c r="F17" s="45"/>
      <c r="G17" s="45"/>
      <c r="H17" s="46"/>
      <c r="I17" s="47">
        <f>ROUND(ROUND(H17,2)*F17,2)</f>
        <v>0</v>
      </c>
      <c r="L17" s="57"/>
    </row>
    <row r="18" spans="1:12" ht="15">
      <c r="A18" s="42" t="s">
        <v>46</v>
      </c>
      <c r="B18" s="43"/>
      <c r="C18" s="44"/>
      <c r="D18" s="58"/>
      <c r="E18" s="45"/>
      <c r="F18" s="45"/>
      <c r="G18" s="45"/>
      <c r="H18" s="46"/>
      <c r="I18" s="47">
        <f>ROUND(ROUND(H18,2)*F18,2)</f>
        <v>0</v>
      </c>
      <c r="L18" s="57"/>
    </row>
    <row r="19" spans="1:12" ht="13.5" customHeight="1">
      <c r="A19" s="56"/>
      <c r="B19" s="56"/>
      <c r="C19" s="56"/>
      <c r="D19" s="56"/>
      <c r="E19" s="56"/>
      <c r="F19" s="56"/>
      <c r="G19" s="56"/>
      <c r="H19" s="64" t="s">
        <v>66</v>
      </c>
      <c r="I19" s="48">
        <f>SUM(I15:I18)</f>
        <v>0</v>
      </c>
      <c r="L19" s="57"/>
    </row>
    <row r="20" spans="1:12" ht="64.5" customHeight="1">
      <c r="A20" s="150" t="s">
        <v>74</v>
      </c>
      <c r="B20" s="150"/>
      <c r="C20" s="150"/>
      <c r="D20" s="150"/>
      <c r="E20" s="150"/>
      <c r="F20" s="150"/>
      <c r="G20" s="150"/>
      <c r="H20" s="150"/>
      <c r="I20" s="150"/>
      <c r="L20" s="57"/>
    </row>
    <row r="21" spans="1:12" ht="15">
      <c r="A21" s="60"/>
      <c r="B21" s="60"/>
      <c r="C21" s="60"/>
      <c r="D21" s="60"/>
      <c r="E21" s="60"/>
      <c r="F21" s="60"/>
      <c r="G21" s="60"/>
      <c r="H21" s="60"/>
      <c r="I21" s="60"/>
      <c r="L21" s="57"/>
    </row>
    <row r="23" spans="1:9" s="40" customFormat="1" ht="18.75">
      <c r="A23" s="170" t="s">
        <v>109</v>
      </c>
      <c r="B23" s="170"/>
      <c r="C23" s="170"/>
      <c r="D23" s="170"/>
      <c r="E23" s="170"/>
      <c r="F23" s="170"/>
      <c r="G23" s="170"/>
      <c r="H23" s="170"/>
      <c r="I23" s="170"/>
    </row>
    <row r="24" spans="1:9" s="40" customFormat="1" ht="48" customHeight="1">
      <c r="A24" s="79" t="s">
        <v>110</v>
      </c>
      <c r="B24" s="80" t="s">
        <v>111</v>
      </c>
      <c r="C24" s="81" t="s">
        <v>112</v>
      </c>
      <c r="D24" s="171" t="s">
        <v>113</v>
      </c>
      <c r="E24" s="172"/>
      <c r="F24" s="173"/>
      <c r="G24" s="80" t="s">
        <v>114</v>
      </c>
      <c r="H24" s="80" t="s">
        <v>115</v>
      </c>
      <c r="I24" s="80" t="s">
        <v>116</v>
      </c>
    </row>
    <row r="25" spans="1:9" s="40" customFormat="1" ht="15" customHeight="1">
      <c r="A25" s="174" t="s">
        <v>0</v>
      </c>
      <c r="B25" s="175" t="s">
        <v>134</v>
      </c>
      <c r="C25" s="176">
        <v>36</v>
      </c>
      <c r="D25" s="82" t="s">
        <v>117</v>
      </c>
      <c r="E25" s="166"/>
      <c r="F25" s="167"/>
      <c r="G25" s="176">
        <v>1</v>
      </c>
      <c r="H25" s="179">
        <v>0</v>
      </c>
      <c r="I25" s="165">
        <f>H25*H25*C25</f>
        <v>0</v>
      </c>
    </row>
    <row r="26" spans="1:9" s="40" customFormat="1" ht="15">
      <c r="A26" s="174"/>
      <c r="B26" s="175"/>
      <c r="C26" s="177"/>
      <c r="D26" s="82" t="s">
        <v>118</v>
      </c>
      <c r="E26" s="166"/>
      <c r="F26" s="167"/>
      <c r="G26" s="177"/>
      <c r="H26" s="179"/>
      <c r="I26" s="165"/>
    </row>
    <row r="27" spans="1:9" s="40" customFormat="1" ht="15" customHeight="1">
      <c r="A27" s="174"/>
      <c r="B27" s="175"/>
      <c r="C27" s="177"/>
      <c r="D27" s="82" t="s">
        <v>119</v>
      </c>
      <c r="E27" s="168" t="s">
        <v>120</v>
      </c>
      <c r="F27" s="169"/>
      <c r="G27" s="177"/>
      <c r="H27" s="179"/>
      <c r="I27" s="165"/>
    </row>
    <row r="28" spans="1:9" s="40" customFormat="1" ht="15">
      <c r="A28" s="174"/>
      <c r="B28" s="175"/>
      <c r="C28" s="177"/>
      <c r="D28" s="82" t="s">
        <v>121</v>
      </c>
      <c r="E28" s="166"/>
      <c r="F28" s="167"/>
      <c r="G28" s="177"/>
      <c r="H28" s="180"/>
      <c r="I28" s="165"/>
    </row>
    <row r="29" spans="1:9" s="40" customFormat="1" ht="15">
      <c r="A29" s="174"/>
      <c r="B29" s="175"/>
      <c r="C29" s="177"/>
      <c r="D29" s="82" t="s">
        <v>122</v>
      </c>
      <c r="E29" s="166"/>
      <c r="F29" s="167"/>
      <c r="G29" s="177"/>
      <c r="H29" s="179"/>
      <c r="I29" s="165"/>
    </row>
    <row r="30" spans="1:9" s="40" customFormat="1" ht="15">
      <c r="A30" s="174"/>
      <c r="B30" s="175"/>
      <c r="C30" s="178"/>
      <c r="D30" s="82" t="s">
        <v>123</v>
      </c>
      <c r="E30" s="166"/>
      <c r="F30" s="167"/>
      <c r="G30" s="178"/>
      <c r="H30" s="179"/>
      <c r="I30" s="165"/>
    </row>
    <row r="31" spans="1:9" s="40" customFormat="1" ht="21" customHeight="1">
      <c r="A31" s="83"/>
      <c r="B31" s="84"/>
      <c r="C31" s="85"/>
      <c r="D31" s="86"/>
      <c r="E31" s="86"/>
      <c r="F31" s="86"/>
      <c r="G31" s="86"/>
      <c r="H31" s="87" t="s">
        <v>124</v>
      </c>
      <c r="I31" s="88">
        <f>SUM(I25:I30)</f>
        <v>0</v>
      </c>
    </row>
    <row r="32" spans="1:9" s="40" customFormat="1" ht="21" customHeight="1">
      <c r="A32" s="83"/>
      <c r="B32" s="162" t="s">
        <v>71</v>
      </c>
      <c r="C32" s="162"/>
      <c r="D32" s="162"/>
      <c r="E32" s="162"/>
      <c r="F32" s="162"/>
      <c r="G32" s="162"/>
      <c r="H32" s="162"/>
      <c r="I32" s="162"/>
    </row>
    <row r="33" spans="1:9" s="40" customFormat="1" ht="38.25" customHeight="1">
      <c r="A33" s="83"/>
      <c r="B33" s="84"/>
      <c r="C33" s="85"/>
      <c r="D33" s="86"/>
      <c r="E33" s="86"/>
      <c r="F33" s="89" t="s">
        <v>125</v>
      </c>
      <c r="G33" s="115">
        <f>SUM(I19+I31)</f>
        <v>0</v>
      </c>
      <c r="H33" s="163" t="s">
        <v>132</v>
      </c>
      <c r="I33" s="164"/>
    </row>
    <row r="34" spans="1:9" s="40" customFormat="1" ht="15">
      <c r="A34" s="83"/>
      <c r="B34" s="90" t="s">
        <v>126</v>
      </c>
      <c r="C34" s="85"/>
      <c r="D34" s="86"/>
      <c r="E34" s="86"/>
      <c r="F34" s="86"/>
      <c r="G34" s="86"/>
      <c r="H34" s="91"/>
      <c r="I34" s="91"/>
    </row>
    <row r="35" spans="1:9" s="40" customFormat="1" ht="57">
      <c r="A35" s="92"/>
      <c r="B35" s="93"/>
      <c r="C35" s="94" t="s">
        <v>127</v>
      </c>
      <c r="D35" s="95" t="s">
        <v>128</v>
      </c>
      <c r="E35" s="94" t="s">
        <v>129</v>
      </c>
      <c r="F35" s="94" t="s">
        <v>130</v>
      </c>
      <c r="G35" s="96"/>
      <c r="H35" s="96"/>
      <c r="I35" s="97"/>
    </row>
    <row r="36" spans="1:9" s="40" customFormat="1" ht="15.75" thickBot="1">
      <c r="A36" s="92"/>
      <c r="B36" s="98" t="s">
        <v>131</v>
      </c>
      <c r="C36" s="99"/>
      <c r="D36" s="100">
        <v>26280</v>
      </c>
      <c r="E36" s="101">
        <v>0.69</v>
      </c>
      <c r="F36" s="102">
        <f>(C36*D36*E36)/1000</f>
        <v>0</v>
      </c>
      <c r="G36" s="96"/>
      <c r="H36" s="96"/>
      <c r="I36" s="96"/>
    </row>
    <row r="37" spans="1:12" s="40" customFormat="1" ht="15.75" thickBot="1">
      <c r="A37" s="103"/>
      <c r="B37" s="104"/>
      <c r="C37" s="105"/>
      <c r="D37" s="106"/>
      <c r="E37" s="107" t="s">
        <v>66</v>
      </c>
      <c r="F37" s="108">
        <f>SUM(F36:F36)</f>
        <v>0</v>
      </c>
      <c r="G37" s="109"/>
      <c r="H37" s="110"/>
      <c r="I37" s="110"/>
      <c r="J37" s="111"/>
      <c r="K37" s="112"/>
      <c r="L37" s="113"/>
    </row>
  </sheetData>
  <sheetProtection/>
  <mergeCells count="24">
    <mergeCell ref="H2:I2"/>
    <mergeCell ref="F4:G4"/>
    <mergeCell ref="H4:I4"/>
    <mergeCell ref="A7:B7"/>
    <mergeCell ref="C7:D7"/>
    <mergeCell ref="A12:D12"/>
    <mergeCell ref="A13:B13"/>
    <mergeCell ref="A20:I20"/>
    <mergeCell ref="A23:I23"/>
    <mergeCell ref="D24:F24"/>
    <mergeCell ref="A25:A30"/>
    <mergeCell ref="B25:B30"/>
    <mergeCell ref="C25:C30"/>
    <mergeCell ref="E25:F25"/>
    <mergeCell ref="G25:G30"/>
    <mergeCell ref="H25:H30"/>
    <mergeCell ref="B32:I32"/>
    <mergeCell ref="H33:I33"/>
    <mergeCell ref="I25:I30"/>
    <mergeCell ref="E26:F26"/>
    <mergeCell ref="E27:F27"/>
    <mergeCell ref="E28:F28"/>
    <mergeCell ref="E29:F29"/>
    <mergeCell ref="E30:F30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4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2022-06-03T06:06:01Z</cp:lastPrinted>
  <dcterms:created xsi:type="dcterms:W3CDTF">2003-05-16T10:10:29Z</dcterms:created>
  <dcterms:modified xsi:type="dcterms:W3CDTF">2022-07-12T06:02:29Z</dcterms:modified>
  <cp:category/>
  <cp:version/>
  <cp:contentType/>
  <cp:contentStatus/>
</cp:coreProperties>
</file>