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3 Opatrunki pow 221 000 euro ZROBIĆ\Wniosek + wycena\"/>
    </mc:Choice>
  </mc:AlternateContent>
  <xr:revisionPtr revIDLastSave="0" documentId="13_ncr:1_{601E3A8D-7548-47BA-98FF-F6AF64C51C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Arkusz1!$A$1:$F$22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/>
  <c r="D14" i="1"/>
  <c r="E14" i="1"/>
  <c r="D15" i="1"/>
  <c r="D16" i="1"/>
  <c r="D17" i="1"/>
  <c r="D18" i="1"/>
  <c r="E18" i="1"/>
  <c r="F18" i="1"/>
  <c r="D19" i="1"/>
  <c r="E19" i="1"/>
  <c r="F19" i="1"/>
  <c r="D20" i="1"/>
  <c r="C12" i="1"/>
  <c r="E12" i="1" s="1"/>
  <c r="C13" i="1"/>
  <c r="E13" i="1" s="1"/>
  <c r="C14" i="1"/>
  <c r="F14" i="1" s="1"/>
  <c r="C15" i="1"/>
  <c r="E15" i="1" s="1"/>
  <c r="C16" i="1"/>
  <c r="E16" i="1" s="1"/>
  <c r="C17" i="1"/>
  <c r="E17" i="1" s="1"/>
  <c r="C18" i="1"/>
  <c r="C19" i="1"/>
  <c r="C20" i="1"/>
  <c r="E20" i="1" s="1"/>
  <c r="D11" i="1"/>
  <c r="C11" i="1"/>
  <c r="E11" i="1" s="1"/>
  <c r="D10" i="1"/>
  <c r="C10" i="1"/>
  <c r="E10" i="1" s="1"/>
  <c r="D9" i="1"/>
  <c r="C9" i="1"/>
  <c r="E9" i="1" s="1"/>
  <c r="D8" i="1"/>
  <c r="C8" i="1"/>
  <c r="E8" i="1" s="1"/>
  <c r="D7" i="1"/>
  <c r="C7" i="1"/>
  <c r="E7" i="1" s="1"/>
  <c r="D6" i="1"/>
  <c r="C6" i="1"/>
  <c r="E6" i="1" s="1"/>
  <c r="D5" i="1"/>
  <c r="C5" i="1"/>
  <c r="E5" i="1" s="1"/>
  <c r="D4" i="1"/>
  <c r="C4" i="1"/>
  <c r="E4" i="1" s="1"/>
  <c r="D3" i="1"/>
  <c r="B21" i="1"/>
  <c r="C3" i="1"/>
  <c r="F3" i="1" s="1"/>
  <c r="F16" i="1" l="1"/>
  <c r="F13" i="1"/>
  <c r="F15" i="1"/>
  <c r="F20" i="1"/>
  <c r="F12" i="1"/>
  <c r="F17" i="1"/>
  <c r="F11" i="1"/>
  <c r="F10" i="1"/>
  <c r="F9" i="1"/>
  <c r="F8" i="1"/>
  <c r="F7" i="1"/>
  <c r="F6" i="1"/>
  <c r="F4" i="1"/>
  <c r="F5" i="1"/>
  <c r="E3" i="1"/>
  <c r="D21" i="1"/>
  <c r="C21" i="1"/>
  <c r="F21" i="1" l="1"/>
  <c r="E21" i="1"/>
</calcChain>
</file>

<file path=xl/sharedStrings.xml><?xml version="1.0" encoding="utf-8"?>
<sst xmlns="http://schemas.openxmlformats.org/spreadsheetml/2006/main" count="26" uniqueCount="26">
  <si>
    <t>Zadanie 1</t>
  </si>
  <si>
    <t>Wartość brutto</t>
  </si>
  <si>
    <t>Wartość netto</t>
  </si>
  <si>
    <t>Nr zadania</t>
  </si>
  <si>
    <t>Zadanie 2</t>
  </si>
  <si>
    <t>Razem</t>
  </si>
  <si>
    <t>Wartość Netto Euro</t>
  </si>
  <si>
    <t>Wartość Brutto Euro</t>
  </si>
  <si>
    <t>Prawo opcji 20% brutto</t>
  </si>
  <si>
    <t>Zadanie 3</t>
  </si>
  <si>
    <t>Zadanie 4</t>
  </si>
  <si>
    <t>Zadanie 5</t>
  </si>
  <si>
    <t>Zadanie 6</t>
  </si>
  <si>
    <t>Zadanie 7</t>
  </si>
  <si>
    <t>Zadanie 8</t>
  </si>
  <si>
    <t>Zadanie 9</t>
  </si>
  <si>
    <t>Zadanie 10</t>
  </si>
  <si>
    <t>Zadanie 11</t>
  </si>
  <si>
    <t>Zadanie 12</t>
  </si>
  <si>
    <t>Zadanie 13</t>
  </si>
  <si>
    <t>Zadanie 14</t>
  </si>
  <si>
    <t>Zadanie 15</t>
  </si>
  <si>
    <t>Zadanie 16</t>
  </si>
  <si>
    <t>Zadanie 17</t>
  </si>
  <si>
    <t>Zadanie 18</t>
  </si>
  <si>
    <t>WYCENA Materiały Opatrunkowe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</si>
</sst>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4" fontId="0" fillId="2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="120" zoomScaleNormal="120" workbookViewId="0">
      <selection activeCell="K7" sqref="K7"/>
    </sheetView>
  </sheetViews>
  <sheetFormatPr defaultRowHeight="14.4" x14ac:dyDescent="0.3"/>
  <cols>
    <col min="1" max="1" width="10.6640625" customWidth="1"/>
    <col min="2" max="2" width="15.88671875" style="2" customWidth="1"/>
    <col min="3" max="3" width="14.5546875" style="2" customWidth="1"/>
    <col min="4" max="4" width="13.33203125" style="10" customWidth="1"/>
    <col min="5" max="5" width="14.6640625" style="10" customWidth="1"/>
    <col min="6" max="6" width="16.109375" customWidth="1"/>
  </cols>
  <sheetData>
    <row r="1" spans="1:6" ht="33.6" customHeight="1" x14ac:dyDescent="0.3">
      <c r="A1" s="14" t="s">
        <v>25</v>
      </c>
      <c r="B1" s="14"/>
      <c r="C1" s="14"/>
      <c r="D1" s="14"/>
      <c r="E1" s="15"/>
      <c r="F1" s="15"/>
    </row>
    <row r="2" spans="1:6" ht="30.75" customHeight="1" x14ac:dyDescent="0.3">
      <c r="A2" s="6" t="s">
        <v>3</v>
      </c>
      <c r="B2" s="7" t="s">
        <v>2</v>
      </c>
      <c r="C2" s="7" t="s">
        <v>1</v>
      </c>
      <c r="D2" s="8" t="s">
        <v>6</v>
      </c>
      <c r="E2" s="8" t="s">
        <v>7</v>
      </c>
      <c r="F2" s="8" t="s">
        <v>8</v>
      </c>
    </row>
    <row r="3" spans="1:6" x14ac:dyDescent="0.3">
      <c r="A3" s="1" t="s">
        <v>0</v>
      </c>
      <c r="B3" s="3">
        <v>330210.8</v>
      </c>
      <c r="C3" s="3">
        <f t="shared" ref="C3" si="0">((B3*1.08))</f>
        <v>356627.66399999999</v>
      </c>
      <c r="D3" s="9">
        <f>((B3/4.6371))</f>
        <v>71210.627331737502</v>
      </c>
      <c r="E3" s="9">
        <f>((C3/4.6371))</f>
        <v>76907.477518276501</v>
      </c>
      <c r="F3" s="5">
        <f t="shared" ref="F3" si="1">((C3*1.2))</f>
        <v>427953.19679999998</v>
      </c>
    </row>
    <row r="4" spans="1:6" x14ac:dyDescent="0.3">
      <c r="A4" s="1" t="s">
        <v>4</v>
      </c>
      <c r="B4" s="3">
        <v>139566</v>
      </c>
      <c r="C4" s="3">
        <f t="shared" ref="C4:C20" si="2">((B4*1.08))</f>
        <v>150731.28</v>
      </c>
      <c r="D4" s="9">
        <f t="shared" ref="D4:D11" si="3">((B4/4.6371))</f>
        <v>30097.690366824092</v>
      </c>
      <c r="E4" s="9">
        <f t="shared" ref="E4:E11" si="4">((C4/4.6371))</f>
        <v>32505.50559617002</v>
      </c>
      <c r="F4" s="5">
        <f t="shared" ref="F4:F11" si="5">((C4*1.2))</f>
        <v>180877.53599999999</v>
      </c>
    </row>
    <row r="5" spans="1:6" x14ac:dyDescent="0.3">
      <c r="A5" s="1" t="s">
        <v>9</v>
      </c>
      <c r="B5" s="3">
        <v>71575</v>
      </c>
      <c r="C5" s="3">
        <f t="shared" si="2"/>
        <v>77301</v>
      </c>
      <c r="D5" s="9">
        <f t="shared" si="3"/>
        <v>15435.293610230532</v>
      </c>
      <c r="E5" s="9">
        <f t="shared" si="4"/>
        <v>16670.117099048974</v>
      </c>
      <c r="F5" s="5">
        <f t="shared" si="5"/>
        <v>92761.2</v>
      </c>
    </row>
    <row r="6" spans="1:6" x14ac:dyDescent="0.3">
      <c r="A6" s="1" t="s">
        <v>10</v>
      </c>
      <c r="B6" s="3">
        <v>3156</v>
      </c>
      <c r="C6" s="3">
        <f t="shared" si="2"/>
        <v>3408.48</v>
      </c>
      <c r="D6" s="9">
        <f t="shared" si="3"/>
        <v>680.59778741023479</v>
      </c>
      <c r="E6" s="9">
        <f t="shared" si="4"/>
        <v>735.04561040305362</v>
      </c>
      <c r="F6" s="5">
        <f t="shared" si="5"/>
        <v>4090.1759999999999</v>
      </c>
    </row>
    <row r="7" spans="1:6" x14ac:dyDescent="0.3">
      <c r="A7" s="1" t="s">
        <v>11</v>
      </c>
      <c r="B7" s="3">
        <v>1593</v>
      </c>
      <c r="C7" s="3">
        <f t="shared" si="2"/>
        <v>1720.44</v>
      </c>
      <c r="D7" s="9">
        <f t="shared" si="3"/>
        <v>343.53367406353107</v>
      </c>
      <c r="E7" s="9">
        <f t="shared" si="4"/>
        <v>371.01636798861358</v>
      </c>
      <c r="F7" s="5">
        <f t="shared" si="5"/>
        <v>2064.5279999999998</v>
      </c>
    </row>
    <row r="8" spans="1:6" x14ac:dyDescent="0.3">
      <c r="A8" s="1" t="s">
        <v>12</v>
      </c>
      <c r="B8" s="3">
        <v>2224</v>
      </c>
      <c r="C8" s="3">
        <f t="shared" si="2"/>
        <v>2401.92</v>
      </c>
      <c r="D8" s="9">
        <f t="shared" si="3"/>
        <v>479.6101011407992</v>
      </c>
      <c r="E8" s="9">
        <f t="shared" si="4"/>
        <v>517.97890923206319</v>
      </c>
      <c r="F8" s="5">
        <f t="shared" si="5"/>
        <v>2882.3040000000001</v>
      </c>
    </row>
    <row r="9" spans="1:6" x14ac:dyDescent="0.3">
      <c r="A9" s="1" t="s">
        <v>13</v>
      </c>
      <c r="B9" s="3">
        <v>28460</v>
      </c>
      <c r="C9" s="3">
        <f t="shared" si="2"/>
        <v>30736.800000000003</v>
      </c>
      <c r="D9" s="9">
        <f t="shared" si="3"/>
        <v>6137.4566000301911</v>
      </c>
      <c r="E9" s="9">
        <f t="shared" si="4"/>
        <v>6628.4531280326073</v>
      </c>
      <c r="F9" s="5">
        <f t="shared" si="5"/>
        <v>36884.160000000003</v>
      </c>
    </row>
    <row r="10" spans="1:6" x14ac:dyDescent="0.3">
      <c r="A10" s="1" t="s">
        <v>14</v>
      </c>
      <c r="B10" s="3">
        <v>3117.5</v>
      </c>
      <c r="C10" s="3">
        <f t="shared" si="2"/>
        <v>3366.9</v>
      </c>
      <c r="D10" s="9">
        <f t="shared" si="3"/>
        <v>672.29518449030638</v>
      </c>
      <c r="E10" s="9">
        <f t="shared" si="4"/>
        <v>726.0787992495309</v>
      </c>
      <c r="F10" s="5">
        <f t="shared" si="5"/>
        <v>4040.2799999999997</v>
      </c>
    </row>
    <row r="11" spans="1:6" x14ac:dyDescent="0.3">
      <c r="A11" s="1" t="s">
        <v>15</v>
      </c>
      <c r="B11" s="3">
        <v>2512</v>
      </c>
      <c r="C11" s="3">
        <f t="shared" si="2"/>
        <v>2712.96</v>
      </c>
      <c r="D11" s="9">
        <f t="shared" si="3"/>
        <v>541.71788402234154</v>
      </c>
      <c r="E11" s="9">
        <f t="shared" si="4"/>
        <v>585.05531474412885</v>
      </c>
      <c r="F11" s="5">
        <f t="shared" si="5"/>
        <v>3255.5520000000001</v>
      </c>
    </row>
    <row r="12" spans="1:6" x14ac:dyDescent="0.3">
      <c r="A12" s="1" t="s">
        <v>16</v>
      </c>
      <c r="B12" s="3">
        <v>1185</v>
      </c>
      <c r="C12" s="3">
        <f t="shared" si="2"/>
        <v>1279.8000000000002</v>
      </c>
      <c r="D12" s="9">
        <f t="shared" ref="D12:D20" si="6">((B12/4.6371))</f>
        <v>255.54764831467944</v>
      </c>
      <c r="E12" s="9">
        <f t="shared" ref="E12:E20" si="7">((C12/4.6371))</f>
        <v>275.99146017985379</v>
      </c>
      <c r="F12" s="5">
        <f t="shared" ref="F12:F20" si="8">((C12*1.2))</f>
        <v>1535.7600000000002</v>
      </c>
    </row>
    <row r="13" spans="1:6" x14ac:dyDescent="0.3">
      <c r="A13" s="1" t="s">
        <v>17</v>
      </c>
      <c r="B13" s="3">
        <v>29210</v>
      </c>
      <c r="C13" s="3">
        <f t="shared" si="2"/>
        <v>31546.800000000003</v>
      </c>
      <c r="D13" s="9">
        <f t="shared" si="6"/>
        <v>6299.1956179508743</v>
      </c>
      <c r="E13" s="9">
        <f t="shared" si="7"/>
        <v>6803.1312673869452</v>
      </c>
      <c r="F13" s="5">
        <f t="shared" si="8"/>
        <v>37856.160000000003</v>
      </c>
    </row>
    <row r="14" spans="1:6" x14ac:dyDescent="0.3">
      <c r="A14" s="1" t="s">
        <v>18</v>
      </c>
      <c r="B14" s="3">
        <v>1825.5</v>
      </c>
      <c r="C14" s="3">
        <f t="shared" si="2"/>
        <v>1971.5400000000002</v>
      </c>
      <c r="D14" s="9">
        <f t="shared" si="6"/>
        <v>393.67276961894288</v>
      </c>
      <c r="E14" s="9">
        <f t="shared" si="7"/>
        <v>425.16659118845831</v>
      </c>
      <c r="F14" s="5">
        <f t="shared" si="8"/>
        <v>2365.848</v>
      </c>
    </row>
    <row r="15" spans="1:6" x14ac:dyDescent="0.3">
      <c r="A15" s="1" t="s">
        <v>19</v>
      </c>
      <c r="B15" s="3">
        <v>40300</v>
      </c>
      <c r="C15" s="3">
        <f t="shared" si="2"/>
        <v>43524</v>
      </c>
      <c r="D15" s="9">
        <f t="shared" si="6"/>
        <v>8690.7765629380428</v>
      </c>
      <c r="E15" s="9">
        <f t="shared" si="7"/>
        <v>9386.0386879730868</v>
      </c>
      <c r="F15" s="5">
        <f t="shared" si="8"/>
        <v>52228.799999999996</v>
      </c>
    </row>
    <row r="16" spans="1:6" x14ac:dyDescent="0.3">
      <c r="A16" s="1" t="s">
        <v>20</v>
      </c>
      <c r="B16" s="3">
        <v>21520</v>
      </c>
      <c r="C16" s="3">
        <f t="shared" si="2"/>
        <v>23241.600000000002</v>
      </c>
      <c r="D16" s="9">
        <f t="shared" si="6"/>
        <v>4640.8315542041364</v>
      </c>
      <c r="E16" s="9">
        <f t="shared" si="7"/>
        <v>5012.0980785404672</v>
      </c>
      <c r="F16" s="5">
        <f t="shared" si="8"/>
        <v>27889.920000000002</v>
      </c>
    </row>
    <row r="17" spans="1:6" x14ac:dyDescent="0.3">
      <c r="A17" s="1" t="s">
        <v>21</v>
      </c>
      <c r="B17" s="3">
        <v>18180</v>
      </c>
      <c r="C17" s="3">
        <f t="shared" si="2"/>
        <v>19634.400000000001</v>
      </c>
      <c r="D17" s="9">
        <f t="shared" si="6"/>
        <v>3920.5537943973604</v>
      </c>
      <c r="E17" s="9">
        <f t="shared" si="7"/>
        <v>4234.1980979491491</v>
      </c>
      <c r="F17" s="5">
        <f t="shared" si="8"/>
        <v>23561.280000000002</v>
      </c>
    </row>
    <row r="18" spans="1:6" x14ac:dyDescent="0.3">
      <c r="A18" s="1" t="s">
        <v>22</v>
      </c>
      <c r="B18" s="3">
        <v>148749</v>
      </c>
      <c r="C18" s="3">
        <f t="shared" si="2"/>
        <v>160648.92000000001</v>
      </c>
      <c r="D18" s="9">
        <f t="shared" si="6"/>
        <v>32078.022902244935</v>
      </c>
      <c r="E18" s="9">
        <f t="shared" si="7"/>
        <v>34644.264734424534</v>
      </c>
      <c r="F18" s="5">
        <f t="shared" si="8"/>
        <v>192778.704</v>
      </c>
    </row>
    <row r="19" spans="1:6" x14ac:dyDescent="0.3">
      <c r="A19" s="1" t="s">
        <v>23</v>
      </c>
      <c r="B19" s="3">
        <v>165883</v>
      </c>
      <c r="C19" s="3">
        <f t="shared" si="2"/>
        <v>179153.64</v>
      </c>
      <c r="D19" s="9">
        <f t="shared" si="6"/>
        <v>35773.004679648919</v>
      </c>
      <c r="E19" s="9">
        <f t="shared" si="7"/>
        <v>38634.845054020836</v>
      </c>
      <c r="F19" s="5">
        <f t="shared" si="8"/>
        <v>214984.36800000002</v>
      </c>
    </row>
    <row r="20" spans="1:6" x14ac:dyDescent="0.3">
      <c r="A20" s="1" t="s">
        <v>24</v>
      </c>
      <c r="B20" s="3">
        <v>1830</v>
      </c>
      <c r="C20" s="3">
        <f t="shared" si="2"/>
        <v>1976.4</v>
      </c>
      <c r="D20" s="9">
        <f t="shared" si="6"/>
        <v>394.64320372646694</v>
      </c>
      <c r="E20" s="9">
        <f t="shared" si="7"/>
        <v>426.2146600245843</v>
      </c>
      <c r="F20" s="5">
        <f t="shared" si="8"/>
        <v>2371.6799999999998</v>
      </c>
    </row>
    <row r="21" spans="1:6" x14ac:dyDescent="0.3">
      <c r="A21" s="13" t="s">
        <v>5</v>
      </c>
      <c r="B21" s="4">
        <f>SUM(B3:B20)</f>
        <v>1011096.8</v>
      </c>
      <c r="C21" s="4">
        <f>SUM(C3:C20)</f>
        <v>1091984.5440000002</v>
      </c>
      <c r="D21" s="11">
        <f>SUM(D3:D20)</f>
        <v>218045.07127299384</v>
      </c>
      <c r="E21" s="11">
        <f>SUM(E3:E20)</f>
        <v>235488.67697483342</v>
      </c>
      <c r="F21" s="12">
        <f>SUM(F3:F20)</f>
        <v>1310381.4528000001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Tomasz Turajski</cp:lastModifiedBy>
  <cp:lastPrinted>2023-11-06T07:55:14Z</cp:lastPrinted>
  <dcterms:created xsi:type="dcterms:W3CDTF">2020-06-17T07:27:23Z</dcterms:created>
  <dcterms:modified xsi:type="dcterms:W3CDTF">2024-02-27T12:34:00Z</dcterms:modified>
</cp:coreProperties>
</file>