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Oświata, OSiR, Biblioteka, OK" sheetId="1" state="visible" r:id="rId2"/>
    <sheet name="Gmina" sheetId="2" state="visible" r:id="rId3"/>
    <sheet name="ZGM" sheetId="3" state="visible" r:id="rId4"/>
    <sheet name="Naprostować" sheetId="4" state="hidden" r:id="rId5"/>
    <sheet name="moce umowne" sheetId="5" state="hidden" r:id="rId6"/>
    <sheet name="faktury" sheetId="6" state="hidden" r:id="rId7"/>
    <sheet name="ZGK" sheetId="7" state="visible" r:id="rId8"/>
    <sheet name="Ważne daty i oczekiwania" sheetId="8" state="hidden" r:id="rId9"/>
    <sheet name="PGE punkty 2021" sheetId="9" state="hidden" r:id="rId10"/>
    <sheet name="Dane jednostek" sheetId="10" state="visible" r:id="rId11"/>
  </sheets>
  <definedNames>
    <definedName function="false" hidden="true" localSheetId="1" name="_xlnm._FilterDatabase" vbProcedure="false">Gmina!$A$1:$S$371</definedName>
    <definedName function="false" hidden="true" localSheetId="0" name="_xlnm._FilterDatabase" vbProcedure="false">'Oświata, OSiR, Biblioteka, OK'!$A$1:$O$33</definedName>
    <definedName function="false" hidden="true" localSheetId="6" name="_xlnm._FilterDatabase" vbProcedure="false">ZGK!$A$1:$R$7</definedName>
    <definedName function="false" hidden="true" localSheetId="2" name="_xlnm._FilterDatabase" vbProcedure="false">ZGM!$A$1:$T$60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9" authorId="0">
      <text>
        <r>
          <rPr>
            <sz val="11"/>
            <color rgb="FF000000"/>
            <rFont val="Calibri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490 zł kary</t>
        </r>
      </text>
    </comment>
    <comment ref="D49" authorId="0">
      <text>
        <r>
          <rPr>
            <sz val="11"/>
            <color rgb="FF000000"/>
            <rFont val="Calibri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65 zł kary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J3" authorId="0">
      <text>
        <r>
          <rPr>
            <sz val="11"/>
            <color rgb="FF000000"/>
            <rFont val="Calibri"/>
            <family val="2"/>
            <charset val="238"/>
          </rPr>
          <t xml:space="preserve">Paweł Terlikowski:
</t>
        </r>
        <r>
          <rPr>
            <sz val="9"/>
            <color rgb="FF000000"/>
            <rFont val="Tahoma"/>
            <family val="2"/>
            <charset val="238"/>
          </rPr>
          <t xml:space="preserve">72 się pojawiło 28.06</t>
        </r>
      </text>
    </comment>
  </commentList>
</comments>
</file>

<file path=xl/sharedStrings.xml><?xml version="1.0" encoding="utf-8"?>
<sst xmlns="http://schemas.openxmlformats.org/spreadsheetml/2006/main" count="8488" uniqueCount="2289">
  <si>
    <t xml:space="preserve">Lp. PPE</t>
  </si>
  <si>
    <t xml:space="preserve">sekcja</t>
  </si>
  <si>
    <t xml:space="preserve">nazwa jednostki organizacyjnej </t>
  </si>
  <si>
    <t xml:space="preserve">miejscowość PPE</t>
  </si>
  <si>
    <t xml:space="preserve">adres PPE</t>
  </si>
  <si>
    <t xml:space="preserve">nr PPE</t>
  </si>
  <si>
    <t xml:space="preserve">nr ewidencyjny</t>
  </si>
  <si>
    <t xml:space="preserve">nr licznika</t>
  </si>
  <si>
    <t xml:space="preserve">mnożna </t>
  </si>
  <si>
    <t xml:space="preserve">grupa taryfowa</t>
  </si>
  <si>
    <t xml:space="preserve">zabezpieczenie przedlicznikowe [A]</t>
  </si>
  <si>
    <t xml:space="preserve">Moc przyłączeniowa  [kW]</t>
  </si>
  <si>
    <t xml:space="preserve">Moc umowna [kW]</t>
  </si>
  <si>
    <t xml:space="preserve">szacowane zużycie roczne strefa I [MWh]</t>
  </si>
  <si>
    <t xml:space="preserve">szacowane zużycie roczne strefa II [MWh]</t>
  </si>
  <si>
    <t xml:space="preserve">I</t>
  </si>
  <si>
    <t xml:space="preserve">1. Nabywca – Gmina Grodzisk Mazowiecki                             2. Odbiorca i płatnik – Zespół Szkolno-Przedszkolny nr 1</t>
  </si>
  <si>
    <t xml:space="preserve">Grodzisk Mazowiecki</t>
  </si>
  <si>
    <t xml:space="preserve">Zielony Rynek 2</t>
  </si>
  <si>
    <t xml:space="preserve">PL_ZEWD_1405001253_08</t>
  </si>
  <si>
    <t xml:space="preserve">C21</t>
  </si>
  <si>
    <t xml:space="preserve">II</t>
  </si>
  <si>
    <t xml:space="preserve">1. Nabywca – Gmina Grodzisk Mazowiecki                             2. Odbiorca i płatnik – Zespół Szkolno-Przedszkolny nr 2</t>
  </si>
  <si>
    <t xml:space="preserve">W. Westfala 3</t>
  </si>
  <si>
    <t xml:space="preserve">PL_ZEWD_1405001250_02</t>
  </si>
  <si>
    <t xml:space="preserve">III</t>
  </si>
  <si>
    <t xml:space="preserve">1. Nabywca – Gmina Grodzisk Mazowiecki                             2. Odbiorca i płatnik – Przedszkole Nr 1</t>
  </si>
  <si>
    <t xml:space="preserve">L. Zondka 5</t>
  </si>
  <si>
    <t xml:space="preserve">PL_ZEWD_1405001280_09</t>
  </si>
  <si>
    <t xml:space="preserve">-</t>
  </si>
  <si>
    <t xml:space="preserve">C11</t>
  </si>
  <si>
    <t xml:space="preserve">IV</t>
  </si>
  <si>
    <t xml:space="preserve">1. Nabywca – Gmina Grodzisk Mazowiecki                             2. Odbiorca i płatnik – Przedszkole Nr 4</t>
  </si>
  <si>
    <t xml:space="preserve">Górna 12</t>
  </si>
  <si>
    <t xml:space="preserve">PL_ZEWD_1405001258_08</t>
  </si>
  <si>
    <t xml:space="preserve">V</t>
  </si>
  <si>
    <t xml:space="preserve">1. Nabywca – Gmina Grodzisk Mazowiecki                             2. Odbiorca i płatnik – Przedszkole Nr 7</t>
  </si>
  <si>
    <t xml:space="preserve">M. Kopernika 15</t>
  </si>
  <si>
    <t xml:space="preserve">PL_ZEWD_1405001370_08</t>
  </si>
  <si>
    <t xml:space="preserve">VI</t>
  </si>
  <si>
    <t xml:space="preserve">1. Nabywca – Gmina Grodzisk Mazowiecki                             2. Odbiorca i płatnik – Zespół Szkolno-Przedszkolny nr 3</t>
  </si>
  <si>
    <t xml:space="preserve">J. Kilińskiego 8b</t>
  </si>
  <si>
    <t xml:space="preserve">PL_ZEWD_1405001278_06</t>
  </si>
  <si>
    <t xml:space="preserve">W. Bartniaka 13a</t>
  </si>
  <si>
    <t xml:space="preserve">PL_ZEWD_1405001281_01</t>
  </si>
  <si>
    <t xml:space="preserve">VII</t>
  </si>
  <si>
    <t xml:space="preserve">1. Nabywca – Gmina Grodzisk Mazowiecki                             2. Odbiorca i płatnik – Szkoła Podstawowa Nr 5</t>
  </si>
  <si>
    <t xml:space="preserve">L. Zondka 6</t>
  </si>
  <si>
    <t xml:space="preserve">PL_ZEWD_1405001450_08</t>
  </si>
  <si>
    <t xml:space="preserve">L. Zondka 6; hala</t>
  </si>
  <si>
    <t xml:space="preserve">PL_ZEWD_1405035552_06</t>
  </si>
  <si>
    <t xml:space="preserve">VIII</t>
  </si>
  <si>
    <t xml:space="preserve">1. Nabywca – Gmina Grodzisk Mazowiecki                             2. Odbiorca i płatnik – Szkoła Podstawowa Nr 6</t>
  </si>
  <si>
    <t xml:space="preserve">Sportowa 31</t>
  </si>
  <si>
    <t xml:space="preserve">PL_ZEWD_1405001449_07</t>
  </si>
  <si>
    <t xml:space="preserve">IX</t>
  </si>
  <si>
    <t xml:space="preserve">1. Nabywca – Gmina Grodzisk Mazowiecki                             2. Odbiorca i płatnik – Szkoła Podstawowa im. Doktora Mateusza Chełmońskiego w Adamowiźnie</t>
  </si>
  <si>
    <t xml:space="preserve">Adamowizna</t>
  </si>
  <si>
    <t xml:space="preserve">Osowiecka 33; boisko</t>
  </si>
  <si>
    <t xml:space="preserve">PL_ZEWD_1405001254_00</t>
  </si>
  <si>
    <t xml:space="preserve">Osowiecka 33</t>
  </si>
  <si>
    <t xml:space="preserve">PL_ZEWD_1405001275_00</t>
  </si>
  <si>
    <t xml:space="preserve">X</t>
  </si>
  <si>
    <t xml:space="preserve">1. Nabywca – Gmina Grodzisk Mazowiecki                             2. Odbiorca i płatnik – Szkoła Podstawowa im. Klementyny z Tańskich Hoffmanowej w Izdebnie Kościelnym</t>
  </si>
  <si>
    <t xml:space="preserve">Izdebno Kościelne</t>
  </si>
  <si>
    <t xml:space="preserve">Ks. M. Oziębłowskiego 9 </t>
  </si>
  <si>
    <t xml:space="preserve">PL_ZEWD_1405001252_06</t>
  </si>
  <si>
    <t xml:space="preserve">XI</t>
  </si>
  <si>
    <t xml:space="preserve">1. Nabywca – Gmina Grodzisk Mazowiecki                             2. Odbiorca i płatnik – Zespół Szkolno-Przedszkolny w Książenicach</t>
  </si>
  <si>
    <t xml:space="preserve">Książenice</t>
  </si>
  <si>
    <t xml:space="preserve">al. E. Marylskiego 3</t>
  </si>
  <si>
    <t xml:space="preserve">PL_ZEWD_1405001260_01</t>
  </si>
  <si>
    <t xml:space="preserve">00837751</t>
  </si>
  <si>
    <t xml:space="preserve">XII</t>
  </si>
  <si>
    <t xml:space="preserve">1. Nabywca – Gmina Grodzisk Mazowiecki                             2. Odbiorca i płatnik – Szkoła Podstawowa w Szczęsnem
ul. Orla 56, 05-825 Szczęsne</t>
  </si>
  <si>
    <t xml:space="preserve">Szczęsne Orla 56</t>
  </si>
  <si>
    <t xml:space="preserve">Szkoła Podstawowa w Szczęsnem</t>
  </si>
  <si>
    <t xml:space="preserve">PL_ZEWD_1405038132_07</t>
  </si>
  <si>
    <t xml:space="preserve">XIII</t>
  </si>
  <si>
    <t xml:space="preserve">1. Nabywca – Gmina Grodzisk Mazowiecki                             2. Odbiorca i płatnik – Ośrodek Sportu i Rekreacji Gminy Grodzisk Mazowiecki</t>
  </si>
  <si>
    <t xml:space="preserve">J. Montwiłła 41; basen</t>
  </si>
  <si>
    <t xml:space="preserve">PL_ZEWD_1405001572_08</t>
  </si>
  <si>
    <t xml:space="preserve">al. Mokronoskich 4; stadion</t>
  </si>
  <si>
    <t xml:space="preserve">PL_ZEWD_1405001470_06</t>
  </si>
  <si>
    <t xml:space="preserve">al. Mokronoskich 4; zaplecze stadionu</t>
  </si>
  <si>
    <t xml:space="preserve">PL_ZEWD_1405036891_01</t>
  </si>
  <si>
    <t xml:space="preserve">W. Westfala 3; hala</t>
  </si>
  <si>
    <t xml:space="preserve">PL_ZEWD_1405001571_06</t>
  </si>
  <si>
    <t xml:space="preserve">Chlebnia</t>
  </si>
  <si>
    <t xml:space="preserve">Chlebnia dz. 52/1; obiekt sportowy</t>
  </si>
  <si>
    <t xml:space="preserve">PL_ZEWD_1405001629_05</t>
  </si>
  <si>
    <t xml:space="preserve">Nadarzyńska dz.14/3; Orlik</t>
  </si>
  <si>
    <t xml:space="preserve">PL_ZEWD_1405001467_01</t>
  </si>
  <si>
    <t xml:space="preserve">C12a</t>
  </si>
  <si>
    <t xml:space="preserve">Wioślarska dz. 15/2; Stawy Walczewskiego</t>
  </si>
  <si>
    <t xml:space="preserve">PL_ZEWD_1405035257_02</t>
  </si>
  <si>
    <t xml:space="preserve">Grodzisk Mazowiecki, Sportowa dz. 57</t>
  </si>
  <si>
    <t xml:space="preserve">hala sportowo-widowiskowa</t>
  </si>
  <si>
    <t xml:space="preserve">PL_ZEWD_1405037218_02</t>
  </si>
  <si>
    <t xml:space="preserve">B21</t>
  </si>
  <si>
    <t xml:space="preserve">n/a</t>
  </si>
  <si>
    <t xml:space="preserve">J. Montwiłła/Daleka</t>
  </si>
  <si>
    <t xml:space="preserve">lodowisko/hala sportowa</t>
  </si>
  <si>
    <t xml:space="preserve">PL_ZEWD_1405035014_04</t>
  </si>
  <si>
    <t xml:space="preserve">XIV</t>
  </si>
  <si>
    <t xml:space="preserve">Biblioteka Publiczna Gminy Grodzisk Mazowiecki</t>
  </si>
  <si>
    <t xml:space="preserve">W. Westfala 3; pawilon kultury</t>
  </si>
  <si>
    <t xml:space="preserve">PL_ZEWD_1405001607_03</t>
  </si>
  <si>
    <t xml:space="preserve">XV</t>
  </si>
  <si>
    <t xml:space="preserve">Ośrodek Kultury Gminy Grodzisk Mazowiecki</t>
  </si>
  <si>
    <t xml:space="preserve">Spółdzielcza 9; Centrum Kultury</t>
  </si>
  <si>
    <t xml:space="preserve">PL_ZEWD_1405001288_05</t>
  </si>
  <si>
    <t xml:space="preserve">3 Maja 57; Mediateka</t>
  </si>
  <si>
    <t xml:space="preserve">PL_ZEWD_1405034346_02</t>
  </si>
  <si>
    <t xml:space="preserve">H. Sienkiewicza 31; Willa Radogoszcz</t>
  </si>
  <si>
    <t xml:space="preserve">PL_ZEWD_1405001284_07</t>
  </si>
  <si>
    <t xml:space="preserve">47505749</t>
  </si>
  <si>
    <t xml:space="preserve">Kozerki</t>
  </si>
  <si>
    <t xml:space="preserve">Kozerki ul. Marsa 37; świetlica wiejska</t>
  </si>
  <si>
    <t xml:space="preserve">PL_ZEWD_1405001524_07</t>
  </si>
  <si>
    <t xml:space="preserve">Adamowizna dz. 107/1, 108; dworek Chełmonie</t>
  </si>
  <si>
    <t xml:space="preserve">PL_ZEWD_1405034500_00</t>
  </si>
  <si>
    <t xml:space="preserve">1 Maja dz. 38/09; telebim</t>
  </si>
  <si>
    <t xml:space="preserve">PL_ZEWD_1405001551_08</t>
  </si>
  <si>
    <t xml:space="preserve">przeznaczenie obiektu</t>
  </si>
  <si>
    <t xml:space="preserve">moc umowna [kW]</t>
  </si>
  <si>
    <t xml:space="preserve">Gmina Grodzisk Mazowiecki</t>
  </si>
  <si>
    <t xml:space="preserve">Kłudno Stare</t>
  </si>
  <si>
    <t xml:space="preserve">Kłudno Stare dz. 114/3</t>
  </si>
  <si>
    <t xml:space="preserve">boisko sportowe?</t>
  </si>
  <si>
    <t xml:space="preserve">PL_ZEWD_1405034187_04</t>
  </si>
  <si>
    <t xml:space="preserve">Opypy</t>
  </si>
  <si>
    <t xml:space="preserve">Paprociowa 10, dz. 242</t>
  </si>
  <si>
    <t xml:space="preserve">działka sołecka</t>
  </si>
  <si>
    <t xml:space="preserve">PL_ZEWD_1405001357_04</t>
  </si>
  <si>
    <t xml:space="preserve">Janinów</t>
  </si>
  <si>
    <t xml:space="preserve">Radziejowicka dz. 31/20</t>
  </si>
  <si>
    <t xml:space="preserve">PL_ZEWD_1405034661_04</t>
  </si>
  <si>
    <t xml:space="preserve">Izdebno Nowe</t>
  </si>
  <si>
    <t xml:space="preserve">dz. 107/2</t>
  </si>
  <si>
    <t xml:space="preserve">kompostownia</t>
  </si>
  <si>
    <t xml:space="preserve">PL_ZEWD_1405036880_00</t>
  </si>
  <si>
    <t xml:space="preserve">Króla Zygmunta Starego</t>
  </si>
  <si>
    <t xml:space="preserve">lokal niemieszkalny</t>
  </si>
  <si>
    <t xml:space="preserve">PL_ZEWD_1405001323_09</t>
  </si>
  <si>
    <t xml:space="preserve">F. Żwirki i S. Wigury 10</t>
  </si>
  <si>
    <t xml:space="preserve">Ochotnicza Straż Pożarna</t>
  </si>
  <si>
    <t xml:space="preserve">PL_ZEWD_1405001509_09</t>
  </si>
  <si>
    <t xml:space="preserve">F. Żwirki i S. Wigury 14</t>
  </si>
  <si>
    <t xml:space="preserve">Ochotnicza Straż Pożarna Nowy budynek</t>
  </si>
  <si>
    <t xml:space="preserve">PL_ZEWD_1405039675_06</t>
  </si>
  <si>
    <t xml:space="preserve">Plebańskich 4</t>
  </si>
  <si>
    <t xml:space="preserve">PL_ZEWD_1405001729_03</t>
  </si>
  <si>
    <t xml:space="preserve">Szczęsne</t>
  </si>
  <si>
    <t xml:space="preserve">Drozda</t>
  </si>
  <si>
    <t xml:space="preserve">oświetlenie uliczne/C11o</t>
  </si>
  <si>
    <t xml:space="preserve">PL_ZEWD_1405037141_07</t>
  </si>
  <si>
    <t xml:space="preserve">3 Maja dz. 40/25</t>
  </si>
  <si>
    <t xml:space="preserve">Park Skarbków</t>
  </si>
  <si>
    <t xml:space="preserve">PL_ZEWD_1405001373_04</t>
  </si>
  <si>
    <t xml:space="preserve">Działkowa dz. 15</t>
  </si>
  <si>
    <t xml:space="preserve">przepompownia wód deszczowych</t>
  </si>
  <si>
    <t xml:space="preserve">PL_ZEWD_1405001338_08</t>
  </si>
  <si>
    <t xml:space="preserve">Bolesława Krzywoustego dz. 3/13</t>
  </si>
  <si>
    <t xml:space="preserve">PL_ZEWD_1405033772_06</t>
  </si>
  <si>
    <t xml:space="preserve">Poziomkowa dz. 20/5</t>
  </si>
  <si>
    <t xml:space="preserve">PL_ZEWD_1405034403_08</t>
  </si>
  <si>
    <t xml:space="preserve">Królicza dz. 137/4, 52/4</t>
  </si>
  <si>
    <t xml:space="preserve">PL_ZEWD_1405037139_04</t>
  </si>
  <si>
    <t xml:space="preserve">H. Sienkiewicza dz. 49/4, 49/5</t>
  </si>
  <si>
    <t xml:space="preserve">Stawy Goliana</t>
  </si>
  <si>
    <t xml:space="preserve">PL_ZEWD_1405001349_09</t>
  </si>
  <si>
    <t xml:space="preserve">dz.14/1, 14/3, 15/1, 15/2</t>
  </si>
  <si>
    <t xml:space="preserve">Stawy Walczewskiego</t>
  </si>
  <si>
    <t xml:space="preserve">PL_ZEWD_1405034212_09</t>
  </si>
  <si>
    <t xml:space="preserve">Żytnia</t>
  </si>
  <si>
    <t xml:space="preserve">sygnalizacja świetlna</t>
  </si>
  <si>
    <t xml:space="preserve">PL_ZEWD_1405001318_00</t>
  </si>
  <si>
    <t xml:space="preserve">J. Kilińskiego dz. 27/2</t>
  </si>
  <si>
    <t xml:space="preserve">PL_ZEWD_1405036198_09</t>
  </si>
  <si>
    <t xml:space="preserve">Żyrardowska/J. Chełmońskiego</t>
  </si>
  <si>
    <t xml:space="preserve">PL_ZEWD_1405036523_08</t>
  </si>
  <si>
    <t xml:space="preserve">E. Orzeszkowej dz. 13/14, 13/17</t>
  </si>
  <si>
    <t xml:space="preserve">toaleta publiczna</t>
  </si>
  <si>
    <t xml:space="preserve">PL_ZEWD_1405034844_08</t>
  </si>
  <si>
    <t xml:space="preserve">T. Kościuszki 12</t>
  </si>
  <si>
    <t xml:space="preserve">Willa Niespodzianka</t>
  </si>
  <si>
    <t xml:space="preserve">PL_ZEWD_1405033330_04</t>
  </si>
  <si>
    <t xml:space="preserve">Radonie</t>
  </si>
  <si>
    <t xml:space="preserve">Źródlana dz. 144/27</t>
  </si>
  <si>
    <t xml:space="preserve">oświelenie placu zabaw</t>
  </si>
  <si>
    <t xml:space="preserve">PL_ZEWD_1405001750_02</t>
  </si>
  <si>
    <t xml:space="preserve">C11o</t>
  </si>
  <si>
    <t xml:space="preserve">oświetlenie uliczne</t>
  </si>
  <si>
    <t xml:space="preserve">PL_ZEWD_1405001605_09</t>
  </si>
  <si>
    <t xml:space="preserve">Plac Wolności dz. 85/2</t>
  </si>
  <si>
    <t xml:space="preserve">PL_ZEWD_1405001699_08</t>
  </si>
  <si>
    <t xml:space="preserve">Piaskowa dz. 25</t>
  </si>
  <si>
    <t xml:space="preserve">oświetlenie parkingu</t>
  </si>
  <si>
    <t xml:space="preserve">PL_ZEWD_1405034383_02</t>
  </si>
  <si>
    <t xml:space="preserve">Nadarzyńska dz. 23</t>
  </si>
  <si>
    <t xml:space="preserve">PL_ZEWD_1405032843_02</t>
  </si>
  <si>
    <t xml:space="preserve">Bałtycka</t>
  </si>
  <si>
    <t xml:space="preserve">oświetlenie parku Bałtycka</t>
  </si>
  <si>
    <t xml:space="preserve">PL_ZEWD_1405034149_02</t>
  </si>
  <si>
    <t xml:space="preserve">Górna</t>
  </si>
  <si>
    <t xml:space="preserve">oświetlenie parku Górna</t>
  </si>
  <si>
    <t xml:space="preserve">PL_ZEWD_1405034148_00</t>
  </si>
  <si>
    <t xml:space="preserve">Jaśminowa dz. 21/196</t>
  </si>
  <si>
    <t xml:space="preserve">oświetlenie parku Jaśminowa</t>
  </si>
  <si>
    <t xml:space="preserve">PL_ZEWD_1405034147_08</t>
  </si>
  <si>
    <t xml:space="preserve">B. Wolniewicz</t>
  </si>
  <si>
    <t xml:space="preserve">oświetlenie parku nad rzeką Mrowną</t>
  </si>
  <si>
    <t xml:space="preserve">PL_ZEWD_1405034718_01</t>
  </si>
  <si>
    <t xml:space="preserve">L. Okulickiego</t>
  </si>
  <si>
    <t xml:space="preserve">PL_ZEWD_1405001405_03</t>
  </si>
  <si>
    <t xml:space="preserve">Jabłoniowa 21</t>
  </si>
  <si>
    <t xml:space="preserve">PL_ZEWD_1405001458_04</t>
  </si>
  <si>
    <t xml:space="preserve">Sokola</t>
  </si>
  <si>
    <t xml:space="preserve">PL_ZEWD_1405001489_03</t>
  </si>
  <si>
    <t xml:space="preserve">Nadarzyńska</t>
  </si>
  <si>
    <t xml:space="preserve">PL_ZEWD_1405001638_02</t>
  </si>
  <si>
    <t xml:space="preserve">Polnej Róży dz. 101/1</t>
  </si>
  <si>
    <t xml:space="preserve">PL_ZEWD_1405001774_08</t>
  </si>
  <si>
    <t xml:space="preserve">ks. M. Bojanka dz. 46/2</t>
  </si>
  <si>
    <t xml:space="preserve">PL_ZEWD_1405034771_01</t>
  </si>
  <si>
    <t xml:space="preserve">Bałtycka słup 123</t>
  </si>
  <si>
    <t xml:space="preserve">PL_ZEWD_1405001309_03</t>
  </si>
  <si>
    <t xml:space="preserve">Kałęczyn</t>
  </si>
  <si>
    <t xml:space="preserve">PL_ZEWD_1405001310_04</t>
  </si>
  <si>
    <t xml:space="preserve">PL_ZEWD_1405001311_06</t>
  </si>
  <si>
    <t xml:space="preserve">Odrano Wola</t>
  </si>
  <si>
    <t xml:space="preserve">Niedźwiedzia</t>
  </si>
  <si>
    <t xml:space="preserve">PL_ZEWD_1405001313_00</t>
  </si>
  <si>
    <t xml:space="preserve">Sadowa</t>
  </si>
  <si>
    <t xml:space="preserve">PL_ZEWD_1405001314_02</t>
  </si>
  <si>
    <t xml:space="preserve">PL_ZEWD_1405001315_04</t>
  </si>
  <si>
    <t xml:space="preserve">Żwirowa</t>
  </si>
  <si>
    <t xml:space="preserve">PL_ZEWD_1405001316_06</t>
  </si>
  <si>
    <t xml:space="preserve">Czarny Las</t>
  </si>
  <si>
    <t xml:space="preserve">Cedrowa</t>
  </si>
  <si>
    <t xml:space="preserve">PL_ZEWD_1405001319_02</t>
  </si>
  <si>
    <t xml:space="preserve">PL_ZEWD_1405001320_03</t>
  </si>
  <si>
    <t xml:space="preserve">Jaśminowa</t>
  </si>
  <si>
    <t xml:space="preserve">PL_ZEWD_1405001322_07</t>
  </si>
  <si>
    <t xml:space="preserve">S. Batorego</t>
  </si>
  <si>
    <t xml:space="preserve">PL_ZEWD_1405001325_03</t>
  </si>
  <si>
    <t xml:space="preserve">Natolin</t>
  </si>
  <si>
    <t xml:space="preserve">PL_ZEWD_1405001326_05</t>
  </si>
  <si>
    <t xml:space="preserve">PL_ZEWD_1405001327_07</t>
  </si>
  <si>
    <t xml:space="preserve">PL_ZEWD_1405001328_09</t>
  </si>
  <si>
    <t xml:space="preserve">M. Kopernika trafo 0889</t>
  </si>
  <si>
    <t xml:space="preserve">PL_ZEWD_1405001329_01</t>
  </si>
  <si>
    <t xml:space="preserve">PL_ZEWD_1405001330_02</t>
  </si>
  <si>
    <t xml:space="preserve">3 Maja</t>
  </si>
  <si>
    <t xml:space="preserve">PL_ZEWD_1405001331_04</t>
  </si>
  <si>
    <t xml:space="preserve">Lutniana trafo T-2</t>
  </si>
  <si>
    <t xml:space="preserve">PL_ZEWD_1405001332_06</t>
  </si>
  <si>
    <t xml:space="preserve">Kresowa</t>
  </si>
  <si>
    <t xml:space="preserve">PL_ZEWD_1405001333_08</t>
  </si>
  <si>
    <t xml:space="preserve">Bałtycka II</t>
  </si>
  <si>
    <t xml:space="preserve">PL_ZEWD_1405001334_00</t>
  </si>
  <si>
    <t xml:space="preserve">Mościska</t>
  </si>
  <si>
    <t xml:space="preserve">PL_ZEWD_1405001336_04</t>
  </si>
  <si>
    <t xml:space="preserve">PL_ZEWD_1405001337_06</t>
  </si>
  <si>
    <t xml:space="preserve">H. Sienkiewicza</t>
  </si>
  <si>
    <t xml:space="preserve">PL_ZEWD_1405001340_01</t>
  </si>
  <si>
    <t xml:space="preserve">PL_ZEWD_1405001341_03</t>
  </si>
  <si>
    <t xml:space="preserve">Kozery Nowe</t>
  </si>
  <si>
    <t xml:space="preserve">Przyleśna</t>
  </si>
  <si>
    <t xml:space="preserve">PL_ZEWD_1405001342_05</t>
  </si>
  <si>
    <t xml:space="preserve">Wólczyńska</t>
  </si>
  <si>
    <t xml:space="preserve">PL_ZEWD_1405001343_07</t>
  </si>
  <si>
    <t xml:space="preserve">Wylotowa dz. 16/12</t>
  </si>
  <si>
    <t xml:space="preserve">PL_ZEWD_1405001344_09</t>
  </si>
  <si>
    <t xml:space="preserve">Suwalska</t>
  </si>
  <si>
    <t xml:space="preserve">PL_ZEWD_1405001345_01</t>
  </si>
  <si>
    <t xml:space="preserve">Zajęcza</t>
  </si>
  <si>
    <t xml:space="preserve">PL_ZEWD_1405001346_03</t>
  </si>
  <si>
    <t xml:space="preserve">J. Chełmońskiego II trafo 0305</t>
  </si>
  <si>
    <t xml:space="preserve">PL_ZEWD_1405001347_05</t>
  </si>
  <si>
    <t xml:space="preserve">Aksamitna dz. 126/6, 85/11, 116</t>
  </si>
  <si>
    <t xml:space="preserve">PL_ZEWD_1405001348_07</t>
  </si>
  <si>
    <t xml:space="preserve">G. Orlicz-Dreszera IV</t>
  </si>
  <si>
    <t xml:space="preserve">PL_ZEWD_1405001350_00</t>
  </si>
  <si>
    <t xml:space="preserve">Rusałki</t>
  </si>
  <si>
    <t xml:space="preserve">PL_ZEWD_1405001351_02</t>
  </si>
  <si>
    <t xml:space="preserve">Janinów trafo 0421</t>
  </si>
  <si>
    <t xml:space="preserve">PL_ZEWD_1405001352_04</t>
  </si>
  <si>
    <t xml:space="preserve">PL_ZEWD_1405001353_06</t>
  </si>
  <si>
    <t xml:space="preserve">Boczna dz. 11/7 </t>
  </si>
  <si>
    <t xml:space="preserve">PL_ZEWD_1405001355_00</t>
  </si>
  <si>
    <t xml:space="preserve">PL_ZEWD_1405001356_02</t>
  </si>
  <si>
    <t xml:space="preserve">PL_ZEWD_1405001358_06</t>
  </si>
  <si>
    <t xml:space="preserve">Radońska trafo 0119</t>
  </si>
  <si>
    <t xml:space="preserve">PL_ZEWD_1405001359_08</t>
  </si>
  <si>
    <t xml:space="preserve">Kłudno Nowe</t>
  </si>
  <si>
    <t xml:space="preserve">PL_ZEWD_1405001360_09</t>
  </si>
  <si>
    <t xml:space="preserve">J. Montwiłła</t>
  </si>
  <si>
    <t xml:space="preserve">PL_ZEWD_1405001362_03</t>
  </si>
  <si>
    <t xml:space="preserve">PL_ZEWD_1405001364_07</t>
  </si>
  <si>
    <t xml:space="preserve">Okrężna</t>
  </si>
  <si>
    <t xml:space="preserve">PL_ZEWD_1405001365_09</t>
  </si>
  <si>
    <t xml:space="preserve">Kraśnicza Wola</t>
  </si>
  <si>
    <t xml:space="preserve">PL_ZEWD_1405001366_01</t>
  </si>
  <si>
    <t xml:space="preserve">PL_ZEWD_1405001368_05</t>
  </si>
  <si>
    <t xml:space="preserve">Kady</t>
  </si>
  <si>
    <t xml:space="preserve">PL_ZEWD_1405001369_07</t>
  </si>
  <si>
    <t xml:space="preserve">Kozery</t>
  </si>
  <si>
    <t xml:space="preserve">G. Orlicz-Dreszera III 753</t>
  </si>
  <si>
    <t xml:space="preserve">PL_ZEWD_1405001371_00</t>
  </si>
  <si>
    <t xml:space="preserve">Owocowa dz. 111/30</t>
  </si>
  <si>
    <t xml:space="preserve">PL_ZEWD_1405001372_02</t>
  </si>
  <si>
    <t xml:space="preserve">PL_ZEWD_1405001374_06</t>
  </si>
  <si>
    <t xml:space="preserve">D. Chłapowskiego</t>
  </si>
  <si>
    <t xml:space="preserve">PL_ZEWD_1405001375_08</t>
  </si>
  <si>
    <t xml:space="preserve">PL_ZEWD_1405001376_00</t>
  </si>
  <si>
    <t xml:space="preserve">PL_ZEWD_1405001377_02</t>
  </si>
  <si>
    <t xml:space="preserve">Żurawia</t>
  </si>
  <si>
    <t xml:space="preserve">PL_ZEWD_1405001378_04</t>
  </si>
  <si>
    <t xml:space="preserve">Okólna</t>
  </si>
  <si>
    <t xml:space="preserve">PL_ZEWD_1405001379_06</t>
  </si>
  <si>
    <t xml:space="preserve">Radońska</t>
  </si>
  <si>
    <t xml:space="preserve">PL_ZEWD_1405001380_07</t>
  </si>
  <si>
    <t xml:space="preserve">Żuków</t>
  </si>
  <si>
    <t xml:space="preserve">PL_ZEWD_1405001383_03</t>
  </si>
  <si>
    <t xml:space="preserve">PL_ZEWD_1405001384_05</t>
  </si>
  <si>
    <t xml:space="preserve">ks. J. Poniatowskiego</t>
  </si>
  <si>
    <t xml:space="preserve">PL_ZEWD_1405001386_09</t>
  </si>
  <si>
    <t xml:space="preserve">Mazowiecka 121a</t>
  </si>
  <si>
    <t xml:space="preserve">PL_ZEWD_1405001387_01</t>
  </si>
  <si>
    <t xml:space="preserve">Bankowa</t>
  </si>
  <si>
    <t xml:space="preserve">PL_ZEWD_1405001388_03</t>
  </si>
  <si>
    <t xml:space="preserve">PL_ZEWD_1405001389_05</t>
  </si>
  <si>
    <t xml:space="preserve">Pańska</t>
  </si>
  <si>
    <t xml:space="preserve">PL_ZEWD_1405001390_06</t>
  </si>
  <si>
    <t xml:space="preserve">J. Słowackiego</t>
  </si>
  <si>
    <t xml:space="preserve">PL_ZEWD_1405001391_08</t>
  </si>
  <si>
    <t xml:space="preserve">PL_ZEWD_1405001392_00</t>
  </si>
  <si>
    <t xml:space="preserve">S. Czarnieckiego</t>
  </si>
  <si>
    <t xml:space="preserve">PL_ZEWD_1405001393_02</t>
  </si>
  <si>
    <t xml:space="preserve">Dąbrówka 77</t>
  </si>
  <si>
    <t xml:space="preserve">PL_ZEWD_1405001394_04</t>
  </si>
  <si>
    <t xml:space="preserve">Tylna trafo 0537</t>
  </si>
  <si>
    <t xml:space="preserve">PL_ZEWD_1405001395_06</t>
  </si>
  <si>
    <t xml:space="preserve">B. Limanowskiego</t>
  </si>
  <si>
    <t xml:space="preserve">PL_ZEWD_1405001396_08</t>
  </si>
  <si>
    <t xml:space="preserve">Turecka</t>
  </si>
  <si>
    <t xml:space="preserve">PL_ZEWD_1405001397_00</t>
  </si>
  <si>
    <t xml:space="preserve">J. Chełmońskiego</t>
  </si>
  <si>
    <t xml:space="preserve">PL_ZEWD_1405001399_04</t>
  </si>
  <si>
    <t xml:space="preserve">Graniczna/Szeroka</t>
  </si>
  <si>
    <t xml:space="preserve">PL_ZEWD_1405001400_03</t>
  </si>
  <si>
    <t xml:space="preserve">Chrzanów Mały</t>
  </si>
  <si>
    <t xml:space="preserve">PL_ZEWD_1405001401_05</t>
  </si>
  <si>
    <t xml:space="preserve">Wólka Grodziska</t>
  </si>
  <si>
    <t xml:space="preserve">PL_ZEWD_1405001403_09</t>
  </si>
  <si>
    <t xml:space="preserve">J. Kossaka dz. 219/15, 219/3</t>
  </si>
  <si>
    <t xml:space="preserve">PL_ZEWD_1405001404_01</t>
  </si>
  <si>
    <t xml:space="preserve">PL_ZEWD_1405001406_05</t>
  </si>
  <si>
    <t xml:space="preserve">M. Kopernika</t>
  </si>
  <si>
    <t xml:space="preserve">PL_ZEWD_1405001407_07</t>
  </si>
  <si>
    <t xml:space="preserve">W. Bartniaka</t>
  </si>
  <si>
    <t xml:space="preserve">PL_ZEWD_1405001408_09</t>
  </si>
  <si>
    <t xml:space="preserve">Zabłotnia</t>
  </si>
  <si>
    <t xml:space="preserve">PL_ZEWD_1405001409_01</t>
  </si>
  <si>
    <t xml:space="preserve">PL_ZEWD_1405001410_02</t>
  </si>
  <si>
    <t xml:space="preserve">Żyrardowska</t>
  </si>
  <si>
    <t xml:space="preserve">PL_ZEWD_1405001411_04</t>
  </si>
  <si>
    <t xml:space="preserve">PL_ZEWD_1405001412_06</t>
  </si>
  <si>
    <t xml:space="preserve">Dworska</t>
  </si>
  <si>
    <t xml:space="preserve">PL_ZEWD_1405001413_08</t>
  </si>
  <si>
    <t xml:space="preserve">PL_ZEWD_1405001414_00</t>
  </si>
  <si>
    <t xml:space="preserve">PL_ZEWD_1405001415_02</t>
  </si>
  <si>
    <t xml:space="preserve">Makówka</t>
  </si>
  <si>
    <t xml:space="preserve">PL_ZEWD_1405001416_04</t>
  </si>
  <si>
    <t xml:space="preserve">Kozery Nowe trafo 0075</t>
  </si>
  <si>
    <t xml:space="preserve">PL_ZEWD_1405001417_06</t>
  </si>
  <si>
    <t xml:space="preserve">E. Plater</t>
  </si>
  <si>
    <t xml:space="preserve">PL_ZEWD_1405001418_08</t>
  </si>
  <si>
    <t xml:space="preserve">PL_ZEWD_1405001419_00</t>
  </si>
  <si>
    <t xml:space="preserve">Władków</t>
  </si>
  <si>
    <t xml:space="preserve">Władków trafo 0122</t>
  </si>
  <si>
    <t xml:space="preserve">PL_ZEWD_1405001420_01</t>
  </si>
  <si>
    <t xml:space="preserve">PL_ZEWD_1405001421_03</t>
  </si>
  <si>
    <t xml:space="preserve">Spółdziecza</t>
  </si>
  <si>
    <t xml:space="preserve">PL_ZEWD_1405001422_05</t>
  </si>
  <si>
    <t xml:space="preserve">H. Dąbrowskiego</t>
  </si>
  <si>
    <t xml:space="preserve">PL_ZEWD_1405001423_07</t>
  </si>
  <si>
    <t xml:space="preserve">Graniczna</t>
  </si>
  <si>
    <t xml:space="preserve">PL_ZEWD_1405001424_09</t>
  </si>
  <si>
    <t xml:space="preserve">Prosta</t>
  </si>
  <si>
    <t xml:space="preserve">PL_ZEWD_1405001425_01</t>
  </si>
  <si>
    <t xml:space="preserve">PL_ZEWD_1405001426_03</t>
  </si>
  <si>
    <t xml:space="preserve">Z. Gilewicza</t>
  </si>
  <si>
    <t xml:space="preserve">PL_ZEWD_1405001427_05</t>
  </si>
  <si>
    <t xml:space="preserve">G. Orlicz-Dreszera I 0747</t>
  </si>
  <si>
    <t xml:space="preserve">PL_ZEWD_1405001428_07</t>
  </si>
  <si>
    <t xml:space="preserve">PL_ZEWD_1405001429_09</t>
  </si>
  <si>
    <t xml:space="preserve">R. Traugutta</t>
  </si>
  <si>
    <t xml:space="preserve">PL_ZEWD_1405001430_00</t>
  </si>
  <si>
    <t xml:space="preserve">Zachodnia</t>
  </si>
  <si>
    <t xml:space="preserve">PL_ZEWD_1405001431_02</t>
  </si>
  <si>
    <t xml:space="preserve">Myśliwska</t>
  </si>
  <si>
    <t xml:space="preserve">PL_ZEWD_1405001432_04</t>
  </si>
  <si>
    <t xml:space="preserve">PL_ZEWD_1405001433_06</t>
  </si>
  <si>
    <t xml:space="preserve">J. Kilińskiego 14</t>
  </si>
  <si>
    <t xml:space="preserve">PL_ZEWD_1405001436_02</t>
  </si>
  <si>
    <t xml:space="preserve">PL_ZEWD_1405001437_04</t>
  </si>
  <si>
    <t xml:space="preserve">PL_ZEWD_1405001438_06</t>
  </si>
  <si>
    <t xml:space="preserve">PL_ZEWD_1405001439_08</t>
  </si>
  <si>
    <t xml:space="preserve">PL_ZEWD_1405001440_09</t>
  </si>
  <si>
    <t xml:space="preserve">Polnej Róży</t>
  </si>
  <si>
    <t xml:space="preserve">PL_ZEWD_1405001441_01</t>
  </si>
  <si>
    <t xml:space="preserve">PL_ZEWD_1405001443_05</t>
  </si>
  <si>
    <t xml:space="preserve">PL_ZEWD_1405001444_07</t>
  </si>
  <si>
    <t xml:space="preserve">PL_ZEWD_1405001445_09</t>
  </si>
  <si>
    <t xml:space="preserve">Nowa</t>
  </si>
  <si>
    <t xml:space="preserve">PL_ZEWD_1405001446_01</t>
  </si>
  <si>
    <t xml:space="preserve">PL_ZEWD_1405001447_03</t>
  </si>
  <si>
    <t xml:space="preserve">M. Kopernika T-21</t>
  </si>
  <si>
    <t xml:space="preserve">PL_ZEWD_1405001451_00</t>
  </si>
  <si>
    <t xml:space="preserve">PL_ZEWD_1405001452_02</t>
  </si>
  <si>
    <t xml:space="preserve">Chrzanowska</t>
  </si>
  <si>
    <t xml:space="preserve">PL_ZEWD_1405001453_04</t>
  </si>
  <si>
    <t xml:space="preserve">PL_ZEWD_1405001454_06</t>
  </si>
  <si>
    <t xml:space="preserve">Izdebno Nowe trafo 0938</t>
  </si>
  <si>
    <t xml:space="preserve">PL_ZEWD_1405001455_08</t>
  </si>
  <si>
    <t xml:space="preserve">Armii Polskiej</t>
  </si>
  <si>
    <t xml:space="preserve">PL_ZEWD_1405001456_00</t>
  </si>
  <si>
    <t xml:space="preserve">PL_ZEWD_1405001457_02</t>
  </si>
  <si>
    <t xml:space="preserve">Izdebno Nowe trafo 0329</t>
  </si>
  <si>
    <t xml:space="preserve">PL_ZEWD_1405001459_06</t>
  </si>
  <si>
    <t xml:space="preserve">Królewska</t>
  </si>
  <si>
    <t xml:space="preserve">PL_ZEWD_1405001460_07</t>
  </si>
  <si>
    <t xml:space="preserve">PL_ZEWD_1405001463_03</t>
  </si>
  <si>
    <t xml:space="preserve">G. Orlicz-Dreszera</t>
  </si>
  <si>
    <t xml:space="preserve">PL_ZEWD_1405001465_07</t>
  </si>
  <si>
    <t xml:space="preserve">PL_ZEWD_1405001466_09</t>
  </si>
  <si>
    <t xml:space="preserve">Mała</t>
  </si>
  <si>
    <t xml:space="preserve">PL_ZEWD_1405001471_08</t>
  </si>
  <si>
    <t xml:space="preserve">Tłuste</t>
  </si>
  <si>
    <t xml:space="preserve">PL_ZEWD_1405001475_06</t>
  </si>
  <si>
    <t xml:space="preserve">PL_ZEWD_1405001476_08</t>
  </si>
  <si>
    <t xml:space="preserve">PL_ZEWD_1405001477_00</t>
  </si>
  <si>
    <t xml:space="preserve">Cytrynowa</t>
  </si>
  <si>
    <t xml:space="preserve">PL_ZEWD_1405001478_02</t>
  </si>
  <si>
    <t xml:space="preserve">PL_ZEWD_1405001479_04</t>
  </si>
  <si>
    <t xml:space="preserve">Spokojna</t>
  </si>
  <si>
    <t xml:space="preserve">PL_ZEWD_1405001481_07</t>
  </si>
  <si>
    <t xml:space="preserve">Janinów trafo 1431</t>
  </si>
  <si>
    <t xml:space="preserve">PL_ZEWD_1405001482_09</t>
  </si>
  <si>
    <t xml:space="preserve">PL_ZEWD_1405001483_01</t>
  </si>
  <si>
    <t xml:space="preserve">PL_ZEWD_1405001485_05</t>
  </si>
  <si>
    <t xml:space="preserve">M. Gogola</t>
  </si>
  <si>
    <t xml:space="preserve">PL_ZEWD_1405001486_07</t>
  </si>
  <si>
    <t xml:space="preserve">PL_ZEWD_1405001488_01</t>
  </si>
  <si>
    <t xml:space="preserve">Nowy Grodzisk</t>
  </si>
  <si>
    <t xml:space="preserve">PL_ZEWD_1405001492_08</t>
  </si>
  <si>
    <t xml:space="preserve">PL_ZEWD_1405001493_00</t>
  </si>
  <si>
    <t xml:space="preserve">PL_ZEWD_1405001494_02</t>
  </si>
  <si>
    <t xml:space="preserve">PL_ZEWD_1405001495_04</t>
  </si>
  <si>
    <t xml:space="preserve">PL_ZEWD_1405001496_06</t>
  </si>
  <si>
    <t xml:space="preserve">W. Sikorskiego</t>
  </si>
  <si>
    <t xml:space="preserve">PL_ZEWD_1405001498_00</t>
  </si>
  <si>
    <t xml:space="preserve">Kielecka</t>
  </si>
  <si>
    <t xml:space="preserve">PL_ZEWD_1405001500_01</t>
  </si>
  <si>
    <t xml:space="preserve">PL_ZEWD_1405001501_03</t>
  </si>
  <si>
    <t xml:space="preserve">Jelenia</t>
  </si>
  <si>
    <t xml:space="preserve">PL_ZEWD_1405001502_05</t>
  </si>
  <si>
    <t xml:space="preserve">Sportowa</t>
  </si>
  <si>
    <t xml:space="preserve">PL_ZEWD_1405001503_07</t>
  </si>
  <si>
    <t xml:space="preserve">PL_ZEWD_1405001504_09</t>
  </si>
  <si>
    <t xml:space="preserve">S. Żeromskiego</t>
  </si>
  <si>
    <t xml:space="preserve">PL_ZEWD_1405001506_03</t>
  </si>
  <si>
    <t xml:space="preserve">Błękitna</t>
  </si>
  <si>
    <t xml:space="preserve">PL_ZEWD_1405001507_05</t>
  </si>
  <si>
    <t xml:space="preserve">Limbowa trafo 1678</t>
  </si>
  <si>
    <t xml:space="preserve">PL_ZEWD_1405001508_07</t>
  </si>
  <si>
    <t xml:space="preserve">Nadrzeczna</t>
  </si>
  <si>
    <t xml:space="preserve">PL_ZEWD_1405001510_00</t>
  </si>
  <si>
    <t xml:space="preserve">Warszawska</t>
  </si>
  <si>
    <t xml:space="preserve">PL_ZEWD_1405001511_02</t>
  </si>
  <si>
    <t xml:space="preserve">PL_ZEWD_1405001512_04</t>
  </si>
  <si>
    <t xml:space="preserve">PL_ZEWD_1405001513_06</t>
  </si>
  <si>
    <t xml:space="preserve">Szwedzka</t>
  </si>
  <si>
    <t xml:space="preserve">PL_ZEWD_1405001514_08</t>
  </si>
  <si>
    <t xml:space="preserve">PL_ZEWD_1405001515_00</t>
  </si>
  <si>
    <t xml:space="preserve">Tęczowa dz. 76/20</t>
  </si>
  <si>
    <t xml:space="preserve">PL_ZEWD_1405001516_02</t>
  </si>
  <si>
    <t xml:space="preserve">Piaskowa</t>
  </si>
  <si>
    <t xml:space="preserve">PL_ZEWD_1405001517_04</t>
  </si>
  <si>
    <t xml:space="preserve">Roślinna</t>
  </si>
  <si>
    <t xml:space="preserve">PL_ZEWD_1405001518_06</t>
  </si>
  <si>
    <t xml:space="preserve">PL_ZEWD_1405001519_08</t>
  </si>
  <si>
    <t xml:space="preserve">Łagodna</t>
  </si>
  <si>
    <t xml:space="preserve">PL_ZEWD_1405001521_01</t>
  </si>
  <si>
    <t xml:space="preserve">Cicha</t>
  </si>
  <si>
    <t xml:space="preserve">PL_ZEWD_1405001522_03</t>
  </si>
  <si>
    <t xml:space="preserve">Szwedzka/S. Okrzei</t>
  </si>
  <si>
    <t xml:space="preserve">PL_ZEWD_1405001523_05</t>
  </si>
  <si>
    <t xml:space="preserve">PL_ZEWD_1405001525_09</t>
  </si>
  <si>
    <t xml:space="preserve">Daleka</t>
  </si>
  <si>
    <t xml:space="preserve">PL_ZEWD_1405001526_01</t>
  </si>
  <si>
    <t xml:space="preserve">PL_ZEWD_1405001527_03</t>
  </si>
  <si>
    <t xml:space="preserve">PL_ZEWD_1405001528_05</t>
  </si>
  <si>
    <t xml:space="preserve">F. Żwirki i S. Wigury</t>
  </si>
  <si>
    <t xml:space="preserve">PL_ZEWD_1405001530_08</t>
  </si>
  <si>
    <t xml:space="preserve">PL_ZEWD_1405001531_00</t>
  </si>
  <si>
    <t xml:space="preserve">PL_ZEWD_1405001532_02</t>
  </si>
  <si>
    <t xml:space="preserve">Klonowa</t>
  </si>
  <si>
    <t xml:space="preserve">PL_ZEWD_1405001533_04</t>
  </si>
  <si>
    <t xml:space="preserve">PL_ZEWD_1405001534_06</t>
  </si>
  <si>
    <t xml:space="preserve">Mazowiecka</t>
  </si>
  <si>
    <t xml:space="preserve">PL_ZEWD_1405001535_08</t>
  </si>
  <si>
    <t xml:space="preserve">PL_ZEWD_1405001536_00</t>
  </si>
  <si>
    <t xml:space="preserve">PL_ZEWD_1405001537_02</t>
  </si>
  <si>
    <t xml:space="preserve">Izdebno Kościelne nr 2</t>
  </si>
  <si>
    <t xml:space="preserve">PL_ZEWD_1405001538_04</t>
  </si>
  <si>
    <t xml:space="preserve">H. Szczerkowskiego trafo 0805</t>
  </si>
  <si>
    <t xml:space="preserve">PL_ZEWD_1405001539_06</t>
  </si>
  <si>
    <t xml:space="preserve">PL_ZEWD_1405001540_07</t>
  </si>
  <si>
    <t xml:space="preserve">PL_ZEWD_1405001541_09</t>
  </si>
  <si>
    <t xml:space="preserve">Baśniowa</t>
  </si>
  <si>
    <t xml:space="preserve">PL_ZEWD_1405001542_01</t>
  </si>
  <si>
    <t xml:space="preserve">J. Matejki</t>
  </si>
  <si>
    <t xml:space="preserve">PL_ZEWD_1405001543_03</t>
  </si>
  <si>
    <t xml:space="preserve">T. Bairda</t>
  </si>
  <si>
    <t xml:space="preserve">PL_ZEWD_1405001544_05</t>
  </si>
  <si>
    <t xml:space="preserve">PL_ZEWD_1405001545_07</t>
  </si>
  <si>
    <t xml:space="preserve">Kozery Nowe nr 2</t>
  </si>
  <si>
    <t xml:space="preserve">PL_ZEWD_1405001546_09</t>
  </si>
  <si>
    <t xml:space="preserve">PL_ZEWD_1405001548_03</t>
  </si>
  <si>
    <t xml:space="preserve">W. Orkana</t>
  </si>
  <si>
    <t xml:space="preserve">PL_ZEWD_1405001552_00</t>
  </si>
  <si>
    <t xml:space="preserve">PL_ZEWD_1405001553_02</t>
  </si>
  <si>
    <t xml:space="preserve">PL_ZEWD_1405001554_04</t>
  </si>
  <si>
    <t xml:space="preserve">PL_ZEWD_1405001556_08</t>
  </si>
  <si>
    <t xml:space="preserve">PL_ZEWD_1405001557_00</t>
  </si>
  <si>
    <t xml:space="preserve">PL_ZEWD_1405001558_02</t>
  </si>
  <si>
    <t xml:space="preserve">L. Teligi trafo 1623</t>
  </si>
  <si>
    <t xml:space="preserve">PL_ZEWD_1405001559_04</t>
  </si>
  <si>
    <t xml:space="preserve">Szyszkowa</t>
  </si>
  <si>
    <t xml:space="preserve">PL_ZEWD_1405001560_05</t>
  </si>
  <si>
    <t xml:space="preserve">Oliwkowa</t>
  </si>
  <si>
    <t xml:space="preserve">PL_ZEWD_1405001561_07</t>
  </si>
  <si>
    <t xml:space="preserve">J. Chełmońskiego trafo 1020</t>
  </si>
  <si>
    <t xml:space="preserve">PL_ZEWD_1405001563_01</t>
  </si>
  <si>
    <t xml:space="preserve">PL_ZEWD_1405001564_03</t>
  </si>
  <si>
    <t xml:space="preserve">Lutniana trafo T-1</t>
  </si>
  <si>
    <t xml:space="preserve">PL_ZEWD_1405001565_05</t>
  </si>
  <si>
    <t xml:space="preserve">al. Mokronoskich</t>
  </si>
  <si>
    <t xml:space="preserve">PL_ZEWD_1405001566_07</t>
  </si>
  <si>
    <t xml:space="preserve">PL_ZEWD_1405001567_09</t>
  </si>
  <si>
    <t xml:space="preserve">Kołysanki</t>
  </si>
  <si>
    <t xml:space="preserve">PL_ZEWD_1405001568_01</t>
  </si>
  <si>
    <t xml:space="preserve">Paprociowa 57</t>
  </si>
  <si>
    <t xml:space="preserve">PL_ZEWD_1405001569_03</t>
  </si>
  <si>
    <t xml:space="preserve">T. Kościuszki</t>
  </si>
  <si>
    <t xml:space="preserve">PL_ZEWD_1405001570_04</t>
  </si>
  <si>
    <t xml:space="preserve">PL_ZEWD_1405001577_08</t>
  </si>
  <si>
    <t xml:space="preserve">Kłudno Stare nr 132</t>
  </si>
  <si>
    <t xml:space="preserve">PL_ZEWD_1405001578_00</t>
  </si>
  <si>
    <t xml:space="preserve">PL_ZEWD_1405001579_02</t>
  </si>
  <si>
    <t xml:space="preserve">PL_ZEWD_1405001580_03</t>
  </si>
  <si>
    <t xml:space="preserve">Gen. Orlicz-Dreszera</t>
  </si>
  <si>
    <t xml:space="preserve">PL_ZEWD_1405001581_05</t>
  </si>
  <si>
    <t xml:space="preserve">PL_ZEWD_1405001582_07</t>
  </si>
  <si>
    <t xml:space="preserve">PL_ZEWD_1405001583_09</t>
  </si>
  <si>
    <t xml:space="preserve">PL_ZEWD_1405001584_01</t>
  </si>
  <si>
    <t xml:space="preserve">Chrzanów Duży</t>
  </si>
  <si>
    <t xml:space="preserve">PL_ZEWD_1405001585_03</t>
  </si>
  <si>
    <t xml:space="preserve">Natolin nr 41</t>
  </si>
  <si>
    <t xml:space="preserve">PL_ZEWD_1405001586_05</t>
  </si>
  <si>
    <t xml:space="preserve">PL_ZEWD_1405001592_06</t>
  </si>
  <si>
    <t xml:space="preserve">PL_ZEWD_1405001593_08</t>
  </si>
  <si>
    <t xml:space="preserve">Radiowa</t>
  </si>
  <si>
    <t xml:space="preserve">PL_ZEWD_1405001594_00</t>
  </si>
  <si>
    <t xml:space="preserve">Szeroka</t>
  </si>
  <si>
    <t xml:space="preserve">PL_ZEWD_1405001596_04</t>
  </si>
  <si>
    <t xml:space="preserve">PL_ZEWD_1405001597_06</t>
  </si>
  <si>
    <t xml:space="preserve">Szkolna</t>
  </si>
  <si>
    <t xml:space="preserve">PL_ZEWD_1405001598_08</t>
  </si>
  <si>
    <t xml:space="preserve">Promienna</t>
  </si>
  <si>
    <t xml:space="preserve">PL_ZEWD_1405001599_00</t>
  </si>
  <si>
    <t xml:space="preserve">PL_ZEWD_1405001601_01</t>
  </si>
  <si>
    <t xml:space="preserve">Lubelska</t>
  </si>
  <si>
    <t xml:space="preserve">PL_ZEWD_1405001602_03</t>
  </si>
  <si>
    <t xml:space="preserve">Grunwaldzka</t>
  </si>
  <si>
    <t xml:space="preserve">PL_ZEWD_1405001603_05</t>
  </si>
  <si>
    <t xml:space="preserve">M. Kopernika trafo 1405</t>
  </si>
  <si>
    <t xml:space="preserve">PL_ZEWD_1405001606_01</t>
  </si>
  <si>
    <t xml:space="preserve">K. Pułaskiego dz. 7/4</t>
  </si>
  <si>
    <t xml:space="preserve">PL_ZEWD_1405001694_08</t>
  </si>
  <si>
    <t xml:space="preserve">Przytulna dz. 108/12</t>
  </si>
  <si>
    <t xml:space="preserve">PL_ZEWD_1405001716_08</t>
  </si>
  <si>
    <t xml:space="preserve">Krańcowa dz. 158/6, 1</t>
  </si>
  <si>
    <t xml:space="preserve">PL_ZEWD_1405001720_05</t>
  </si>
  <si>
    <t xml:space="preserve">Kwitnącej Wisni dz. 48/48</t>
  </si>
  <si>
    <t xml:space="preserve">PL_ZEWD_1405001727_09</t>
  </si>
  <si>
    <t xml:space="preserve">Spacerowa dz. 19/1</t>
  </si>
  <si>
    <t xml:space="preserve">PL_ZEWD_1405001728_01</t>
  </si>
  <si>
    <t xml:space="preserve">W. Reymonta dz. 13, 12/3</t>
  </si>
  <si>
    <t xml:space="preserve">PL_ZEWD_1405001730_04</t>
  </si>
  <si>
    <t xml:space="preserve">Skowronkowa</t>
  </si>
  <si>
    <t xml:space="preserve">PL_ZEWD_1405001731_06</t>
  </si>
  <si>
    <t xml:space="preserve">Zagaje</t>
  </si>
  <si>
    <t xml:space="preserve">PL_ZEWD_1405032585_08</t>
  </si>
  <si>
    <t xml:space="preserve">R. Traugutta dz. 35/4, 90</t>
  </si>
  <si>
    <t xml:space="preserve">PL_ZEWD_1405035204_01</t>
  </si>
  <si>
    <t xml:space="preserve">Sopranowa dz. 1/235</t>
  </si>
  <si>
    <t xml:space="preserve">PL_ZEWD_1405035215_02</t>
  </si>
  <si>
    <t xml:space="preserve">Lotnicza</t>
  </si>
  <si>
    <t xml:space="preserve">PL_ZEWD_1405036468_06</t>
  </si>
  <si>
    <t xml:space="preserve">Brzozowa dz. 20</t>
  </si>
  <si>
    <t xml:space="preserve">PL_ZEWD_1405036469_08</t>
  </si>
  <si>
    <t xml:space="preserve">Wężyk</t>
  </si>
  <si>
    <t xml:space="preserve">Wężyk dz. 30/20</t>
  </si>
  <si>
    <t xml:space="preserve">PL_ZELD_020044930193</t>
  </si>
  <si>
    <t xml:space="preserve">PL_ZELD_021258520108</t>
  </si>
  <si>
    <t xml:space="preserve">Kierlańczyków</t>
  </si>
  <si>
    <t xml:space="preserve">PL_ZEWD_1405001339_00</t>
  </si>
  <si>
    <t xml:space="preserve">Gajowa</t>
  </si>
  <si>
    <t xml:space="preserve">PL_ZEWD_1405001308_01</t>
  </si>
  <si>
    <t xml:space="preserve">Jordanowicka</t>
  </si>
  <si>
    <t xml:space="preserve">PL_ZEWD_1405001321_05</t>
  </si>
  <si>
    <t xml:space="preserve">Różana</t>
  </si>
  <si>
    <t xml:space="preserve">PL_ZEWD_1405001398_02</t>
  </si>
  <si>
    <t xml:space="preserve">Mazowiecka dz. 24</t>
  </si>
  <si>
    <t xml:space="preserve">PL_ZEWD_1405001402_07</t>
  </si>
  <si>
    <t xml:space="preserve">Jesionowa dz. 43</t>
  </si>
  <si>
    <t xml:space="preserve">PL_ZEWD_1405001434_08</t>
  </si>
  <si>
    <t xml:space="preserve">PL_ZEWD_1405001484_03</t>
  </si>
  <si>
    <t xml:space="preserve">Popławska dz. 66, 101</t>
  </si>
  <si>
    <t xml:space="preserve">PL_ZEWD_1405001487_09</t>
  </si>
  <si>
    <t xml:space="preserve">Dobra dz. 148/1</t>
  </si>
  <si>
    <t xml:space="preserve">PL_ZEWD_1405001491_06</t>
  </si>
  <si>
    <t xml:space="preserve">Marynin</t>
  </si>
  <si>
    <t xml:space="preserve">PL_ZEWD_1405001520_09</t>
  </si>
  <si>
    <t xml:space="preserve">Na Góry dz. 27/6</t>
  </si>
  <si>
    <t xml:space="preserve">PL_ZEWD_1405001604_07</t>
  </si>
  <si>
    <t xml:space="preserve">Wronia i Krucza dz. 101/2</t>
  </si>
  <si>
    <t xml:space="preserve">PL_ZEWD_1405037248_09</t>
  </si>
  <si>
    <t xml:space="preserve">Legionów dz. 8/6, 8/8, 8/11</t>
  </si>
  <si>
    <t xml:space="preserve">PL_ZEWD_1405037243_09</t>
  </si>
  <si>
    <t xml:space="preserve">Bobrowa dz. 195/7, 195/9</t>
  </si>
  <si>
    <t xml:space="preserve">PL_ZEWD_1405037242_07</t>
  </si>
  <si>
    <t xml:space="preserve">Grafitowa dz. 76/42, 76/41, 76/3</t>
  </si>
  <si>
    <t xml:space="preserve">PL_ZEWD_1405037285_09</t>
  </si>
  <si>
    <t xml:space="preserve">Argentyńska dz. 90/1</t>
  </si>
  <si>
    <t xml:space="preserve">PL_ZEWD_1405037286_01</t>
  </si>
  <si>
    <t xml:space="preserve">Puchacza dz. 112/6</t>
  </si>
  <si>
    <t xml:space="preserve">PL_ZEWD_1405037330_02</t>
  </si>
  <si>
    <t xml:space="preserve">dz. 7/1</t>
  </si>
  <si>
    <t xml:space="preserve">PL_ZEWD_1405037341_03</t>
  </si>
  <si>
    <t xml:space="preserve">Plac Wolności dz. 105/2</t>
  </si>
  <si>
    <t xml:space="preserve">PL_ZEWD_1405037253_08</t>
  </si>
  <si>
    <t xml:space="preserve">Zapole</t>
  </si>
  <si>
    <t xml:space="preserve">PL_ZEWD_1405037586_05</t>
  </si>
  <si>
    <t xml:space="preserve">Edukacyjna</t>
  </si>
  <si>
    <t xml:space="preserve">PL_ZEWD_1405037587_07</t>
  </si>
  <si>
    <t xml:space="preserve">Borsucza</t>
  </si>
  <si>
    <t xml:space="preserve">PL_ZEWD_1405037685_01</t>
  </si>
  <si>
    <t xml:space="preserve">Chrzanów Mały dz. 22/9</t>
  </si>
  <si>
    <t xml:space="preserve">PL_ZEWD_1405036205_00</t>
  </si>
  <si>
    <t xml:space="preserve">Willowa dz. 5/9</t>
  </si>
  <si>
    <t xml:space="preserve">PL_ZEWD_1405001794_06</t>
  </si>
  <si>
    <t xml:space="preserve">PL_ZEWD_1405001795_08</t>
  </si>
  <si>
    <t xml:space="preserve">G. Orlicz-Dreszera III</t>
  </si>
  <si>
    <t xml:space="preserve">PL_ZEWD_1405001480_05</t>
  </si>
  <si>
    <t xml:space="preserve">Chabrowa</t>
  </si>
  <si>
    <t xml:space="preserve">PL_ZEWD_1405001435_00</t>
  </si>
  <si>
    <t xml:space="preserve">Chmielna</t>
  </si>
  <si>
    <t xml:space="preserve">PL_ZEWD_1405037714_04</t>
  </si>
  <si>
    <t xml:space="preserve">Urszulin</t>
  </si>
  <si>
    <t xml:space="preserve">Urszulin trafo 0990</t>
  </si>
  <si>
    <t xml:space="preserve">PL_ZEWD_1405001385_07</t>
  </si>
  <si>
    <t xml:space="preserve">Marylskiego/Koncertowa</t>
  </si>
  <si>
    <t xml:space="preserve">PL_ZEWD_1405038010_07</t>
  </si>
  <si>
    <t xml:space="preserve">Dzięciołowa dz. 48/6</t>
  </si>
  <si>
    <t xml:space="preserve">PL_ZEWD_1405038657_05</t>
  </si>
  <si>
    <t xml:space="preserve">Chałubińskiego dz. 81/15</t>
  </si>
  <si>
    <t xml:space="preserve">PL_ZEWD_1405038658_07</t>
  </si>
  <si>
    <t xml:space="preserve">Radziejowicka rondo</t>
  </si>
  <si>
    <t xml:space="preserve">oświetlenie uliczne - obwodnica</t>
  </si>
  <si>
    <t xml:space="preserve">PL_ZEWD_1405038842_02</t>
  </si>
  <si>
    <t xml:space="preserve">Logistyczna rondo</t>
  </si>
  <si>
    <t xml:space="preserve">PL_ZEWD_1405038838_05</t>
  </si>
  <si>
    <t xml:space="preserve">Wspólna</t>
  </si>
  <si>
    <t xml:space="preserve">PL_ZEWD_1405038839_07</t>
  </si>
  <si>
    <t xml:space="preserve">G. Orlicz-Dreszera rondo</t>
  </si>
  <si>
    <t xml:space="preserve">PL_ZEWD_1405038840_08</t>
  </si>
  <si>
    <t xml:space="preserve">Chlebnia rondo</t>
  </si>
  <si>
    <t xml:space="preserve">PL_ZEWD_1405038703_00</t>
  </si>
  <si>
    <t xml:space="preserve">Natolin DW 579/skrz. 1509</t>
  </si>
  <si>
    <t xml:space="preserve">oświetlenie uliczne </t>
  </si>
  <si>
    <t xml:space="preserve">PL_ZEWD_1405038819_09</t>
  </si>
  <si>
    <t xml:space="preserve">CHRZANÓW MAŁY</t>
  </si>
  <si>
    <t xml:space="preserve">CHRZANÓW MAŁY. Ul. Deserowa</t>
  </si>
  <si>
    <t xml:space="preserve">PL_ZEWD_1405038820_00</t>
  </si>
  <si>
    <t xml:space="preserve">Grodzisk Mazowiecki, Parking przy kościele za bramą</t>
  </si>
  <si>
    <t xml:space="preserve">PL_ZEWD_1405039262_09</t>
  </si>
  <si>
    <t xml:space="preserve">boisko sportowe</t>
  </si>
  <si>
    <t xml:space="preserve">PL_ZEWD_1405001696_02</t>
  </si>
  <si>
    <t xml:space="preserve"> Książenice</t>
  </si>
  <si>
    <t xml:space="preserve">al. Olszowa 53</t>
  </si>
  <si>
    <t xml:space="preserve">PL_ZEWD_1405001529_07</t>
  </si>
  <si>
    <t xml:space="preserve">Żuków dz. 170</t>
  </si>
  <si>
    <t xml:space="preserve">świetlica wiejska przy kościele</t>
  </si>
  <si>
    <t xml:space="preserve">PL_ZEWD_1405001363_05</t>
  </si>
  <si>
    <t xml:space="preserve">świetlica wiejska przy Ochotniczej Straży Pożarnej</t>
  </si>
  <si>
    <t xml:space="preserve">PL_ZEWD_1405001381_09</t>
  </si>
  <si>
    <t xml:space="preserve">Kłudno Stare 48</t>
  </si>
  <si>
    <t xml:space="preserve">PL_ZEWD_1405001473_02</t>
  </si>
  <si>
    <t xml:space="preserve">C12b</t>
  </si>
  <si>
    <t xml:space="preserve">T. Kościuszki 12a</t>
  </si>
  <si>
    <t xml:space="preserve">Ratusz</t>
  </si>
  <si>
    <t xml:space="preserve">PL_ZEWD_1405037479_04</t>
  </si>
  <si>
    <t xml:space="preserve">Park Skarbków - zasilanie imprez</t>
  </si>
  <si>
    <t xml:space="preserve">PL_ZEWD_1405001550_06</t>
  </si>
  <si>
    <t xml:space="preserve">Żydowska 11, dz. 47/4, 48/1,48/2</t>
  </si>
  <si>
    <t xml:space="preserve">parking wielopoziomowy</t>
  </si>
  <si>
    <t xml:space="preserve">PL_ZEWD_1405033023_07</t>
  </si>
  <si>
    <t xml:space="preserve">M. Skłodowskiej-Curie 13/ 5</t>
  </si>
  <si>
    <t xml:space="preserve">lokal mieszkalny</t>
  </si>
  <si>
    <t xml:space="preserve">PL_ZEWD_1405003325_07</t>
  </si>
  <si>
    <t xml:space="preserve">G11</t>
  </si>
  <si>
    <t xml:space="preserve">CHRZANÓW DUŻY 43A</t>
  </si>
  <si>
    <t xml:space="preserve">PL_ZEWD_1405029310_02</t>
  </si>
  <si>
    <t xml:space="preserve">Orla</t>
  </si>
  <si>
    <t xml:space="preserve">Cmentarz komunalny w Szczęsnem</t>
  </si>
  <si>
    <t xml:space="preserve">PL_ZEWD_1405022953_03</t>
  </si>
  <si>
    <t xml:space="preserve">TRAUGUTTA dz. 36/2</t>
  </si>
  <si>
    <t xml:space="preserve">
Stacja ładowania autobusów</t>
  </si>
  <si>
    <t xml:space="preserve">PL_ZEWD_1405039133_06</t>
  </si>
  <si>
    <t xml:space="preserve">Przedszkole, żlobek</t>
  </si>
  <si>
    <t xml:space="preserve">PL_ZEWD_1405039883_07</t>
  </si>
  <si>
    <t xml:space="preserve">11 Listopada</t>
  </si>
  <si>
    <t xml:space="preserve">ryczałt</t>
  </si>
  <si>
    <t xml:space="preserve">PL_ZEWD_1405012004_02</t>
  </si>
  <si>
    <t xml:space="preserve">R</t>
  </si>
  <si>
    <t xml:space="preserve">Willowa</t>
  </si>
  <si>
    <t xml:space="preserve">PL_ZEWD_1405012008_00</t>
  </si>
  <si>
    <t xml:space="preserve">11 Listopada 26, dz. 110</t>
  </si>
  <si>
    <t xml:space="preserve">ryczałt - oświetlenie/monitoring</t>
  </si>
  <si>
    <t xml:space="preserve">PL_ZEWD_1405005652_06</t>
  </si>
  <si>
    <t xml:space="preserve">PL_ZEWD_1405005644_01</t>
  </si>
  <si>
    <t xml:space="preserve">ryczałt - oświetlenie</t>
  </si>
  <si>
    <t xml:space="preserve">PL_ZEWD_1405005642_07</t>
  </si>
  <si>
    <t xml:space="preserve">PL_ZEWD_1405005650_02</t>
  </si>
  <si>
    <t xml:space="preserve">PL_ZEWD_1405005647_07</t>
  </si>
  <si>
    <t xml:space="preserve">E. Orzeszkowej</t>
  </si>
  <si>
    <t xml:space="preserve">PL_ZEWD_1405005651_04</t>
  </si>
  <si>
    <t xml:space="preserve">PL_ZEWD_1405005636_06</t>
  </si>
  <si>
    <t xml:space="preserve">PL_ZEWD_1405005641_05</t>
  </si>
  <si>
    <t xml:space="preserve">PL_ZEWD_1405005643_09</t>
  </si>
  <si>
    <t xml:space="preserve">PL_ZEWD_1405005639_02</t>
  </si>
  <si>
    <t xml:space="preserve">PL_ZEWD_1405012009_02</t>
  </si>
  <si>
    <t xml:space="preserve">Diamentowa</t>
  </si>
  <si>
    <t xml:space="preserve">PL_ZEWD_1405011993_06</t>
  </si>
  <si>
    <t xml:space="preserve">PL_ZEWD_1405012002_08</t>
  </si>
  <si>
    <t xml:space="preserve">PL_ZEWD_1405012003_00</t>
  </si>
  <si>
    <t xml:space="preserve">PL_ZEWD_1405012005_04</t>
  </si>
  <si>
    <t xml:space="preserve">K. Szoslanda</t>
  </si>
  <si>
    <t xml:space="preserve">PL_ZEWD_1405012006_06</t>
  </si>
  <si>
    <t xml:space="preserve">PL_ZEWD_1405012007_08</t>
  </si>
  <si>
    <t xml:space="preserve">PL_ZEWD_1405011380_03</t>
  </si>
  <si>
    <t xml:space="preserve">Żołnierska dz. 13/19</t>
  </si>
  <si>
    <t xml:space="preserve">PL_ZEWD_1405007817_00</t>
  </si>
  <si>
    <t xml:space="preserve">PL_ZEWD_1405007706_01</t>
  </si>
  <si>
    <t xml:space="preserve">Paprociowa 279/8:195</t>
  </si>
  <si>
    <t xml:space="preserve">PL_ZEWD_1405006748_04</t>
  </si>
  <si>
    <t xml:space="preserve">C. Godebskiego</t>
  </si>
  <si>
    <t xml:space="preserve">PL_ZEWD_1405011268_03</t>
  </si>
  <si>
    <t xml:space="preserve">T. Chałubińskiego dz. 81/25, 81/27</t>
  </si>
  <si>
    <t xml:space="preserve">PL_ZEWD_1405007874_08</t>
  </si>
  <si>
    <t xml:space="preserve">PL_ZEWD_1405030021_02</t>
  </si>
  <si>
    <t xml:space="preserve">Okólna dz. 8/34</t>
  </si>
  <si>
    <t xml:space="preserve">PL_ZEWD_1405008164_00</t>
  </si>
  <si>
    <t xml:space="preserve">Okólna dz. 203/11</t>
  </si>
  <si>
    <t xml:space="preserve">PL_ZEWD_1405008163_08</t>
  </si>
  <si>
    <t xml:space="preserve">T. Chałubińskiego</t>
  </si>
  <si>
    <t xml:space="preserve">PL_ZEWD_1405008162_06</t>
  </si>
  <si>
    <t xml:space="preserve">Meksykańska</t>
  </si>
  <si>
    <t xml:space="preserve">PL_ZEWD_1405011269_05</t>
  </si>
  <si>
    <t xml:space="preserve">Żubrowa 173/20</t>
  </si>
  <si>
    <t xml:space="preserve">PL_ZEWD_1405008277_03</t>
  </si>
  <si>
    <t xml:space="preserve">Daniela 148/1</t>
  </si>
  <si>
    <t xml:space="preserve">PL_ZEWD_1405008275_09</t>
  </si>
  <si>
    <t xml:space="preserve">Tęczowa/Sympatyczna</t>
  </si>
  <si>
    <t xml:space="preserve">PL_ZEWD_1405008175_01</t>
  </si>
  <si>
    <t xml:space="preserve">Krańcowa</t>
  </si>
  <si>
    <t xml:space="preserve">PL_ZEWD_1405008177_05</t>
  </si>
  <si>
    <t xml:space="preserve">Cynamonowa dz. 76/20</t>
  </si>
  <si>
    <t xml:space="preserve">PL_ZEWD_1405008160_02</t>
  </si>
  <si>
    <t xml:space="preserve">Paprociowa dz. 247</t>
  </si>
  <si>
    <t xml:space="preserve">PL_ZEWD_1405008159_01</t>
  </si>
  <si>
    <t xml:space="preserve">K. Szoslanda dz. 163</t>
  </si>
  <si>
    <t xml:space="preserve">PL_ZEWD_1405008157_07</t>
  </si>
  <si>
    <t xml:space="preserve">Stokrotkowa dz. 108/13</t>
  </si>
  <si>
    <t xml:space="preserve">PL_ZEWD_1405008156_05</t>
  </si>
  <si>
    <t xml:space="preserve">Kraśnicza Wola dz. 53/3, 53</t>
  </si>
  <si>
    <t xml:space="preserve">PL_ZEWD_1405007877_04</t>
  </si>
  <si>
    <t xml:space="preserve">Kraśnicza Wola dz. 31/5</t>
  </si>
  <si>
    <t xml:space="preserve">PL_ZEWD_1405007875_00</t>
  </si>
  <si>
    <t xml:space="preserve">Piłsudskiego dz. 157, 149</t>
  </si>
  <si>
    <t xml:space="preserve">Radonie </t>
  </si>
  <si>
    <t xml:space="preserve">Gogola nr lokalu dz.36/20</t>
  </si>
  <si>
    <t xml:space="preserve">Świetlica wiejska dz.36/18</t>
  </si>
  <si>
    <t xml:space="preserve">590543570101690074</t>
  </si>
  <si>
    <t xml:space="preserve">szacowane zużycie roczne całodobowe lub strefa I [MWh]</t>
  </si>
  <si>
    <t xml:space="preserve">1. Nabywca – Gmina Grodzisk Mazowiecki 2. Odbiorca i płatnik – Zakład Gospodarki Mieszkaniowej</t>
  </si>
  <si>
    <t xml:space="preserve">T. Kościuszki 41</t>
  </si>
  <si>
    <t xml:space="preserve">budynek administracyjny (dawny USC - ewidencja ludności)</t>
  </si>
  <si>
    <t xml:space="preserve">PL_ZEWD_1405002331_01</t>
  </si>
  <si>
    <t xml:space="preserve">T. Kościuszki 32a</t>
  </si>
  <si>
    <t xml:space="preserve">budynek administracyjny (stary ratusz)</t>
  </si>
  <si>
    <t xml:space="preserve">PL_ZEWD_1405001595_02</t>
  </si>
  <si>
    <t xml:space="preserve">PL_ZEWD_1405001472_00</t>
  </si>
  <si>
    <t xml:space="preserve">T. Kościuszki 34</t>
  </si>
  <si>
    <t xml:space="preserve">budynek administracyjny (dawny Urząd Stanu Cywilnego)</t>
  </si>
  <si>
    <t xml:space="preserve">PL_ZEWD_1405001474_04</t>
  </si>
  <si>
    <t xml:space="preserve">H. Sienkiewicza 45</t>
  </si>
  <si>
    <t xml:space="preserve">poczta</t>
  </si>
  <si>
    <t xml:space="preserve">PL_ZEWD_1405001643_01</t>
  </si>
  <si>
    <t xml:space="preserve">11 Listopada 48</t>
  </si>
  <si>
    <t xml:space="preserve">biblioteka</t>
  </si>
  <si>
    <t xml:space="preserve">PL_ZEWD_1405001645_05</t>
  </si>
  <si>
    <t xml:space="preserve">T. Kościuszki 21</t>
  </si>
  <si>
    <t xml:space="preserve">przychodnia lekarska</t>
  </si>
  <si>
    <t xml:space="preserve">PL_ZEWD_1405001261_03</t>
  </si>
  <si>
    <t xml:space="preserve">Mazowiecka 101</t>
  </si>
  <si>
    <t xml:space="preserve">pokoje  gościnne</t>
  </si>
  <si>
    <t xml:space="preserve">PL_ZEWD_1405001505_01</t>
  </si>
  <si>
    <t xml:space="preserve">Chlebnia 57 A</t>
  </si>
  <si>
    <t xml:space="preserve">świetlica wiejska (stara)</t>
  </si>
  <si>
    <t xml:space="preserve">PL_ZEWD_1405001632_00</t>
  </si>
  <si>
    <t xml:space="preserve">Chlebnia 57 B</t>
  </si>
  <si>
    <t xml:space="preserve">świetlica  wiejska (nowa)</t>
  </si>
  <si>
    <t xml:space="preserve">PL_ZEWD_1405032567_04</t>
  </si>
  <si>
    <t xml:space="preserve">Wiązowa dz. 43/15</t>
  </si>
  <si>
    <t xml:space="preserve">świetlica wiejska</t>
  </si>
  <si>
    <t xml:space="preserve">PL_ZEWD_1405035418_04</t>
  </si>
  <si>
    <t xml:space="preserve">Środkowa 72</t>
  </si>
  <si>
    <t xml:space="preserve">PL_ZEWD_1405001648_01</t>
  </si>
  <si>
    <t xml:space="preserve">Kraśnicza Wola dz. 106/1</t>
  </si>
  <si>
    <t xml:space="preserve">świetlica  wiejska</t>
  </si>
  <si>
    <t xml:space="preserve">PL_ZEWD_1405033331_06</t>
  </si>
  <si>
    <t xml:space="preserve">Pawia 33</t>
  </si>
  <si>
    <t xml:space="preserve">PL_ZEWD_1405034464_04</t>
  </si>
  <si>
    <t xml:space="preserve">Natolin 31</t>
  </si>
  <si>
    <t xml:space="preserve">PL_ZEWD_1405001324_01</t>
  </si>
  <si>
    <t xml:space="preserve">PL_ZEWD_1405001647_09</t>
  </si>
  <si>
    <t xml:space="preserve">Polnej Róży 14</t>
  </si>
  <si>
    <t xml:space="preserve">PL_ZEWD_1405034463_02</t>
  </si>
  <si>
    <t xml:space="preserve">Kawki 23</t>
  </si>
  <si>
    <t xml:space="preserve">PL_ZEWD_1405033946_03</t>
  </si>
  <si>
    <t xml:space="preserve">Zabłotnia 32</t>
  </si>
  <si>
    <t xml:space="preserve">PL_ZEWD_1405034369_06</t>
  </si>
  <si>
    <t xml:space="preserve">J. Ordona 4</t>
  </si>
  <si>
    <t xml:space="preserve">świetlica  miejska</t>
  </si>
  <si>
    <t xml:space="preserve">PL_ZEWD_1405034448_04</t>
  </si>
  <si>
    <t xml:space="preserve">Ks. J. Poniatowskiego 17</t>
  </si>
  <si>
    <t xml:space="preserve">obwód administracyjny</t>
  </si>
  <si>
    <t xml:space="preserve">PL_ZEWD_1405001255_02</t>
  </si>
  <si>
    <t xml:space="preserve">Ks. J. Poniatowskiego 3</t>
  </si>
  <si>
    <t xml:space="preserve">PL_ZEWD_1405001256_04</t>
  </si>
  <si>
    <t xml:space="preserve">Przemysłowa 2</t>
  </si>
  <si>
    <t xml:space="preserve">PL_ZEWD_1405001257_06</t>
  </si>
  <si>
    <t xml:space="preserve">R. Traugutta 19</t>
  </si>
  <si>
    <t xml:space="preserve">PL_ZEWD_1405001259_00</t>
  </si>
  <si>
    <t xml:space="preserve">Przemysłowa 4a</t>
  </si>
  <si>
    <t xml:space="preserve">PL_ZEWD_1405001265_01</t>
  </si>
  <si>
    <t xml:space="preserve">G. Narutowicza 15</t>
  </si>
  <si>
    <t xml:space="preserve">PL_ZEWD_1405001267_05</t>
  </si>
  <si>
    <t xml:space="preserve">Przemysłowa 2b</t>
  </si>
  <si>
    <t xml:space="preserve">PL_ZEWD_1405001268_07</t>
  </si>
  <si>
    <t xml:space="preserve">H. Sienkiewicza 20</t>
  </si>
  <si>
    <t xml:space="preserve">PL_ZEWD_1405001270_00</t>
  </si>
  <si>
    <t xml:space="preserve">R. Traugutta  22</t>
  </si>
  <si>
    <t xml:space="preserve">PL_ZEWD_1405001276_02</t>
  </si>
  <si>
    <t xml:space="preserve">Przemysłowa 2c</t>
  </si>
  <si>
    <t xml:space="preserve">PL_ZEWD_1405001282_03</t>
  </si>
  <si>
    <t xml:space="preserve">Ks. J. Poniatowskiego 35</t>
  </si>
  <si>
    <t xml:space="preserve">PL_ZEWD_1405001285_09</t>
  </si>
  <si>
    <t xml:space="preserve">T. Kościuszki 35</t>
  </si>
  <si>
    <t xml:space="preserve">PL_ZEWD_1405001286_01</t>
  </si>
  <si>
    <t xml:space="preserve">B. Limanowskiego 10</t>
  </si>
  <si>
    <t xml:space="preserve">PL_ZEWD_1405034425_00</t>
  </si>
  <si>
    <t xml:space="preserve">B. Limanowskiego 23</t>
  </si>
  <si>
    <t xml:space="preserve">PL_ZEWD_1405001287_03</t>
  </si>
  <si>
    <t xml:space="preserve">Bałtycka 31</t>
  </si>
  <si>
    <t xml:space="preserve">PL_ZEWD_1405001291_00</t>
  </si>
  <si>
    <t xml:space="preserve">Przemysłowa 2a</t>
  </si>
  <si>
    <t xml:space="preserve">PL_ZEWD_1405001292_02</t>
  </si>
  <si>
    <t xml:space="preserve">Składowa 8</t>
  </si>
  <si>
    <t xml:space="preserve">PL_ZEWD_1405001294_06</t>
  </si>
  <si>
    <t xml:space="preserve">R. Traugutta 3</t>
  </si>
  <si>
    <t xml:space="preserve">PL_ZEWD_1405001296_00</t>
  </si>
  <si>
    <t xml:space="preserve">S. Żeromskiego 25b</t>
  </si>
  <si>
    <t xml:space="preserve">PL_ZEWD_1405001298_04</t>
  </si>
  <si>
    <t xml:space="preserve">Przemysłowa 4</t>
  </si>
  <si>
    <t xml:space="preserve">PL_ZEWD_1405001299_06</t>
  </si>
  <si>
    <t xml:space="preserve">J. Montwiłła 22</t>
  </si>
  <si>
    <t xml:space="preserve">PL_ZEWD_1405001301_07</t>
  </si>
  <si>
    <t xml:space="preserve">1 Maja 43</t>
  </si>
  <si>
    <t xml:space="preserve">PL_ZEWD_1405001302_09</t>
  </si>
  <si>
    <t xml:space="preserve">R. Traugutta 24</t>
  </si>
  <si>
    <t xml:space="preserve">PL_ZEWD_1405033005_03</t>
  </si>
  <si>
    <t xml:space="preserve">Krótka 5</t>
  </si>
  <si>
    <t xml:space="preserve">PL_ZEWD_1405001305_05</t>
  </si>
  <si>
    <t xml:space="preserve">11 Listopada 37</t>
  </si>
  <si>
    <t xml:space="preserve">PL_ZEWD_1405001306_07</t>
  </si>
  <si>
    <t xml:space="preserve">M. Bołucia 1</t>
  </si>
  <si>
    <t xml:space="preserve">PL_ZEWD_1405001307_09</t>
  </si>
  <si>
    <t xml:space="preserve">11 Listopada 7</t>
  </si>
  <si>
    <t xml:space="preserve">PL_ZEWD_1405001367_03</t>
  </si>
  <si>
    <t xml:space="preserve">B. Limanowskiego 30</t>
  </si>
  <si>
    <t xml:space="preserve">oświetlenie klatek schodwych</t>
  </si>
  <si>
    <t xml:space="preserve">PL_ZEWD_1405037273_06</t>
  </si>
  <si>
    <t xml:space="preserve">Pańska 3</t>
  </si>
  <si>
    <t xml:space="preserve">PL_ZEWD_1405038498_07</t>
  </si>
  <si>
    <t xml:space="preserve">R. Traugutta 8a</t>
  </si>
  <si>
    <t xml:space="preserve">PL_ZEWD_1405001762_05</t>
  </si>
  <si>
    <t xml:space="preserve">PL_ZEWD_1405001763_07</t>
  </si>
  <si>
    <t xml:space="preserve">R. Traugutta 8b</t>
  </si>
  <si>
    <t xml:space="preserve">PL_ZEWD_1405001765_01</t>
  </si>
  <si>
    <t xml:space="preserve">PL_ZEWD_1405001764_09</t>
  </si>
  <si>
    <t xml:space="preserve">PL_ZEWD_1405001760_01</t>
  </si>
  <si>
    <t xml:space="preserve">oświetlenie ciągów komunikacyjnych zew.</t>
  </si>
  <si>
    <t xml:space="preserve">PL_ZEWD_1405001761_03</t>
  </si>
  <si>
    <t xml:space="preserve">T. Bairda 28/18</t>
  </si>
  <si>
    <t xml:space="preserve">mieszkanie komunalne</t>
  </si>
  <si>
    <t xml:space="preserve">PL_ZEWD_1405036754_03</t>
  </si>
  <si>
    <t xml:space="preserve">T. Bairda 4/28</t>
  </si>
  <si>
    <t xml:space="preserve">PL_ZEWD_1405000907_00</t>
  </si>
  <si>
    <t xml:space="preserve">Natolin 47A</t>
  </si>
  <si>
    <t xml:space="preserve">PL_ZEWD_1405040216_05</t>
  </si>
  <si>
    <t xml:space="preserve">PGE usunąć</t>
  </si>
  <si>
    <t xml:space="preserve">PRZENIEŚĆ DO C11o</t>
  </si>
  <si>
    <t xml:space="preserve">VARIA</t>
  </si>
  <si>
    <t xml:space="preserve">PPE</t>
  </si>
  <si>
    <t xml:space="preserve">nr ew</t>
  </si>
  <si>
    <t xml:space="preserve">licznik</t>
  </si>
  <si>
    <t xml:space="preserve">adres</t>
  </si>
  <si>
    <t xml:space="preserve">zużycie</t>
  </si>
  <si>
    <t xml:space="preserve">weryfikacja: dane i wolumeny i przekroczenia i kompensacja; racjonalizacja: C11o, grupy, moce (17 PPE) i wakacje; ebok zgm (3 PPE+10 PPE)</t>
  </si>
  <si>
    <t xml:space="preserve">1405035014_04</t>
  </si>
  <si>
    <t xml:space="preserve">lodowisko</t>
  </si>
  <si>
    <t xml:space="preserve">Jesionowa</t>
  </si>
  <si>
    <t xml:space="preserve">CEEB</t>
  </si>
  <si>
    <t xml:space="preserve">Fortum</t>
  </si>
  <si>
    <t xml:space="preserve">Opypy Polnej Róży dz. 101/1</t>
  </si>
  <si>
    <t xml:space="preserve">przetarg</t>
  </si>
  <si>
    <t xml:space="preserve">KADY, NA GÓRY </t>
  </si>
  <si>
    <t xml:space="preserve">Audyt – zespół ds energii</t>
  </si>
  <si>
    <t xml:space="preserve">OPYPY, GAJOWA</t>
  </si>
  <si>
    <t xml:space="preserve">FEEL</t>
  </si>
  <si>
    <t xml:space="preserve">MARYNIN </t>
  </si>
  <si>
    <t xml:space="preserve">spotkanie z dyrekcją PGE i MAE</t>
  </si>
  <si>
    <t xml:space="preserve">OPYPY, Jabłoniowa</t>
  </si>
  <si>
    <t xml:space="preserve">--</t>
  </si>
  <si>
    <t xml:space="preserve">model finansowy EV</t>
  </si>
  <si>
    <t xml:space="preserve">Radonie Źródlana dz. 144/27</t>
  </si>
  <si>
    <t xml:space="preserve">czasowe: do marca oczyszczalnia Kłudzienko, do maja Bałtycka 18 i Biuro Oświaty, do sierpnia szkoła Szczęsne, na później: FritoLay</t>
  </si>
  <si>
    <t xml:space="preserve">JORDANOWICKA</t>
  </si>
  <si>
    <t xml:space="preserve">kompensacja: SP1, Szczęsne, ratusz, hala</t>
  </si>
  <si>
    <t xml:space="preserve">Zredukować 17 kW do 15, pozostałe do 16</t>
  </si>
  <si>
    <t xml:space="preserve">osobne nr ew: 15927220, 12214146, 12214105 oraz pustostan Kościuszki 41/30, Bairda 4/28 Fortum; gaz ZGK Bałtycka i Chrzanów</t>
  </si>
  <si>
    <t xml:space="preserve">świetlica Żuków</t>
  </si>
  <si>
    <t xml:space="preserve">KSIĄŻENICE, MAZOWIECKA </t>
  </si>
  <si>
    <t xml:space="preserve">świetlica OSP Izdebno</t>
  </si>
  <si>
    <t xml:space="preserve">Okulickiego</t>
  </si>
  <si>
    <t xml:space="preserve">OSP Izdebno</t>
  </si>
  <si>
    <t xml:space="preserve">OSP Kłudno</t>
  </si>
  <si>
    <t xml:space="preserve">KOZERY NOWE, POPŁAWSKA </t>
  </si>
  <si>
    <t xml:space="preserve">przepompownia Działkowa</t>
  </si>
  <si>
    <t xml:space="preserve">Kościuszki 32a</t>
  </si>
  <si>
    <t xml:space="preserve">ADAMOWIZNA, DOBRA </t>
  </si>
  <si>
    <t xml:space="preserve">park Mrowna</t>
  </si>
  <si>
    <t xml:space="preserve">PL_ZEWD_1405001574_02</t>
  </si>
  <si>
    <t xml:space="preserve">kino Wolność</t>
  </si>
  <si>
    <t xml:space="preserve">OSiR</t>
  </si>
  <si>
    <t xml:space="preserve">parking Piaskowa dz. 25</t>
  </si>
  <si>
    <t xml:space="preserve">zaplecze </t>
  </si>
  <si>
    <t xml:space="preserve">Radogoszcz</t>
  </si>
  <si>
    <t xml:space="preserve">OK</t>
  </si>
  <si>
    <t xml:space="preserve">6x ZGM</t>
  </si>
  <si>
    <t xml:space="preserve">ZGM</t>
  </si>
  <si>
    <t xml:space="preserve">Kompensacja Qc</t>
  </si>
  <si>
    <t xml:space="preserve">X, kvarh</t>
  </si>
  <si>
    <t xml:space="preserve">drugie półrocze 2020</t>
  </si>
  <si>
    <t xml:space="preserve">średnomiesięczny koszt</t>
  </si>
  <si>
    <t xml:space="preserve">luty</t>
  </si>
  <si>
    <t xml:space="preserve">Żydowska</t>
  </si>
  <si>
    <t xml:space="preserve">Targowisko</t>
  </si>
  <si>
    <t xml:space="preserve">Urząd</t>
  </si>
  <si>
    <t xml:space="preserve">SP Książenice</t>
  </si>
  <si>
    <t xml:space="preserve">SP2</t>
  </si>
  <si>
    <t xml:space="preserve">P4</t>
  </si>
  <si>
    <t xml:space="preserve">SP5</t>
  </si>
  <si>
    <t xml:space="preserve">SP5 hala</t>
  </si>
  <si>
    <t xml:space="preserve">Mediateka</t>
  </si>
  <si>
    <t xml:space="preserve">Kłudno</t>
  </si>
  <si>
    <t xml:space="preserve">Montwiłła</t>
  </si>
  <si>
    <t xml:space="preserve">Hala Westfala</t>
  </si>
  <si>
    <t xml:space="preserve">PKP oba</t>
  </si>
  <si>
    <t xml:space="preserve">moc</t>
  </si>
  <si>
    <t xml:space="preserve">grudzień</t>
  </si>
  <si>
    <t xml:space="preserve">styczeń </t>
  </si>
  <si>
    <t xml:space="preserve">lipiec</t>
  </si>
  <si>
    <t xml:space="preserve">sierpień</t>
  </si>
  <si>
    <t xml:space="preserve">wrzesień</t>
  </si>
  <si>
    <t xml:space="preserve">październik</t>
  </si>
  <si>
    <t xml:space="preserve">moc umowna</t>
  </si>
  <si>
    <t xml:space="preserve">rok</t>
  </si>
  <si>
    <t xml:space="preserve">wakacje</t>
  </si>
  <si>
    <t xml:space="preserve">oszczędność w wakacje</t>
  </si>
  <si>
    <t xml:space="preserve">dyżur</t>
  </si>
  <si>
    <t xml:space="preserve">potencjalna oszcz</t>
  </si>
  <si>
    <t xml:space="preserve">kara</t>
  </si>
  <si>
    <t xml:space="preserve">1. mc</t>
  </si>
  <si>
    <t xml:space="preserve">2. mc</t>
  </si>
  <si>
    <t xml:space="preserve">TOTAL</t>
  </si>
  <si>
    <t xml:space="preserve">60/70</t>
  </si>
  <si>
    <t xml:space="preserve">70/162</t>
  </si>
  <si>
    <t xml:space="preserve">30/50</t>
  </si>
  <si>
    <t xml:space="preserve">ZS1</t>
  </si>
  <si>
    <t xml:space="preserve">50/100</t>
  </si>
  <si>
    <t xml:space="preserve">C21 do C11</t>
  </si>
  <si>
    <t xml:space="preserve">prąd</t>
  </si>
  <si>
    <t xml:space="preserve">nowy prąd</t>
  </si>
  <si>
    <t xml:space="preserve">PL_ZEWD_1405001442_03</t>
  </si>
  <si>
    <t xml:space="preserve">Park Skarbków </t>
  </si>
  <si>
    <t xml:space="preserve">L. Zondka 6 hala</t>
  </si>
  <si>
    <t xml:space="preserve">Kod PPE</t>
  </si>
  <si>
    <t xml:space="preserve">Kod pocztowy</t>
  </si>
  <si>
    <t xml:space="preserve">Miejscowość</t>
  </si>
  <si>
    <t xml:space="preserve">Ulica</t>
  </si>
  <si>
    <t xml:space="preserve">Posesja</t>
  </si>
  <si>
    <t xml:space="preserve">Lokal</t>
  </si>
  <si>
    <t xml:space="preserve">Numer w bilingu</t>
  </si>
  <si>
    <t xml:space="preserve">Data rozpoczęcia</t>
  </si>
  <si>
    <t xml:space="preserve">05-825</t>
  </si>
  <si>
    <t xml:space="preserve">ZGM w eBOK poza listą PPE</t>
  </si>
  <si>
    <t xml:space="preserve">dz. nr 23</t>
  </si>
  <si>
    <t xml:space="preserve">ŻYRARDOWSKA 54/1</t>
  </si>
  <si>
    <t xml:space="preserve">PL_ZEWD_1405005232_06</t>
  </si>
  <si>
    <t xml:space="preserve">dz.114/3</t>
  </si>
  <si>
    <t xml:space="preserve">LIMANOWSKIEGO 30</t>
  </si>
  <si>
    <t xml:space="preserve">PL.KR.ZYG.STAREGO 14/2</t>
  </si>
  <si>
    <t xml:space="preserve">PL_ZEWD_1405010898_01</t>
  </si>
  <si>
    <t xml:space="preserve">dz.21/196</t>
  </si>
  <si>
    <t xml:space="preserve">SPORTOWA 29</t>
  </si>
  <si>
    <t xml:space="preserve">PL_ZEWD_1405001273_06</t>
  </si>
  <si>
    <t xml:space="preserve">CHLEBNIA 72K/4</t>
  </si>
  <si>
    <t xml:space="preserve">PL_ZEWD_1405005214_02</t>
  </si>
  <si>
    <t xml:space="preserve">CHLEBNIA 72 I/4</t>
  </si>
  <si>
    <t xml:space="preserve">PL_ZEWD_1405004805_06</t>
  </si>
  <si>
    <t xml:space="preserve">Poziomkowa</t>
  </si>
  <si>
    <t xml:space="preserve">dz.20/5</t>
  </si>
  <si>
    <t xml:space="preserve">KOŚCIUSZKI 41/30</t>
  </si>
  <si>
    <t xml:space="preserve">PL_ZEWD_1405020395_01</t>
  </si>
  <si>
    <t xml:space="preserve">dz. 107/1</t>
  </si>
  <si>
    <t xml:space="preserve">108</t>
  </si>
  <si>
    <t xml:space="preserve">NATOLIN 47/2</t>
  </si>
  <si>
    <t xml:space="preserve">PL_ZEWD_1405004814_03</t>
  </si>
  <si>
    <t xml:space="preserve">dz. 16/22</t>
  </si>
  <si>
    <t xml:space="preserve">SPÓŁDZIELCZA 10</t>
  </si>
  <si>
    <t xml:space="preserve">PL_ZEWD_1405003988_05</t>
  </si>
  <si>
    <t xml:space="preserve">ks. M. Bojanka</t>
  </si>
  <si>
    <t xml:space="preserve">dz. 46/2</t>
  </si>
  <si>
    <t xml:space="preserve">TRAUGUTTA 19/4</t>
  </si>
  <si>
    <t xml:space="preserve">PL_ZEWD_1405011312_04</t>
  </si>
  <si>
    <t xml:space="preserve">DZ. 13/14</t>
  </si>
  <si>
    <t xml:space="preserve">DZ. 13/17</t>
  </si>
  <si>
    <t xml:space="preserve">dz. 47/4</t>
  </si>
  <si>
    <t xml:space="preserve">48/1,48/2</t>
  </si>
  <si>
    <t xml:space="preserve">dz. 25</t>
  </si>
  <si>
    <t xml:space="preserve">PL_ZEWD_1421017371_08</t>
  </si>
  <si>
    <t xml:space="preserve">dz.70,77</t>
  </si>
  <si>
    <t xml:space="preserve">GRODZISK MAZOWIECKI</t>
  </si>
  <si>
    <t xml:space="preserve">MONTWIŁŁA</t>
  </si>
  <si>
    <t xml:space="preserve">41</t>
  </si>
  <si>
    <t xml:space="preserve">DZ. 55/2</t>
  </si>
  <si>
    <t xml:space="preserve">10606400</t>
  </si>
  <si>
    <t xml:space="preserve">dz.35/4,90</t>
  </si>
  <si>
    <t xml:space="preserve">Sopranowa</t>
  </si>
  <si>
    <t xml:space="preserve">1/235</t>
  </si>
  <si>
    <t xml:space="preserve">J. Kilińskiego</t>
  </si>
  <si>
    <t xml:space="preserve">dz nr 27/2</t>
  </si>
  <si>
    <t xml:space="preserve">dz.22/9</t>
  </si>
  <si>
    <t xml:space="preserve">Brzozowa</t>
  </si>
  <si>
    <t xml:space="preserve">dz 20</t>
  </si>
  <si>
    <t xml:space="preserve">Identyfikator</t>
  </si>
  <si>
    <t xml:space="preserve">Kod</t>
  </si>
  <si>
    <t xml:space="preserve">Nazwa</t>
  </si>
  <si>
    <t xml:space="preserve">Typ medium</t>
  </si>
  <si>
    <t xml:space="preserve">Taryfa (obowiązuje od)</t>
  </si>
  <si>
    <t xml:space="preserve">Nr domu</t>
  </si>
  <si>
    <t xml:space="preserve">Nr mieszkania</t>
  </si>
  <si>
    <t xml:space="preserve">18096006/1</t>
  </si>
  <si>
    <t xml:space="preserve">GMINA GRODZISK MAZOWIECKI  || Przyłącze nr 1</t>
  </si>
  <si>
    <t xml:space="preserve">energia elektryczna</t>
  </si>
  <si>
    <t xml:space="preserve">C11 (2018-12-04)</t>
  </si>
  <si>
    <t xml:space="preserve">RADZIEJOWICKA</t>
  </si>
  <si>
    <t xml:space="preserve">DZ.31/20</t>
  </si>
  <si>
    <t xml:space="preserve">JANINÓW</t>
  </si>
  <si>
    <t xml:space="preserve">018021018</t>
  </si>
  <si>
    <t xml:space="preserve">GMINA GRODZISK MAZOWIECKI  || Przyłącze nr 1 || PD 18-G1/S/02086 Z DNIA 26-06-2019</t>
  </si>
  <si>
    <t xml:space="preserve">G11 (2019-09-19)</t>
  </si>
  <si>
    <t xml:space="preserve">Czarny Las, WIĄZOWA</t>
  </si>
  <si>
    <t xml:space="preserve">DZ 43/15</t>
  </si>
  <si>
    <t xml:space="preserve">CZARNY LAS</t>
  </si>
  <si>
    <t xml:space="preserve">018021020</t>
  </si>
  <si>
    <t xml:space="preserve">PL_ZEWD_1405014861_08</t>
  </si>
  <si>
    <t xml:space="preserve">G11 (2020-01-31)</t>
  </si>
  <si>
    <t xml:space="preserve">PRZEMYSŁOWA</t>
  </si>
  <si>
    <t xml:space="preserve">2C</t>
  </si>
  <si>
    <t xml:space="preserve">6</t>
  </si>
  <si>
    <t xml:space="preserve">Chełmońskiego/ZYRARDOWSKA</t>
  </si>
  <si>
    <t xml:space="preserve">zlikwidowano w kwietniu 2020</t>
  </si>
  <si>
    <t xml:space="preserve">016911010</t>
  </si>
  <si>
    <t xml:space="preserve">R (2009-02-02)</t>
  </si>
  <si>
    <t xml:space="preserve">POLNEJ RÓŻY</t>
  </si>
  <si>
    <t xml:space="preserve">OPYPY</t>
  </si>
  <si>
    <t xml:space="preserve">016000009</t>
  </si>
  <si>
    <t xml:space="preserve">WILLOWA</t>
  </si>
  <si>
    <t xml:space="preserve">016911016</t>
  </si>
  <si>
    <t xml:space="preserve">TŁUSTE</t>
  </si>
  <si>
    <t xml:space="preserve">016911015</t>
  </si>
  <si>
    <t xml:space="preserve">K. SZOSLANDA</t>
  </si>
  <si>
    <t xml:space="preserve">ADAMOWIZNA</t>
  </si>
  <si>
    <t xml:space="preserve">016911014</t>
  </si>
  <si>
    <t xml:space="preserve">CHLEBNIA</t>
  </si>
  <si>
    <t xml:space="preserve">016000006</t>
  </si>
  <si>
    <t xml:space="preserve">11 LISTOPADA</t>
  </si>
  <si>
    <t xml:space="preserve">016911011</t>
  </si>
  <si>
    <t xml:space="preserve">DIAMENTOWA</t>
  </si>
  <si>
    <t xml:space="preserve">IZDEBNO KOŚCIELNE</t>
  </si>
  <si>
    <t xml:space="preserve">016911013</t>
  </si>
  <si>
    <t xml:space="preserve">ZAPOLE</t>
  </si>
  <si>
    <t xml:space="preserve">016911012</t>
  </si>
  <si>
    <t xml:space="preserve">016911017</t>
  </si>
  <si>
    <t xml:space="preserve">PL_ZEWD_1405012001_06</t>
  </si>
  <si>
    <t xml:space="preserve">BOBROWA</t>
  </si>
  <si>
    <t xml:space="preserve">016911018</t>
  </si>
  <si>
    <t xml:space="preserve">PL_ZEWD_1405012000_04</t>
  </si>
  <si>
    <t xml:space="preserve">016911019</t>
  </si>
  <si>
    <t xml:space="preserve">R (2009-09-22)</t>
  </si>
  <si>
    <t xml:space="preserve">MAŁA</t>
  </si>
  <si>
    <t xml:space="preserve">016911039</t>
  </si>
  <si>
    <t xml:space="preserve">GMINA GRODZISK MAZOWIECKI  || Przyłącze nr 1 || 3XOUSb 70</t>
  </si>
  <si>
    <t xml:space="preserve">R (2013-06-24)</t>
  </si>
  <si>
    <t xml:space="preserve">ŻOŁNIERSKA dz. 13/19</t>
  </si>
  <si>
    <t xml:space="preserve">KADY</t>
  </si>
  <si>
    <t xml:space="preserve">016911040</t>
  </si>
  <si>
    <t xml:space="preserve">PL_ZEWD_1405007707_03</t>
  </si>
  <si>
    <t xml:space="preserve">GMINA GRODZISK MAZOWIECKI  || Przyłącze nr 1 || 1 LAMPA OSWIETL.</t>
  </si>
  <si>
    <t xml:space="preserve">R (2013-08-01)</t>
  </si>
  <si>
    <t xml:space="preserve">BŁĘKITNA dz. 76/3</t>
  </si>
  <si>
    <t xml:space="preserve">ODRANO-WOLA</t>
  </si>
  <si>
    <t xml:space="preserve">016911041</t>
  </si>
  <si>
    <t xml:space="preserve">GMINA GRODZISK MAZOWIECKI  || Przyłącze nr 1 || R 12 GOD./DOBĘ 1 LAMPA OSWIETLENIOWA</t>
  </si>
  <si>
    <t xml:space="preserve">R (2013-07-31)</t>
  </si>
  <si>
    <t xml:space="preserve">ŻUKÓW</t>
  </si>
  <si>
    <t xml:space="preserve">016911043</t>
  </si>
  <si>
    <t xml:space="preserve">R (2014-04-30)</t>
  </si>
  <si>
    <t xml:space="preserve">PAPROCIOWA 279/8:195</t>
  </si>
  <si>
    <t xml:space="preserve">279/8:195</t>
  </si>
  <si>
    <t xml:space="preserve">016000020</t>
  </si>
  <si>
    <t xml:space="preserve">R (2015-02-28)</t>
  </si>
  <si>
    <t xml:space="preserve">11 LISTOPADA 26, dz. 110</t>
  </si>
  <si>
    <t xml:space="preserve">26, dz. 110</t>
  </si>
  <si>
    <t xml:space="preserve">016000042</t>
  </si>
  <si>
    <t xml:space="preserve">ORZESZKOWEJ</t>
  </si>
  <si>
    <t xml:space="preserve">016000040</t>
  </si>
  <si>
    <t xml:space="preserve">SPOKOJNA</t>
  </si>
  <si>
    <t xml:space="preserve">016000021</t>
  </si>
  <si>
    <t xml:space="preserve">PL_ZEWD_1405005649_01</t>
  </si>
  <si>
    <t xml:space="preserve">KILIŃSKIEGO 12, dz. 40/2</t>
  </si>
  <si>
    <t xml:space="preserve">12, dz. 40/2</t>
  </si>
  <si>
    <t xml:space="preserve">016000041</t>
  </si>
  <si>
    <t xml:space="preserve">TRAUGUTTA</t>
  </si>
  <si>
    <t xml:space="preserve">016000047</t>
  </si>
  <si>
    <t xml:space="preserve">PL_ZEWD_1405005653_08</t>
  </si>
  <si>
    <t xml:space="preserve">CHEŁMOŃSKIEGO</t>
  </si>
  <si>
    <t xml:space="preserve">016000017</t>
  </si>
  <si>
    <t xml:space="preserve">PL_ZEWD_1405005678_06</t>
  </si>
  <si>
    <t xml:space="preserve">ŻYRARDOWSKA</t>
  </si>
  <si>
    <t xml:space="preserve">016000018</t>
  </si>
  <si>
    <t xml:space="preserve">PL_ZEWD_1405005646_05</t>
  </si>
  <si>
    <t xml:space="preserve">ZIELONY RYNEK</t>
  </si>
  <si>
    <t xml:space="preserve">016000019</t>
  </si>
  <si>
    <t xml:space="preserve">PL_ZEWD_1405005645_03</t>
  </si>
  <si>
    <t xml:space="preserve">NADARZYŃSKA 89, dz. 74</t>
  </si>
  <si>
    <t xml:space="preserve">89, dz. 74</t>
  </si>
  <si>
    <t xml:space="preserve">016000038</t>
  </si>
  <si>
    <t xml:space="preserve">PIASKOWA</t>
  </si>
  <si>
    <t xml:space="preserve">016000045</t>
  </si>
  <si>
    <t xml:space="preserve">016000039</t>
  </si>
  <si>
    <t xml:space="preserve">016000044</t>
  </si>
  <si>
    <t xml:space="preserve">016000046</t>
  </si>
  <si>
    <t xml:space="preserve">3 MAJA</t>
  </si>
  <si>
    <t xml:space="preserve">016000048</t>
  </si>
  <si>
    <t xml:space="preserve">PL_ZEWD_1405005638_00</t>
  </si>
  <si>
    <t xml:space="preserve">NADARZYŃSKA</t>
  </si>
  <si>
    <t xml:space="preserve">016000049</t>
  </si>
  <si>
    <t xml:space="preserve">PL_ZEWD_1405005637_08</t>
  </si>
  <si>
    <t xml:space="preserve">KOŚCIUSZKI</t>
  </si>
  <si>
    <t xml:space="preserve">016000043</t>
  </si>
  <si>
    <t xml:space="preserve">OKULICKIEGO</t>
  </si>
  <si>
    <t xml:space="preserve">016000036</t>
  </si>
  <si>
    <t xml:space="preserve">R (2002-09-01)</t>
  </si>
  <si>
    <t xml:space="preserve">ZAGAJE</t>
  </si>
  <si>
    <t xml:space="preserve">OŚW.UL</t>
  </si>
  <si>
    <t xml:space="preserve">016911020</t>
  </si>
  <si>
    <t xml:space="preserve">R (2009-11-09)</t>
  </si>
  <si>
    <t xml:space="preserve">MEKSYKAŃSKA</t>
  </si>
  <si>
    <t xml:space="preserve">016000010</t>
  </si>
  <si>
    <t xml:space="preserve">GODEBSKIEGO</t>
  </si>
  <si>
    <t xml:space="preserve">016911025</t>
  </si>
  <si>
    <t xml:space="preserve">R (2013-01-31)</t>
  </si>
  <si>
    <t xml:space="preserve">ŻUBROWA 173/20</t>
  </si>
  <si>
    <t xml:space="preserve">173/20</t>
  </si>
  <si>
    <t xml:space="preserve">016911026</t>
  </si>
  <si>
    <t xml:space="preserve">DANIELA 148/1</t>
  </si>
  <si>
    <t xml:space="preserve">148/1</t>
  </si>
  <si>
    <t xml:space="preserve">016911030</t>
  </si>
  <si>
    <t xml:space="preserve">PL_ZEWD_1405008178_07</t>
  </si>
  <si>
    <t xml:space="preserve">R (2013-02-28)</t>
  </si>
  <si>
    <t xml:space="preserve">PAWIA DZ.42/1</t>
  </si>
  <si>
    <t xml:space="preserve">DZ.42/1</t>
  </si>
  <si>
    <t xml:space="preserve">MOŚCISKA</t>
  </si>
  <si>
    <t xml:space="preserve">016911031</t>
  </si>
  <si>
    <t xml:space="preserve">KRAŃCOWA</t>
  </si>
  <si>
    <t xml:space="preserve">RADONIE</t>
  </si>
  <si>
    <t xml:space="preserve">016911027</t>
  </si>
  <si>
    <t xml:space="preserve">PL_ZEWD_1405008176_03</t>
  </si>
  <si>
    <t xml:space="preserve">BŁĘKITNA/GRAFITOWa</t>
  </si>
  <si>
    <t xml:space="preserve">016911028</t>
  </si>
  <si>
    <t xml:space="preserve">TĘCZOWa/SYMPATYCZNa</t>
  </si>
  <si>
    <t xml:space="preserve">SYMPATYCZN</t>
  </si>
  <si>
    <t xml:space="preserve">016900122</t>
  </si>
  <si>
    <t xml:space="preserve">OKÓLNA dz.nr 8/34</t>
  </si>
  <si>
    <t xml:space="preserve">dz.nr 8/34</t>
  </si>
  <si>
    <t xml:space="preserve">016900124</t>
  </si>
  <si>
    <t xml:space="preserve">CHAŁUBIŃSKIEGO</t>
  </si>
  <si>
    <t xml:space="preserve">016900123</t>
  </si>
  <si>
    <t xml:space="preserve">OKÓLNA DZ. 203/11</t>
  </si>
  <si>
    <t xml:space="preserve">DZ. 203/11</t>
  </si>
  <si>
    <t xml:space="preserve">016911032</t>
  </si>
  <si>
    <t xml:space="preserve">CYNAMONOWA DZ.76/20</t>
  </si>
  <si>
    <t xml:space="preserve">DZ.76/20</t>
  </si>
  <si>
    <t xml:space="preserve">MAKÓWKA</t>
  </si>
  <si>
    <t xml:space="preserve">016911033</t>
  </si>
  <si>
    <t xml:space="preserve">PAPROCIOWA DZ. 247</t>
  </si>
  <si>
    <t xml:space="preserve">DZ. 247</t>
  </si>
  <si>
    <t xml:space="preserve">016911034</t>
  </si>
  <si>
    <t xml:space="preserve">K. SZOSLANDA DZ.163</t>
  </si>
  <si>
    <t xml:space="preserve">DZ.163</t>
  </si>
  <si>
    <t xml:space="preserve">016911035</t>
  </si>
  <si>
    <t xml:space="preserve">STOKROTKOWA DZ.108/13</t>
  </si>
  <si>
    <t xml:space="preserve">DZ.108/13</t>
  </si>
  <si>
    <t xml:space="preserve">016911036</t>
  </si>
  <si>
    <t xml:space="preserve">PL_ZEWD_1405008155_03</t>
  </si>
  <si>
    <t xml:space="preserve">EDUKACYJNA DZ.136/6</t>
  </si>
  <si>
    <t xml:space="preserve">DZ.136/6</t>
  </si>
  <si>
    <t xml:space="preserve">KOZERY</t>
  </si>
  <si>
    <t xml:space="preserve">016911037</t>
  </si>
  <si>
    <t xml:space="preserve">R (2013-06-07)</t>
  </si>
  <si>
    <t xml:space="preserve">DZ.53/3;53</t>
  </si>
  <si>
    <t xml:space="preserve">KRAŚNICZA WOLA</t>
  </si>
  <si>
    <t xml:space="preserve">016911038</t>
  </si>
  <si>
    <t xml:space="preserve">DZ.NR31-5</t>
  </si>
  <si>
    <t xml:space="preserve">016000016</t>
  </si>
  <si>
    <t xml:space="preserve">CHAŁUBIŃSKIEGO dz. 81/25, 81/27</t>
  </si>
  <si>
    <t xml:space="preserve">dz. 81/25, 81/27</t>
  </si>
  <si>
    <t xml:space="preserve">Moce pobrane 2020/2021 [kW]</t>
  </si>
  <si>
    <t xml:space="preserve">nazwa</t>
  </si>
  <si>
    <t xml:space="preserve">kod PPE</t>
  </si>
  <si>
    <t xml:space="preserve">styczeń</t>
  </si>
  <si>
    <t xml:space="preserve">marzec</t>
  </si>
  <si>
    <t xml:space="preserve">kwiecień</t>
  </si>
  <si>
    <t xml:space="preserve">maj</t>
  </si>
  <si>
    <t xml:space="preserve">czerwiec</t>
  </si>
  <si>
    <t xml:space="preserve">listopad</t>
  </si>
  <si>
    <t xml:space="preserve">Żydowska 11</t>
  </si>
  <si>
    <t xml:space="preserve">hala sportowo-widowiskowa (B21)</t>
  </si>
  <si>
    <t xml:space="preserve">Sportowa dz. 57</t>
  </si>
  <si>
    <t xml:space="preserve">lodowisko/hala ul. Sportowa</t>
  </si>
  <si>
    <t xml:space="preserve">Szkoła nr 2</t>
  </si>
  <si>
    <t xml:space="preserve">60/40</t>
  </si>
  <si>
    <t xml:space="preserve">Szkoła nr 5</t>
  </si>
  <si>
    <t xml:space="preserve">30/15</t>
  </si>
  <si>
    <t xml:space="preserve">Szkoła nr 5 hala</t>
  </si>
  <si>
    <t xml:space="preserve">Szkoła Książenice</t>
  </si>
  <si>
    <t xml:space="preserve">Przedszkole nr 4</t>
  </si>
  <si>
    <t xml:space="preserve">70/42</t>
  </si>
  <si>
    <t xml:space="preserve">Zespół Szkolno-Przedszkolny nr 1</t>
  </si>
  <si>
    <t xml:space="preserve">50/30</t>
  </si>
  <si>
    <t xml:space="preserve">Szkoła Adamowizna</t>
  </si>
  <si>
    <t xml:space="preserve">Szkoła Adamowizna boisko</t>
  </si>
  <si>
    <t xml:space="preserve">Szkoła nr 1</t>
  </si>
  <si>
    <t xml:space="preserve">Przedszkole nr 7</t>
  </si>
  <si>
    <t xml:space="preserve">Moce umowne 2022 [kW]</t>
  </si>
  <si>
    <t xml:space="preserve">taryfa</t>
  </si>
  <si>
    <t xml:space="preserve">Punkt poboru</t>
  </si>
  <si>
    <t xml:space="preserve">moc umowna 2020 [kW]</t>
  </si>
  <si>
    <t xml:space="preserve">moc umowna 2021 [kW]</t>
  </si>
  <si>
    <t xml:space="preserve">moc umowna 2022 [kW]</t>
  </si>
  <si>
    <t xml:space="preserve">oszczędność 2022 względem 2021 [zł netto]</t>
  </si>
  <si>
    <t xml:space="preserve">oszczędność 2021 względem 2020 [zł netto]</t>
  </si>
  <si>
    <t xml:space="preserve">oszczędność 2022 względem 2020 [zł netto]</t>
  </si>
  <si>
    <t xml:space="preserve">cały rok</t>
  </si>
  <si>
    <t xml:space="preserve">rok szkolny</t>
  </si>
  <si>
    <t xml:space="preserve">Zespół Szkolno-Przedszkolny nr 1 Zielony Rynek</t>
  </si>
  <si>
    <t xml:space="preserve">Zespół Szkolno-Przedszkolny nr 2 Westfala</t>
  </si>
  <si>
    <t xml:space="preserve">Zespół Szkolno-Przedszkolny nr 3 Kilińskiego</t>
  </si>
  <si>
    <t xml:space="preserve">Zespół Szkolno-Przedszkolny nr 3 Bartniaka</t>
  </si>
  <si>
    <t xml:space="preserve">Przedszkole nr 4 Górna</t>
  </si>
  <si>
    <t xml:space="preserve">Przedszkole nr 7 Kopernika</t>
  </si>
  <si>
    <t xml:space="preserve">Szkoła nr 5 Zondka</t>
  </si>
  <si>
    <t xml:space="preserve">Szkoła nr 5 Zondka hala</t>
  </si>
  <si>
    <t xml:space="preserve">RAZEM</t>
  </si>
  <si>
    <t xml:space="preserve">refaktury</t>
  </si>
  <si>
    <t xml:space="preserve">lodowisko montwiłła licznik 11982440 od 1.02.2020 oraz B21</t>
  </si>
  <si>
    <t xml:space="preserve">ee</t>
  </si>
  <si>
    <t xml:space="preserve">Skanska</t>
  </si>
  <si>
    <t xml:space="preserve">Opłata za kompleksową dostawę energii elektrycznej i usług dystrybucji, budowa hali ul. Sportowa – maj 2022. Refaktura 100% na SKANSKA S.A.</t>
  </si>
  <si>
    <t xml:space="preserve">Tagowisko Montwiłła refaktura zgodnie z wyliczeniem, uwzględniającym telebim i infokiosk.</t>
  </si>
  <si>
    <t xml:space="preserve">Pleban </t>
  </si>
  <si>
    <t xml:space="preserve">1405001442_03</t>
  </si>
  <si>
    <t xml:space="preserve">Opłata za kompleksową dostawę energii elektrycznej i usług dystrybucji, Targowisko Miejskie – maj 2022. Refaktura na ZGK sp. z o.o. zgodnie z poniższym wyliczeniem. Średnia cena netto ogółem: 0,67623 zł/kWh. Wartość netto energii elektrycznej zużytej przez telebim i infomat: 1328,22 zł. Kwota do obciążenia ZGK: 3066,71-1328,22=1738,49 zł + VAT (5%).</t>
  </si>
  <si>
    <t xml:space="preserve">wartość netto FV</t>
  </si>
  <si>
    <t xml:space="preserve">cena jednostkowa</t>
  </si>
  <si>
    <t xml:space="preserve">długość okresu</t>
  </si>
  <si>
    <t xml:space="preserve">telebim kWh/d</t>
  </si>
  <si>
    <t xml:space="preserve">infokiosk kWh/d</t>
  </si>
  <si>
    <t xml:space="preserve">koszt telebim</t>
  </si>
  <si>
    <t xml:space="preserve">koszt infokiosk</t>
  </si>
  <si>
    <t xml:space="preserve">koszt razem</t>
  </si>
  <si>
    <t xml:space="preserve">reFV</t>
  </si>
  <si>
    <t xml:space="preserve">Targowisko gaz refaktura 100%</t>
  </si>
  <si>
    <t xml:space="preserve">gaz</t>
  </si>
  <si>
    <t xml:space="preserve">targowisko </t>
  </si>
  <si>
    <t xml:space="preserve">Opłata za kompleksową dostawę gazu ziemnego i usług dystrybucji, Targowisko Miejskie - okres 2.03-10.05.2022. Refaktura 100% na ZGK sp. z o.o.</t>
  </si>
  <si>
    <t xml:space="preserve">osiedle Bałtycka 18</t>
  </si>
  <si>
    <t xml:space="preserve">Opłata za kompleksową dostawę gazu ziemnego i usług dystrybucji, kotłownia wspólnoty mieszkaniowej ul. Bałtycka 18 - miesiąc maj 2022. Refaktura 100% na ZGK sp. z o.o. na podstawie umowy BR/WGN/28/1075/2020 z 28.12.2020.</t>
  </si>
  <si>
    <t xml:space="preserve">EV+</t>
  </si>
  <si>
    <t xml:space="preserve">Opłata za kompleksową dostawę energii elektrycznej i usług dystrybucji, parking wielopoziomowy ul. Żydowska – maj 2022. Refaktura na EVPlus sp. z o.o.: 0,73315 zł/kWh x 530,374 kWh = 388,84 zł + VAT (5%).</t>
  </si>
  <si>
    <t xml:space="preserve">-szkoła Szczęsne</t>
  </si>
  <si>
    <t xml:space="preserve">ee i gaz</t>
  </si>
  <si>
    <t xml:space="preserve">Lindner</t>
  </si>
  <si>
    <t xml:space="preserve">Opłata za kompleksową dostawę energii elektrycznej/gazu ziemnego i usług dystrybucji, budowa szkoły w Szczęsnem - kwiecień 2022. Refaktura 100% na LINDNER POLSKA sp. z o.o., na podstawie par. 3 ust. 4 pkt 2 umowy ZP.272.40.2020 z dnia 27 sierpnia 2020 r.</t>
  </si>
  <si>
    <t xml:space="preserve">my dostajemy</t>
  </si>
  <si>
    <t xml:space="preserve">PGNiG OD</t>
  </si>
  <si>
    <t xml:space="preserve">10 PPG</t>
  </si>
  <si>
    <t xml:space="preserve">Opłata za kompleksową dostawę gazu ziemnego i usług dystrybucji, Ochotnicza Straż Pożarna ul. Żwirki i Wigury – maj 2022.</t>
  </si>
  <si>
    <t xml:space="preserve">PGE Dystrybucja</t>
  </si>
  <si>
    <t xml:space="preserve">udostępnianie słupów 49,62/m-c</t>
  </si>
  <si>
    <t xml:space="preserve">Opłata abonamentowa za udostępnianie słupów elektroenergetycznych w celu zabudowy opraw oświetlenia ulicznego – czerwiec 2022. Na podstawie umowy z PGE Dystrybucja S.A. z dnia 9 kwietnia 2018 r. (umowa poza JobRouter).</t>
  </si>
  <si>
    <t xml:space="preserve">PKP Energetyka</t>
  </si>
  <si>
    <t xml:space="preserve">2 PPE</t>
  </si>
  <si>
    <t xml:space="preserve">Opłata za kompleksową dostawę energii elektrycznej i usług dystrybucji, lokal Poczekalni PKP i Biura Oświaty -  maj 2022. Na podstawie umów z PKP Energetyka S.A. nr EO/01192/K/EOO2/2021 i EO/01193/K/EOO2/2021 z dnia 12 lutego 2021 r.</t>
  </si>
  <si>
    <t xml:space="preserve">PGE Obrót</t>
  </si>
  <si>
    <t xml:space="preserve">370 PPE</t>
  </si>
  <si>
    <t xml:space="preserve">Opłata za kompleksową dostawę energii elektrycznej i usług dystrybucji, lokal x – maj 2022.</t>
  </si>
  <si>
    <t xml:space="preserve">Opłata za kompleksową dostawę energii elektrycznej i usług dystrybucji, oświetlenie uliczne, z wyjątkiem:</t>
  </si>
  <si>
    <t xml:space="preserve">ZGK</t>
  </si>
  <si>
    <t xml:space="preserve">targowisko: ee i ciepło lok. 6,7, telebim i infokiosk</t>
  </si>
  <si>
    <t xml:space="preserve">Opłata za energię cieplną, lokal 6 i 7 w pawilonie usługowym na Targowisku Miejskim - Wydział Gospodarki Odpadami. Miesiąc grudzień.</t>
  </si>
  <si>
    <t xml:space="preserve">umowa nr ZP.272.114.2020 z 2.01.2021</t>
  </si>
  <si>
    <t xml:space="preserve">Centrum Kultury</t>
  </si>
  <si>
    <t xml:space="preserve">latarnie</t>
  </si>
  <si>
    <t xml:space="preserve">Społem</t>
  </si>
  <si>
    <t xml:space="preserve">archiwum Sienkiewicza 33a, gaz i ee</t>
  </si>
  <si>
    <t xml:space="preserve">Opłata za kompleksową dostawę gazu ziemnego i usług dystrybucji, archiwum w lokalu użytkowym ul. H. Sienkiewicza 33a, administrowanym przez PSS Społem, okres 24.08-15.10.2021. Obciążenie na podstawie Aneksu nr 1 z 14.05.2020 do umowy nr 2/2017 (aneks obowiązuje do 31.05.2022).</t>
  </si>
  <si>
    <t xml:space="preserve">ITP Falenty</t>
  </si>
  <si>
    <t xml:space="preserve">Energia świetlica Kłudzienko i oczyszczalnia do marca</t>
  </si>
  <si>
    <t xml:space="preserve">umowa AT-278/2019</t>
  </si>
  <si>
    <t xml:space="preserve">Potwierdzam w zakresie punktu 1, tj. opłaty za kompleksową dostawę energii elektrycznej i usług dystrybucji na kwotę 64,94 zł, świetlica wiejska w Kłudzienku, administrowana przez Instytut Technologiczno-Przyrodniczy, październik 2021. Obciążenie na podstawie umowy z ITP (poza systemem JobRouter). Paweł Terlikowski</t>
  </si>
  <si>
    <t xml:space="preserve">proboszcz Łąki</t>
  </si>
  <si>
    <t xml:space="preserve">energia podlicznik i gaz 15% zużycia, co 6 miesięcy</t>
  </si>
  <si>
    <t xml:space="preserve">umowa BR/WGN/16/396/2021</t>
  </si>
  <si>
    <t xml:space="preserve">Energia i gaz świetlica Chrzanów</t>
  </si>
  <si>
    <t xml:space="preserve">WGN?</t>
  </si>
  <si>
    <t xml:space="preserve">Opłata za kompleksową dostawę energii elektrycznej i usług dystrybucji, świetlica wiejska w Chrzanowie Dużym, administrowana przez ZGK sp. z o.o., okres 22.09-16.10.2021. Obciążenie na podstawie umowy najmu z ZGK sp. z o.o. z dnia 1 grudnia 2014 r.</t>
  </si>
  <si>
    <t xml:space="preserve">City Living</t>
  </si>
  <si>
    <t xml:space="preserve">Bairda 38a ~2,5k</t>
  </si>
  <si>
    <t xml:space="preserve">Opłata za kompleksową dostawę energii elektrycznej, lokal użytkowy OPS, ul. T. Bairda 38a m. 2, administrowany przez CLPD sp. z o.o. S.K.A, styczeń 2022. Obciążenie na podstawie umowy najmu z CLPD z 10.06.2019.</t>
  </si>
  <si>
    <t xml:space="preserve">PKP</t>
  </si>
  <si>
    <t xml:space="preserve">Energia książkomat</t>
  </si>
  <si>
    <t xml:space="preserve">WGN</t>
  </si>
  <si>
    <t xml:space="preserve">Pl. Wolności 2</t>
  </si>
  <si>
    <t xml:space="preserve">WGN/OIT</t>
  </si>
  <si>
    <t xml:space="preserve">oświetlenie Traugutta</t>
  </si>
  <si>
    <t xml:space="preserve">OIT</t>
  </si>
  <si>
    <t xml:space="preserve">KOREKTY</t>
  </si>
  <si>
    <t xml:space="preserve">Opłata za kompleksową dostawę energii elektrycznej i usług dystrybucji, oświetlenie uliczne, Opypy, okres 30.06-30.08.2022. ZMNIEJSZENIE   - korekta danych pomiarowo-rozliczeniowych.</t>
  </si>
  <si>
    <t xml:space="preserve">Opłata za kompleksową dostawę energii elektrycznej i usług dystrybucji, oświetlenie ul. Turecka, Janinów, okres 30.06-30.07.2022. ZMNIEJSZENIE   - korekta danych pomiarowo-rozliczeniowych.</t>
  </si>
  <si>
    <t xml:space="preserve">Opłata za kompleksową dostawę energii elektrycznej i usług dystrybucji, oświetlenie uliczne (ryczałt), 17 punktów poboru, maj 2022.</t>
  </si>
  <si>
    <t xml:space="preserve">gruopa taryfowa </t>
  </si>
  <si>
    <t xml:space="preserve">XVIII</t>
  </si>
  <si>
    <t xml:space="preserve">1. Nabywca – Zakład Gospodarki Komunalnej  w Grodzisku Mazowieckim                       2. Odbiorca i płatnik – Zakład Gospodarki Komunalnej  w Grodzisku Mazowieckim</t>
  </si>
  <si>
    <t xml:space="preserve">ul. Montwiłła 22</t>
  </si>
  <si>
    <t xml:space="preserve">Targowisko Miejskie</t>
  </si>
  <si>
    <t xml:space="preserve">PL_ZEWD_1405012928_00</t>
  </si>
  <si>
    <t xml:space="preserve">2. Nabywca – Zakład Gospodarki Komunalnej  w Grodzisku Mazowieckim                       2. Odbiorca i płatnik – Zakład Gospodarki Komunalnej  w Grodzisku Mazowieckim</t>
  </si>
  <si>
    <t xml:space="preserve">ul. Bałtycka 18</t>
  </si>
  <si>
    <t xml:space="preserve">Kotłownia</t>
  </si>
  <si>
    <t xml:space="preserve">PL_ZEWD_1405012925_04</t>
  </si>
  <si>
    <t xml:space="preserve">3. Nabywca – Zakład Gospodarki Komunalnej  w Grodzisku Mazowieckim                       2. Odbiorca i płatnik – Zakład Gospodarki Komunalnej  w Grodzisku Mazowieckim</t>
  </si>
  <si>
    <t xml:space="preserve">ul. Ekologiczna 1</t>
  </si>
  <si>
    <t xml:space="preserve">PL_ZEWD_1405015624_09</t>
  </si>
  <si>
    <t xml:space="preserve">4. Nabywca – Zakład Gospodarki Komunalnej  w Grodzisku Mazowieckim                       2. Odbiorca i płatnik – Zakład Gospodarki Komunalnej  w Grodzisku Mazowieckim</t>
  </si>
  <si>
    <t xml:space="preserve">Chrzanów Duży nr 5</t>
  </si>
  <si>
    <t xml:space="preserve">Dom Sołecki</t>
  </si>
  <si>
    <t xml:space="preserve">PL_ZEWD_1405008717_09</t>
  </si>
  <si>
    <t xml:space="preserve">5. Nabywca – Zakład Gospodarki Komunalnej  w Grodzisku Mazowieckim                       2. Odbiorca i płatnik – Zakład Gospodarki Komunalnej  w Grodzisku Mazowieckim</t>
  </si>
  <si>
    <t xml:space="preserve">J. Montwiłła 38</t>
  </si>
  <si>
    <t xml:space="preserve">Targowisko miejskie</t>
  </si>
  <si>
    <t xml:space="preserve">termin Multiply</t>
  </si>
  <si>
    <t xml:space="preserve">termin umowy PGE Obrót 1/1395/1/2021 z 26.05.2021</t>
  </si>
  <si>
    <t xml:space="preserve">temin zgłaszania mocy umownych PGE</t>
  </si>
  <si>
    <t xml:space="preserve">termin Operator EV ZP.2600.3.2021 z 12.03.2021</t>
  </si>
  <si>
    <t xml:space="preserve">termin gwarancji Lopi</t>
  </si>
  <si>
    <t xml:space="preserve">termin umowy PGNiG OD ZP.272.127.2020 z 29.03.2021</t>
  </si>
  <si>
    <t xml:space="preserve">termin oferty dla umowy PKP Energetyka  EO/01192/K/EOO2/2021, EO/01193/K/EOO2/2021 z 12.02.2021</t>
  </si>
  <si>
    <t xml:space="preserve">termin umowy ZGK ciepło dla wspólnot BR/WGN/28/1075/2020 z 28.12.2020</t>
  </si>
  <si>
    <t xml:space="preserve">termin umowy najmu Łąki BR/WGN/16/396/2021 z 15.03.2021</t>
  </si>
  <si>
    <t xml:space="preserve">termin trwałości CityEnGov i zarządzenia 18/2021</t>
  </si>
  <si>
    <t xml:space="preserve">uruchomienie CSIRE</t>
  </si>
  <si>
    <t xml:space="preserve">OPIS ZADAŃ</t>
  </si>
  <si>
    <t xml:space="preserve">§ 8 pkt 29 Regulaminu Organizacyjnego:</t>
  </si>
  <si>
    <t xml:space="preserve">-zakres (i rekrutacja)</t>
  </si>
  <si>
    <t xml:space="preserve">zadania</t>
  </si>
  <si>
    <t xml:space="preserve">29. SAMODZIELNE STANOWISKO DS. ZARZADZĄNIA ENERGIĄ</t>
  </si>
  <si>
    <t xml:space="preserve">-stare zarządzenie</t>
  </si>
  <si>
    <t xml:space="preserve">oczekiwania</t>
  </si>
  <si>
    <t xml:space="preserve">I. działania związane z zarządzaniem zużyciem energii w Gminie:</t>
  </si>
  <si>
    <t xml:space="preserve">-strategy</t>
  </si>
  <si>
    <t xml:space="preserve">zarządzenie (i bip) -&gt;</t>
  </si>
  <si>
    <t xml:space="preserve">a) monitorowanie, przygotowywanie i analiza umów na dostawę ciepła, energii elektrycznej i gazu,</t>
  </si>
  <si>
    <t xml:space="preserve">b) zbieranie i monitorowanie danych z zakresu energii w Gminie,</t>
  </si>
  <si>
    <t xml:space="preserve">c) przygotowywanie raportów z zakresu energii w Gminie,</t>
  </si>
  <si>
    <t xml:space="preserve">ZADANIA</t>
  </si>
  <si>
    <t xml:space="preserve">d) podejmowanie działań zmierzających do oszczędności zużycia energii w sektorze publicznym w Gminie,</t>
  </si>
  <si>
    <t xml:space="preserve">---PREZENTACJA---</t>
  </si>
  <si>
    <t xml:space="preserve">e) tworzenie i realizacja inicjatyw Gminy na rzecz oszczędności zużycia energii w sektorze prywatnym,</t>
  </si>
  <si>
    <t xml:space="preserve">PROCESY CIĄGŁE</t>
  </si>
  <si>
    <t xml:space="preserve">f) współpraca z podmiotami prywatnymi w zakresie rozwiązań z zakresu energii,</t>
  </si>
  <si>
    <t xml:space="preserve">cykliczne zakupy energii elektrycznej: przygotowywanie i obsługa przetargów na etapie przygotowania samego postępowania oraz doprowadzenia do zawarcia umów</t>
  </si>
  <si>
    <t xml:space="preserve">g) wdrażanie nowych sposobów oszczędzania energii w Gminie,</t>
  </si>
  <si>
    <t xml:space="preserve">cykliczne zakupy paliwa gazowego: przygotowywanie i obsługa przetargów na etapie przygotowania samego postępowania oraz doprowadzenia do zawarcia umów</t>
  </si>
  <si>
    <t xml:space="preserve">h) opiniowanie rozwiązań do miejscowych planów zagospodarowania przestrzennego w zakresie</t>
  </si>
  <si>
    <t xml:space="preserve">obsługa faktur związanych z energią: drukowanie e-faktur, weryfikowanie, opisywanie, reklamowanie błędów</t>
  </si>
  <si>
    <t xml:space="preserve">zaopatrzenia w ciepło, energię elektryczną i paliwa gazowe,</t>
  </si>
  <si>
    <t xml:space="preserve">cykliczne raportowanie kosztów zużycia energii w świetlicach gminnych i innych placówkach</t>
  </si>
  <si>
    <t xml:space="preserve">i) opiniowanie audytów energetycznych dla inwestycji miejskich,</t>
  </si>
  <si>
    <t xml:space="preserve">stała weryfikacja i aktualizacja baz danych o zużyciu energii</t>
  </si>
  <si>
    <t xml:space="preserve">j) monitorowanie zużycia energii przez oświetlenie uliczne w Gminie,</t>
  </si>
  <si>
    <t xml:space="preserve">upraszczanie procedur biurokratycznych: ograniczanie zbędnych dokumentów i umów</t>
  </si>
  <si>
    <t xml:space="preserve">k) monitorowanie i analiza umów na dostawę ciepła, energii elektrycznej i gazu,</t>
  </si>
  <si>
    <t xml:space="preserve">szukanie i wdrażanie oszczędności w obszarze redukcji opłat stałych za energię, w tym za oświetlenie uliczne</t>
  </si>
  <si>
    <t xml:space="preserve">l) współpraca z miastami partnerskimi Grodziska Mazowieckiego w zakresie energii,</t>
  </si>
  <si>
    <t xml:space="preserve">doradzanie IF w nowych budynkach, w projektach związanych z fotowoltaiką, pomiarami energii, termomodernizacją, elektromobilnością</t>
  </si>
  <si>
    <t xml:space="preserve">II. działania związane z edukacją i aktywizacją mieszkańców i lokalnych podmiotów w zakresie energii</t>
  </si>
  <si>
    <t xml:space="preserve">zaangażowanie wraz z PR w projekt MULTIPLY dot. współpracy międzygminnej w obszarach klimatu, urbanistyki, inwestycji</t>
  </si>
  <si>
    <t xml:space="preserve">a) aktywizacja lokalnych interesariuszy i współpraca z nimi w zakresie energii,</t>
  </si>
  <si>
    <t xml:space="preserve">współpraca z OK, OSiR, ZGM, ZWiK, Biurem Oświaty i Biblioteką w zakresie zarządzania energią i ograniczania jej kosztów</t>
  </si>
  <si>
    <t xml:space="preserve">b) propagowanie zrównoważonego zużycia energii, rozwiązań niskoemisyjnych i odnawialnych źródeł</t>
  </si>
  <si>
    <t xml:space="preserve">utrzymywanie dobrych relacji biznesowych ze sprzedawcami energii elektrycznej i gazu ziemnego</t>
  </si>
  <si>
    <t xml:space="preserve">energii wśród mieszkańców Gminy, instytucji publicznych i prywatnych,</t>
  </si>
  <si>
    <t xml:space="preserve">udzielanie mieszkańcom i klientom w trybie ad-hoc pomocy i informacji nt. zarządzania energią w Gminie</t>
  </si>
  <si>
    <t xml:space="preserve">III. współpraca z odpowiednimi komórkami gminy w zakresie funkcjonowania oświetlenia ulicznego na</t>
  </si>
  <si>
    <t xml:space="preserve">interweniowanie w bieżących sprawach związanych z energią</t>
  </si>
  <si>
    <t xml:space="preserve">terenie Gminy oraz oświetlenia w obiektach użyteczności publicznej, należących do Gminy.</t>
  </si>
  <si>
    <t xml:space="preserve">stałe podnoszenie swoich kompetencji</t>
  </si>
  <si>
    <t xml:space="preserve">BIEŻĄCE "PROJEKTY"</t>
  </si>
  <si>
    <t xml:space="preserve">OPIS</t>
  </si>
  <si>
    <t xml:space="preserve">DEADLINE</t>
  </si>
  <si>
    <t xml:space="preserve">BUDŻET</t>
  </si>
  <si>
    <t xml:space="preserve">przetarg i nowa umowa na zakup gazu ziemnego</t>
  </si>
  <si>
    <t xml:space="preserve">2,8 mln/2 lata</t>
  </si>
  <si>
    <t xml:space="preserve">przetarg i nowa umowa na zakup energii elektrycznej</t>
  </si>
  <si>
    <t xml:space="preserve">10,5 mln/rok</t>
  </si>
  <si>
    <t xml:space="preserve">zawarcie umowy kompleksowej dla lokali w dworcu PKP</t>
  </si>
  <si>
    <t xml:space="preserve">15 tys/rok</t>
  </si>
  <si>
    <t xml:space="preserve">wyłonienie operatora stacji ładowania samochodów elektrycznych</t>
  </si>
  <si>
    <t xml:space="preserve">120 tys/2 lata</t>
  </si>
  <si>
    <t xml:space="preserve">kompensacja mocy biernej w szkołach</t>
  </si>
  <si>
    <t xml:space="preserve">44 tys</t>
  </si>
  <si>
    <t xml:space="preserve">kompensacja mocy biernej w pozostałych obiektach Gminy</t>
  </si>
  <si>
    <t xml:space="preserve">38 tys</t>
  </si>
  <si>
    <t xml:space="preserve">POTENCJALNE DZIAŁANIA</t>
  </si>
  <si>
    <t xml:space="preserve">współpraca z PR w zakresie promowania wśród mieszkańców postaw proekologicznych</t>
  </si>
  <si>
    <t xml:space="preserve">program edukacyjny we współpracy z Pawłem Wasilewskim z Mediateki</t>
  </si>
  <si>
    <t xml:space="preserve">uchwała o dofinansowaniu prosumentów z magazynem</t>
  </si>
  <si>
    <t xml:space="preserve">modernizacja oświetlenia</t>
  </si>
  <si>
    <t xml:space="preserve">klaster z kogeneracją w szpitalu</t>
  </si>
  <si>
    <t xml:space="preserve">BezEl i DuoLingo</t>
  </si>
  <si>
    <t xml:space="preserve">Elektryka</t>
  </si>
  <si>
    <t xml:space="preserve">System elektroenergetyczny</t>
  </si>
  <si>
    <t xml:space="preserve">Ochrona przed porażeniem</t>
  </si>
  <si>
    <t xml:space="preserve">Bezpieczeństwo pracy</t>
  </si>
  <si>
    <t xml:space="preserve">Maszyny elektryczne</t>
  </si>
  <si>
    <t xml:space="preserve">Urządzenia energoelektroniczne</t>
  </si>
  <si>
    <t xml:space="preserve">Światło i oświetlenie</t>
  </si>
  <si>
    <t xml:space="preserve">Instalacje elektryczne</t>
  </si>
  <si>
    <t xml:space="preserve">Urządzenia różnicowoprądowe</t>
  </si>
  <si>
    <t xml:space="preserve">Pomiary elektryczne</t>
  </si>
  <si>
    <t xml:space="preserve">Ochrona przed przepięciami</t>
  </si>
  <si>
    <t xml:space="preserve">Urządzenia przeciwwybuchowe</t>
  </si>
  <si>
    <t xml:space="preserve">Załącznik do umowy 1/1395/1/2021 Wykaz PPE</t>
  </si>
  <si>
    <t xml:space="preserve">LP.</t>
  </si>
  <si>
    <t xml:space="preserve">Pl Nazwa Pelna/Nazwa</t>
  </si>
  <si>
    <t xml:space="preserve">Nr Ewid</t>
  </si>
  <si>
    <t xml:space="preserve">Płatnika</t>
  </si>
  <si>
    <t xml:space="preserve">Miejscowosc</t>
  </si>
  <si>
    <t xml:space="preserve">Kod Pocztowy</t>
  </si>
  <si>
    <t xml:space="preserve">Nr </t>
  </si>
  <si>
    <t xml:space="preserve">Moc Przyłączeniowa</t>
  </si>
  <si>
    <t xml:space="preserve">Moc Umowna</t>
  </si>
  <si>
    <t xml:space="preserve">Nap Zasil</t>
  </si>
  <si>
    <t xml:space="preserve">.Ile Faz</t>
  </si>
  <si>
    <t xml:space="preserve">zabezp.</t>
  </si>
  <si>
    <t xml:space="preserve">Miejsce dostarczania energii </t>
  </si>
  <si>
    <t xml:space="preserve">Nr Licznika</t>
  </si>
  <si>
    <t xml:space="preserve">Miejsce Insl Uk Pomiarowego </t>
  </si>
  <si>
    <t xml:space="preserve">Taryfa </t>
  </si>
  <si>
    <t xml:space="preserve">GMINA GRODZISK MAZOWIECKI</t>
  </si>
  <si>
    <t xml:space="preserve">WESTFALA</t>
  </si>
  <si>
    <t xml:space="preserve">3</t>
  </si>
  <si>
    <t xml:space="preserve">zaciski prądowe na wyjściu od zabezpieczeń głównych w złączu, w kierunku instalacji odbiorcy.</t>
  </si>
  <si>
    <t xml:space="preserve">00908381</t>
  </si>
  <si>
    <t xml:space="preserve">tablica pomiarowa wewnątrz budynku</t>
  </si>
  <si>
    <t xml:space="preserve">KS. M. OZIĘBŁOWSKIEGO</t>
  </si>
  <si>
    <t xml:space="preserve">9</t>
  </si>
  <si>
    <t xml:space="preserve">zaciski na listwie zaciskowej na wejściu do złącza od strony zasilania</t>
  </si>
  <si>
    <t xml:space="preserve">56408821</t>
  </si>
  <si>
    <t xml:space="preserve">sz.pom. pod zł.napow.-zewn.ściana bud.</t>
  </si>
  <si>
    <t xml:space="preserve">2</t>
  </si>
  <si>
    <t xml:space="preserve">00909139</t>
  </si>
  <si>
    <t xml:space="preserve">OSOWIECKA</t>
  </si>
  <si>
    <t xml:space="preserve">33</t>
  </si>
  <si>
    <t xml:space="preserve">zaciski prądowe przyłącza na słupie linii nn</t>
  </si>
  <si>
    <t xml:space="preserve">56408816</t>
  </si>
  <si>
    <t xml:space="preserve">sz. pom. nad zł.kablowym w linii ogr.</t>
  </si>
  <si>
    <t xml:space="preserve">GMINA GRODZISK MAZOWIECKI REPREZ. PRZEZ ZAKŁAD GOSPODARKI MIESZKANIOWEJ</t>
  </si>
  <si>
    <t xml:space="preserve">05-700</t>
  </si>
  <si>
    <t xml:space="preserve">PONIATOWSKIEGO</t>
  </si>
  <si>
    <t xml:space="preserve">17 dz. 45</t>
  </si>
  <si>
    <t xml:space="preserve">zaciski prądowe na wyjściu od zabezpieczeń głównych w złączu, w kierunku instalacji odbiorców - w budynkach z wieloma lokalami</t>
  </si>
  <si>
    <t xml:space="preserve">95797638</t>
  </si>
  <si>
    <t xml:space="preserve">sz.pom. na zewn.ścianie budynku</t>
  </si>
  <si>
    <t xml:space="preserve">zaciski prądowe przewodów przy izolatorach stojaka dachowego lub konstrukcji wsporczej w ścianie budynku na odejściu w kierunku instalacji Odbiorcy</t>
  </si>
  <si>
    <t xml:space="preserve">27096773</t>
  </si>
  <si>
    <t xml:space="preserve">zaciski prądowe na odejściu przewodów od zabezpieczenia w złączu w kierunku instalacji Odbiorcy</t>
  </si>
  <si>
    <t xml:space="preserve">90136283</t>
  </si>
  <si>
    <t xml:space="preserve">GÓRNA</t>
  </si>
  <si>
    <t xml:space="preserve">12</t>
  </si>
  <si>
    <t xml:space="preserve">zaciski przekładników prądowych w kierunku instalacji odbiorcy</t>
  </si>
  <si>
    <t xml:space="preserve">00907226</t>
  </si>
  <si>
    <t xml:space="preserve">19</t>
  </si>
  <si>
    <t xml:space="preserve">00036785</t>
  </si>
  <si>
    <t xml:space="preserve">tablica pomiarowa na klatce schodowej</t>
  </si>
  <si>
    <t xml:space="preserve">AL.E.MARYLSKIEGO</t>
  </si>
  <si>
    <t xml:space="preserve">21</t>
  </si>
  <si>
    <t xml:space="preserve">56400960</t>
  </si>
  <si>
    <t xml:space="preserve">4a</t>
  </si>
  <si>
    <t xml:space="preserve">8477982</t>
  </si>
  <si>
    <t xml:space="preserve">NARUTOWICZA</t>
  </si>
  <si>
    <t xml:space="preserve">15</t>
  </si>
  <si>
    <t xml:space="preserve">95797639</t>
  </si>
  <si>
    <t xml:space="preserve">2b</t>
  </si>
  <si>
    <t xml:space="preserve">8155571</t>
  </si>
  <si>
    <t xml:space="preserve">SIENKIEWICZA</t>
  </si>
  <si>
    <t xml:space="preserve">20</t>
  </si>
  <si>
    <t xml:space="preserve">83208306</t>
  </si>
  <si>
    <t xml:space="preserve">PL_ZEWD_1405001271_02</t>
  </si>
  <si>
    <t xml:space="preserve">PLAC WOLNOŚCI</t>
  </si>
  <si>
    <t xml:space="preserve">14</t>
  </si>
  <si>
    <t xml:space="preserve">12282374</t>
  </si>
  <si>
    <t xml:space="preserve">tabl.pomiarowa w rozdizelnicy budowl.</t>
  </si>
  <si>
    <t xml:space="preserve">PL_ZEWD_1405001272_04</t>
  </si>
  <si>
    <t xml:space="preserve">5</t>
  </si>
  <si>
    <t xml:space="preserve">28295392</t>
  </si>
  <si>
    <t xml:space="preserve">SPORTOWA</t>
  </si>
  <si>
    <t xml:space="preserve">29</t>
  </si>
  <si>
    <t xml:space="preserve">56317970</t>
  </si>
  <si>
    <t xml:space="preserve">56408815</t>
  </si>
  <si>
    <t xml:space="preserve">22</t>
  </si>
  <si>
    <t xml:space="preserve">93014698</t>
  </si>
  <si>
    <t xml:space="preserve">BARNIAKA</t>
  </si>
  <si>
    <t xml:space="preserve">13A</t>
  </si>
  <si>
    <t xml:space="preserve">56400973</t>
  </si>
  <si>
    <t xml:space="preserve">ZONDKA</t>
  </si>
  <si>
    <t xml:space="preserve">56317986</t>
  </si>
  <si>
    <t xml:space="preserve">56400966</t>
  </si>
  <si>
    <t xml:space="preserve">2c</t>
  </si>
  <si>
    <t xml:space="preserve">8480920</t>
  </si>
  <si>
    <t xml:space="preserve">35</t>
  </si>
  <si>
    <t xml:space="preserve">83330812</t>
  </si>
  <si>
    <t xml:space="preserve">27635422</t>
  </si>
  <si>
    <t xml:space="preserve">LIMANOWSKIEGO</t>
  </si>
  <si>
    <t xml:space="preserve">23</t>
  </si>
  <si>
    <t xml:space="preserve">92344618</t>
  </si>
  <si>
    <t xml:space="preserve">BAŁTYCKA</t>
  </si>
  <si>
    <t xml:space="preserve">31</t>
  </si>
  <si>
    <t xml:space="preserve">27778781</t>
  </si>
  <si>
    <t xml:space="preserve">2a</t>
  </si>
  <si>
    <t xml:space="preserve">90136351</t>
  </si>
  <si>
    <t xml:space="preserve">PL_ZEWD_1405001293_04</t>
  </si>
  <si>
    <t xml:space="preserve">26154407</t>
  </si>
  <si>
    <t xml:space="preserve">SKŁADOWA</t>
  </si>
  <si>
    <t xml:space="preserve">8</t>
  </si>
  <si>
    <t xml:space="preserve">26259243</t>
  </si>
  <si>
    <t xml:space="preserve">17080236</t>
  </si>
  <si>
    <t xml:space="preserve">ŻEROMSKIEGO</t>
  </si>
  <si>
    <t xml:space="preserve">25b</t>
  </si>
  <si>
    <t xml:space="preserve">32240131</t>
  </si>
  <si>
    <t xml:space="preserve">4</t>
  </si>
  <si>
    <t xml:space="preserve">90136253</t>
  </si>
  <si>
    <t xml:space="preserve">22 dz. 44</t>
  </si>
  <si>
    <t xml:space="preserve">zaciski prądowe przewodów przy uchwycie stojaka dachowego lub ściany budynku na odejściu w kierunku instalacji Odbiorcy</t>
  </si>
  <si>
    <t xml:space="preserve">95797629</t>
  </si>
  <si>
    <t xml:space="preserve">1 MAJA</t>
  </si>
  <si>
    <t xml:space="preserve">43</t>
  </si>
  <si>
    <t xml:space="preserve">27723987</t>
  </si>
  <si>
    <t xml:space="preserve">KRÓTKA</t>
  </si>
  <si>
    <t xml:space="preserve">83715753</t>
  </si>
  <si>
    <t xml:space="preserve">37</t>
  </si>
  <si>
    <t xml:space="preserve">23678273</t>
  </si>
  <si>
    <t xml:space="preserve">gen. M. Bołtucia</t>
  </si>
  <si>
    <t xml:space="preserve">1</t>
  </si>
  <si>
    <t xml:space="preserve">7349095</t>
  </si>
  <si>
    <t xml:space="preserve">GAJOWA</t>
  </si>
  <si>
    <t xml:space="preserve">zaciski prądowe na wejściu do zabezpieczenia w złączu</t>
  </si>
  <si>
    <t xml:space="preserve">92953982</t>
  </si>
  <si>
    <t xml:space="preserve">tabl.pomiarowa w skrzyni SON/SOK</t>
  </si>
  <si>
    <t xml:space="preserve">SŁUP 123</t>
  </si>
  <si>
    <t xml:space="preserve">00113131</t>
  </si>
  <si>
    <t xml:space="preserve">KAŁĘCZYN</t>
  </si>
  <si>
    <t xml:space="preserve">00118935</t>
  </si>
  <si>
    <t xml:space="preserve">9676596</t>
  </si>
  <si>
    <t xml:space="preserve">ORDANO-WOLA</t>
  </si>
  <si>
    <t xml:space="preserve">NIEDŹWIEDZIA</t>
  </si>
  <si>
    <t xml:space="preserve">83210551</t>
  </si>
  <si>
    <t xml:space="preserve">SADOWA</t>
  </si>
  <si>
    <t xml:space="preserve">9913532</t>
  </si>
  <si>
    <t xml:space="preserve">24891122</t>
  </si>
  <si>
    <t xml:space="preserve">ŻWIROWA</t>
  </si>
  <si>
    <t xml:space="preserve">12711395</t>
  </si>
  <si>
    <t xml:space="preserve">ŻYTNIA</t>
  </si>
  <si>
    <t xml:space="preserve">8247120</t>
  </si>
  <si>
    <t xml:space="preserve">szafka pomiarowa na słupie</t>
  </si>
  <si>
    <t xml:space="preserve">CEDROWA</t>
  </si>
  <si>
    <t xml:space="preserve">91178186</t>
  </si>
  <si>
    <t xml:space="preserve">sz. pom. przy stacji transformatorowej</t>
  </si>
  <si>
    <t xml:space="preserve">PL. KRÓLA ZYGMUNTA STAREGO</t>
  </si>
  <si>
    <t xml:space="preserve">90135504</t>
  </si>
  <si>
    <t xml:space="preserve">zaciski prądowe przewodów przyłącza na odejściu od linii zasilającej w kierunku odbiorcy</t>
  </si>
  <si>
    <t xml:space="preserve">92954571</t>
  </si>
  <si>
    <t xml:space="preserve">JAŚMINOWA</t>
  </si>
  <si>
    <t xml:space="preserve">12828588</t>
  </si>
  <si>
    <t xml:space="preserve">26219309</t>
  </si>
  <si>
    <t xml:space="preserve">NATOLIN</t>
  </si>
  <si>
    <t xml:space="preserve">BŁOŃSKA</t>
  </si>
  <si>
    <t xml:space="preserve">31699145</t>
  </si>
  <si>
    <t xml:space="preserve">STEFANA BATOREGO</t>
  </si>
  <si>
    <t xml:space="preserve">8571027</t>
  </si>
  <si>
    <t xml:space="preserve">11518637</t>
  </si>
  <si>
    <t xml:space="preserve">25361021</t>
  </si>
  <si>
    <t xml:space="preserve">00018179</t>
  </si>
  <si>
    <t xml:space="preserve">KOPERNIKA</t>
  </si>
  <si>
    <t xml:space="preserve">st.traf</t>
  </si>
  <si>
    <t xml:space="preserve">91233726</t>
  </si>
  <si>
    <t xml:space="preserve">22494275</t>
  </si>
  <si>
    <t xml:space="preserve">93892304</t>
  </si>
  <si>
    <t xml:space="preserve">LUTNIANA</t>
  </si>
  <si>
    <t xml:space="preserve">8462700</t>
  </si>
  <si>
    <t xml:space="preserve">KRESOWA</t>
  </si>
  <si>
    <t xml:space="preserve">00098010</t>
  </si>
  <si>
    <t xml:space="preserve">13304559</t>
  </si>
  <si>
    <t xml:space="preserve">10218187</t>
  </si>
  <si>
    <t xml:space="preserve">12162787</t>
  </si>
  <si>
    <t xml:space="preserve">DZIAŁKOWA</t>
  </si>
  <si>
    <t xml:space="preserve">56400987</t>
  </si>
  <si>
    <t xml:space="preserve">KIERLAŃCZYKÓW</t>
  </si>
  <si>
    <t xml:space="preserve">70845824</t>
  </si>
  <si>
    <t xml:space="preserve">93889833</t>
  </si>
  <si>
    <t xml:space="preserve">92141417</t>
  </si>
  <si>
    <t xml:space="preserve">KOZERY NOWE</t>
  </si>
  <si>
    <t xml:space="preserve">PRZYLEŚNA</t>
  </si>
  <si>
    <t xml:space="preserve">8478300</t>
  </si>
  <si>
    <t xml:space="preserve">05-826</t>
  </si>
  <si>
    <t xml:space="preserve">WÓLCZYŃSKA</t>
  </si>
  <si>
    <t xml:space="preserve">12250630</t>
  </si>
  <si>
    <t xml:space="preserve">WYLOTOWA</t>
  </si>
  <si>
    <t xml:space="preserve">dz.16/12</t>
  </si>
  <si>
    <t xml:space="preserve">83208057</t>
  </si>
  <si>
    <t xml:space="preserve">SUWALSKA</t>
  </si>
  <si>
    <t xml:space="preserve">90124342</t>
  </si>
  <si>
    <t xml:space="preserve">ZAJĘCZA</t>
  </si>
  <si>
    <t xml:space="preserve">90136588</t>
  </si>
  <si>
    <t xml:space="preserve">J. CHEŁMOŃSKIEGO</t>
  </si>
  <si>
    <t xml:space="preserve">trafo-0305</t>
  </si>
  <si>
    <t xml:space="preserve">7922031</t>
  </si>
  <si>
    <t xml:space="preserve">AKSAMITNA</t>
  </si>
  <si>
    <t xml:space="preserve">dz.126/6;8</t>
  </si>
  <si>
    <t xml:space="preserve">90093989</t>
  </si>
  <si>
    <t xml:space="preserve">dz.49/4/5</t>
  </si>
  <si>
    <t xml:space="preserve">zaciski prądowe na listwie zaciskowej licznika w kierunku instalacji odbiorcy</t>
  </si>
  <si>
    <t xml:space="preserve">56400913</t>
  </si>
  <si>
    <t xml:space="preserve">KOZERKI</t>
  </si>
  <si>
    <t xml:space="preserve">GEN.G.ORLICZ-DRESZERA</t>
  </si>
  <si>
    <t xml:space="preserve">12734568</t>
  </si>
  <si>
    <t xml:space="preserve">RUSAŁKI</t>
  </si>
  <si>
    <t xml:space="preserve">94353834</t>
  </si>
  <si>
    <t xml:space="preserve">90642740</t>
  </si>
  <si>
    <t xml:space="preserve">25466041</t>
  </si>
  <si>
    <t xml:space="preserve">BOCZNA</t>
  </si>
  <si>
    <t xml:space="preserve">DZ.11/7</t>
  </si>
  <si>
    <t xml:space="preserve">83208106</t>
  </si>
  <si>
    <t xml:space="preserve">zaciski prądowe przy podstawach bezpiecznikowych w kierunku obwodów odejściowych</t>
  </si>
  <si>
    <t xml:space="preserve">23047005</t>
  </si>
  <si>
    <t xml:space="preserve">PAPROCIOWA</t>
  </si>
  <si>
    <t xml:space="preserve">DZ.242</t>
  </si>
  <si>
    <t xml:space="preserve">93490135</t>
  </si>
  <si>
    <t xml:space="preserve">00047684</t>
  </si>
  <si>
    <t xml:space="preserve">RADOŃSKA</t>
  </si>
  <si>
    <t xml:space="preserve">TRAFO 0119</t>
  </si>
  <si>
    <t xml:space="preserve">12331225</t>
  </si>
  <si>
    <t xml:space="preserve">KŁUDNO NOWE</t>
  </si>
  <si>
    <t xml:space="preserve">91178401</t>
  </si>
  <si>
    <t xml:space="preserve">12261873</t>
  </si>
  <si>
    <t xml:space="preserve">dz.170</t>
  </si>
  <si>
    <t xml:space="preserve">56408761</t>
  </si>
  <si>
    <t xml:space="preserve">sz.pom. nad zł.kabl. na zewn.scianie bud</t>
  </si>
  <si>
    <t xml:space="preserve">8965534</t>
  </si>
  <si>
    <t xml:space="preserve">OKRĘŻNA</t>
  </si>
  <si>
    <t xml:space="preserve">93181322</t>
  </si>
  <si>
    <t xml:space="preserve">27726026</t>
  </si>
  <si>
    <t xml:space="preserve">7</t>
  </si>
  <si>
    <t xml:space="preserve">28016163</t>
  </si>
  <si>
    <t xml:space="preserve">71045397</t>
  </si>
  <si>
    <t xml:space="preserve">83330764</t>
  </si>
  <si>
    <t xml:space="preserve">56318028</t>
  </si>
  <si>
    <t xml:space="preserve">GEN.G. ORLICZ DRESZERA</t>
  </si>
  <si>
    <t xml:space="preserve">III-753</t>
  </si>
  <si>
    <t xml:space="preserve">25455130</t>
  </si>
  <si>
    <t xml:space="preserve">KSIĄŻENICE</t>
  </si>
  <si>
    <t xml:space="preserve">OWOCOWA</t>
  </si>
  <si>
    <t xml:space="preserve">DZ.111/30</t>
  </si>
  <si>
    <t xml:space="preserve">23153073</t>
  </si>
  <si>
    <t xml:space="preserve">DZ.40/25</t>
  </si>
  <si>
    <t xml:space="preserve">71020131</t>
  </si>
  <si>
    <t xml:space="preserve">8920235</t>
  </si>
  <si>
    <t xml:space="preserve">GEN. D. CHŁAPOWSKIEGO</t>
  </si>
  <si>
    <t xml:space="preserve">83424219</t>
  </si>
  <si>
    <t xml:space="preserve">10738605</t>
  </si>
  <si>
    <t xml:space="preserve">9408194</t>
  </si>
  <si>
    <t xml:space="preserve">ŻURAWIA</t>
  </si>
  <si>
    <t xml:space="preserve">01494557</t>
  </si>
  <si>
    <t xml:space="preserve">OKÓLNA</t>
  </si>
  <si>
    <t xml:space="preserve">8136692</t>
  </si>
  <si>
    <t xml:space="preserve">90211680</t>
  </si>
  <si>
    <t xml:space="preserve">56408745</t>
  </si>
  <si>
    <t xml:space="preserve">25739012</t>
  </si>
  <si>
    <t xml:space="preserve">70958955</t>
  </si>
  <si>
    <t xml:space="preserve">URSZULIN</t>
  </si>
  <si>
    <t xml:space="preserve">st.trafo</t>
  </si>
  <si>
    <t xml:space="preserve">25929004</t>
  </si>
  <si>
    <t xml:space="preserve">90143224</t>
  </si>
  <si>
    <t xml:space="preserve">MAZOWIECKA</t>
  </si>
  <si>
    <t xml:space="preserve">21665032</t>
  </si>
  <si>
    <t xml:space="preserve">BANKOWA</t>
  </si>
  <si>
    <t xml:space="preserve">8060568</t>
  </si>
  <si>
    <t xml:space="preserve">8260515</t>
  </si>
  <si>
    <t xml:space="preserve">PAŃSKA</t>
  </si>
  <si>
    <t xml:space="preserve">12712714</t>
  </si>
  <si>
    <t xml:space="preserve">SŁOWACKIEGO</t>
  </si>
  <si>
    <t xml:space="preserve">90137173</t>
  </si>
  <si>
    <t xml:space="preserve">25823956</t>
  </si>
  <si>
    <t xml:space="preserve">HET. S. CZARNIECKIEGO</t>
  </si>
  <si>
    <t xml:space="preserve">92954720</t>
  </si>
  <si>
    <t xml:space="preserve">DĄBRÓWKA</t>
  </si>
  <si>
    <t xml:space="preserve">77</t>
  </si>
  <si>
    <t xml:space="preserve">89093911</t>
  </si>
  <si>
    <t xml:space="preserve">TYLNA</t>
  </si>
  <si>
    <t xml:space="preserve">trafo 0537</t>
  </si>
  <si>
    <t xml:space="preserve">90926169</t>
  </si>
  <si>
    <t xml:space="preserve">12282320</t>
  </si>
  <si>
    <t xml:space="preserve">TURECKA</t>
  </si>
  <si>
    <t xml:space="preserve">22419958</t>
  </si>
  <si>
    <t xml:space="preserve">RÓŻANA</t>
  </si>
  <si>
    <t xml:space="preserve">95797596</t>
  </si>
  <si>
    <t xml:space="preserve">90211655</t>
  </si>
  <si>
    <t xml:space="preserve">GRANICZNA</t>
  </si>
  <si>
    <t xml:space="preserve">90103649</t>
  </si>
  <si>
    <t xml:space="preserve">27590839</t>
  </si>
  <si>
    <t xml:space="preserve">dz.24,18</t>
  </si>
  <si>
    <t xml:space="preserve">93134597</t>
  </si>
  <si>
    <t xml:space="preserve">WÓLKA GRODZISKA</t>
  </si>
  <si>
    <t xml:space="preserve">83330153</t>
  </si>
  <si>
    <t xml:space="preserve">KOSSAKA</t>
  </si>
  <si>
    <t xml:space="preserve">d. 219/15</t>
  </si>
  <si>
    <t xml:space="preserve">83208108</t>
  </si>
  <si>
    <t xml:space="preserve">10978995</t>
  </si>
  <si>
    <t xml:space="preserve">81493508</t>
  </si>
  <si>
    <t xml:space="preserve">7729405</t>
  </si>
  <si>
    <t xml:space="preserve">8363581</t>
  </si>
  <si>
    <t xml:space="preserve">ZABŁOTNIA</t>
  </si>
  <si>
    <t xml:space="preserve">92155692</t>
  </si>
  <si>
    <t xml:space="preserve">91041831</t>
  </si>
  <si>
    <t xml:space="preserve">56408766</t>
  </si>
  <si>
    <t xml:space="preserve">8986043</t>
  </si>
  <si>
    <t xml:space="preserve">DWORSKA</t>
  </si>
  <si>
    <t xml:space="preserve">90102143</t>
  </si>
  <si>
    <t xml:space="preserve">0009274</t>
  </si>
  <si>
    <t xml:space="preserve">21302409</t>
  </si>
  <si>
    <t xml:space="preserve">27912221</t>
  </si>
  <si>
    <t xml:space="preserve">00119700</t>
  </si>
  <si>
    <t xml:space="preserve">EMILII PLATER</t>
  </si>
  <si>
    <t xml:space="preserve">90136557</t>
  </si>
  <si>
    <t xml:space="preserve">56408748</t>
  </si>
  <si>
    <t xml:space="preserve">WŁADKÓW</t>
  </si>
  <si>
    <t xml:space="preserve">traf 0122</t>
  </si>
  <si>
    <t xml:space="preserve">26017891</t>
  </si>
  <si>
    <t xml:space="preserve">91178195</t>
  </si>
  <si>
    <t xml:space="preserve">SPÓŁDZIELCZA</t>
  </si>
  <si>
    <t xml:space="preserve">12355663</t>
  </si>
  <si>
    <t xml:space="preserve">GEN. J. DĄBROWSKIEGO</t>
  </si>
  <si>
    <t xml:space="preserve">9011537</t>
  </si>
  <si>
    <t xml:space="preserve">8229808</t>
  </si>
  <si>
    <t xml:space="preserve">SZCZĘSNE</t>
  </si>
  <si>
    <t xml:space="preserve">PROSTA</t>
  </si>
  <si>
    <t xml:space="preserve">22391596</t>
  </si>
  <si>
    <t xml:space="preserve">90120995</t>
  </si>
  <si>
    <t xml:space="preserve">GILEWICZA</t>
  </si>
  <si>
    <t xml:space="preserve">22092570</t>
  </si>
  <si>
    <t xml:space="preserve">I 0747</t>
  </si>
  <si>
    <t xml:space="preserve">83210642</t>
  </si>
  <si>
    <t xml:space="preserve">KŁUDNO STARE</t>
  </si>
  <si>
    <t xml:space="preserve">27972027</t>
  </si>
  <si>
    <t xml:space="preserve">56400985</t>
  </si>
  <si>
    <t xml:space="preserve">ZACHODNIA</t>
  </si>
  <si>
    <t xml:space="preserve">26370444</t>
  </si>
  <si>
    <t xml:space="preserve">MYŚLIWSKA</t>
  </si>
  <si>
    <t xml:space="preserve">90211676</t>
  </si>
  <si>
    <t xml:space="preserve">83113296</t>
  </si>
  <si>
    <t xml:space="preserve">JESIONOWA</t>
  </si>
  <si>
    <t xml:space="preserve">DZ./43</t>
  </si>
  <si>
    <t xml:space="preserve">83715602</t>
  </si>
  <si>
    <t xml:space="preserve">CHABROWA</t>
  </si>
  <si>
    <t xml:space="preserve">23934304</t>
  </si>
  <si>
    <t xml:space="preserve">KILIŃSKIEGO</t>
  </si>
  <si>
    <t xml:space="preserve">90116737</t>
  </si>
  <si>
    <t xml:space="preserve">13013494</t>
  </si>
  <si>
    <t xml:space="preserve">00109517</t>
  </si>
  <si>
    <t xml:space="preserve">27544092</t>
  </si>
  <si>
    <t xml:space="preserve">27912356</t>
  </si>
  <si>
    <t xml:space="preserve">26338499</t>
  </si>
  <si>
    <t xml:space="preserve">38</t>
  </si>
  <si>
    <t xml:space="preserve">50431048</t>
  </si>
  <si>
    <t xml:space="preserve">92344533</t>
  </si>
  <si>
    <t xml:space="preserve">DR M. CHEŁMOŃSKIEGO</t>
  </si>
  <si>
    <t xml:space="preserve">7564672</t>
  </si>
  <si>
    <t xml:space="preserve">25288098</t>
  </si>
  <si>
    <t xml:space="preserve">NOWA</t>
  </si>
  <si>
    <t xml:space="preserve">8460431</t>
  </si>
  <si>
    <t xml:space="preserve">83332120</t>
  </si>
  <si>
    <t xml:space="preserve">56408831</t>
  </si>
  <si>
    <t xml:space="preserve">02248407</t>
  </si>
  <si>
    <t xml:space="preserve">T-21</t>
  </si>
  <si>
    <t xml:space="preserve">90134789</t>
  </si>
  <si>
    <t xml:space="preserve">23781109</t>
  </si>
  <si>
    <t xml:space="preserve">CHRZANOWSKA</t>
  </si>
  <si>
    <t xml:space="preserve">8342552</t>
  </si>
  <si>
    <t xml:space="preserve">14460171</t>
  </si>
  <si>
    <t xml:space="preserve">IZDEBNO NOWE</t>
  </si>
  <si>
    <t xml:space="preserve">TRAFO 0938</t>
  </si>
  <si>
    <t xml:space="preserve">22912671</t>
  </si>
  <si>
    <t xml:space="preserve">ARMII POLSKIEJ</t>
  </si>
  <si>
    <t xml:space="preserve">7735039</t>
  </si>
  <si>
    <t xml:space="preserve">14282744</t>
  </si>
  <si>
    <t xml:space="preserve">JABŁONIOWA</t>
  </si>
  <si>
    <t xml:space="preserve">27971871</t>
  </si>
  <si>
    <t xml:space="preserve">TRAFO 0329</t>
  </si>
  <si>
    <t xml:space="preserve">83210954</t>
  </si>
  <si>
    <t xml:space="preserve">KRÓLEWSKA</t>
  </si>
  <si>
    <t xml:space="preserve">8058277</t>
  </si>
  <si>
    <t xml:space="preserve">56408740</t>
  </si>
  <si>
    <t xml:space="preserve">00094780</t>
  </si>
  <si>
    <t xml:space="preserve">12309160</t>
  </si>
  <si>
    <t xml:space="preserve">dz.14/3</t>
  </si>
  <si>
    <t xml:space="preserve">56393505</t>
  </si>
  <si>
    <t xml:space="preserve">MOKRONOWSKICH</t>
  </si>
  <si>
    <t xml:space="preserve">00908416</t>
  </si>
  <si>
    <t xml:space="preserve">tabl.pomiarowa w rozdzielni głównej</t>
  </si>
  <si>
    <t xml:space="preserve">90123123</t>
  </si>
  <si>
    <t xml:space="preserve">32a</t>
  </si>
  <si>
    <t xml:space="preserve">03516284</t>
  </si>
  <si>
    <t xml:space="preserve">56408727</t>
  </si>
  <si>
    <t xml:space="preserve">70909248</t>
  </si>
  <si>
    <t xml:space="preserve">27872744</t>
  </si>
  <si>
    <t xml:space="preserve">27958724</t>
  </si>
  <si>
    <t xml:space="preserve">14477949</t>
  </si>
  <si>
    <t xml:space="preserve">CYTRYNOWA</t>
  </si>
  <si>
    <t xml:space="preserve">27678794</t>
  </si>
  <si>
    <t xml:space="preserve">26265683</t>
  </si>
  <si>
    <t xml:space="preserve">8910412</t>
  </si>
  <si>
    <t xml:space="preserve">91233714</t>
  </si>
  <si>
    <t xml:space="preserve">trafo 1431</t>
  </si>
  <si>
    <t xml:space="preserve">12250335</t>
  </si>
  <si>
    <t xml:space="preserve">27511779</t>
  </si>
  <si>
    <t xml:space="preserve">92365416</t>
  </si>
  <si>
    <t xml:space="preserve">90109563</t>
  </si>
  <si>
    <t xml:space="preserve">GOGOLA</t>
  </si>
  <si>
    <t xml:space="preserve">26683569</t>
  </si>
  <si>
    <t xml:space="preserve">POPŁAWSKA</t>
  </si>
  <si>
    <t xml:space="preserve">dz.66</t>
  </si>
  <si>
    <t xml:space="preserve">92954159</t>
  </si>
  <si>
    <t xml:space="preserve">91178426</t>
  </si>
  <si>
    <t xml:space="preserve">SOKOLA</t>
  </si>
  <si>
    <t xml:space="preserve">83208089</t>
  </si>
  <si>
    <t xml:space="preserve">DOBRA</t>
  </si>
  <si>
    <t xml:space="preserve">dz.148/1</t>
  </si>
  <si>
    <t xml:space="preserve">11678198</t>
  </si>
  <si>
    <t xml:space="preserve">NOWY GRODZISK</t>
  </si>
  <si>
    <t xml:space="preserve">78241007</t>
  </si>
  <si>
    <t xml:space="preserve">121a</t>
  </si>
  <si>
    <t xml:space="preserve">92954005</t>
  </si>
  <si>
    <t xml:space="preserve">7445034</t>
  </si>
  <si>
    <t xml:space="preserve">05-827</t>
  </si>
  <si>
    <t xml:space="preserve">GEN. LEOPOLDA OKULICKIEGO</t>
  </si>
  <si>
    <t xml:space="preserve">11148652</t>
  </si>
  <si>
    <t xml:space="preserve">00070407</t>
  </si>
  <si>
    <t xml:space="preserve">SIKORSKIEGO</t>
  </si>
  <si>
    <t xml:space="preserve">12219614</t>
  </si>
  <si>
    <t xml:space="preserve">KIELECKA</t>
  </si>
  <si>
    <t xml:space="preserve">90136071</t>
  </si>
  <si>
    <t xml:space="preserve">12613095</t>
  </si>
  <si>
    <t xml:space="preserve">JELENIA</t>
  </si>
  <si>
    <t xml:space="preserve">8365748</t>
  </si>
  <si>
    <t xml:space="preserve">13302447</t>
  </si>
  <si>
    <t xml:space="preserve">90211035</t>
  </si>
  <si>
    <t xml:space="preserve">56427689</t>
  </si>
  <si>
    <t xml:space="preserve">90135867</t>
  </si>
  <si>
    <t xml:space="preserve">BŁĘKITNA</t>
  </si>
  <si>
    <t xml:space="preserve">20556406</t>
  </si>
  <si>
    <t xml:space="preserve">LIMBOWA</t>
  </si>
  <si>
    <t xml:space="preserve">7332000</t>
  </si>
  <si>
    <t xml:space="preserve">ŻWIRKI I WIGURY</t>
  </si>
  <si>
    <t xml:space="preserve">.</t>
  </si>
  <si>
    <t xml:space="preserve">90057889</t>
  </si>
  <si>
    <t xml:space="preserve">NADRZECZNA</t>
  </si>
  <si>
    <t xml:space="preserve">90103258</t>
  </si>
  <si>
    <t xml:space="preserve">WARSZAWSKA</t>
  </si>
  <si>
    <t xml:space="preserve">14262850</t>
  </si>
  <si>
    <t xml:space="preserve">10996159</t>
  </si>
  <si>
    <t xml:space="preserve">90105982</t>
  </si>
  <si>
    <t xml:space="preserve">SZWEDZKA</t>
  </si>
  <si>
    <t xml:space="preserve">83332283</t>
  </si>
  <si>
    <t xml:space="preserve">25959727</t>
  </si>
  <si>
    <t xml:space="preserve">TĘCZOWA</t>
  </si>
  <si>
    <t xml:space="preserve">83142449</t>
  </si>
  <si>
    <t xml:space="preserve">90137549</t>
  </si>
  <si>
    <t xml:space="preserve">ROŚLINNA</t>
  </si>
  <si>
    <t xml:space="preserve">10126397</t>
  </si>
  <si>
    <t xml:space="preserve">13301118</t>
  </si>
  <si>
    <t xml:space="preserve">MARYNIN</t>
  </si>
  <si>
    <t xml:space="preserve">93030890</t>
  </si>
  <si>
    <t xml:space="preserve">ŁAGODNA</t>
  </si>
  <si>
    <t xml:space="preserve">83113524</t>
  </si>
  <si>
    <t xml:space="preserve">CICHA</t>
  </si>
  <si>
    <t xml:space="preserve">90211674</t>
  </si>
  <si>
    <t xml:space="preserve">5087204</t>
  </si>
  <si>
    <t xml:space="preserve">8052254</t>
  </si>
  <si>
    <t xml:space="preserve">DALEKA</t>
  </si>
  <si>
    <t xml:space="preserve">22086075</t>
  </si>
  <si>
    <t xml:space="preserve">11023529</t>
  </si>
  <si>
    <t xml:space="preserve">00071092</t>
  </si>
  <si>
    <t xml:space="preserve">93014615</t>
  </si>
  <si>
    <t xml:space="preserve">90038020</t>
  </si>
  <si>
    <t xml:space="preserve">00119701</t>
  </si>
  <si>
    <t xml:space="preserve">12642895</t>
  </si>
  <si>
    <t xml:space="preserve">KLONOWA</t>
  </si>
  <si>
    <t xml:space="preserve">12351622</t>
  </si>
  <si>
    <t xml:space="preserve">00119014</t>
  </si>
  <si>
    <t xml:space="preserve">28015403</t>
  </si>
  <si>
    <t xml:space="preserve">90057274</t>
  </si>
  <si>
    <t xml:space="preserve">56408692</t>
  </si>
  <si>
    <t xml:space="preserve">27986450</t>
  </si>
  <si>
    <t xml:space="preserve">SZCZERKOWSKIEGO</t>
  </si>
  <si>
    <t xml:space="preserve">trafo 0805</t>
  </si>
  <si>
    <t xml:space="preserve">00094950</t>
  </si>
  <si>
    <t xml:space="preserve">00030440</t>
  </si>
  <si>
    <t xml:space="preserve">8934636</t>
  </si>
  <si>
    <t xml:space="preserve">BAŚNIOWA</t>
  </si>
  <si>
    <t xml:space="preserve">26258962</t>
  </si>
  <si>
    <t xml:space="preserve">MATEJKI</t>
  </si>
  <si>
    <t xml:space="preserve">56408847</t>
  </si>
  <si>
    <t xml:space="preserve">BAIRDA</t>
  </si>
  <si>
    <t xml:space="preserve">13303729</t>
  </si>
  <si>
    <t xml:space="preserve">10938082</t>
  </si>
  <si>
    <t xml:space="preserve">24988738</t>
  </si>
  <si>
    <t xml:space="preserve">90123156</t>
  </si>
  <si>
    <t xml:space="preserve">44300261</t>
  </si>
  <si>
    <t xml:space="preserve">ORKANA</t>
  </si>
  <si>
    <t xml:space="preserve">93013624</t>
  </si>
  <si>
    <t xml:space="preserve">9399297</t>
  </si>
  <si>
    <t xml:space="preserve">26268837</t>
  </si>
  <si>
    <t xml:space="preserve">PL_ZEWD_1405001555_06</t>
  </si>
  <si>
    <t xml:space="preserve">9048867</t>
  </si>
  <si>
    <t xml:space="preserve">9028881</t>
  </si>
  <si>
    <t xml:space="preserve">27635513</t>
  </si>
  <si>
    <t xml:space="preserve">27625723</t>
  </si>
  <si>
    <t xml:space="preserve">TELIGI</t>
  </si>
  <si>
    <t xml:space="preserve">TRAFO 1623</t>
  </si>
  <si>
    <t xml:space="preserve">93886516</t>
  </si>
  <si>
    <t xml:space="preserve">SZYSZKOWA</t>
  </si>
  <si>
    <t xml:space="preserve">26894129</t>
  </si>
  <si>
    <t xml:space="preserve">OLIWKOWA</t>
  </si>
  <si>
    <t xml:space="preserve">20513236</t>
  </si>
  <si>
    <t xml:space="preserve">8460440</t>
  </si>
  <si>
    <t xml:space="preserve">27591516</t>
  </si>
  <si>
    <t xml:space="preserve">TRAFO T-1</t>
  </si>
  <si>
    <t xml:space="preserve">00080692</t>
  </si>
  <si>
    <t xml:space="preserve">8309524</t>
  </si>
  <si>
    <t xml:space="preserve">26220458</t>
  </si>
  <si>
    <t xml:space="preserve">KOŁYSANKI</t>
  </si>
  <si>
    <t xml:space="preserve">8353484</t>
  </si>
  <si>
    <t xml:space="preserve">23984666</t>
  </si>
  <si>
    <t xml:space="preserve">10669272</t>
  </si>
  <si>
    <t xml:space="preserve">04149000</t>
  </si>
  <si>
    <t xml:space="preserve">01100387</t>
  </si>
  <si>
    <t xml:space="preserve">PL_ZEWD_1405001573_00</t>
  </si>
  <si>
    <t xml:space="preserve">8a</t>
  </si>
  <si>
    <t xml:space="preserve">93886483</t>
  </si>
  <si>
    <t xml:space="preserve">56400968</t>
  </si>
  <si>
    <t xml:space="preserve">70906573</t>
  </si>
  <si>
    <t xml:space="preserve">132</t>
  </si>
  <si>
    <t xml:space="preserve">96015372</t>
  </si>
  <si>
    <t xml:space="preserve">9686774</t>
  </si>
  <si>
    <t xml:space="preserve">00046702</t>
  </si>
  <si>
    <t xml:space="preserve">8361241</t>
  </si>
  <si>
    <t xml:space="preserve">91233860</t>
  </si>
  <si>
    <t xml:space="preserve">25859868</t>
  </si>
  <si>
    <t xml:space="preserve">11217966</t>
  </si>
  <si>
    <t xml:space="preserve">CHRZANÓW DUŻY</t>
  </si>
  <si>
    <t xml:space="preserve">12642870</t>
  </si>
  <si>
    <t xml:space="preserve">90642802</t>
  </si>
  <si>
    <t xml:space="preserve">25859577</t>
  </si>
  <si>
    <t xml:space="preserve">26685388</t>
  </si>
  <si>
    <t xml:space="preserve">RADIOWA</t>
  </si>
  <si>
    <t xml:space="preserve">93886529</t>
  </si>
  <si>
    <t xml:space="preserve">32</t>
  </si>
  <si>
    <t xml:space="preserve">04144166</t>
  </si>
  <si>
    <t xml:space="preserve">SZEROKA</t>
  </si>
  <si>
    <t xml:space="preserve">90137187</t>
  </si>
  <si>
    <t xml:space="preserve">8595606</t>
  </si>
  <si>
    <t xml:space="preserve">SZKOLNA</t>
  </si>
  <si>
    <t xml:space="preserve">8342590</t>
  </si>
  <si>
    <t xml:space="preserve">PROMIENNA</t>
  </si>
  <si>
    <t xml:space="preserve">83142607</t>
  </si>
  <si>
    <t xml:space="preserve">PL_ZEWD_1405001600_09</t>
  </si>
  <si>
    <t xml:space="preserve">10218237</t>
  </si>
  <si>
    <t xml:space="preserve">12747967</t>
  </si>
  <si>
    <t xml:space="preserve">LUBELSKA</t>
  </si>
  <si>
    <t xml:space="preserve">56317987</t>
  </si>
  <si>
    <t xml:space="preserve">GRUNWALDZKA</t>
  </si>
  <si>
    <t xml:space="preserve">56408741</t>
  </si>
  <si>
    <t xml:space="preserve">NA GÓRY</t>
  </si>
  <si>
    <t xml:space="preserve">dz 27/6</t>
  </si>
  <si>
    <t xml:space="preserve">90377335</t>
  </si>
  <si>
    <t xml:space="preserve">92155567</t>
  </si>
  <si>
    <t xml:space="preserve">traf 1405</t>
  </si>
  <si>
    <t xml:space="preserve">70977914</t>
  </si>
  <si>
    <t xml:space="preserve">DZ.52/1</t>
  </si>
  <si>
    <t xml:space="preserve">56408843</t>
  </si>
  <si>
    <t xml:space="preserve">57 A</t>
  </si>
  <si>
    <t xml:space="preserve">11508815</t>
  </si>
  <si>
    <t xml:space="preserve">83330240</t>
  </si>
  <si>
    <t xml:space="preserve">45</t>
  </si>
  <si>
    <t xml:space="preserve">56408835</t>
  </si>
  <si>
    <t xml:space="preserve">48</t>
  </si>
  <si>
    <t xml:space="preserve">56393415</t>
  </si>
  <si>
    <t xml:space="preserve">00049603</t>
  </si>
  <si>
    <t xml:space="preserve">ŚRODKOWA</t>
  </si>
  <si>
    <t xml:space="preserve">72</t>
  </si>
  <si>
    <t xml:space="preserve">56431889</t>
  </si>
  <si>
    <t xml:space="preserve">PUŁASKIEGO</t>
  </si>
  <si>
    <t xml:space="preserve">dz.7/4</t>
  </si>
  <si>
    <t xml:space="preserve">83330768</t>
  </si>
  <si>
    <t xml:space="preserve">03516308</t>
  </si>
  <si>
    <t xml:space="preserve">83208194</t>
  </si>
  <si>
    <t xml:space="preserve">dz.108/12</t>
  </si>
  <si>
    <t xml:space="preserve">83330723</t>
  </si>
  <si>
    <t xml:space="preserve">dz.158/6</t>
  </si>
  <si>
    <t xml:space="preserve">83331609</t>
  </si>
  <si>
    <t xml:space="preserve">PL_ZEWD_1405001726_07</t>
  </si>
  <si>
    <t xml:space="preserve">MARYLSKIEGO</t>
  </si>
  <si>
    <t xml:space="preserve">dz.1/11</t>
  </si>
  <si>
    <t xml:space="preserve">83332782</t>
  </si>
  <si>
    <t xml:space="preserve">KWITNĄCEJ WIŚNI</t>
  </si>
  <si>
    <t xml:space="preserve">dz.48/48</t>
  </si>
  <si>
    <t xml:space="preserve">90211078</t>
  </si>
  <si>
    <t xml:space="preserve">SPACEROWA</t>
  </si>
  <si>
    <t xml:space="preserve">dz.19/1</t>
  </si>
  <si>
    <t xml:space="preserve">90210214</t>
  </si>
  <si>
    <t xml:space="preserve">PLEBAŃSKICH</t>
  </si>
  <si>
    <t xml:space="preserve">dz.160/8</t>
  </si>
  <si>
    <t xml:space="preserve">zaciski na listwie zaciskowej za układem pomiarowo rozliczeniowym w kierunku instalacji odbiorcy</t>
  </si>
  <si>
    <t xml:space="preserve">56408820</t>
  </si>
  <si>
    <t xml:space="preserve">WŁ. REYMONTA</t>
  </si>
  <si>
    <t xml:space="preserve">dz.13,12/3</t>
  </si>
  <si>
    <t xml:space="preserve">90210549</t>
  </si>
  <si>
    <t xml:space="preserve">SKOWRONKOWA</t>
  </si>
  <si>
    <t xml:space="preserve">83113642</t>
  </si>
  <si>
    <t xml:space="preserve">ŹRÓDLANA</t>
  </si>
  <si>
    <t xml:space="preserve">dz.144/27</t>
  </si>
  <si>
    <t xml:space="preserve">83697434</t>
  </si>
  <si>
    <t xml:space="preserve">8399116</t>
  </si>
  <si>
    <t xml:space="preserve">83427580</t>
  </si>
  <si>
    <t xml:space="preserve">8A</t>
  </si>
  <si>
    <t xml:space="preserve">83991711</t>
  </si>
  <si>
    <t xml:space="preserve">83991706</t>
  </si>
  <si>
    <t xml:space="preserve">8b</t>
  </si>
  <si>
    <t xml:space="preserve">83951136</t>
  </si>
  <si>
    <t xml:space="preserve">83995050</t>
  </si>
  <si>
    <t xml:space="preserve">dz.101/1</t>
  </si>
  <si>
    <t xml:space="preserve">83991776</t>
  </si>
  <si>
    <t xml:space="preserve">dz.5/9</t>
  </si>
  <si>
    <t xml:space="preserve">83992651</t>
  </si>
  <si>
    <t xml:space="preserve">83991273</t>
  </si>
  <si>
    <t xml:space="preserve">M. SKŁODOWSKIEJ CURIE</t>
  </si>
  <si>
    <t xml:space="preserve">13</t>
  </si>
  <si>
    <t xml:space="preserve">27678484</t>
  </si>
  <si>
    <t xml:space="preserve">GMINA GRODZISK MAZ.</t>
  </si>
  <si>
    <t xml:space="preserve">89</t>
  </si>
  <si>
    <t xml:space="preserve">26</t>
  </si>
  <si>
    <t xml:space="preserve">ŻOŁNIERSKA</t>
  </si>
  <si>
    <t xml:space="preserve">DZ.13/19</t>
  </si>
  <si>
    <t xml:space="preserve">GMINA GRODZISK MAZOWIECKI
</t>
  </si>
  <si>
    <t xml:space="preserve">DZ.81/25</t>
  </si>
  <si>
    <t xml:space="preserve">EDUKACYJNA</t>
  </si>
  <si>
    <t xml:space="preserve">STOKROTKOWA</t>
  </si>
  <si>
    <t xml:space="preserve">CYNAMONOWA</t>
  </si>
  <si>
    <t xml:space="preserve">PAWIA</t>
  </si>
  <si>
    <t xml:space="preserve">DANIELA</t>
  </si>
  <si>
    <t xml:space="preserve">ŻUBROWA</t>
  </si>
  <si>
    <t xml:space="preserve">PL_ZEWD_1405027766_07</t>
  </si>
  <si>
    <t xml:space="preserve">83991581</t>
  </si>
  <si>
    <t xml:space="preserve">57B</t>
  </si>
  <si>
    <t xml:space="preserve">56408842</t>
  </si>
  <si>
    <t xml:space="preserve">83991722</t>
  </si>
  <si>
    <t xml:space="preserve">83839589</t>
  </si>
  <si>
    <t xml:space="preserve">24</t>
  </si>
  <si>
    <t xml:space="preserve">93028406</t>
  </si>
  <si>
    <t xml:space="preserve">ŻYDOWSKA</t>
  </si>
  <si>
    <t xml:space="preserve">dz.47/4</t>
  </si>
  <si>
    <t xml:space="preserve">03540134</t>
  </si>
  <si>
    <t xml:space="preserve">56317980</t>
  </si>
  <si>
    <t xml:space="preserve">DZ.106/1</t>
  </si>
  <si>
    <t xml:space="preserve">93587518</t>
  </si>
  <si>
    <t xml:space="preserve">BOLESŁAWA KRZYWOUSTEGO</t>
  </si>
  <si>
    <t xml:space="preserve">DZ.3/13</t>
  </si>
  <si>
    <t xml:space="preserve">93885320</t>
  </si>
  <si>
    <t xml:space="preserve">ORLA</t>
  </si>
  <si>
    <t xml:space="preserve">93886601</t>
  </si>
  <si>
    <t xml:space="preserve">92365450</t>
  </si>
  <si>
    <t xml:space="preserve">92365455</t>
  </si>
  <si>
    <t xml:space="preserve">94462337</t>
  </si>
  <si>
    <t xml:space="preserve">93011920</t>
  </si>
  <si>
    <t xml:space="preserve">dz.114/1</t>
  </si>
  <si>
    <t xml:space="preserve">56408728</t>
  </si>
  <si>
    <t xml:space="preserve">94633542</t>
  </si>
  <si>
    <t xml:space="preserve">dz 25</t>
  </si>
  <si>
    <t xml:space="preserve">93084904</t>
  </si>
  <si>
    <t xml:space="preserve">POZIOMKOWA</t>
  </si>
  <si>
    <t xml:space="preserve">94634496</t>
  </si>
  <si>
    <t xml:space="preserve">10</t>
  </si>
  <si>
    <t xml:space="preserve">92623843</t>
  </si>
  <si>
    <t xml:space="preserve">ORDONA</t>
  </si>
  <si>
    <t xml:space="preserve">dz.60</t>
  </si>
  <si>
    <t xml:space="preserve">56408884</t>
  </si>
  <si>
    <t xml:space="preserve">94634490</t>
  </si>
  <si>
    <t xml:space="preserve">94634502</t>
  </si>
  <si>
    <t xml:space="preserve">94799628</t>
  </si>
  <si>
    <t xml:space="preserve">dz.16/22</t>
  </si>
  <si>
    <t xml:space="preserve">94633541</t>
  </si>
  <si>
    <t xml:space="preserve">KS. M. BOJANKA</t>
  </si>
  <si>
    <t xml:space="preserve">dz.46/2</t>
  </si>
  <si>
    <t xml:space="preserve">92954129</t>
  </si>
  <si>
    <t xml:space="preserve">dz 13/14</t>
  </si>
  <si>
    <t xml:space="preserve">94712458</t>
  </si>
  <si>
    <t xml:space="preserve">04141569</t>
  </si>
  <si>
    <t xml:space="preserve">dz 35/4,90</t>
  </si>
  <si>
    <t xml:space="preserve">92955841</t>
  </si>
  <si>
    <t xml:space="preserve">SOPRANOWA</t>
  </si>
  <si>
    <t xml:space="preserve">94881375</t>
  </si>
  <si>
    <t xml:space="preserve">WIOŚLARSKA</t>
  </si>
  <si>
    <t xml:space="preserve">DZ 15/2</t>
  </si>
  <si>
    <t xml:space="preserve">56136773</t>
  </si>
  <si>
    <t xml:space="preserve">WIĄZOWA</t>
  </si>
  <si>
    <t xml:space="preserve">12058955</t>
  </si>
  <si>
    <t xml:space="preserve">sz.pom. w linii ogrodzenia</t>
  </si>
  <si>
    <t xml:space="preserve">44299853</t>
  </si>
  <si>
    <t xml:space="preserve">dz. 27/2</t>
  </si>
  <si>
    <t xml:space="preserve">95797592</t>
  </si>
  <si>
    <t xml:space="preserve">dz. 22/9</t>
  </si>
  <si>
    <t xml:space="preserve">95797591</t>
  </si>
  <si>
    <t xml:space="preserve">LOTNICZA</t>
  </si>
  <si>
    <t xml:space="preserve">92105989</t>
  </si>
  <si>
    <t xml:space="preserve">BRZOZOWA</t>
  </si>
  <si>
    <t xml:space="preserve">dz.20</t>
  </si>
  <si>
    <t xml:space="preserve">92105964</t>
  </si>
  <si>
    <t xml:space="preserve">ŻYRARDOWSK</t>
  </si>
  <si>
    <t xml:space="preserve">72435056</t>
  </si>
  <si>
    <t xml:space="preserve">28</t>
  </si>
  <si>
    <t xml:space="preserve">27871913</t>
  </si>
  <si>
    <t xml:space="preserve">DZ.107/2</t>
  </si>
  <si>
    <t xml:space="preserve">91476174</t>
  </si>
  <si>
    <t xml:space="preserve">zaciski prądowe na wyjściu przewodów od zabezpieczeń w złączu kablowym w kierunku instalacji odbiorcy</t>
  </si>
  <si>
    <t xml:space="preserve">56317910</t>
  </si>
  <si>
    <t xml:space="preserve">KRÓLICZA</t>
  </si>
  <si>
    <t xml:space="preserve">DZ.137/4,</t>
  </si>
  <si>
    <t xml:space="preserve">94712172</t>
  </si>
  <si>
    <t xml:space="preserve">DROZDA</t>
  </si>
  <si>
    <t xml:space="preserve">94458250</t>
  </si>
  <si>
    <t xml:space="preserve">DZ.195/7</t>
  </si>
  <si>
    <t xml:space="preserve">97625729</t>
  </si>
  <si>
    <t xml:space="preserve">LEGIONÓW</t>
  </si>
  <si>
    <t xml:space="preserve">DZ.8/6,8/8</t>
  </si>
  <si>
    <t xml:space="preserve">97625796</t>
  </si>
  <si>
    <t xml:space="preserve">WRONIA I KRUCZA</t>
  </si>
  <si>
    <t xml:space="preserve">DZ.101/2</t>
  </si>
  <si>
    <t xml:space="preserve">93267446</t>
  </si>
  <si>
    <t xml:space="preserve">SPORTOWA   </t>
  </si>
  <si>
    <t xml:space="preserve">DZ.57</t>
  </si>
  <si>
    <t xml:space="preserve">zaciski prądowe głowicy kablowej w polu liniowym w kierunku instalacji odbiorcy</t>
  </si>
  <si>
    <t xml:space="preserve">stacja transformatorowa SN/nN odbiorcy po stronie SN</t>
  </si>
  <si>
    <t xml:space="preserve">WĘŻYK</t>
  </si>
  <si>
    <t xml:space="preserve">dz.30/20</t>
  </si>
  <si>
    <t xml:space="preserve">zaciski prądowe łączące przewody zasilajace poszczególne oprawy oświetleniowe z linią zasilającą</t>
  </si>
  <si>
    <t xml:space="preserve">skrzynka przy stacji trafo</t>
  </si>
  <si>
    <t xml:space="preserve">dz. 30/20</t>
  </si>
  <si>
    <t xml:space="preserve">GRAFITOWA</t>
  </si>
  <si>
    <t xml:space="preserve">dz.76/42,</t>
  </si>
  <si>
    <t xml:space="preserve">ARGENTYŃSKA</t>
  </si>
  <si>
    <t xml:space="preserve">dz.90/1,</t>
  </si>
  <si>
    <t xml:space="preserve"> PUCHACZA </t>
  </si>
  <si>
    <t xml:space="preserve">DZ.112/6</t>
  </si>
  <si>
    <t xml:space="preserve">DZ,.7/1</t>
  </si>
  <si>
    <t xml:space="preserve">DZ.105/2</t>
  </si>
  <si>
    <t xml:space="preserve">12a</t>
  </si>
  <si>
    <t xml:space="preserve">L.p.</t>
  </si>
  <si>
    <t xml:space="preserve">nazwa jednostki</t>
  </si>
  <si>
    <t xml:space="preserve">NIP</t>
  </si>
  <si>
    <t xml:space="preserve">kod pocztowy</t>
  </si>
  <si>
    <t xml:space="preserve">miejscowość</t>
  </si>
  <si>
    <t xml:space="preserve">ulica i numer</t>
  </si>
  <si>
    <t xml:space="preserve">529-174-59-01</t>
  </si>
  <si>
    <t xml:space="preserve">Zespół Szkolno-Przedszkolny nr 2</t>
  </si>
  <si>
    <t xml:space="preserve">Przedszkole nr 1 im. Krasnala Hałabały</t>
  </si>
  <si>
    <t xml:space="preserve">Przedszkole nr 4 z Oddziałami Integracyjnymi im. Króla Maciusia I</t>
  </si>
  <si>
    <t xml:space="preserve">Przedszkole nr 7 im. Wróbelka Elemelka</t>
  </si>
  <si>
    <t xml:space="preserve">Zespół Szkolno-Przedszkolny nr 3</t>
  </si>
  <si>
    <t xml:space="preserve">Szkoła Podstawowa nr 5 im. Leonida Teligi</t>
  </si>
  <si>
    <t xml:space="preserve">Szkoła Podstawowa z Oddziałami Integracyjnymi nr 6 im. Szarych Szeregów</t>
  </si>
  <si>
    <t xml:space="preserve">Szkoła Podstawowa im. Doktora Mateusza Chełmońskiego w Adamowiźnie</t>
  </si>
  <si>
    <t xml:space="preserve">Szkoła Podstawowa im. Klementyny z Tańskich Hoffmanowej</t>
  </si>
  <si>
    <t xml:space="preserve">ks. M. Oziębłowskiego 9</t>
  </si>
  <si>
    <t xml:space="preserve">Zespół Szkolno-Przedszkolny w Książenicach</t>
  </si>
  <si>
    <t xml:space="preserve">05-825 </t>
  </si>
  <si>
    <t xml:space="preserve">Szczęsne, ul. Orla 56</t>
  </si>
  <si>
    <t xml:space="preserve">Ośrodek Sportu i Rekreacji Gminy Grodzisk Mazowiecki</t>
  </si>
  <si>
    <t xml:space="preserve">J. Montwiłła 41</t>
  </si>
  <si>
    <t xml:space="preserve">529-170-37-59</t>
  </si>
  <si>
    <t xml:space="preserve">3 Maja 57</t>
  </si>
  <si>
    <t xml:space="preserve">529-117-64-26</t>
  </si>
  <si>
    <t xml:space="preserve">Spółdzielcza 9</t>
  </si>
  <si>
    <t xml:space="preserve">Zakład Gospodarki Mieszkaniowej</t>
  </si>
  <si>
    <t xml:space="preserve">Tadeusza Kościuszki 32A</t>
  </si>
  <si>
    <t xml:space="preserve">Zakład Gospodarki Komunalnej  w Grodzisku Mazowieckim</t>
  </si>
  <si>
    <t xml:space="preserve">529-180-05-40</t>
  </si>
  <si>
    <t xml:space="preserve">Chrzanów Duży ul. Ekologiczna 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</si>
</sst>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z_ł_-;\-* #,##0.00\ _z_ł_-;_-* \-??\ _z_ł_-;_-@_-"/>
    <numFmt numFmtId="166" formatCode="_-* #,##0\ _z_ł_-;\-* #,##0\ _z_ł_-;_-* \-??\ _z_ł_-;_-@_-"/>
    <numFmt numFmtId="167" formatCode="_-* #,##0.000\ _z_ł_-;\-* #,##0.000\ _z_ł_-;_-* \-??\ _z_ł_-;_-@_-"/>
    <numFmt numFmtId="168" formatCode="_-* #,##0.000\ _z_ł_-;\-* #,##0.000\ _z_ł_-;_-* \-???\ _z_ł_-;_-@_-"/>
    <numFmt numFmtId="169" formatCode="0.000"/>
    <numFmt numFmtId="170" formatCode="0"/>
    <numFmt numFmtId="171" formatCode="0.00"/>
    <numFmt numFmtId="172" formatCode="General"/>
    <numFmt numFmtId="173" formatCode="@"/>
    <numFmt numFmtId="174" formatCode="[$-415]yyyy\-mm\-dd"/>
    <numFmt numFmtId="175" formatCode="#,##0.00"/>
  </numFmts>
  <fonts count="2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 val="true"/>
      <sz val="11"/>
      <color rgb="FF3F3F3F"/>
      <name val="Calibri"/>
      <family val="2"/>
      <charset val="238"/>
    </font>
    <font>
      <b val="true"/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i val="true"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 val="true"/>
      <u val="single"/>
      <sz val="11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 val="true"/>
      <sz val="10"/>
      <name val="Arial"/>
      <family val="2"/>
      <charset val="1"/>
    </font>
    <font>
      <sz val="9"/>
      <color rgb="FF000000"/>
      <name val="Tahoma"/>
      <family val="2"/>
      <charset val="238"/>
    </font>
    <font>
      <sz val="11"/>
      <color rgb="FF808080"/>
      <name val="Calibri"/>
      <family val="2"/>
      <charset val="238"/>
    </font>
    <font>
      <b val="true"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Arial"/>
      <family val="2"/>
      <charset val="238"/>
    </font>
    <font>
      <sz val="9"/>
      <color rgb="FF20212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0F0F4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ACAD9"/>
      </patternFill>
    </fill>
    <fill>
      <patternFill patternType="solid">
        <fgColor rgb="FFBFBFBF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5175B9"/>
        <bgColor rgb="FF3366FF"/>
      </patternFill>
    </fill>
    <fill>
      <patternFill patternType="solid">
        <fgColor rgb="FFF0F0F4"/>
        <bgColor rgb="FFF2F2F2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 diagonalUp="false" diagonalDown="false"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 diagonalUp="false" diagonalDown="false">
      <left style="thin">
        <color rgb="FFCAC9D9"/>
      </left>
      <right style="thin">
        <color rgb="FFCAC9D9"/>
      </right>
      <top style="thin">
        <color rgb="FFCAC9D9"/>
      </top>
      <bottom/>
      <diagonal/>
    </border>
    <border diagonalUp="false" diagonalDown="false">
      <left style="thin"/>
      <right style="thin"/>
      <top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4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4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9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4" fillId="9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4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17" fillId="11" borderId="11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17" fillId="11" borderId="11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18" fillId="12" borderId="1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12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8" fillId="12" borderId="12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18" fillId="12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8" fillId="4" borderId="1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4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8" fillId="4" borderId="12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18" fillId="4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4" borderId="12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12" borderId="12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18" fillId="12" borderId="1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12" borderId="13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8" fillId="12" borderId="13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18" fillId="12" borderId="13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4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3" fontId="18" fillId="1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4" borderId="0" xfId="22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20" fillId="1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22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2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Normalny 2" xfId="21"/>
    <cellStyle name="Normalny 2 2" xfId="22"/>
    <cellStyle name="Normalny 3" xfId="23"/>
    <cellStyle name="Normalny 4" xfId="24"/>
    <cellStyle name="TableStyleLight1" xfId="25"/>
    <cellStyle name="Tekst objaśnienia 2" xfId="26"/>
  </cellStyles>
  <dxfs count="11">
    <dxf>
      <fill>
        <patternFill patternType="solid">
          <fgColor rgb="FFC0C0C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0F0F4"/>
      <rgbColor rgb="FF660066"/>
      <rgbColor rgb="FFFF8080"/>
      <rgbColor rgb="FF0066CC"/>
      <rgbColor rgb="FFCACA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AC9D9"/>
      <rgbColor rgb="FFFF99CC"/>
      <rgbColor rgb="FFBFBFBF"/>
      <rgbColor rgb="FFFFCC99"/>
      <rgbColor rgb="FF3366FF"/>
      <rgbColor rgb="FF33CCCC"/>
      <rgbColor rgb="FF92D050"/>
      <rgbColor rgb="FFFFC000"/>
      <rgbColor rgb="FFFF9900"/>
      <rgbColor rgb="FFFF6600"/>
      <rgbColor rgb="FF5175B9"/>
      <rgbColor rgb="FF969696"/>
      <rgbColor rgb="FF003366"/>
      <rgbColor rgb="FF339966"/>
      <rgbColor rgb="FF003300"/>
      <rgbColor rgb="FF202124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0" name="_x005F_x0000_t202" hidden="1"/>
        <xdr:cNvSpPr/>
      </xdr:nvSpPr>
      <xdr:spPr>
        <a:xfrm>
          <a:off x="0" y="800280"/>
          <a:ext cx="1004400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" name="_x005F_x0000_t202" hidden="1"/>
        <xdr:cNvSpPr/>
      </xdr:nvSpPr>
      <xdr:spPr>
        <a:xfrm>
          <a:off x="0" y="800280"/>
          <a:ext cx="1004400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" name="_x005F_x0000_t202" hidden="1"/>
        <xdr:cNvSpPr/>
      </xdr:nvSpPr>
      <xdr:spPr>
        <a:xfrm>
          <a:off x="0" y="800280"/>
          <a:ext cx="1004400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" name="_x005F_x0000_t202" hidden="1"/>
        <xdr:cNvSpPr/>
      </xdr:nvSpPr>
      <xdr:spPr>
        <a:xfrm>
          <a:off x="0" y="800280"/>
          <a:ext cx="1004400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" name="_x005F_x0000_t202" hidden="1"/>
        <xdr:cNvSpPr/>
      </xdr:nvSpPr>
      <xdr:spPr>
        <a:xfrm>
          <a:off x="0" y="800280"/>
          <a:ext cx="1004400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" name="_x005F_x0000_t202" hidden="1"/>
        <xdr:cNvSpPr/>
      </xdr:nvSpPr>
      <xdr:spPr>
        <a:xfrm>
          <a:off x="0" y="800280"/>
          <a:ext cx="1004400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7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8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9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0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1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2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3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4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5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6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7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8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19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0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1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2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3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4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5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6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7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8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29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0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1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2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3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4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5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6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7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8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39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0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1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2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3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4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5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6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7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8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49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0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1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2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3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4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5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6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7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8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59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0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1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2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3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4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5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6" name="AutoShape 1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7" name="AutoShape 10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8" name="AutoShape 8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69" name="AutoShape 6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70" name="AutoShape 4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1</xdr:row>
      <xdr:rowOff>0</xdr:rowOff>
    </xdr:from>
    <xdr:to>
      <xdr:col>7</xdr:col>
      <xdr:colOff>417960</xdr:colOff>
      <xdr:row>16</xdr:row>
      <xdr:rowOff>94320</xdr:rowOff>
    </xdr:to>
    <xdr:sp>
      <xdr:nvSpPr>
        <xdr:cNvPr id="71" name="AutoShape 2"/>
        <xdr:cNvSpPr/>
      </xdr:nvSpPr>
      <xdr:spPr>
        <a:xfrm>
          <a:off x="0" y="800280"/>
          <a:ext cx="1004400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7</xdr:col>
      <xdr:colOff>665640</xdr:colOff>
      <xdr:row>10</xdr:row>
      <xdr:rowOff>151200</xdr:rowOff>
    </xdr:to>
    <xdr:sp>
      <xdr:nvSpPr>
        <xdr:cNvPr id="72" name="_x005F_x0000_t202" hidden="1"/>
        <xdr:cNvSpPr/>
      </xdr:nvSpPr>
      <xdr:spPr>
        <a:xfrm>
          <a:off x="0" y="0"/>
          <a:ext cx="12596760" cy="6437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665640</xdr:colOff>
      <xdr:row>10</xdr:row>
      <xdr:rowOff>151200</xdr:rowOff>
    </xdr:to>
    <xdr:sp>
      <xdr:nvSpPr>
        <xdr:cNvPr id="73" name="_x005F_x0000_t202" hidden="1"/>
        <xdr:cNvSpPr/>
      </xdr:nvSpPr>
      <xdr:spPr>
        <a:xfrm>
          <a:off x="0" y="0"/>
          <a:ext cx="12596760" cy="6437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665640</xdr:colOff>
      <xdr:row>10</xdr:row>
      <xdr:rowOff>151200</xdr:rowOff>
    </xdr:to>
    <xdr:sp>
      <xdr:nvSpPr>
        <xdr:cNvPr id="74" name="_x005F_x0000_t202" hidden="1"/>
        <xdr:cNvSpPr/>
      </xdr:nvSpPr>
      <xdr:spPr>
        <a:xfrm>
          <a:off x="0" y="0"/>
          <a:ext cx="12596760" cy="6437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665640</xdr:colOff>
      <xdr:row>10</xdr:row>
      <xdr:rowOff>151200</xdr:rowOff>
    </xdr:to>
    <xdr:sp>
      <xdr:nvSpPr>
        <xdr:cNvPr id="75" name="_x005F_x0000_t202" hidden="1"/>
        <xdr:cNvSpPr/>
      </xdr:nvSpPr>
      <xdr:spPr>
        <a:xfrm>
          <a:off x="0" y="0"/>
          <a:ext cx="12596760" cy="6437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76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77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78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79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0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1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2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3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4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5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6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7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8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89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0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1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2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3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4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5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6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7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8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99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0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1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2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3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4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5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6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7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8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09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0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1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2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3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4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5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6" name="AutoShape 8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7" name="AutoShape 6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8" name="AutoShape 4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665640</xdr:colOff>
      <xdr:row>0</xdr:row>
      <xdr:rowOff>627840</xdr:rowOff>
    </xdr:to>
    <xdr:sp>
      <xdr:nvSpPr>
        <xdr:cNvPr id="119" name="AutoShape 2"/>
        <xdr:cNvSpPr/>
      </xdr:nvSpPr>
      <xdr:spPr>
        <a:xfrm>
          <a:off x="0" y="0"/>
          <a:ext cx="12596760" cy="62784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0" name="_x005F_x0000_t202" hidden="1"/>
        <xdr:cNvSpPr/>
      </xdr:nvSpPr>
      <xdr:spPr>
        <a:xfrm>
          <a:off x="0" y="0"/>
          <a:ext cx="1004904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1" name="_x005F_x0000_t202" hidden="1"/>
        <xdr:cNvSpPr/>
      </xdr:nvSpPr>
      <xdr:spPr>
        <a:xfrm>
          <a:off x="0" y="0"/>
          <a:ext cx="1004904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2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3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4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5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6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7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8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29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0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1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2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3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4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5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6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7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8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39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40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41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42" name="AutoShape 4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303840</xdr:colOff>
      <xdr:row>49</xdr:row>
      <xdr:rowOff>189360</xdr:rowOff>
    </xdr:to>
    <xdr:sp>
      <xdr:nvSpPr>
        <xdr:cNvPr id="143" name="AutoShape 2"/>
        <xdr:cNvSpPr/>
      </xdr:nvSpPr>
      <xdr:spPr>
        <a:xfrm>
          <a:off x="0" y="0"/>
          <a:ext cx="1004904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44" name="_x005F_x0000_t202" hidden="1"/>
        <xdr:cNvSpPr/>
      </xdr:nvSpPr>
      <xdr:spPr>
        <a:xfrm>
          <a:off x="0" y="0"/>
          <a:ext cx="9995760" cy="952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45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46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47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48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49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50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51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52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53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54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1246680</xdr:colOff>
      <xdr:row>49</xdr:row>
      <xdr:rowOff>189360</xdr:rowOff>
    </xdr:to>
    <xdr:sp>
      <xdr:nvSpPr>
        <xdr:cNvPr id="155" name="AutoShape 2"/>
        <xdr:cNvSpPr/>
      </xdr:nvSpPr>
      <xdr:spPr>
        <a:xfrm>
          <a:off x="0" y="0"/>
          <a:ext cx="9995760" cy="9523800"/>
        </a:xfr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35"/>
  <sheetViews>
    <sheetView showFormulas="false" showGridLines="true" showRowColHeaders="true" showZeros="true" rightToLeft="false" tabSelected="false" showOutlineSymbols="true" defaultGridColor="true" view="normal" topLeftCell="G1" colorId="64" zoomScale="106" zoomScaleNormal="106" zoomScalePageLayoutView="100" workbookViewId="0">
      <pane xSplit="0" ySplit="2" topLeftCell="A39" activePane="bottomLeft" state="frozen"/>
      <selection pane="topLeft" activeCell="G1" activeCellId="0" sqref="G1"/>
      <selection pane="bottomLeft" activeCell="S32" activeCellId="0" sqref="S32"/>
    </sheetView>
  </sheetViews>
  <sheetFormatPr defaultColWidth="8.71484375" defaultRowHeight="15" zeroHeight="false" outlineLevelRow="0" outlineLevelCol="0"/>
  <cols>
    <col collapsed="false" customWidth="true" hidden="false" outlineLevel="0" max="2" min="1" style="1" width="5.71"/>
    <col collapsed="false" customWidth="true" hidden="false" outlineLevel="0" max="3" min="3" style="1" width="47.71"/>
    <col collapsed="false" customWidth="true" hidden="false" outlineLevel="0" max="5" min="4" style="1" width="20.14"/>
    <col collapsed="false" customWidth="true" hidden="false" outlineLevel="0" max="6" min="6" style="1" width="23.86"/>
    <col collapsed="false" customWidth="true" hidden="false" outlineLevel="0" max="7" min="7" style="1" width="13.29"/>
    <col collapsed="false" customWidth="true" hidden="false" outlineLevel="0" max="9" min="8" style="1" width="9.71"/>
    <col collapsed="false" customWidth="true" hidden="false" outlineLevel="0" max="11" min="11" style="1" width="14.29"/>
    <col collapsed="false" customWidth="true" hidden="false" outlineLevel="0" max="12" min="12" style="1" width="13.71"/>
    <col collapsed="false" customWidth="true" hidden="false" outlineLevel="0" max="13" min="13" style="1" width="14"/>
    <col collapsed="false" customWidth="true" hidden="false" outlineLevel="0" max="14" min="14" style="1" width="15.14"/>
    <col collapsed="false" customWidth="true" hidden="false" outlineLevel="0" max="15" min="15" style="1" width="13.29"/>
    <col collapsed="false" customWidth="true" hidden="false" outlineLevel="0" max="16" min="16" style="1" width="14"/>
    <col collapsed="false" customWidth="true" hidden="false" outlineLevel="0" max="19" min="19" style="1" width="14.14"/>
    <col collapsed="false" customWidth="true" hidden="false" outlineLevel="0" max="20" min="20" style="1" width="10.85"/>
    <col collapsed="false" customWidth="true" hidden="false" outlineLevel="0" max="21" min="21" style="1" width="15.14"/>
  </cols>
  <sheetData>
    <row r="1" customFormat="false" ht="63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customFormat="false" ht="49.5" hidden="false" customHeight="true" outlineLevel="0" collapsed="false">
      <c r="A2" s="4" t="n">
        <v>1</v>
      </c>
      <c r="B2" s="4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6" t="n">
        <v>16203092</v>
      </c>
      <c r="H2" s="6" t="n">
        <v>909139</v>
      </c>
      <c r="I2" s="7" t="n">
        <v>50</v>
      </c>
      <c r="J2" s="7" t="s">
        <v>20</v>
      </c>
      <c r="K2" s="7" t="n">
        <v>200</v>
      </c>
      <c r="L2" s="7" t="n">
        <v>100</v>
      </c>
      <c r="M2" s="7" t="n">
        <v>30</v>
      </c>
      <c r="N2" s="8" t="n">
        <v>69.834</v>
      </c>
      <c r="O2" s="9"/>
    </row>
    <row r="3" customFormat="false" ht="49.5" hidden="false" customHeight="true" outlineLevel="0" collapsed="false">
      <c r="A3" s="4" t="n">
        <v>2</v>
      </c>
      <c r="B3" s="4" t="s">
        <v>21</v>
      </c>
      <c r="C3" s="5" t="s">
        <v>22</v>
      </c>
      <c r="D3" s="6" t="s">
        <v>17</v>
      </c>
      <c r="E3" s="6" t="s">
        <v>23</v>
      </c>
      <c r="F3" s="6" t="s">
        <v>24</v>
      </c>
      <c r="G3" s="6" t="n">
        <v>14300051</v>
      </c>
      <c r="H3" s="6" t="n">
        <v>908381</v>
      </c>
      <c r="I3" s="7" t="n">
        <v>30</v>
      </c>
      <c r="J3" s="7" t="s">
        <v>20</v>
      </c>
      <c r="K3" s="7" t="n">
        <v>125</v>
      </c>
      <c r="L3" s="7" t="n">
        <v>100</v>
      </c>
      <c r="M3" s="7" t="n">
        <v>60</v>
      </c>
      <c r="N3" s="8" t="n">
        <v>209.779</v>
      </c>
      <c r="O3" s="9"/>
      <c r="P3" s="10"/>
    </row>
    <row r="4" customFormat="false" ht="49.5" hidden="false" customHeight="true" outlineLevel="0" collapsed="false">
      <c r="A4" s="4" t="n">
        <v>3</v>
      </c>
      <c r="B4" s="4" t="s">
        <v>25</v>
      </c>
      <c r="C4" s="5" t="s">
        <v>26</v>
      </c>
      <c r="D4" s="6" t="s">
        <v>17</v>
      </c>
      <c r="E4" s="6" t="s">
        <v>27</v>
      </c>
      <c r="F4" s="6" t="s">
        <v>28</v>
      </c>
      <c r="G4" s="6" t="n">
        <v>18010023</v>
      </c>
      <c r="H4" s="6" t="n">
        <v>56317986</v>
      </c>
      <c r="I4" s="7" t="s">
        <v>29</v>
      </c>
      <c r="J4" s="7" t="s">
        <v>30</v>
      </c>
      <c r="K4" s="7" t="n">
        <v>50</v>
      </c>
      <c r="L4" s="7" t="n">
        <v>25</v>
      </c>
      <c r="M4" s="7" t="n">
        <v>25</v>
      </c>
      <c r="N4" s="8" t="n">
        <v>18.831</v>
      </c>
      <c r="O4" s="9"/>
    </row>
    <row r="5" customFormat="false" ht="49.5" hidden="false" customHeight="true" outlineLevel="0" collapsed="false">
      <c r="A5" s="4" t="n">
        <v>4</v>
      </c>
      <c r="B5" s="4" t="s">
        <v>31</v>
      </c>
      <c r="C5" s="5" t="s">
        <v>32</v>
      </c>
      <c r="D5" s="6" t="s">
        <v>17</v>
      </c>
      <c r="E5" s="6" t="s">
        <v>33</v>
      </c>
      <c r="F5" s="6" t="s">
        <v>34</v>
      </c>
      <c r="G5" s="6" t="n">
        <v>14300054</v>
      </c>
      <c r="H5" s="6" t="n">
        <v>907226</v>
      </c>
      <c r="I5" s="7" t="n">
        <v>60</v>
      </c>
      <c r="J5" s="7" t="s">
        <v>20</v>
      </c>
      <c r="K5" s="7" t="n">
        <v>315</v>
      </c>
      <c r="L5" s="7" t="n">
        <v>162</v>
      </c>
      <c r="M5" s="7" t="n">
        <v>70</v>
      </c>
      <c r="N5" s="8" t="n">
        <v>166.485</v>
      </c>
      <c r="O5" s="9"/>
    </row>
    <row r="6" customFormat="false" ht="49.5" hidden="false" customHeight="true" outlineLevel="0" collapsed="false">
      <c r="A6" s="4" t="n">
        <v>5</v>
      </c>
      <c r="B6" s="4" t="s">
        <v>35</v>
      </c>
      <c r="C6" s="5" t="s">
        <v>36</v>
      </c>
      <c r="D6" s="6" t="s">
        <v>17</v>
      </c>
      <c r="E6" s="6" t="s">
        <v>37</v>
      </c>
      <c r="F6" s="6" t="s">
        <v>38</v>
      </c>
      <c r="G6" s="6" t="n">
        <v>16201338</v>
      </c>
      <c r="H6" s="6" t="n">
        <v>56318028</v>
      </c>
      <c r="I6" s="6" t="s">
        <v>29</v>
      </c>
      <c r="J6" s="6" t="s">
        <v>30</v>
      </c>
      <c r="K6" s="6" t="n">
        <v>63</v>
      </c>
      <c r="L6" s="6" t="n">
        <v>39</v>
      </c>
      <c r="M6" s="6" t="n">
        <v>33</v>
      </c>
      <c r="N6" s="11" t="n">
        <v>24.948</v>
      </c>
      <c r="O6" s="9"/>
    </row>
    <row r="7" customFormat="false" ht="49.5" hidden="false" customHeight="true" outlineLevel="0" collapsed="false">
      <c r="A7" s="4" t="n">
        <v>6</v>
      </c>
      <c r="B7" s="4" t="s">
        <v>39</v>
      </c>
      <c r="C7" s="5" t="s">
        <v>40</v>
      </c>
      <c r="D7" s="6" t="s">
        <v>17</v>
      </c>
      <c r="E7" s="6" t="s">
        <v>41</v>
      </c>
      <c r="F7" s="6" t="s">
        <v>42</v>
      </c>
      <c r="G7" s="6" t="n">
        <v>18030017</v>
      </c>
      <c r="H7" s="6" t="n">
        <v>56400973</v>
      </c>
      <c r="I7" s="6" t="s">
        <v>29</v>
      </c>
      <c r="J7" s="6" t="s">
        <v>30</v>
      </c>
      <c r="K7" s="6" t="n">
        <v>63</v>
      </c>
      <c r="L7" s="6" t="n">
        <v>40</v>
      </c>
      <c r="M7" s="6" t="n">
        <v>33</v>
      </c>
      <c r="N7" s="11" t="n">
        <v>85</v>
      </c>
      <c r="O7" s="9"/>
    </row>
    <row r="8" customFormat="false" ht="49.5" hidden="false" customHeight="true" outlineLevel="0" collapsed="false">
      <c r="A8" s="4" t="n">
        <v>7</v>
      </c>
      <c r="B8" s="4"/>
      <c r="C8" s="5" t="s">
        <v>40</v>
      </c>
      <c r="D8" s="6" t="s">
        <v>17</v>
      </c>
      <c r="E8" s="6" t="s">
        <v>43</v>
      </c>
      <c r="F8" s="6" t="s">
        <v>44</v>
      </c>
      <c r="G8" s="6" t="n">
        <v>14300090</v>
      </c>
      <c r="H8" s="6" t="n">
        <v>56400966</v>
      </c>
      <c r="I8" s="6" t="n">
        <v>24</v>
      </c>
      <c r="J8" s="6" t="s">
        <v>20</v>
      </c>
      <c r="K8" s="6" t="n">
        <v>63</v>
      </c>
      <c r="L8" s="7" t="n">
        <v>86</v>
      </c>
      <c r="M8" s="7" t="n">
        <v>20</v>
      </c>
      <c r="N8" s="8" t="n">
        <v>50</v>
      </c>
      <c r="O8" s="9"/>
    </row>
    <row r="9" customFormat="false" ht="49.5" hidden="false" customHeight="true" outlineLevel="0" collapsed="false">
      <c r="A9" s="4" t="n">
        <v>8</v>
      </c>
      <c r="B9" s="4" t="s">
        <v>45</v>
      </c>
      <c r="C9" s="5" t="s">
        <v>46</v>
      </c>
      <c r="D9" s="6" t="s">
        <v>17</v>
      </c>
      <c r="E9" s="6" t="s">
        <v>47</v>
      </c>
      <c r="F9" s="6" t="s">
        <v>48</v>
      </c>
      <c r="G9" s="6" t="n">
        <v>14300052</v>
      </c>
      <c r="H9" s="6" t="n">
        <v>2248407</v>
      </c>
      <c r="I9" s="6" t="n">
        <v>20</v>
      </c>
      <c r="J9" s="6" t="s">
        <v>30</v>
      </c>
      <c r="K9" s="6" t="n">
        <v>63</v>
      </c>
      <c r="L9" s="7" t="n">
        <v>50</v>
      </c>
      <c r="M9" s="7" t="n">
        <v>30</v>
      </c>
      <c r="N9" s="8" t="n">
        <v>95.592</v>
      </c>
      <c r="O9" s="9"/>
      <c r="P9" s="10"/>
    </row>
    <row r="10" customFormat="false" ht="49.5" hidden="false" customHeight="true" outlineLevel="0" collapsed="false">
      <c r="A10" s="4" t="n">
        <v>9</v>
      </c>
      <c r="B10" s="4"/>
      <c r="C10" s="5" t="s">
        <v>46</v>
      </c>
      <c r="D10" s="6" t="s">
        <v>17</v>
      </c>
      <c r="E10" s="6" t="s">
        <v>49</v>
      </c>
      <c r="F10" s="6" t="s">
        <v>50</v>
      </c>
      <c r="G10" s="6" t="n">
        <v>14300053</v>
      </c>
      <c r="H10" s="6" t="n">
        <v>44299853</v>
      </c>
      <c r="I10" s="6" t="n">
        <v>1</v>
      </c>
      <c r="J10" s="6" t="s">
        <v>30</v>
      </c>
      <c r="K10" s="6" t="n">
        <v>63</v>
      </c>
      <c r="L10" s="7" t="n">
        <v>60</v>
      </c>
      <c r="M10" s="7" t="n">
        <v>33</v>
      </c>
      <c r="N10" s="8" t="n">
        <v>56</v>
      </c>
      <c r="O10" s="9"/>
      <c r="P10" s="10"/>
    </row>
    <row r="11" customFormat="false" ht="49.5" hidden="false" customHeight="true" outlineLevel="0" collapsed="false">
      <c r="A11" s="4" t="n">
        <v>10</v>
      </c>
      <c r="B11" s="4" t="s">
        <v>51</v>
      </c>
      <c r="C11" s="5" t="s">
        <v>52</v>
      </c>
      <c r="D11" s="6" t="s">
        <v>17</v>
      </c>
      <c r="E11" s="6" t="s">
        <v>53</v>
      </c>
      <c r="F11" s="6" t="s">
        <v>54</v>
      </c>
      <c r="G11" s="6" t="n">
        <v>16802312</v>
      </c>
      <c r="H11" s="6" t="n">
        <v>90136370</v>
      </c>
      <c r="I11" s="6" t="s">
        <v>29</v>
      </c>
      <c r="J11" s="6" t="s">
        <v>30</v>
      </c>
      <c r="K11" s="6" t="n">
        <v>35</v>
      </c>
      <c r="L11" s="7" t="n">
        <v>19</v>
      </c>
      <c r="M11" s="7" t="n">
        <v>19</v>
      </c>
      <c r="N11" s="8" t="n">
        <v>66.292</v>
      </c>
      <c r="O11" s="9"/>
    </row>
    <row r="12" customFormat="false" ht="49.5" hidden="false" customHeight="true" outlineLevel="0" collapsed="false">
      <c r="A12" s="4" t="n">
        <v>11</v>
      </c>
      <c r="B12" s="4" t="s">
        <v>55</v>
      </c>
      <c r="C12" s="5" t="s">
        <v>56</v>
      </c>
      <c r="D12" s="6" t="s">
        <v>57</v>
      </c>
      <c r="E12" s="6" t="s">
        <v>58</v>
      </c>
      <c r="F12" s="6" t="s">
        <v>59</v>
      </c>
      <c r="G12" s="6" t="n">
        <v>18075058</v>
      </c>
      <c r="H12" s="6" t="n">
        <v>93025110</v>
      </c>
      <c r="I12" s="6" t="s">
        <v>29</v>
      </c>
      <c r="J12" s="6" t="s">
        <v>30</v>
      </c>
      <c r="K12" s="6" t="n">
        <v>63</v>
      </c>
      <c r="L12" s="6" t="n">
        <v>38</v>
      </c>
      <c r="M12" s="6" t="n">
        <v>33</v>
      </c>
      <c r="N12" s="11" t="n">
        <v>7.03</v>
      </c>
      <c r="O12" s="9"/>
    </row>
    <row r="13" customFormat="false" ht="49.5" hidden="false" customHeight="true" outlineLevel="0" collapsed="false">
      <c r="A13" s="4" t="n">
        <v>12</v>
      </c>
      <c r="B13" s="4"/>
      <c r="C13" s="5" t="s">
        <v>56</v>
      </c>
      <c r="D13" s="6" t="s">
        <v>57</v>
      </c>
      <c r="E13" s="6" t="s">
        <v>60</v>
      </c>
      <c r="F13" s="6" t="s">
        <v>61</v>
      </c>
      <c r="G13" s="6" t="n">
        <v>18075059</v>
      </c>
      <c r="H13" s="6" t="n">
        <v>94353766</v>
      </c>
      <c r="I13" s="6" t="s">
        <v>29</v>
      </c>
      <c r="J13" s="6" t="s">
        <v>30</v>
      </c>
      <c r="K13" s="6" t="n">
        <v>40</v>
      </c>
      <c r="L13" s="6" t="n">
        <v>20</v>
      </c>
      <c r="M13" s="6" t="n">
        <v>20</v>
      </c>
      <c r="N13" s="11" t="n">
        <v>45.97</v>
      </c>
      <c r="O13" s="9"/>
    </row>
    <row r="14" customFormat="false" ht="49.5" hidden="false" customHeight="true" outlineLevel="0" collapsed="false">
      <c r="A14" s="4" t="n">
        <v>13</v>
      </c>
      <c r="B14" s="4" t="s">
        <v>62</v>
      </c>
      <c r="C14" s="5" t="s">
        <v>63</v>
      </c>
      <c r="D14" s="6" t="s">
        <v>64</v>
      </c>
      <c r="E14" s="6" t="s">
        <v>65</v>
      </c>
      <c r="F14" s="6" t="s">
        <v>66</v>
      </c>
      <c r="G14" s="6" t="n">
        <v>16903336</v>
      </c>
      <c r="H14" s="6" t="n">
        <v>56408821</v>
      </c>
      <c r="I14" s="6" t="s">
        <v>29</v>
      </c>
      <c r="J14" s="6" t="s">
        <v>30</v>
      </c>
      <c r="K14" s="6" t="n">
        <v>32</v>
      </c>
      <c r="L14" s="6" t="n">
        <v>20</v>
      </c>
      <c r="M14" s="6" t="n">
        <v>20</v>
      </c>
      <c r="N14" s="11" t="n">
        <v>24.37</v>
      </c>
      <c r="O14" s="9"/>
    </row>
    <row r="15" customFormat="false" ht="49.5" hidden="false" customHeight="true" outlineLevel="0" collapsed="false">
      <c r="A15" s="4" t="n">
        <v>14</v>
      </c>
      <c r="B15" s="4" t="s">
        <v>67</v>
      </c>
      <c r="C15" s="5" t="s">
        <v>68</v>
      </c>
      <c r="D15" s="6" t="s">
        <v>69</v>
      </c>
      <c r="E15" s="6" t="s">
        <v>70</v>
      </c>
      <c r="F15" s="6" t="s">
        <v>71</v>
      </c>
      <c r="G15" s="6" t="n">
        <v>14300050</v>
      </c>
      <c r="H15" s="6" t="s">
        <v>72</v>
      </c>
      <c r="I15" s="7" t="n">
        <v>50</v>
      </c>
      <c r="J15" s="7" t="s">
        <v>20</v>
      </c>
      <c r="K15" s="7" t="n">
        <v>125</v>
      </c>
      <c r="L15" s="7" t="n">
        <v>161</v>
      </c>
      <c r="M15" s="7" t="n">
        <v>30</v>
      </c>
      <c r="N15" s="8" t="n">
        <v>139.805</v>
      </c>
      <c r="O15" s="9"/>
    </row>
    <row r="16" customFormat="false" ht="49.5" hidden="false" customHeight="true" outlineLevel="0" collapsed="false">
      <c r="A16" s="4" t="n">
        <v>15</v>
      </c>
      <c r="B16" s="6" t="s">
        <v>73</v>
      </c>
      <c r="C16" s="5" t="s">
        <v>74</v>
      </c>
      <c r="D16" s="7" t="s">
        <v>75</v>
      </c>
      <c r="E16" s="7" t="s">
        <v>76</v>
      </c>
      <c r="F16" s="6" t="s">
        <v>77</v>
      </c>
      <c r="G16" s="6" t="n">
        <v>14300084</v>
      </c>
      <c r="H16" s="6" t="n">
        <v>1661727</v>
      </c>
      <c r="I16" s="7" t="n">
        <v>80</v>
      </c>
      <c r="J16" s="7" t="s">
        <v>20</v>
      </c>
      <c r="K16" s="7" t="n">
        <v>400</v>
      </c>
      <c r="L16" s="7" t="n">
        <v>250</v>
      </c>
      <c r="M16" s="7" t="n">
        <v>40</v>
      </c>
      <c r="N16" s="12" t="n">
        <v>200</v>
      </c>
      <c r="O16" s="9"/>
      <c r="Q16" s="13"/>
      <c r="R16" s="14"/>
    </row>
    <row r="17" customFormat="false" ht="49.5" hidden="false" customHeight="true" outlineLevel="0" collapsed="false">
      <c r="A17" s="4" t="n">
        <v>16</v>
      </c>
      <c r="B17" s="4" t="s">
        <v>78</v>
      </c>
      <c r="C17" s="5" t="s">
        <v>79</v>
      </c>
      <c r="D17" s="6" t="s">
        <v>17</v>
      </c>
      <c r="E17" s="6" t="s">
        <v>80</v>
      </c>
      <c r="F17" s="6" t="s">
        <v>81</v>
      </c>
      <c r="G17" s="6" t="n">
        <v>14300045</v>
      </c>
      <c r="H17" s="6" t="n">
        <v>1100387</v>
      </c>
      <c r="I17" s="7" t="n">
        <v>60</v>
      </c>
      <c r="J17" s="7" t="s">
        <v>20</v>
      </c>
      <c r="K17" s="7" t="n">
        <v>315</v>
      </c>
      <c r="L17" s="7" t="n">
        <v>155</v>
      </c>
      <c r="M17" s="7" t="n">
        <v>155</v>
      </c>
      <c r="N17" s="8" t="n">
        <v>807.682</v>
      </c>
      <c r="O17" s="9"/>
    </row>
    <row r="18" customFormat="false" ht="49.5" hidden="false" customHeight="true" outlineLevel="0" collapsed="false">
      <c r="A18" s="4" t="n">
        <v>17</v>
      </c>
      <c r="B18" s="4"/>
      <c r="C18" s="5" t="s">
        <v>79</v>
      </c>
      <c r="D18" s="6" t="s">
        <v>17</v>
      </c>
      <c r="E18" s="6" t="s">
        <v>82</v>
      </c>
      <c r="F18" s="6" t="s">
        <v>83</v>
      </c>
      <c r="G18" s="6" t="n">
        <v>14300046</v>
      </c>
      <c r="H18" s="6" t="n">
        <v>908416</v>
      </c>
      <c r="I18" s="7" t="n">
        <v>40</v>
      </c>
      <c r="J18" s="7" t="s">
        <v>30</v>
      </c>
      <c r="K18" s="7" t="n">
        <v>200</v>
      </c>
      <c r="L18" s="7" t="n">
        <v>115</v>
      </c>
      <c r="M18" s="7" t="n">
        <v>40</v>
      </c>
      <c r="N18" s="8" t="n">
        <v>38.745</v>
      </c>
      <c r="O18" s="9"/>
    </row>
    <row r="19" customFormat="false" ht="49.5" hidden="false" customHeight="true" outlineLevel="0" collapsed="false">
      <c r="A19" s="4" t="n">
        <v>18</v>
      </c>
      <c r="B19" s="4"/>
      <c r="C19" s="5" t="s">
        <v>79</v>
      </c>
      <c r="D19" s="6" t="s">
        <v>17</v>
      </c>
      <c r="E19" s="6" t="s">
        <v>84</v>
      </c>
      <c r="F19" s="6" t="s">
        <v>85</v>
      </c>
      <c r="G19" s="6" t="n">
        <v>12159210</v>
      </c>
      <c r="H19" s="6" t="n">
        <v>56317910</v>
      </c>
      <c r="I19" s="6" t="s">
        <v>29</v>
      </c>
      <c r="J19" s="6" t="s">
        <v>30</v>
      </c>
      <c r="K19" s="6" t="n">
        <v>32</v>
      </c>
      <c r="L19" s="6" t="n">
        <v>17</v>
      </c>
      <c r="M19" s="6" t="n">
        <v>17</v>
      </c>
      <c r="N19" s="11" t="n">
        <v>2.4</v>
      </c>
      <c r="O19" s="9"/>
    </row>
    <row r="20" customFormat="false" ht="49.5" hidden="false" customHeight="true" outlineLevel="0" collapsed="false">
      <c r="A20" s="4" t="n">
        <v>19</v>
      </c>
      <c r="B20" s="4"/>
      <c r="C20" s="5" t="s">
        <v>79</v>
      </c>
      <c r="D20" s="6" t="s">
        <v>17</v>
      </c>
      <c r="E20" s="6" t="s">
        <v>86</v>
      </c>
      <c r="F20" s="6" t="s">
        <v>87</v>
      </c>
      <c r="G20" s="6" t="n">
        <v>14300047</v>
      </c>
      <c r="H20" s="6" t="n">
        <v>4149000</v>
      </c>
      <c r="I20" s="6" t="n">
        <v>50</v>
      </c>
      <c r="J20" s="7" t="s">
        <v>30</v>
      </c>
      <c r="K20" s="7" t="n">
        <v>250</v>
      </c>
      <c r="L20" s="7" t="n">
        <v>145</v>
      </c>
      <c r="M20" s="7" t="n">
        <v>35</v>
      </c>
      <c r="N20" s="8" t="n">
        <v>179.834</v>
      </c>
      <c r="O20" s="9"/>
    </row>
    <row r="21" customFormat="false" ht="49.5" hidden="false" customHeight="true" outlineLevel="0" collapsed="false">
      <c r="A21" s="4" t="n">
        <v>20</v>
      </c>
      <c r="B21" s="4"/>
      <c r="C21" s="5" t="s">
        <v>79</v>
      </c>
      <c r="D21" s="6" t="s">
        <v>88</v>
      </c>
      <c r="E21" s="6" t="s">
        <v>89</v>
      </c>
      <c r="F21" s="6" t="s">
        <v>90</v>
      </c>
      <c r="G21" s="6" t="n">
        <v>15945141</v>
      </c>
      <c r="H21" s="6" t="n">
        <v>102956</v>
      </c>
      <c r="I21" s="6" t="s">
        <v>29</v>
      </c>
      <c r="J21" s="6" t="s">
        <v>30</v>
      </c>
      <c r="K21" s="6" t="n">
        <v>32</v>
      </c>
      <c r="L21" s="6" t="n">
        <v>18</v>
      </c>
      <c r="M21" s="6" t="n">
        <v>18</v>
      </c>
      <c r="N21" s="11" t="n">
        <v>19.72</v>
      </c>
      <c r="O21" s="9"/>
    </row>
    <row r="22" customFormat="false" ht="49.5" hidden="false" customHeight="true" outlineLevel="0" collapsed="false">
      <c r="A22" s="4" t="n">
        <v>21</v>
      </c>
      <c r="B22" s="4"/>
      <c r="C22" s="5" t="s">
        <v>79</v>
      </c>
      <c r="D22" s="6" t="s">
        <v>17</v>
      </c>
      <c r="E22" s="6" t="s">
        <v>91</v>
      </c>
      <c r="F22" s="6" t="s">
        <v>92</v>
      </c>
      <c r="G22" s="6" t="n">
        <v>11845009</v>
      </c>
      <c r="H22" s="6" t="n">
        <v>56393505</v>
      </c>
      <c r="I22" s="6" t="s">
        <v>29</v>
      </c>
      <c r="J22" s="6" t="s">
        <v>93</v>
      </c>
      <c r="K22" s="6" t="n">
        <v>63</v>
      </c>
      <c r="L22" s="6" t="n">
        <v>55</v>
      </c>
      <c r="M22" s="6" t="n">
        <v>20</v>
      </c>
      <c r="N22" s="11" t="n">
        <v>4.906</v>
      </c>
      <c r="O22" s="11" t="n">
        <v>6.656</v>
      </c>
    </row>
    <row r="23" customFormat="false" ht="49.5" hidden="false" customHeight="true" outlineLevel="0" collapsed="false">
      <c r="A23" s="4" t="n">
        <v>22</v>
      </c>
      <c r="B23" s="4"/>
      <c r="C23" s="5" t="s">
        <v>79</v>
      </c>
      <c r="D23" s="6" t="s">
        <v>17</v>
      </c>
      <c r="E23" s="6" t="s">
        <v>94</v>
      </c>
      <c r="F23" s="6" t="s">
        <v>95</v>
      </c>
      <c r="G23" s="6" t="n">
        <v>18038045</v>
      </c>
      <c r="H23" s="6" t="n">
        <v>56136773</v>
      </c>
      <c r="I23" s="6" t="s">
        <v>29</v>
      </c>
      <c r="J23" s="6" t="s">
        <v>30</v>
      </c>
      <c r="K23" s="6" t="n">
        <v>63</v>
      </c>
      <c r="L23" s="6" t="n">
        <v>33</v>
      </c>
      <c r="M23" s="6" t="n">
        <v>33</v>
      </c>
      <c r="N23" s="11" t="n">
        <v>5</v>
      </c>
      <c r="O23" s="11"/>
    </row>
    <row r="24" customFormat="false" ht="49.5" hidden="false" customHeight="true" outlineLevel="0" collapsed="false">
      <c r="A24" s="4" t="n">
        <v>23</v>
      </c>
      <c r="B24" s="6"/>
      <c r="C24" s="5" t="s">
        <v>79</v>
      </c>
      <c r="D24" s="6" t="s">
        <v>96</v>
      </c>
      <c r="E24" s="6" t="s">
        <v>97</v>
      </c>
      <c r="F24" s="6" t="s">
        <v>98</v>
      </c>
      <c r="G24" s="6" t="n">
        <v>148000030</v>
      </c>
      <c r="H24" s="6" t="n">
        <v>55843829</v>
      </c>
      <c r="I24" s="6" t="n">
        <v>50</v>
      </c>
      <c r="J24" s="7" t="s">
        <v>99</v>
      </c>
      <c r="K24" s="7" t="s">
        <v>100</v>
      </c>
      <c r="L24" s="7" t="n">
        <v>800</v>
      </c>
      <c r="M24" s="7" t="n">
        <v>200</v>
      </c>
      <c r="N24" s="12" t="n">
        <v>600</v>
      </c>
      <c r="O24" s="9"/>
      <c r="Q24" s="13"/>
      <c r="R24" s="14"/>
    </row>
    <row r="25" customFormat="false" ht="49.5" hidden="false" customHeight="true" outlineLevel="0" collapsed="false">
      <c r="A25" s="4" t="n">
        <v>24</v>
      </c>
      <c r="B25" s="6"/>
      <c r="C25" s="5" t="s">
        <v>79</v>
      </c>
      <c r="D25" s="6" t="s">
        <v>101</v>
      </c>
      <c r="E25" s="6" t="s">
        <v>102</v>
      </c>
      <c r="F25" s="6" t="s">
        <v>103</v>
      </c>
      <c r="G25" s="6" t="n">
        <v>14500042</v>
      </c>
      <c r="H25" s="6" t="n">
        <v>4141569</v>
      </c>
      <c r="I25" s="6" t="n">
        <v>50</v>
      </c>
      <c r="J25" s="7" t="s">
        <v>30</v>
      </c>
      <c r="K25" s="7" t="n">
        <v>200</v>
      </c>
      <c r="L25" s="7" t="n">
        <v>110</v>
      </c>
      <c r="M25" s="7" t="n">
        <v>20</v>
      </c>
      <c r="N25" s="12" t="n">
        <v>3</v>
      </c>
      <c r="O25" s="9"/>
      <c r="Q25" s="13"/>
      <c r="R25" s="14"/>
    </row>
    <row r="26" customFormat="false" ht="49.5" hidden="false" customHeight="true" outlineLevel="0" collapsed="false">
      <c r="A26" s="4" t="n">
        <v>25</v>
      </c>
      <c r="B26" s="4" t="s">
        <v>104</v>
      </c>
      <c r="C26" s="5" t="s">
        <v>105</v>
      </c>
      <c r="D26" s="6" t="s">
        <v>17</v>
      </c>
      <c r="E26" s="6" t="s">
        <v>106</v>
      </c>
      <c r="F26" s="6" t="s">
        <v>107</v>
      </c>
      <c r="G26" s="6" t="n">
        <v>16201337</v>
      </c>
      <c r="H26" s="6" t="n">
        <v>56318020</v>
      </c>
      <c r="I26" s="6" t="s">
        <v>29</v>
      </c>
      <c r="J26" s="7" t="s">
        <v>30</v>
      </c>
      <c r="K26" s="7" t="n">
        <v>63</v>
      </c>
      <c r="L26" s="7" t="n">
        <v>35</v>
      </c>
      <c r="M26" s="7" t="n">
        <v>35</v>
      </c>
      <c r="N26" s="8" t="n">
        <v>18.446</v>
      </c>
      <c r="O26" s="9"/>
    </row>
    <row r="27" customFormat="false" ht="49.5" hidden="false" customHeight="true" outlineLevel="0" collapsed="false">
      <c r="A27" s="4" t="n">
        <v>26</v>
      </c>
      <c r="B27" s="4" t="s">
        <v>108</v>
      </c>
      <c r="C27" s="5" t="s">
        <v>109</v>
      </c>
      <c r="D27" s="6" t="s">
        <v>17</v>
      </c>
      <c r="E27" s="6" t="s">
        <v>110</v>
      </c>
      <c r="F27" s="6" t="s">
        <v>111</v>
      </c>
      <c r="G27" s="6" t="n">
        <v>14300048</v>
      </c>
      <c r="H27" s="6" t="n">
        <v>2248304</v>
      </c>
      <c r="I27" s="6" t="n">
        <v>120</v>
      </c>
      <c r="J27" s="7" t="s">
        <v>20</v>
      </c>
      <c r="K27" s="7" t="n">
        <v>500</v>
      </c>
      <c r="L27" s="7" t="n">
        <v>400</v>
      </c>
      <c r="M27" s="7" t="n">
        <v>100</v>
      </c>
      <c r="N27" s="8" t="n">
        <v>396</v>
      </c>
      <c r="O27" s="9"/>
    </row>
    <row r="28" customFormat="false" ht="49.5" hidden="false" customHeight="true" outlineLevel="0" collapsed="false">
      <c r="A28" s="4" t="n">
        <v>27</v>
      </c>
      <c r="B28" s="4"/>
      <c r="C28" s="5" t="s">
        <v>109</v>
      </c>
      <c r="D28" s="6" t="s">
        <v>17</v>
      </c>
      <c r="E28" s="6" t="s">
        <v>112</v>
      </c>
      <c r="F28" s="6" t="s">
        <v>113</v>
      </c>
      <c r="G28" s="6" t="n">
        <v>14300049</v>
      </c>
      <c r="H28" s="6" t="n">
        <v>3540109</v>
      </c>
      <c r="I28" s="6" t="n">
        <v>60</v>
      </c>
      <c r="J28" s="7" t="s">
        <v>20</v>
      </c>
      <c r="K28" s="7" t="n">
        <v>315</v>
      </c>
      <c r="L28" s="7" t="n">
        <v>180</v>
      </c>
      <c r="M28" s="7" t="n">
        <v>60</v>
      </c>
      <c r="N28" s="8" t="n">
        <v>200</v>
      </c>
      <c r="O28" s="9"/>
      <c r="P28" s="10"/>
    </row>
    <row r="29" customFormat="false" ht="49.5" hidden="false" customHeight="true" outlineLevel="0" collapsed="false">
      <c r="A29" s="4" t="n">
        <v>28</v>
      </c>
      <c r="B29" s="4"/>
      <c r="C29" s="5" t="s">
        <v>109</v>
      </c>
      <c r="D29" s="6" t="s">
        <v>17</v>
      </c>
      <c r="E29" s="6" t="s">
        <v>114</v>
      </c>
      <c r="F29" s="6" t="s">
        <v>115</v>
      </c>
      <c r="G29" s="6" t="n">
        <v>16202320</v>
      </c>
      <c r="H29" s="6" t="s">
        <v>116</v>
      </c>
      <c r="I29" s="6" t="s">
        <v>29</v>
      </c>
      <c r="J29" s="7" t="s">
        <v>93</v>
      </c>
      <c r="K29" s="7" t="n">
        <v>35</v>
      </c>
      <c r="L29" s="7" t="n">
        <v>17</v>
      </c>
      <c r="M29" s="7" t="n">
        <v>17</v>
      </c>
      <c r="N29" s="8" t="n">
        <v>14</v>
      </c>
      <c r="O29" s="11" t="n">
        <v>12.811</v>
      </c>
    </row>
    <row r="30" customFormat="false" ht="49.5" hidden="false" customHeight="true" outlineLevel="0" collapsed="false">
      <c r="A30" s="4" t="n">
        <v>29</v>
      </c>
      <c r="B30" s="4"/>
      <c r="C30" s="5" t="s">
        <v>109</v>
      </c>
      <c r="D30" s="6" t="s">
        <v>117</v>
      </c>
      <c r="E30" s="6" t="s">
        <v>118</v>
      </c>
      <c r="F30" s="6" t="s">
        <v>119</v>
      </c>
      <c r="G30" s="6" t="n">
        <v>18096019</v>
      </c>
      <c r="H30" s="6" t="n">
        <v>239517</v>
      </c>
      <c r="I30" s="6" t="s">
        <v>29</v>
      </c>
      <c r="J30" s="6" t="s">
        <v>30</v>
      </c>
      <c r="K30" s="6" t="n">
        <v>40</v>
      </c>
      <c r="L30" s="6" t="n">
        <v>22</v>
      </c>
      <c r="M30" s="6" t="n">
        <v>22</v>
      </c>
      <c r="N30" s="11" t="n">
        <v>3.1</v>
      </c>
      <c r="O30" s="9"/>
    </row>
    <row r="31" customFormat="false" ht="49.5" hidden="false" customHeight="true" outlineLevel="0" collapsed="false">
      <c r="A31" s="4" t="n">
        <v>30</v>
      </c>
      <c r="B31" s="4"/>
      <c r="C31" s="5" t="s">
        <v>109</v>
      </c>
      <c r="D31" s="6" t="s">
        <v>57</v>
      </c>
      <c r="E31" s="6" t="s">
        <v>120</v>
      </c>
      <c r="F31" s="6" t="s">
        <v>121</v>
      </c>
      <c r="G31" s="6" t="n">
        <v>14300073</v>
      </c>
      <c r="H31" s="6" t="n">
        <v>3540115</v>
      </c>
      <c r="I31" s="6" t="n">
        <v>25</v>
      </c>
      <c r="J31" s="6" t="s">
        <v>30</v>
      </c>
      <c r="K31" s="6" t="n">
        <v>32</v>
      </c>
      <c r="L31" s="6" t="n">
        <v>67</v>
      </c>
      <c r="M31" s="6" t="n">
        <v>20</v>
      </c>
      <c r="N31" s="15" t="n">
        <v>25</v>
      </c>
      <c r="O31" s="9"/>
      <c r="P31" s="10"/>
    </row>
    <row r="32" customFormat="false" ht="49.5" hidden="false" customHeight="true" outlineLevel="0" collapsed="false">
      <c r="A32" s="4" t="n">
        <v>31</v>
      </c>
      <c r="B32" s="4"/>
      <c r="C32" s="5" t="s">
        <v>109</v>
      </c>
      <c r="D32" s="6" t="s">
        <v>17</v>
      </c>
      <c r="E32" s="6" t="s">
        <v>122</v>
      </c>
      <c r="F32" s="6" t="s">
        <v>123</v>
      </c>
      <c r="G32" s="6" t="n">
        <v>18030050</v>
      </c>
      <c r="H32" s="6" t="n">
        <v>93015302</v>
      </c>
      <c r="I32" s="6" t="s">
        <v>29</v>
      </c>
      <c r="J32" s="6" t="s">
        <v>30</v>
      </c>
      <c r="K32" s="6" t="n">
        <v>25</v>
      </c>
      <c r="L32" s="6" t="n">
        <v>13</v>
      </c>
      <c r="M32" s="6" t="n">
        <v>13</v>
      </c>
      <c r="N32" s="15" t="n">
        <v>25</v>
      </c>
      <c r="O32" s="9"/>
    </row>
    <row r="33" customFormat="false" ht="15" hidden="false" customHeight="false" outlineLevel="0" collapsed="false">
      <c r="N33" s="16"/>
      <c r="O33" s="16"/>
      <c r="P33" s="17"/>
    </row>
    <row r="35" customFormat="false" ht="15" hidden="false" customHeight="false" outlineLevel="0" collapsed="false">
      <c r="N35" s="17"/>
    </row>
  </sheetData>
  <autoFilter ref="A1:O33"/>
  <mergeCells count="5">
    <mergeCell ref="B7:B8"/>
    <mergeCell ref="B9:B10"/>
    <mergeCell ref="B12:B13"/>
    <mergeCell ref="B17:B23"/>
    <mergeCell ref="B27:B32"/>
  </mergeCells>
  <conditionalFormatting sqref="S16">
    <cfRule type="colorScale" priority="2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S24">
    <cfRule type="colorScale" priority="3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S25">
    <cfRule type="colorScale" priority="4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26" activeCellId="0" sqref="E2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5.42"/>
    <col collapsed="false" customWidth="true" hidden="false" outlineLevel="0" max="2" min="2" style="1" width="61.29"/>
    <col collapsed="false" customWidth="true" hidden="false" outlineLevel="0" max="3" min="3" style="1" width="13.57"/>
    <col collapsed="false" customWidth="true" hidden="false" outlineLevel="0" max="4" min="4" style="1" width="8.42"/>
    <col collapsed="false" customWidth="true" hidden="false" outlineLevel="0" max="5" min="5" style="1" width="19.71"/>
    <col collapsed="false" customWidth="true" hidden="false" outlineLevel="0" max="6" min="6" style="1" width="20.29"/>
  </cols>
  <sheetData>
    <row r="1" customFormat="false" ht="30" hidden="false" customHeight="true" outlineLevel="0" collapsed="false">
      <c r="A1" s="2" t="s">
        <v>2258</v>
      </c>
      <c r="B1" s="2" t="s">
        <v>2259</v>
      </c>
      <c r="C1" s="2" t="s">
        <v>2260</v>
      </c>
      <c r="D1" s="2" t="s">
        <v>2261</v>
      </c>
      <c r="E1" s="2" t="s">
        <v>2262</v>
      </c>
      <c r="F1" s="2" t="s">
        <v>2263</v>
      </c>
    </row>
    <row r="2" customFormat="false" ht="30" hidden="false" customHeight="true" outlineLevel="0" collapsed="false">
      <c r="A2" s="112" t="n">
        <v>1</v>
      </c>
      <c r="B2" s="113" t="s">
        <v>1299</v>
      </c>
      <c r="C2" s="112" t="s">
        <v>2264</v>
      </c>
      <c r="D2" s="112" t="s">
        <v>1043</v>
      </c>
      <c r="E2" s="112" t="s">
        <v>17</v>
      </c>
      <c r="F2" s="112" t="s">
        <v>18</v>
      </c>
    </row>
    <row r="3" customFormat="false" ht="30" hidden="false" customHeight="true" outlineLevel="0" collapsed="false">
      <c r="A3" s="112" t="n">
        <v>2</v>
      </c>
      <c r="B3" s="113" t="s">
        <v>2265</v>
      </c>
      <c r="C3" s="112" t="s">
        <v>2264</v>
      </c>
      <c r="D3" s="112" t="s">
        <v>1043</v>
      </c>
      <c r="E3" s="112" t="s">
        <v>17</v>
      </c>
      <c r="F3" s="112" t="s">
        <v>23</v>
      </c>
    </row>
    <row r="4" customFormat="false" ht="30" hidden="false" customHeight="true" outlineLevel="0" collapsed="false">
      <c r="A4" s="112" t="n">
        <v>3</v>
      </c>
      <c r="B4" s="113" t="s">
        <v>2266</v>
      </c>
      <c r="C4" s="112" t="s">
        <v>2264</v>
      </c>
      <c r="D4" s="112" t="s">
        <v>1043</v>
      </c>
      <c r="E4" s="112" t="s">
        <v>17</v>
      </c>
      <c r="F4" s="112" t="s">
        <v>27</v>
      </c>
    </row>
    <row r="5" customFormat="false" ht="30" hidden="false" customHeight="true" outlineLevel="0" collapsed="false">
      <c r="A5" s="112" t="n">
        <v>4</v>
      </c>
      <c r="B5" s="113" t="s">
        <v>2267</v>
      </c>
      <c r="C5" s="112" t="s">
        <v>2264</v>
      </c>
      <c r="D5" s="112" t="s">
        <v>1043</v>
      </c>
      <c r="E5" s="112" t="s">
        <v>17</v>
      </c>
      <c r="F5" s="112" t="s">
        <v>33</v>
      </c>
    </row>
    <row r="6" customFormat="false" ht="30" hidden="false" customHeight="true" outlineLevel="0" collapsed="false">
      <c r="A6" s="112" t="n">
        <v>5</v>
      </c>
      <c r="B6" s="113" t="s">
        <v>2268</v>
      </c>
      <c r="C6" s="112" t="s">
        <v>2264</v>
      </c>
      <c r="D6" s="112" t="s">
        <v>1043</v>
      </c>
      <c r="E6" s="112" t="s">
        <v>17</v>
      </c>
      <c r="F6" s="112" t="s">
        <v>37</v>
      </c>
    </row>
    <row r="7" customFormat="false" ht="30" hidden="false" customHeight="true" outlineLevel="0" collapsed="false">
      <c r="A7" s="112" t="n">
        <v>6</v>
      </c>
      <c r="B7" s="113" t="s">
        <v>2269</v>
      </c>
      <c r="C7" s="112" t="s">
        <v>2264</v>
      </c>
      <c r="D7" s="112" t="s">
        <v>1043</v>
      </c>
      <c r="E7" s="112" t="s">
        <v>17</v>
      </c>
      <c r="F7" s="112" t="s">
        <v>43</v>
      </c>
    </row>
    <row r="8" customFormat="false" ht="30" hidden="false" customHeight="true" outlineLevel="0" collapsed="false">
      <c r="A8" s="112" t="n">
        <v>7</v>
      </c>
      <c r="B8" s="113" t="s">
        <v>2270</v>
      </c>
      <c r="C8" s="112" t="s">
        <v>2264</v>
      </c>
      <c r="D8" s="112" t="s">
        <v>1043</v>
      </c>
      <c r="E8" s="112" t="s">
        <v>17</v>
      </c>
      <c r="F8" s="112" t="s">
        <v>47</v>
      </c>
    </row>
    <row r="9" customFormat="false" ht="30" hidden="false" customHeight="true" outlineLevel="0" collapsed="false">
      <c r="A9" s="112" t="n">
        <v>8</v>
      </c>
      <c r="B9" s="113" t="s">
        <v>2271</v>
      </c>
      <c r="C9" s="112" t="s">
        <v>2264</v>
      </c>
      <c r="D9" s="112" t="s">
        <v>1043</v>
      </c>
      <c r="E9" s="112" t="s">
        <v>17</v>
      </c>
      <c r="F9" s="112" t="s">
        <v>53</v>
      </c>
    </row>
    <row r="10" customFormat="false" ht="30" hidden="false" customHeight="true" outlineLevel="0" collapsed="false">
      <c r="A10" s="112" t="n">
        <v>9</v>
      </c>
      <c r="B10" s="113" t="s">
        <v>2272</v>
      </c>
      <c r="C10" s="112" t="s">
        <v>2264</v>
      </c>
      <c r="D10" s="112" t="s">
        <v>1043</v>
      </c>
      <c r="E10" s="112" t="s">
        <v>17</v>
      </c>
      <c r="F10" s="112" t="s">
        <v>60</v>
      </c>
    </row>
    <row r="11" customFormat="false" ht="30" hidden="false" customHeight="true" outlineLevel="0" collapsed="false">
      <c r="A11" s="112" t="n">
        <v>10</v>
      </c>
      <c r="B11" s="113" t="s">
        <v>2273</v>
      </c>
      <c r="C11" s="112" t="s">
        <v>2264</v>
      </c>
      <c r="D11" s="112" t="s">
        <v>1043</v>
      </c>
      <c r="E11" s="112" t="s">
        <v>17</v>
      </c>
      <c r="F11" s="112" t="s">
        <v>2274</v>
      </c>
    </row>
    <row r="12" customFormat="false" ht="30" hidden="false" customHeight="true" outlineLevel="0" collapsed="false">
      <c r="A12" s="112" t="n">
        <v>11</v>
      </c>
      <c r="B12" s="113" t="s">
        <v>2275</v>
      </c>
      <c r="C12" s="112" t="s">
        <v>2264</v>
      </c>
      <c r="D12" s="112" t="s">
        <v>1043</v>
      </c>
      <c r="E12" s="112" t="s">
        <v>17</v>
      </c>
      <c r="F12" s="112" t="s">
        <v>70</v>
      </c>
    </row>
    <row r="13" customFormat="false" ht="30" hidden="false" customHeight="true" outlineLevel="0" collapsed="false">
      <c r="A13" s="112" t="n">
        <v>12</v>
      </c>
      <c r="B13" s="113" t="s">
        <v>76</v>
      </c>
      <c r="C13" s="112" t="s">
        <v>2264</v>
      </c>
      <c r="D13" s="112" t="s">
        <v>2276</v>
      </c>
      <c r="E13" s="112" t="s">
        <v>17</v>
      </c>
      <c r="F13" s="112" t="s">
        <v>2277</v>
      </c>
    </row>
    <row r="14" customFormat="false" ht="30" hidden="false" customHeight="true" outlineLevel="0" collapsed="false">
      <c r="A14" s="112" t="n">
        <v>13</v>
      </c>
      <c r="B14" s="113" t="s">
        <v>2278</v>
      </c>
      <c r="C14" s="112" t="s">
        <v>2264</v>
      </c>
      <c r="D14" s="112" t="s">
        <v>1043</v>
      </c>
      <c r="E14" s="112" t="s">
        <v>17</v>
      </c>
      <c r="F14" s="112" t="s">
        <v>2279</v>
      </c>
    </row>
    <row r="15" customFormat="false" ht="30" hidden="false" customHeight="true" outlineLevel="0" collapsed="false">
      <c r="A15" s="112" t="n">
        <v>14</v>
      </c>
      <c r="B15" s="113" t="s">
        <v>105</v>
      </c>
      <c r="C15" s="112" t="s">
        <v>2280</v>
      </c>
      <c r="D15" s="112" t="s">
        <v>1043</v>
      </c>
      <c r="E15" s="112" t="s">
        <v>17</v>
      </c>
      <c r="F15" s="112" t="s">
        <v>2281</v>
      </c>
    </row>
    <row r="16" customFormat="false" ht="30" hidden="false" customHeight="true" outlineLevel="0" collapsed="false">
      <c r="A16" s="112" t="n">
        <v>15</v>
      </c>
      <c r="B16" s="113" t="s">
        <v>109</v>
      </c>
      <c r="C16" s="112" t="s">
        <v>2282</v>
      </c>
      <c r="D16" s="112" t="s">
        <v>1043</v>
      </c>
      <c r="E16" s="112" t="s">
        <v>17</v>
      </c>
      <c r="F16" s="112" t="s">
        <v>2283</v>
      </c>
    </row>
    <row r="17" customFormat="false" ht="30" hidden="false" customHeight="true" outlineLevel="0" collapsed="false">
      <c r="A17" s="112" t="n">
        <v>16</v>
      </c>
      <c r="B17" s="113" t="s">
        <v>2284</v>
      </c>
      <c r="C17" s="112" t="s">
        <v>2264</v>
      </c>
      <c r="D17" s="112" t="s">
        <v>1043</v>
      </c>
      <c r="E17" s="112" t="s">
        <v>17</v>
      </c>
      <c r="F17" s="112" t="s">
        <v>2285</v>
      </c>
    </row>
    <row r="18" customFormat="false" ht="30" hidden="false" customHeight="true" outlineLevel="0" collapsed="false">
      <c r="A18" s="112" t="n">
        <v>18</v>
      </c>
      <c r="B18" s="113" t="s">
        <v>2286</v>
      </c>
      <c r="C18" s="112" t="s">
        <v>2287</v>
      </c>
      <c r="D18" s="112" t="s">
        <v>1043</v>
      </c>
      <c r="E18" s="112" t="s">
        <v>17</v>
      </c>
      <c r="F18" s="114" t="s">
        <v>2288</v>
      </c>
    </row>
    <row r="19" customFormat="false" ht="30" hidden="false" customHeight="true" outlineLevel="0" collapsed="false">
      <c r="A19" s="112" t="n">
        <v>19</v>
      </c>
      <c r="B19" s="113" t="s">
        <v>126</v>
      </c>
      <c r="C19" s="112" t="s">
        <v>2264</v>
      </c>
      <c r="D19" s="112" t="s">
        <v>1043</v>
      </c>
      <c r="E19" s="112" t="s">
        <v>17</v>
      </c>
      <c r="F19" s="112" t="s">
        <v>715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3"/>
  <sheetViews>
    <sheetView showFormulas="false" showGridLines="true" showRowColHeaders="true" showZeros="true" rightToLeft="false" tabSelected="false" showOutlineSymbols="true" defaultGridColor="true" view="normal" topLeftCell="D1" colorId="64" zoomScale="85" zoomScaleNormal="85" zoomScalePageLayoutView="100" workbookViewId="0">
      <pane xSplit="0" ySplit="1" topLeftCell="A366" activePane="bottomLeft" state="frozen"/>
      <selection pane="topLeft" activeCell="D1" activeCellId="0" sqref="D1"/>
      <selection pane="bottomLeft" activeCell="L381" activeCellId="0" sqref="L381"/>
    </sheetView>
  </sheetViews>
  <sheetFormatPr defaultColWidth="9.2890625" defaultRowHeight="15" zeroHeight="false" outlineLevelRow="0" outlineLevelCol="0"/>
  <cols>
    <col collapsed="false" customWidth="true" hidden="false" outlineLevel="0" max="1" min="1" style="18" width="7.71"/>
    <col collapsed="false" customWidth="true" hidden="false" outlineLevel="0" max="2" min="2" style="18" width="33.57"/>
    <col collapsed="false" customWidth="true" hidden="false" outlineLevel="0" max="3" min="3" style="18" width="23.86"/>
    <col collapsed="false" customWidth="true" hidden="false" outlineLevel="0" max="4" min="4" style="18" width="27.57"/>
    <col collapsed="false" customWidth="true" hidden="false" outlineLevel="0" max="5" min="5" style="18" width="38.29"/>
    <col collapsed="false" customWidth="true" hidden="false" outlineLevel="0" max="6" min="6" style="18" width="25.42"/>
    <col collapsed="false" customWidth="true" hidden="false" outlineLevel="0" max="7" min="7" style="18" width="12.86"/>
    <col collapsed="false" customWidth="true" hidden="false" outlineLevel="0" max="9" min="8" style="18" width="10.29"/>
    <col collapsed="false" customWidth="true" hidden="false" outlineLevel="0" max="10" min="10" style="18" width="9.14"/>
    <col collapsed="false" customWidth="true" hidden="false" outlineLevel="0" max="11" min="11" style="18" width="12.71"/>
    <col collapsed="false" customWidth="true" hidden="false" outlineLevel="0" max="12" min="12" style="18" width="12.86"/>
    <col collapsed="false" customWidth="true" hidden="false" outlineLevel="0" max="13" min="13" style="18" width="12.71"/>
    <col collapsed="false" customWidth="true" hidden="false" outlineLevel="0" max="14" min="14" style="18" width="13.29"/>
    <col collapsed="false" customWidth="true" hidden="false" outlineLevel="0" max="15" min="15" style="1" width="11.57"/>
    <col collapsed="false" customWidth="true" hidden="false" outlineLevel="0" max="16" min="16" style="19" width="16.29"/>
    <col collapsed="false" customWidth="true" hidden="false" outlineLevel="0" max="17" min="17" style="19" width="12.42"/>
    <col collapsed="false" customWidth="true" hidden="false" outlineLevel="0" max="18" min="18" style="19" width="10.42"/>
    <col collapsed="false" customWidth="true" hidden="false" outlineLevel="0" max="19" min="19" style="1" width="5"/>
    <col collapsed="false" customWidth="true" hidden="false" outlineLevel="0" max="21" min="21" style="1" width="8.71"/>
  </cols>
  <sheetData>
    <row r="1" customFormat="false" ht="49.5" hidden="false" customHeight="true" outlineLevel="0" collapsed="false">
      <c r="A1" s="2" t="s">
        <v>0</v>
      </c>
      <c r="B1" s="2" t="s">
        <v>2</v>
      </c>
      <c r="C1" s="2" t="s">
        <v>3</v>
      </c>
      <c r="D1" s="2" t="s">
        <v>4</v>
      </c>
      <c r="E1" s="2" t="s">
        <v>124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125</v>
      </c>
      <c r="M1" s="2" t="s">
        <v>13</v>
      </c>
      <c r="N1" s="2" t="s">
        <v>14</v>
      </c>
    </row>
    <row r="2" customFormat="false" ht="49.5" hidden="false" customHeight="true" outlineLevel="0" collapsed="false">
      <c r="A2" s="4" t="n">
        <v>1</v>
      </c>
      <c r="B2" s="6" t="s">
        <v>126</v>
      </c>
      <c r="C2" s="6" t="s">
        <v>127</v>
      </c>
      <c r="D2" s="7" t="s">
        <v>128</v>
      </c>
      <c r="E2" s="6" t="s">
        <v>129</v>
      </c>
      <c r="F2" s="6" t="s">
        <v>130</v>
      </c>
      <c r="G2" s="6" t="n">
        <v>18079054</v>
      </c>
      <c r="H2" s="6" t="n">
        <v>93011920</v>
      </c>
      <c r="I2" s="6" t="s">
        <v>29</v>
      </c>
      <c r="J2" s="6" t="s">
        <v>30</v>
      </c>
      <c r="K2" s="6" t="n">
        <v>32</v>
      </c>
      <c r="L2" s="6" t="n">
        <v>20</v>
      </c>
      <c r="M2" s="20" t="n">
        <v>0.84</v>
      </c>
      <c r="N2" s="21"/>
      <c r="P2" s="13"/>
      <c r="Q2" s="14"/>
      <c r="R2" s="22"/>
    </row>
    <row r="3" customFormat="false" ht="49.5" hidden="false" customHeight="true" outlineLevel="0" collapsed="false">
      <c r="A3" s="4" t="n">
        <v>2</v>
      </c>
      <c r="B3" s="6" t="s">
        <v>126</v>
      </c>
      <c r="C3" s="6" t="s">
        <v>131</v>
      </c>
      <c r="D3" s="6" t="s">
        <v>132</v>
      </c>
      <c r="E3" s="6" t="s">
        <v>133</v>
      </c>
      <c r="F3" s="6" t="s">
        <v>134</v>
      </c>
      <c r="G3" s="6" t="n">
        <v>18096027</v>
      </c>
      <c r="H3" s="6" t="n">
        <v>93490135</v>
      </c>
      <c r="I3" s="6" t="s">
        <v>29</v>
      </c>
      <c r="J3" s="6" t="s">
        <v>30</v>
      </c>
      <c r="K3" s="6" t="n">
        <v>25</v>
      </c>
      <c r="L3" s="6" t="n">
        <v>14</v>
      </c>
      <c r="M3" s="20" t="n">
        <v>0.01</v>
      </c>
      <c r="N3" s="21"/>
      <c r="P3" s="13"/>
      <c r="Q3" s="14"/>
      <c r="R3" s="22"/>
    </row>
    <row r="4" customFormat="false" ht="49.5" hidden="false" customHeight="true" outlineLevel="0" collapsed="false">
      <c r="A4" s="4" t="n">
        <v>3</v>
      </c>
      <c r="B4" s="6" t="s">
        <v>126</v>
      </c>
      <c r="C4" s="6" t="s">
        <v>135</v>
      </c>
      <c r="D4" s="6" t="s">
        <v>136</v>
      </c>
      <c r="E4" s="6" t="s">
        <v>133</v>
      </c>
      <c r="F4" s="6" t="s">
        <v>137</v>
      </c>
      <c r="G4" s="6" t="n">
        <v>18096040</v>
      </c>
      <c r="H4" s="6" t="n">
        <v>94799628</v>
      </c>
      <c r="I4" s="6" t="s">
        <v>29</v>
      </c>
      <c r="J4" s="6" t="s">
        <v>30</v>
      </c>
      <c r="K4" s="6" t="n">
        <v>20</v>
      </c>
      <c r="L4" s="6" t="n">
        <v>11</v>
      </c>
      <c r="M4" s="20" t="n">
        <v>1</v>
      </c>
      <c r="N4" s="21"/>
      <c r="P4" s="13"/>
      <c r="Q4" s="14"/>
      <c r="R4" s="22"/>
    </row>
    <row r="5" customFormat="false" ht="49.5" hidden="false" customHeight="true" outlineLevel="0" collapsed="false">
      <c r="A5" s="4" t="n">
        <v>4</v>
      </c>
      <c r="B5" s="6" t="s">
        <v>126</v>
      </c>
      <c r="C5" s="6" t="s">
        <v>138</v>
      </c>
      <c r="D5" s="6" t="s">
        <v>139</v>
      </c>
      <c r="E5" s="6" t="s">
        <v>140</v>
      </c>
      <c r="F5" s="6" t="s">
        <v>141</v>
      </c>
      <c r="G5" s="6" t="n">
        <v>18079063</v>
      </c>
      <c r="H5" s="6" t="n">
        <v>91476174</v>
      </c>
      <c r="I5" s="6" t="s">
        <v>29</v>
      </c>
      <c r="J5" s="6" t="s">
        <v>30</v>
      </c>
      <c r="K5" s="6" t="n">
        <v>25</v>
      </c>
      <c r="L5" s="6" t="n">
        <v>14</v>
      </c>
      <c r="M5" s="20" t="n">
        <v>3.5</v>
      </c>
      <c r="N5" s="21"/>
      <c r="P5" s="13"/>
      <c r="Q5" s="14"/>
      <c r="R5" s="22"/>
    </row>
    <row r="6" customFormat="false" ht="49.5" hidden="false" customHeight="true" outlineLevel="0" collapsed="false">
      <c r="A6" s="4" t="n">
        <v>5</v>
      </c>
      <c r="B6" s="6" t="s">
        <v>126</v>
      </c>
      <c r="C6" s="6" t="s">
        <v>17</v>
      </c>
      <c r="D6" s="6" t="s">
        <v>142</v>
      </c>
      <c r="E6" s="6" t="s">
        <v>143</v>
      </c>
      <c r="F6" s="6" t="s">
        <v>144</v>
      </c>
      <c r="G6" s="6" t="n">
        <v>18002047</v>
      </c>
      <c r="H6" s="6" t="n">
        <v>26219309</v>
      </c>
      <c r="I6" s="6" t="s">
        <v>29</v>
      </c>
      <c r="J6" s="6" t="s">
        <v>30</v>
      </c>
      <c r="K6" s="6" t="n">
        <v>20</v>
      </c>
      <c r="L6" s="6" t="n">
        <v>4</v>
      </c>
      <c r="M6" s="20" t="n">
        <v>1.089</v>
      </c>
      <c r="N6" s="21"/>
      <c r="P6" s="13"/>
      <c r="Q6" s="14"/>
      <c r="R6" s="22"/>
    </row>
    <row r="7" customFormat="false" ht="49.5" hidden="false" customHeight="true" outlineLevel="0" collapsed="false">
      <c r="A7" s="4" t="n">
        <v>6</v>
      </c>
      <c r="B7" s="6" t="s">
        <v>126</v>
      </c>
      <c r="C7" s="6" t="s">
        <v>17</v>
      </c>
      <c r="D7" s="6" t="s">
        <v>145</v>
      </c>
      <c r="E7" s="6" t="s">
        <v>146</v>
      </c>
      <c r="F7" s="6" t="s">
        <v>147</v>
      </c>
      <c r="G7" s="6" t="n">
        <v>18009043</v>
      </c>
      <c r="H7" s="6" t="n">
        <v>90057889</v>
      </c>
      <c r="I7" s="6" t="s">
        <v>29</v>
      </c>
      <c r="J7" s="6" t="s">
        <v>30</v>
      </c>
      <c r="K7" s="6" t="n">
        <v>25</v>
      </c>
      <c r="L7" s="6" t="n">
        <v>15</v>
      </c>
      <c r="M7" s="20" t="n">
        <v>13.043</v>
      </c>
      <c r="N7" s="21"/>
      <c r="P7" s="13"/>
      <c r="Q7" s="14"/>
      <c r="R7" s="22"/>
    </row>
    <row r="8" customFormat="false" ht="49.5" hidden="false" customHeight="true" outlineLevel="0" collapsed="false">
      <c r="A8" s="4" t="n">
        <v>7</v>
      </c>
      <c r="B8" s="6" t="s">
        <v>126</v>
      </c>
      <c r="C8" s="6" t="s">
        <v>17</v>
      </c>
      <c r="D8" s="6" t="s">
        <v>148</v>
      </c>
      <c r="E8" s="6" t="s">
        <v>149</v>
      </c>
      <c r="F8" s="6" t="s">
        <v>150</v>
      </c>
      <c r="G8" s="6" t="n">
        <v>14500041</v>
      </c>
      <c r="H8" s="6" t="n">
        <v>13898449</v>
      </c>
      <c r="I8" s="6" t="s">
        <v>29</v>
      </c>
      <c r="J8" s="6" t="s">
        <v>20</v>
      </c>
      <c r="K8" s="6" t="n">
        <v>80</v>
      </c>
      <c r="L8" s="6" t="n">
        <v>25</v>
      </c>
      <c r="M8" s="20" t="n">
        <v>10</v>
      </c>
      <c r="N8" s="21"/>
      <c r="P8" s="13"/>
      <c r="Q8" s="14"/>
      <c r="R8" s="22"/>
    </row>
    <row r="9" customFormat="false" ht="49.5" hidden="false" customHeight="true" outlineLevel="0" collapsed="false">
      <c r="A9" s="4" t="n">
        <v>8</v>
      </c>
      <c r="B9" s="6" t="s">
        <v>126</v>
      </c>
      <c r="C9" s="6" t="s">
        <v>64</v>
      </c>
      <c r="D9" s="6" t="s">
        <v>151</v>
      </c>
      <c r="E9" s="6" t="s">
        <v>146</v>
      </c>
      <c r="F9" s="6" t="s">
        <v>152</v>
      </c>
      <c r="G9" s="6" t="n">
        <v>18079052</v>
      </c>
      <c r="H9" s="6" t="n">
        <v>56408820</v>
      </c>
      <c r="I9" s="6" t="s">
        <v>29</v>
      </c>
      <c r="J9" s="6" t="s">
        <v>30</v>
      </c>
      <c r="K9" s="6" t="n">
        <v>32</v>
      </c>
      <c r="L9" s="6" t="n">
        <v>17</v>
      </c>
      <c r="M9" s="20" t="n">
        <v>0.809</v>
      </c>
      <c r="N9" s="21"/>
      <c r="P9" s="13"/>
      <c r="Q9" s="14"/>
      <c r="R9" s="22"/>
    </row>
    <row r="10" customFormat="false" ht="49.5" hidden="false" customHeight="true" outlineLevel="0" collapsed="false">
      <c r="A10" s="4" t="n">
        <v>9</v>
      </c>
      <c r="B10" s="6" t="s">
        <v>126</v>
      </c>
      <c r="C10" s="6" t="s">
        <v>153</v>
      </c>
      <c r="D10" s="6" t="s">
        <v>154</v>
      </c>
      <c r="E10" s="6" t="s">
        <v>155</v>
      </c>
      <c r="F10" s="6" t="s">
        <v>156</v>
      </c>
      <c r="G10" s="6" t="n">
        <v>18075095</v>
      </c>
      <c r="H10" s="6" t="n">
        <v>94458250</v>
      </c>
      <c r="I10" s="6" t="s">
        <v>29</v>
      </c>
      <c r="J10" s="6" t="s">
        <v>30</v>
      </c>
      <c r="K10" s="6" t="n">
        <v>10</v>
      </c>
      <c r="L10" s="6" t="n">
        <v>5</v>
      </c>
      <c r="M10" s="20" t="n">
        <v>3</v>
      </c>
      <c r="N10" s="21"/>
      <c r="P10" s="13"/>
      <c r="Q10" s="14"/>
      <c r="R10" s="22"/>
    </row>
    <row r="11" customFormat="false" ht="49.5" hidden="false" customHeight="true" outlineLevel="0" collapsed="false">
      <c r="A11" s="4" t="n">
        <v>10</v>
      </c>
      <c r="B11" s="6" t="s">
        <v>126</v>
      </c>
      <c r="C11" s="6" t="s">
        <v>17</v>
      </c>
      <c r="D11" s="6" t="s">
        <v>157</v>
      </c>
      <c r="E11" s="6" t="s">
        <v>158</v>
      </c>
      <c r="F11" s="6" t="s">
        <v>159</v>
      </c>
      <c r="G11" s="6" t="n">
        <v>18010024</v>
      </c>
      <c r="H11" s="6" t="n">
        <v>71020131</v>
      </c>
      <c r="I11" s="6" t="s">
        <v>29</v>
      </c>
      <c r="J11" s="6" t="s">
        <v>30</v>
      </c>
      <c r="K11" s="6" t="n">
        <v>32</v>
      </c>
      <c r="L11" s="6" t="n">
        <v>16</v>
      </c>
      <c r="M11" s="20" t="n">
        <v>65.282</v>
      </c>
      <c r="N11" s="21"/>
      <c r="P11" s="13"/>
      <c r="Q11" s="14"/>
      <c r="R11" s="22"/>
    </row>
    <row r="12" customFormat="false" ht="49.5" hidden="false" customHeight="true" outlineLevel="0" collapsed="false">
      <c r="A12" s="4" t="n">
        <v>11</v>
      </c>
      <c r="B12" s="6" t="s">
        <v>126</v>
      </c>
      <c r="C12" s="6" t="s">
        <v>17</v>
      </c>
      <c r="D12" s="6" t="s">
        <v>160</v>
      </c>
      <c r="E12" s="6" t="s">
        <v>161</v>
      </c>
      <c r="F12" s="6" t="s">
        <v>162</v>
      </c>
      <c r="G12" s="6" t="n">
        <v>16202333</v>
      </c>
      <c r="H12" s="6" t="n">
        <v>56400987</v>
      </c>
      <c r="I12" s="6" t="s">
        <v>29</v>
      </c>
      <c r="J12" s="6" t="s">
        <v>30</v>
      </c>
      <c r="K12" s="6" t="n">
        <v>32</v>
      </c>
      <c r="L12" s="6" t="n">
        <v>19</v>
      </c>
      <c r="M12" s="20" t="n">
        <v>0.288</v>
      </c>
      <c r="N12" s="21"/>
      <c r="P12" s="13"/>
      <c r="Q12" s="14"/>
      <c r="R12" s="22"/>
    </row>
    <row r="13" customFormat="false" ht="49.5" hidden="false" customHeight="true" outlineLevel="0" collapsed="false">
      <c r="A13" s="4" t="n">
        <v>12</v>
      </c>
      <c r="B13" s="6" t="s">
        <v>126</v>
      </c>
      <c r="C13" s="6" t="s">
        <v>17</v>
      </c>
      <c r="D13" s="6" t="s">
        <v>163</v>
      </c>
      <c r="E13" s="6" t="s">
        <v>161</v>
      </c>
      <c r="F13" s="6" t="s">
        <v>164</v>
      </c>
      <c r="G13" s="6" t="n">
        <v>18038055</v>
      </c>
      <c r="H13" s="6" t="n">
        <v>93885320</v>
      </c>
      <c r="I13" s="6" t="s">
        <v>29</v>
      </c>
      <c r="J13" s="6" t="s">
        <v>30</v>
      </c>
      <c r="K13" s="6" t="n">
        <v>20</v>
      </c>
      <c r="L13" s="6" t="n">
        <v>13</v>
      </c>
      <c r="M13" s="20" t="n">
        <v>1.5</v>
      </c>
      <c r="N13" s="21"/>
      <c r="P13" s="13"/>
      <c r="Q13" s="14"/>
      <c r="R13" s="22"/>
    </row>
    <row r="14" customFormat="false" ht="49.5" hidden="false" customHeight="true" outlineLevel="0" collapsed="false">
      <c r="A14" s="4" t="n">
        <v>13</v>
      </c>
      <c r="B14" s="6" t="s">
        <v>126</v>
      </c>
      <c r="C14" s="6" t="s">
        <v>17</v>
      </c>
      <c r="D14" s="6" t="s">
        <v>165</v>
      </c>
      <c r="E14" s="6" t="s">
        <v>161</v>
      </c>
      <c r="F14" s="6" t="s">
        <v>166</v>
      </c>
      <c r="G14" s="6" t="n">
        <v>18003080</v>
      </c>
      <c r="H14" s="6" t="n">
        <v>94634496</v>
      </c>
      <c r="I14" s="6" t="s">
        <v>29</v>
      </c>
      <c r="J14" s="6" t="s">
        <v>30</v>
      </c>
      <c r="K14" s="6" t="n">
        <v>16</v>
      </c>
      <c r="L14" s="6" t="n">
        <v>10</v>
      </c>
      <c r="M14" s="20" t="n">
        <v>1.2</v>
      </c>
      <c r="N14" s="21"/>
      <c r="P14" s="13"/>
      <c r="Q14" s="14"/>
      <c r="R14" s="22"/>
    </row>
    <row r="15" customFormat="false" ht="49.5" hidden="false" customHeight="true" outlineLevel="0" collapsed="false">
      <c r="A15" s="4" t="n">
        <v>14</v>
      </c>
      <c r="B15" s="6" t="s">
        <v>126</v>
      </c>
      <c r="C15" s="6" t="s">
        <v>57</v>
      </c>
      <c r="D15" s="6" t="s">
        <v>167</v>
      </c>
      <c r="E15" s="6" t="s">
        <v>161</v>
      </c>
      <c r="F15" s="6" t="s">
        <v>168</v>
      </c>
      <c r="G15" s="6" t="n">
        <v>18066020</v>
      </c>
      <c r="H15" s="6" t="n">
        <v>94712172</v>
      </c>
      <c r="I15" s="6" t="s">
        <v>29</v>
      </c>
      <c r="J15" s="6" t="s">
        <v>30</v>
      </c>
      <c r="K15" s="6" t="n">
        <v>10</v>
      </c>
      <c r="L15" s="6" t="n">
        <v>5</v>
      </c>
      <c r="M15" s="20" t="n">
        <v>3</v>
      </c>
      <c r="N15" s="21"/>
      <c r="P15" s="13"/>
      <c r="Q15" s="14"/>
      <c r="R15" s="22"/>
    </row>
    <row r="16" customFormat="false" ht="49.5" hidden="false" customHeight="true" outlineLevel="0" collapsed="false">
      <c r="A16" s="4" t="n">
        <v>15</v>
      </c>
      <c r="B16" s="6" t="s">
        <v>126</v>
      </c>
      <c r="C16" s="6" t="s">
        <v>17</v>
      </c>
      <c r="D16" s="6" t="s">
        <v>169</v>
      </c>
      <c r="E16" s="6" t="s">
        <v>170</v>
      </c>
      <c r="F16" s="6" t="s">
        <v>171</v>
      </c>
      <c r="G16" s="6" t="n">
        <v>18009036</v>
      </c>
      <c r="H16" s="6" t="n">
        <v>56400913</v>
      </c>
      <c r="I16" s="6" t="s">
        <v>29</v>
      </c>
      <c r="J16" s="6" t="s">
        <v>30</v>
      </c>
      <c r="K16" s="6" t="n">
        <v>63</v>
      </c>
      <c r="L16" s="6" t="n">
        <v>38</v>
      </c>
      <c r="M16" s="20" t="n">
        <v>63.061</v>
      </c>
      <c r="N16" s="21"/>
      <c r="P16" s="13"/>
      <c r="Q16" s="14"/>
      <c r="R16" s="22"/>
    </row>
    <row r="17" customFormat="false" ht="49.5" hidden="false" customHeight="true" outlineLevel="0" collapsed="false">
      <c r="A17" s="4" t="n">
        <v>16</v>
      </c>
      <c r="B17" s="6" t="s">
        <v>126</v>
      </c>
      <c r="C17" s="6" t="s">
        <v>17</v>
      </c>
      <c r="D17" s="6" t="s">
        <v>172</v>
      </c>
      <c r="E17" s="6" t="s">
        <v>173</v>
      </c>
      <c r="F17" s="6" t="s">
        <v>174</v>
      </c>
      <c r="G17" s="6" t="n">
        <v>18002064</v>
      </c>
      <c r="H17" s="6" t="n">
        <v>56408728</v>
      </c>
      <c r="I17" s="6" t="s">
        <v>29</v>
      </c>
      <c r="J17" s="6" t="s">
        <v>30</v>
      </c>
      <c r="K17" s="6" t="n">
        <v>63</v>
      </c>
      <c r="L17" s="6" t="n">
        <v>36</v>
      </c>
      <c r="M17" s="20" t="n">
        <v>30</v>
      </c>
      <c r="N17" s="21"/>
      <c r="P17" s="13"/>
      <c r="Q17" s="14"/>
      <c r="R17" s="22"/>
    </row>
    <row r="18" customFormat="false" ht="49.5" hidden="false" customHeight="true" outlineLevel="0" collapsed="false">
      <c r="A18" s="4" t="n">
        <v>17</v>
      </c>
      <c r="B18" s="6" t="s">
        <v>126</v>
      </c>
      <c r="C18" s="6" t="s">
        <v>17</v>
      </c>
      <c r="D18" s="6" t="s">
        <v>175</v>
      </c>
      <c r="E18" s="6" t="s">
        <v>176</v>
      </c>
      <c r="F18" s="6" t="s">
        <v>177</v>
      </c>
      <c r="G18" s="6" t="n">
        <v>18003066</v>
      </c>
      <c r="H18" s="6" t="n">
        <v>8247120</v>
      </c>
      <c r="I18" s="6" t="s">
        <v>29</v>
      </c>
      <c r="J18" s="6" t="s">
        <v>30</v>
      </c>
      <c r="K18" s="6" t="n">
        <v>10</v>
      </c>
      <c r="L18" s="6" t="n">
        <v>5</v>
      </c>
      <c r="M18" s="20" t="n">
        <v>2.154</v>
      </c>
      <c r="N18" s="21"/>
      <c r="P18" s="13"/>
      <c r="Q18" s="14"/>
      <c r="R18" s="22"/>
    </row>
    <row r="19" customFormat="false" ht="49.5" hidden="false" customHeight="true" outlineLevel="0" collapsed="false">
      <c r="A19" s="4" t="n">
        <v>18</v>
      </c>
      <c r="B19" s="6" t="s">
        <v>126</v>
      </c>
      <c r="C19" s="6" t="s">
        <v>17</v>
      </c>
      <c r="D19" s="6" t="s">
        <v>178</v>
      </c>
      <c r="E19" s="6" t="s">
        <v>176</v>
      </c>
      <c r="F19" s="6" t="s">
        <v>179</v>
      </c>
      <c r="G19" s="6" t="n">
        <v>18001130</v>
      </c>
      <c r="H19" s="6" t="n">
        <v>95797592</v>
      </c>
      <c r="I19" s="6" t="s">
        <v>29</v>
      </c>
      <c r="J19" s="6" t="s">
        <v>30</v>
      </c>
      <c r="K19" s="6" t="n">
        <v>230</v>
      </c>
      <c r="L19" s="6" t="n">
        <v>2</v>
      </c>
      <c r="M19" s="20" t="n">
        <v>1.5</v>
      </c>
      <c r="N19" s="21"/>
      <c r="P19" s="13"/>
      <c r="Q19" s="14"/>
      <c r="R19" s="22"/>
    </row>
    <row r="20" customFormat="false" ht="49.5" hidden="false" customHeight="true" outlineLevel="0" collapsed="false">
      <c r="A20" s="4" t="n">
        <v>19</v>
      </c>
      <c r="B20" s="6" t="s">
        <v>126</v>
      </c>
      <c r="C20" s="4" t="s">
        <v>17</v>
      </c>
      <c r="D20" s="6" t="s">
        <v>180</v>
      </c>
      <c r="E20" s="6" t="s">
        <v>176</v>
      </c>
      <c r="F20" s="6" t="s">
        <v>181</v>
      </c>
      <c r="G20" s="6" t="n">
        <v>15945140</v>
      </c>
      <c r="H20" s="6" t="n">
        <v>72435056</v>
      </c>
      <c r="I20" s="6" t="s">
        <v>29</v>
      </c>
      <c r="J20" s="6" t="s">
        <v>30</v>
      </c>
      <c r="K20" s="6" t="n">
        <v>6</v>
      </c>
      <c r="L20" s="6" t="n">
        <v>2</v>
      </c>
      <c r="M20" s="20" t="n">
        <v>1.5</v>
      </c>
      <c r="N20" s="21"/>
      <c r="P20" s="13"/>
      <c r="Q20" s="14"/>
      <c r="R20" s="22"/>
    </row>
    <row r="21" customFormat="false" ht="49.5" hidden="false" customHeight="true" outlineLevel="0" collapsed="false">
      <c r="A21" s="4" t="n">
        <v>20</v>
      </c>
      <c r="B21" s="6" t="s">
        <v>126</v>
      </c>
      <c r="C21" s="6" t="s">
        <v>17</v>
      </c>
      <c r="D21" s="6" t="s">
        <v>182</v>
      </c>
      <c r="E21" s="6" t="s">
        <v>183</v>
      </c>
      <c r="F21" s="6" t="s">
        <v>184</v>
      </c>
      <c r="G21" s="6" t="n">
        <v>18002067</v>
      </c>
      <c r="H21" s="6" t="n">
        <v>94712458</v>
      </c>
      <c r="I21" s="6" t="s">
        <v>29</v>
      </c>
      <c r="J21" s="6" t="s">
        <v>30</v>
      </c>
      <c r="K21" s="6" t="n">
        <v>25</v>
      </c>
      <c r="L21" s="6" t="n">
        <v>14</v>
      </c>
      <c r="M21" s="20" t="n">
        <v>1.9</v>
      </c>
      <c r="N21" s="21"/>
      <c r="P21" s="13"/>
      <c r="Q21" s="14"/>
      <c r="R21" s="22"/>
    </row>
    <row r="22" customFormat="false" ht="49.5" hidden="false" customHeight="true" outlineLevel="0" collapsed="false">
      <c r="A22" s="4" t="n">
        <v>21</v>
      </c>
      <c r="B22" s="6" t="s">
        <v>126</v>
      </c>
      <c r="C22" s="6" t="s">
        <v>17</v>
      </c>
      <c r="D22" s="6" t="s">
        <v>185</v>
      </c>
      <c r="E22" s="6" t="s">
        <v>186</v>
      </c>
      <c r="F22" s="6" t="s">
        <v>187</v>
      </c>
      <c r="G22" s="6" t="n">
        <v>18038050</v>
      </c>
      <c r="H22" s="6" t="n">
        <v>56317980</v>
      </c>
      <c r="I22" s="6" t="s">
        <v>29</v>
      </c>
      <c r="J22" s="6" t="s">
        <v>30</v>
      </c>
      <c r="K22" s="6" t="n">
        <v>63</v>
      </c>
      <c r="L22" s="6" t="n">
        <v>35</v>
      </c>
      <c r="M22" s="20" t="n">
        <v>25</v>
      </c>
      <c r="N22" s="21"/>
      <c r="P22" s="13"/>
      <c r="Q22" s="14"/>
      <c r="R22" s="22"/>
    </row>
    <row r="23" customFormat="false" ht="49.5" hidden="false" customHeight="true" outlineLevel="0" collapsed="false">
      <c r="A23" s="4" t="n">
        <v>22</v>
      </c>
      <c r="B23" s="6" t="s">
        <v>126</v>
      </c>
      <c r="C23" s="6" t="s">
        <v>188</v>
      </c>
      <c r="D23" s="6" t="s">
        <v>189</v>
      </c>
      <c r="E23" s="6" t="s">
        <v>190</v>
      </c>
      <c r="F23" s="6" t="s">
        <v>191</v>
      </c>
      <c r="G23" s="6" t="n">
        <v>18066019</v>
      </c>
      <c r="H23" s="6" t="n">
        <v>83697434</v>
      </c>
      <c r="I23" s="6" t="s">
        <v>29</v>
      </c>
      <c r="J23" s="6" t="s">
        <v>192</v>
      </c>
      <c r="K23" s="6" t="n">
        <v>20</v>
      </c>
      <c r="L23" s="6" t="n">
        <v>4</v>
      </c>
      <c r="M23" s="20" t="n">
        <v>0.08</v>
      </c>
      <c r="N23" s="21"/>
      <c r="P23" s="13"/>
      <c r="Q23" s="14"/>
      <c r="R23" s="22"/>
    </row>
    <row r="24" customFormat="false" ht="49.5" hidden="false" customHeight="true" outlineLevel="0" collapsed="false">
      <c r="A24" s="4" t="n">
        <v>23</v>
      </c>
      <c r="B24" s="6" t="s">
        <v>126</v>
      </c>
      <c r="C24" s="6" t="s">
        <v>153</v>
      </c>
      <c r="D24" s="6" t="s">
        <v>153</v>
      </c>
      <c r="E24" s="6" t="s">
        <v>193</v>
      </c>
      <c r="F24" s="6" t="s">
        <v>194</v>
      </c>
      <c r="G24" s="6" t="n">
        <v>18075073</v>
      </c>
      <c r="H24" s="6" t="n">
        <v>92155567</v>
      </c>
      <c r="I24" s="6" t="s">
        <v>29</v>
      </c>
      <c r="J24" s="6" t="s">
        <v>192</v>
      </c>
      <c r="K24" s="6" t="n">
        <v>25</v>
      </c>
      <c r="L24" s="6" t="n">
        <v>4</v>
      </c>
      <c r="M24" s="20" t="n">
        <v>11.994</v>
      </c>
      <c r="N24" s="21"/>
      <c r="P24" s="13"/>
      <c r="Q24" s="14"/>
      <c r="R24" s="22"/>
    </row>
    <row r="25" customFormat="false" ht="49.5" hidden="false" customHeight="true" outlineLevel="0" collapsed="false">
      <c r="A25" s="4" t="n">
        <v>24</v>
      </c>
      <c r="B25" s="6" t="s">
        <v>126</v>
      </c>
      <c r="C25" s="6" t="s">
        <v>17</v>
      </c>
      <c r="D25" s="6" t="s">
        <v>195</v>
      </c>
      <c r="E25" s="6" t="s">
        <v>193</v>
      </c>
      <c r="F25" s="6" t="s">
        <v>196</v>
      </c>
      <c r="G25" s="6" t="n">
        <v>18009046</v>
      </c>
      <c r="H25" s="6" t="n">
        <v>83208194</v>
      </c>
      <c r="I25" s="6" t="s">
        <v>29</v>
      </c>
      <c r="J25" s="6" t="s">
        <v>192</v>
      </c>
      <c r="K25" s="6" t="n">
        <v>20</v>
      </c>
      <c r="L25" s="6" t="n">
        <v>11</v>
      </c>
      <c r="M25" s="20" t="n">
        <v>0.288</v>
      </c>
      <c r="N25" s="21"/>
      <c r="P25" s="13"/>
      <c r="Q25" s="14"/>
      <c r="R25" s="22"/>
    </row>
    <row r="26" customFormat="false" ht="49.5" hidden="false" customHeight="true" outlineLevel="0" collapsed="false">
      <c r="A26" s="4" t="n">
        <v>25</v>
      </c>
      <c r="B26" s="6" t="s">
        <v>126</v>
      </c>
      <c r="C26" s="6" t="s">
        <v>17</v>
      </c>
      <c r="D26" s="6" t="s">
        <v>197</v>
      </c>
      <c r="E26" s="6" t="s">
        <v>198</v>
      </c>
      <c r="F26" s="6" t="s">
        <v>199</v>
      </c>
      <c r="G26" s="6" t="n">
        <v>18006074</v>
      </c>
      <c r="H26" s="6" t="n">
        <v>93084904</v>
      </c>
      <c r="I26" s="6" t="s">
        <v>29</v>
      </c>
      <c r="J26" s="6" t="s">
        <v>192</v>
      </c>
      <c r="K26" s="6" t="n">
        <v>25</v>
      </c>
      <c r="L26" s="6" t="n">
        <v>14</v>
      </c>
      <c r="M26" s="20" t="n">
        <v>12</v>
      </c>
      <c r="N26" s="21"/>
      <c r="P26" s="13"/>
      <c r="Q26" s="14"/>
      <c r="R26" s="22"/>
    </row>
    <row r="27" customFormat="false" ht="49.5" hidden="false" customHeight="true" outlineLevel="0" collapsed="false">
      <c r="A27" s="4" t="n">
        <v>26</v>
      </c>
      <c r="B27" s="6" t="s">
        <v>126</v>
      </c>
      <c r="C27" s="6" t="s">
        <v>17</v>
      </c>
      <c r="D27" s="6" t="s">
        <v>200</v>
      </c>
      <c r="E27" s="6" t="s">
        <v>198</v>
      </c>
      <c r="F27" s="6" t="s">
        <v>201</v>
      </c>
      <c r="G27" s="6" t="n">
        <v>18010033</v>
      </c>
      <c r="H27" s="6" t="n">
        <v>83839589</v>
      </c>
      <c r="I27" s="6" t="s">
        <v>29</v>
      </c>
      <c r="J27" s="6" t="s">
        <v>192</v>
      </c>
      <c r="K27" s="6" t="n">
        <v>16</v>
      </c>
      <c r="L27" s="6" t="n">
        <v>3</v>
      </c>
      <c r="M27" s="20" t="n">
        <v>2.4</v>
      </c>
      <c r="N27" s="21"/>
      <c r="P27" s="13"/>
      <c r="Q27" s="14"/>
      <c r="R27" s="22"/>
    </row>
    <row r="28" customFormat="false" ht="49.5" hidden="false" customHeight="true" outlineLevel="0" collapsed="false">
      <c r="A28" s="4" t="n">
        <v>27</v>
      </c>
      <c r="B28" s="6" t="s">
        <v>126</v>
      </c>
      <c r="C28" s="6" t="s">
        <v>17</v>
      </c>
      <c r="D28" s="6" t="s">
        <v>202</v>
      </c>
      <c r="E28" s="6" t="s">
        <v>203</v>
      </c>
      <c r="F28" s="6" t="s">
        <v>204</v>
      </c>
      <c r="G28" s="6" t="n">
        <v>18006073</v>
      </c>
      <c r="H28" s="6" t="n">
        <v>94462337</v>
      </c>
      <c r="I28" s="6" t="s">
        <v>29</v>
      </c>
      <c r="J28" s="6" t="s">
        <v>192</v>
      </c>
      <c r="K28" s="6" t="n">
        <v>20</v>
      </c>
      <c r="L28" s="6" t="n">
        <v>10</v>
      </c>
      <c r="M28" s="20" t="n">
        <v>7.2</v>
      </c>
      <c r="N28" s="21"/>
      <c r="P28" s="13"/>
      <c r="Q28" s="14"/>
      <c r="R28" s="22"/>
    </row>
    <row r="29" customFormat="false" ht="49.5" hidden="false" customHeight="true" outlineLevel="0" collapsed="false">
      <c r="A29" s="4" t="n">
        <v>28</v>
      </c>
      <c r="B29" s="6" t="s">
        <v>126</v>
      </c>
      <c r="C29" s="6" t="s">
        <v>17</v>
      </c>
      <c r="D29" s="6" t="s">
        <v>205</v>
      </c>
      <c r="E29" s="6" t="s">
        <v>206</v>
      </c>
      <c r="F29" s="6" t="s">
        <v>207</v>
      </c>
      <c r="G29" s="6" t="n">
        <v>18006072</v>
      </c>
      <c r="H29" s="6" t="n">
        <v>92365455</v>
      </c>
      <c r="I29" s="6" t="s">
        <v>29</v>
      </c>
      <c r="J29" s="6" t="s">
        <v>192</v>
      </c>
      <c r="K29" s="6" t="n">
        <v>6</v>
      </c>
      <c r="L29" s="6" t="n">
        <v>1</v>
      </c>
      <c r="M29" s="20" t="n">
        <v>1.8</v>
      </c>
      <c r="N29" s="21"/>
      <c r="P29" s="13"/>
      <c r="Q29" s="14"/>
      <c r="R29" s="22"/>
    </row>
    <row r="30" customFormat="false" ht="49.5" hidden="false" customHeight="true" outlineLevel="0" collapsed="false">
      <c r="A30" s="4" t="n">
        <v>29</v>
      </c>
      <c r="B30" s="6" t="s">
        <v>126</v>
      </c>
      <c r="C30" s="6" t="s">
        <v>17</v>
      </c>
      <c r="D30" s="6" t="s">
        <v>208</v>
      </c>
      <c r="E30" s="6" t="s">
        <v>209</v>
      </c>
      <c r="F30" s="6" t="s">
        <v>210</v>
      </c>
      <c r="G30" s="6" t="n">
        <v>18002065</v>
      </c>
      <c r="H30" s="6" t="n">
        <v>92365450</v>
      </c>
      <c r="I30" s="6" t="s">
        <v>29</v>
      </c>
      <c r="J30" s="6" t="s">
        <v>192</v>
      </c>
      <c r="K30" s="6" t="n">
        <v>16</v>
      </c>
      <c r="L30" s="6" t="n">
        <v>3.5</v>
      </c>
      <c r="M30" s="20" t="n">
        <v>4.8</v>
      </c>
      <c r="N30" s="21"/>
      <c r="P30" s="13"/>
      <c r="Q30" s="14"/>
      <c r="R30" s="22"/>
    </row>
    <row r="31" customFormat="false" ht="49.5" hidden="false" customHeight="true" outlineLevel="0" collapsed="false">
      <c r="A31" s="4" t="n">
        <v>30</v>
      </c>
      <c r="B31" s="6" t="s">
        <v>126</v>
      </c>
      <c r="C31" s="6" t="s">
        <v>17</v>
      </c>
      <c r="D31" s="6" t="s">
        <v>211</v>
      </c>
      <c r="E31" s="6" t="s">
        <v>212</v>
      </c>
      <c r="F31" s="6" t="s">
        <v>213</v>
      </c>
      <c r="G31" s="6" t="n">
        <v>18002066</v>
      </c>
      <c r="H31" s="6" t="n">
        <v>94633541</v>
      </c>
      <c r="I31" s="6" t="s">
        <v>29</v>
      </c>
      <c r="J31" s="6" t="s">
        <v>192</v>
      </c>
      <c r="K31" s="6" t="n">
        <v>10</v>
      </c>
      <c r="L31" s="6" t="n">
        <v>5</v>
      </c>
      <c r="M31" s="20" t="n">
        <v>4.8</v>
      </c>
      <c r="N31" s="21"/>
      <c r="P31" s="13"/>
      <c r="Q31" s="14"/>
      <c r="R31" s="22"/>
    </row>
    <row r="32" customFormat="false" ht="49.5" hidden="false" customHeight="true" outlineLevel="0" collapsed="false">
      <c r="A32" s="4" t="n">
        <v>31</v>
      </c>
      <c r="B32" s="6" t="s">
        <v>126</v>
      </c>
      <c r="C32" s="6" t="s">
        <v>17</v>
      </c>
      <c r="D32" s="6" t="s">
        <v>214</v>
      </c>
      <c r="E32" s="6" t="s">
        <v>193</v>
      </c>
      <c r="F32" s="6" t="s">
        <v>215</v>
      </c>
      <c r="G32" s="6" t="n">
        <v>18096029</v>
      </c>
      <c r="H32" s="6" t="n">
        <v>10978995</v>
      </c>
      <c r="I32" s="6" t="s">
        <v>29</v>
      </c>
      <c r="J32" s="6" t="s">
        <v>192</v>
      </c>
      <c r="K32" s="6" t="n">
        <v>32</v>
      </c>
      <c r="L32" s="6" t="n">
        <v>13</v>
      </c>
      <c r="M32" s="20" t="n">
        <v>9.096</v>
      </c>
      <c r="N32" s="21"/>
      <c r="P32" s="13"/>
      <c r="Q32" s="14"/>
      <c r="R32" s="22"/>
    </row>
    <row r="33" customFormat="false" ht="49.5" hidden="false" customHeight="true" outlineLevel="0" collapsed="false">
      <c r="A33" s="4" t="n">
        <v>32</v>
      </c>
      <c r="B33" s="6" t="s">
        <v>126</v>
      </c>
      <c r="C33" s="6" t="s">
        <v>131</v>
      </c>
      <c r="D33" s="6" t="s">
        <v>216</v>
      </c>
      <c r="E33" s="6" t="s">
        <v>193</v>
      </c>
      <c r="F33" s="6" t="s">
        <v>217</v>
      </c>
      <c r="G33" s="6" t="n">
        <v>18064015</v>
      </c>
      <c r="H33" s="6" t="n">
        <v>27971871</v>
      </c>
      <c r="I33" s="6" t="s">
        <v>29</v>
      </c>
      <c r="J33" s="6" t="s">
        <v>192</v>
      </c>
      <c r="K33" s="6" t="n">
        <v>10</v>
      </c>
      <c r="L33" s="6" t="n">
        <v>1</v>
      </c>
      <c r="M33" s="20" t="n">
        <v>3.323</v>
      </c>
      <c r="N33" s="21"/>
      <c r="P33" s="13"/>
      <c r="Q33" s="14"/>
      <c r="R33" s="22"/>
    </row>
    <row r="34" customFormat="false" ht="49.5" hidden="false" customHeight="true" outlineLevel="0" collapsed="false">
      <c r="A34" s="4" t="n">
        <v>33</v>
      </c>
      <c r="B34" s="6" t="s">
        <v>126</v>
      </c>
      <c r="C34" s="6" t="s">
        <v>17</v>
      </c>
      <c r="D34" s="6" t="s">
        <v>218</v>
      </c>
      <c r="E34" s="6" t="s">
        <v>193</v>
      </c>
      <c r="F34" s="6" t="s">
        <v>219</v>
      </c>
      <c r="G34" s="6" t="n">
        <v>18014045</v>
      </c>
      <c r="H34" s="6" t="n">
        <v>83208089</v>
      </c>
      <c r="I34" s="6" t="s">
        <v>29</v>
      </c>
      <c r="J34" s="6" t="s">
        <v>192</v>
      </c>
      <c r="K34" s="6" t="n">
        <v>10</v>
      </c>
      <c r="L34" s="6" t="n">
        <v>0.5</v>
      </c>
      <c r="M34" s="20" t="n">
        <v>0.996</v>
      </c>
      <c r="N34" s="21"/>
      <c r="P34" s="13"/>
      <c r="Q34" s="14"/>
      <c r="R34" s="22"/>
    </row>
    <row r="35" customFormat="false" ht="49.5" hidden="false" customHeight="true" outlineLevel="0" collapsed="false">
      <c r="A35" s="4" t="n">
        <v>34</v>
      </c>
      <c r="B35" s="6" t="s">
        <v>126</v>
      </c>
      <c r="C35" s="6" t="s">
        <v>17</v>
      </c>
      <c r="D35" s="6" t="s">
        <v>220</v>
      </c>
      <c r="E35" s="6" t="s">
        <v>193</v>
      </c>
      <c r="F35" s="6" t="s">
        <v>221</v>
      </c>
      <c r="G35" s="6" t="n">
        <v>18010032</v>
      </c>
      <c r="H35" s="6" t="n">
        <v>83330240</v>
      </c>
      <c r="I35" s="6" t="s">
        <v>29</v>
      </c>
      <c r="J35" s="6" t="s">
        <v>192</v>
      </c>
      <c r="K35" s="6" t="n">
        <v>10</v>
      </c>
      <c r="L35" s="6" t="n">
        <v>2</v>
      </c>
      <c r="M35" s="20" t="n">
        <v>1.249</v>
      </c>
      <c r="N35" s="21"/>
      <c r="P35" s="13"/>
      <c r="Q35" s="14"/>
      <c r="R35" s="22"/>
    </row>
    <row r="36" customFormat="false" ht="49.5" hidden="false" customHeight="true" outlineLevel="0" collapsed="false">
      <c r="A36" s="4" t="n">
        <v>35</v>
      </c>
      <c r="B36" s="6" t="s">
        <v>126</v>
      </c>
      <c r="C36" s="6" t="s">
        <v>131</v>
      </c>
      <c r="D36" s="6" t="s">
        <v>222</v>
      </c>
      <c r="E36" s="6" t="s">
        <v>193</v>
      </c>
      <c r="F36" s="6" t="s">
        <v>223</v>
      </c>
      <c r="G36" s="6" t="n">
        <v>18064017</v>
      </c>
      <c r="H36" s="6" t="n">
        <v>83991776</v>
      </c>
      <c r="I36" s="6" t="s">
        <v>29</v>
      </c>
      <c r="J36" s="6" t="s">
        <v>192</v>
      </c>
      <c r="K36" s="6" t="n">
        <v>25</v>
      </c>
      <c r="L36" s="6" t="n">
        <v>5</v>
      </c>
      <c r="M36" s="20" t="n">
        <v>0.216</v>
      </c>
      <c r="N36" s="21"/>
      <c r="P36" s="13"/>
      <c r="Q36" s="14"/>
      <c r="R36" s="22"/>
    </row>
    <row r="37" customFormat="false" ht="49.5" hidden="false" customHeight="true" outlineLevel="0" collapsed="false">
      <c r="A37" s="4" t="n">
        <v>36</v>
      </c>
      <c r="B37" s="6" t="s">
        <v>126</v>
      </c>
      <c r="C37" s="6" t="s">
        <v>17</v>
      </c>
      <c r="D37" s="6" t="s">
        <v>224</v>
      </c>
      <c r="E37" s="6" t="s">
        <v>193</v>
      </c>
      <c r="F37" s="6" t="s">
        <v>225</v>
      </c>
      <c r="G37" s="6" t="n">
        <v>18009047</v>
      </c>
      <c r="H37" s="6" t="n">
        <v>92954129</v>
      </c>
      <c r="I37" s="6" t="s">
        <v>29</v>
      </c>
      <c r="J37" s="6" t="s">
        <v>192</v>
      </c>
      <c r="K37" s="6" t="n">
        <v>6</v>
      </c>
      <c r="L37" s="6" t="n">
        <v>2</v>
      </c>
      <c r="M37" s="20" t="n">
        <v>3</v>
      </c>
      <c r="N37" s="21"/>
      <c r="P37" s="13"/>
      <c r="Q37" s="14"/>
      <c r="R37" s="22"/>
    </row>
    <row r="38" customFormat="false" ht="49.5" hidden="false" customHeight="true" outlineLevel="0" collapsed="false">
      <c r="A38" s="4" t="n">
        <v>37</v>
      </c>
      <c r="B38" s="6" t="s">
        <v>126</v>
      </c>
      <c r="C38" s="6" t="s">
        <v>17</v>
      </c>
      <c r="D38" s="6" t="s">
        <v>226</v>
      </c>
      <c r="E38" s="6" t="s">
        <v>193</v>
      </c>
      <c r="F38" s="6" t="s">
        <v>227</v>
      </c>
      <c r="G38" s="6" t="n">
        <v>18064006</v>
      </c>
      <c r="H38" s="6" t="n">
        <v>113131</v>
      </c>
      <c r="I38" s="6" t="s">
        <v>29</v>
      </c>
      <c r="J38" s="6" t="s">
        <v>192</v>
      </c>
      <c r="K38" s="6" t="n">
        <v>16</v>
      </c>
      <c r="L38" s="6" t="n">
        <v>3</v>
      </c>
      <c r="M38" s="20" t="n">
        <v>10.655</v>
      </c>
      <c r="N38" s="21"/>
      <c r="P38" s="13"/>
      <c r="Q38" s="14"/>
      <c r="R38" s="22"/>
    </row>
    <row r="39" customFormat="false" ht="49.5" hidden="false" customHeight="true" outlineLevel="0" collapsed="false">
      <c r="A39" s="4" t="n">
        <v>38</v>
      </c>
      <c r="B39" s="6" t="s">
        <v>126</v>
      </c>
      <c r="C39" s="6" t="s">
        <v>17</v>
      </c>
      <c r="D39" s="6" t="s">
        <v>228</v>
      </c>
      <c r="E39" s="6" t="s">
        <v>193</v>
      </c>
      <c r="F39" s="6" t="s">
        <v>229</v>
      </c>
      <c r="G39" s="6" t="n">
        <v>18096020</v>
      </c>
      <c r="H39" s="6" t="n">
        <v>118935</v>
      </c>
      <c r="I39" s="6" t="s">
        <v>29</v>
      </c>
      <c r="J39" s="6" t="s">
        <v>192</v>
      </c>
      <c r="K39" s="6" t="n">
        <v>25</v>
      </c>
      <c r="L39" s="6" t="n">
        <v>4</v>
      </c>
      <c r="M39" s="20" t="n">
        <v>8.058</v>
      </c>
      <c r="N39" s="21"/>
      <c r="P39" s="13"/>
      <c r="Q39" s="14"/>
      <c r="R39" s="22"/>
    </row>
    <row r="40" customFormat="false" ht="49.5" hidden="false" customHeight="true" outlineLevel="0" collapsed="false">
      <c r="A40" s="4" t="n">
        <v>39</v>
      </c>
      <c r="B40" s="6" t="s">
        <v>126</v>
      </c>
      <c r="C40" s="6" t="s">
        <v>17</v>
      </c>
      <c r="D40" s="6" t="s">
        <v>220</v>
      </c>
      <c r="E40" s="6" t="s">
        <v>193</v>
      </c>
      <c r="F40" s="6" t="s">
        <v>230</v>
      </c>
      <c r="G40" s="6" t="n">
        <v>16201339</v>
      </c>
      <c r="H40" s="6" t="n">
        <v>9676596</v>
      </c>
      <c r="I40" s="6" t="s">
        <v>29</v>
      </c>
      <c r="J40" s="6" t="s">
        <v>192</v>
      </c>
      <c r="K40" s="6" t="n">
        <v>16</v>
      </c>
      <c r="L40" s="6" t="n">
        <v>3</v>
      </c>
      <c r="M40" s="20" t="n">
        <v>17.214</v>
      </c>
      <c r="N40" s="21"/>
      <c r="P40" s="13"/>
      <c r="Q40" s="14"/>
      <c r="R40" s="22"/>
    </row>
    <row r="41" customFormat="false" ht="49.5" hidden="false" customHeight="true" outlineLevel="0" collapsed="false">
      <c r="A41" s="4" t="n">
        <v>40</v>
      </c>
      <c r="B41" s="6" t="s">
        <v>126</v>
      </c>
      <c r="C41" s="6" t="s">
        <v>231</v>
      </c>
      <c r="D41" s="6" t="s">
        <v>232</v>
      </c>
      <c r="E41" s="6" t="s">
        <v>193</v>
      </c>
      <c r="F41" s="6" t="s">
        <v>233</v>
      </c>
      <c r="G41" s="6" t="n">
        <v>16201340</v>
      </c>
      <c r="H41" s="6" t="n">
        <v>83210551</v>
      </c>
      <c r="I41" s="6" t="s">
        <v>29</v>
      </c>
      <c r="J41" s="6" t="s">
        <v>192</v>
      </c>
      <c r="K41" s="6" t="n">
        <v>20</v>
      </c>
      <c r="L41" s="6" t="n">
        <v>3.2</v>
      </c>
      <c r="M41" s="20" t="n">
        <v>13.061</v>
      </c>
      <c r="N41" s="21"/>
      <c r="P41" s="13"/>
      <c r="Q41" s="14"/>
      <c r="R41" s="22"/>
    </row>
    <row r="42" customFormat="false" ht="49.5" hidden="false" customHeight="true" outlineLevel="0" collapsed="false">
      <c r="A42" s="4" t="n">
        <v>41</v>
      </c>
      <c r="B42" s="6" t="s">
        <v>126</v>
      </c>
      <c r="C42" s="6" t="s">
        <v>17</v>
      </c>
      <c r="D42" s="6" t="s">
        <v>234</v>
      </c>
      <c r="E42" s="6" t="s">
        <v>193</v>
      </c>
      <c r="F42" s="6" t="s">
        <v>235</v>
      </c>
      <c r="G42" s="6" t="n">
        <v>16201341</v>
      </c>
      <c r="H42" s="6" t="n">
        <v>9913532</v>
      </c>
      <c r="I42" s="6" t="s">
        <v>29</v>
      </c>
      <c r="J42" s="6" t="s">
        <v>192</v>
      </c>
      <c r="K42" s="6" t="n">
        <v>20</v>
      </c>
      <c r="L42" s="6" t="n">
        <v>9</v>
      </c>
      <c r="M42" s="20" t="n">
        <v>6.186</v>
      </c>
      <c r="N42" s="21"/>
      <c r="P42" s="13"/>
      <c r="Q42" s="14"/>
      <c r="R42" s="22"/>
    </row>
    <row r="43" customFormat="false" ht="49.5" hidden="false" customHeight="true" outlineLevel="0" collapsed="false">
      <c r="A43" s="4" t="n">
        <v>42</v>
      </c>
      <c r="B43" s="6" t="s">
        <v>126</v>
      </c>
      <c r="C43" s="6" t="s">
        <v>135</v>
      </c>
      <c r="D43" s="6" t="s">
        <v>135</v>
      </c>
      <c r="E43" s="6" t="s">
        <v>193</v>
      </c>
      <c r="F43" s="6" t="s">
        <v>236</v>
      </c>
      <c r="G43" s="6" t="n">
        <v>18021030</v>
      </c>
      <c r="H43" s="6" t="n">
        <v>24891122</v>
      </c>
      <c r="I43" s="6" t="s">
        <v>29</v>
      </c>
      <c r="J43" s="6" t="s">
        <v>192</v>
      </c>
      <c r="K43" s="6" t="n">
        <v>20</v>
      </c>
      <c r="L43" s="6" t="n">
        <v>1</v>
      </c>
      <c r="M43" s="20" t="n">
        <v>1.973</v>
      </c>
      <c r="N43" s="21"/>
      <c r="P43" s="13"/>
      <c r="Q43" s="14"/>
      <c r="R43" s="22"/>
    </row>
    <row r="44" customFormat="false" ht="49.5" hidden="false" customHeight="true" outlineLevel="0" collapsed="false">
      <c r="A44" s="4" t="n">
        <v>43</v>
      </c>
      <c r="B44" s="6" t="s">
        <v>126</v>
      </c>
      <c r="C44" s="6" t="s">
        <v>17</v>
      </c>
      <c r="D44" s="6" t="s">
        <v>237</v>
      </c>
      <c r="E44" s="6" t="s">
        <v>193</v>
      </c>
      <c r="F44" s="6" t="s">
        <v>238</v>
      </c>
      <c r="G44" s="6" t="n">
        <v>12159205</v>
      </c>
      <c r="H44" s="6" t="n">
        <v>12711395</v>
      </c>
      <c r="I44" s="6" t="s">
        <v>29</v>
      </c>
      <c r="J44" s="6" t="s">
        <v>192</v>
      </c>
      <c r="K44" s="6" t="n">
        <v>16</v>
      </c>
      <c r="L44" s="6" t="n">
        <v>2</v>
      </c>
      <c r="M44" s="20" t="n">
        <v>4.626</v>
      </c>
      <c r="N44" s="21"/>
      <c r="P44" s="13"/>
      <c r="Q44" s="14"/>
      <c r="R44" s="22"/>
    </row>
    <row r="45" customFormat="false" ht="49.5" hidden="false" customHeight="true" outlineLevel="0" collapsed="false">
      <c r="A45" s="4" t="n">
        <v>44</v>
      </c>
      <c r="B45" s="6" t="s">
        <v>126</v>
      </c>
      <c r="C45" s="6" t="s">
        <v>239</v>
      </c>
      <c r="D45" s="6" t="s">
        <v>240</v>
      </c>
      <c r="E45" s="6" t="s">
        <v>193</v>
      </c>
      <c r="F45" s="6" t="s">
        <v>241</v>
      </c>
      <c r="G45" s="6" t="n">
        <v>18021031</v>
      </c>
      <c r="H45" s="6" t="n">
        <v>91178186</v>
      </c>
      <c r="I45" s="6" t="s">
        <v>29</v>
      </c>
      <c r="J45" s="6" t="s">
        <v>192</v>
      </c>
      <c r="K45" s="6" t="n">
        <v>16</v>
      </c>
      <c r="L45" s="6" t="n">
        <v>8</v>
      </c>
      <c r="M45" s="20" t="n">
        <v>7.92</v>
      </c>
      <c r="N45" s="21"/>
      <c r="P45" s="13"/>
      <c r="Q45" s="14"/>
      <c r="R45" s="22"/>
    </row>
    <row r="46" customFormat="false" ht="49.5" hidden="false" customHeight="true" outlineLevel="0" collapsed="false">
      <c r="A46" s="4" t="n">
        <v>45</v>
      </c>
      <c r="B46" s="6" t="s">
        <v>126</v>
      </c>
      <c r="C46" s="6" t="s">
        <v>17</v>
      </c>
      <c r="D46" s="6" t="s">
        <v>142</v>
      </c>
      <c r="E46" s="6" t="s">
        <v>193</v>
      </c>
      <c r="F46" s="6" t="s">
        <v>242</v>
      </c>
      <c r="G46" s="6" t="n">
        <v>12067104</v>
      </c>
      <c r="H46" s="6" t="n">
        <v>90135504</v>
      </c>
      <c r="I46" s="6" t="s">
        <v>29</v>
      </c>
      <c r="J46" s="6" t="s">
        <v>192</v>
      </c>
      <c r="K46" s="6" t="n">
        <v>20</v>
      </c>
      <c r="L46" s="6" t="n">
        <v>9</v>
      </c>
      <c r="M46" s="20" t="n">
        <v>2.961</v>
      </c>
      <c r="N46" s="21"/>
      <c r="P46" s="13"/>
      <c r="Q46" s="14"/>
      <c r="R46" s="22"/>
    </row>
    <row r="47" customFormat="false" ht="49.5" hidden="false" customHeight="true" outlineLevel="0" collapsed="false">
      <c r="A47" s="4" t="n">
        <v>46</v>
      </c>
      <c r="B47" s="6" t="s">
        <v>126</v>
      </c>
      <c r="C47" s="6" t="s">
        <v>17</v>
      </c>
      <c r="D47" s="6" t="s">
        <v>243</v>
      </c>
      <c r="E47" s="6" t="s">
        <v>193</v>
      </c>
      <c r="F47" s="6" t="s">
        <v>244</v>
      </c>
      <c r="G47" s="6" t="n">
        <v>18002046</v>
      </c>
      <c r="H47" s="6" t="n">
        <v>12828588</v>
      </c>
      <c r="I47" s="6" t="s">
        <v>29</v>
      </c>
      <c r="J47" s="6" t="s">
        <v>192</v>
      </c>
      <c r="K47" s="6" t="n">
        <v>16</v>
      </c>
      <c r="L47" s="6" t="n">
        <v>5</v>
      </c>
      <c r="M47" s="20" t="n">
        <v>15.571</v>
      </c>
      <c r="N47" s="21"/>
      <c r="P47" s="13"/>
      <c r="Q47" s="14"/>
      <c r="R47" s="22"/>
    </row>
    <row r="48" customFormat="false" ht="49.5" hidden="false" customHeight="true" outlineLevel="0" collapsed="false">
      <c r="A48" s="4" t="n">
        <v>47</v>
      </c>
      <c r="B48" s="6" t="s">
        <v>126</v>
      </c>
      <c r="C48" s="6" t="s">
        <v>17</v>
      </c>
      <c r="D48" s="6" t="s">
        <v>245</v>
      </c>
      <c r="E48" s="6" t="s">
        <v>193</v>
      </c>
      <c r="F48" s="6" t="s">
        <v>246</v>
      </c>
      <c r="G48" s="6" t="n">
        <v>12159204</v>
      </c>
      <c r="H48" s="6" t="n">
        <v>8571027</v>
      </c>
      <c r="I48" s="6" t="s">
        <v>29</v>
      </c>
      <c r="J48" s="6" t="s">
        <v>192</v>
      </c>
      <c r="K48" s="6" t="n">
        <v>25</v>
      </c>
      <c r="L48" s="6" t="n">
        <v>11</v>
      </c>
      <c r="M48" s="20" t="n">
        <v>15.811</v>
      </c>
      <c r="N48" s="21"/>
      <c r="P48" s="13"/>
      <c r="Q48" s="14"/>
      <c r="R48" s="22"/>
    </row>
    <row r="49" customFormat="false" ht="49.5" hidden="false" customHeight="true" outlineLevel="0" collapsed="false">
      <c r="A49" s="4" t="n">
        <v>48</v>
      </c>
      <c r="B49" s="6" t="s">
        <v>126</v>
      </c>
      <c r="C49" s="6" t="s">
        <v>247</v>
      </c>
      <c r="D49" s="6" t="s">
        <v>247</v>
      </c>
      <c r="E49" s="6" t="s">
        <v>193</v>
      </c>
      <c r="F49" s="6" t="s">
        <v>248</v>
      </c>
      <c r="G49" s="6" t="n">
        <v>18079037</v>
      </c>
      <c r="H49" s="6" t="n">
        <v>11518637</v>
      </c>
      <c r="I49" s="6" t="s">
        <v>29</v>
      </c>
      <c r="J49" s="6" t="s">
        <v>192</v>
      </c>
      <c r="K49" s="6" t="n">
        <v>25</v>
      </c>
      <c r="L49" s="6" t="n">
        <v>10</v>
      </c>
      <c r="M49" s="20" t="n">
        <v>20.277</v>
      </c>
      <c r="N49" s="21"/>
      <c r="P49" s="13"/>
      <c r="Q49" s="14"/>
      <c r="R49" s="22"/>
    </row>
    <row r="50" customFormat="false" ht="49.5" hidden="false" customHeight="true" outlineLevel="0" collapsed="false">
      <c r="A50" s="4" t="n">
        <v>49</v>
      </c>
      <c r="B50" s="6" t="s">
        <v>126</v>
      </c>
      <c r="C50" s="6" t="s">
        <v>57</v>
      </c>
      <c r="D50" s="6" t="s">
        <v>57</v>
      </c>
      <c r="E50" s="6" t="s">
        <v>193</v>
      </c>
      <c r="F50" s="6" t="s">
        <v>249</v>
      </c>
      <c r="G50" s="6" t="n">
        <v>18075060</v>
      </c>
      <c r="H50" s="6" t="n">
        <v>25361021</v>
      </c>
      <c r="I50" s="6" t="s">
        <v>29</v>
      </c>
      <c r="J50" s="6" t="s">
        <v>192</v>
      </c>
      <c r="K50" s="6" t="n">
        <v>20</v>
      </c>
      <c r="L50" s="6" t="n">
        <v>7</v>
      </c>
      <c r="M50" s="20" t="n">
        <v>10.516</v>
      </c>
      <c r="N50" s="21"/>
      <c r="P50" s="13"/>
      <c r="Q50" s="14"/>
      <c r="R50" s="22"/>
    </row>
    <row r="51" customFormat="false" ht="49.5" hidden="false" customHeight="true" outlineLevel="0" collapsed="false">
      <c r="A51" s="4" t="n">
        <v>50</v>
      </c>
      <c r="B51" s="6" t="s">
        <v>126</v>
      </c>
      <c r="C51" s="6" t="s">
        <v>131</v>
      </c>
      <c r="D51" s="6" t="s">
        <v>131</v>
      </c>
      <c r="E51" s="6" t="s">
        <v>193</v>
      </c>
      <c r="F51" s="6" t="s">
        <v>250</v>
      </c>
      <c r="G51" s="6" t="n">
        <v>18064007</v>
      </c>
      <c r="H51" s="6" t="n">
        <v>18179</v>
      </c>
      <c r="I51" s="6" t="s">
        <v>29</v>
      </c>
      <c r="J51" s="6" t="s">
        <v>192</v>
      </c>
      <c r="K51" s="6" t="n">
        <v>32</v>
      </c>
      <c r="L51" s="6" t="n">
        <v>5</v>
      </c>
      <c r="M51" s="20" t="n">
        <v>9.728</v>
      </c>
      <c r="N51" s="21"/>
      <c r="P51" s="13"/>
      <c r="Q51" s="14"/>
      <c r="R51" s="22"/>
    </row>
    <row r="52" customFormat="false" ht="49.5" hidden="false" customHeight="true" outlineLevel="0" collapsed="false">
      <c r="A52" s="4" t="n">
        <v>51</v>
      </c>
      <c r="B52" s="6" t="s">
        <v>126</v>
      </c>
      <c r="C52" s="6" t="s">
        <v>17</v>
      </c>
      <c r="D52" s="6" t="s">
        <v>251</v>
      </c>
      <c r="E52" s="6" t="s">
        <v>193</v>
      </c>
      <c r="F52" s="6" t="s">
        <v>252</v>
      </c>
      <c r="G52" s="6" t="n">
        <v>16201342</v>
      </c>
      <c r="H52" s="6" t="n">
        <v>91233726</v>
      </c>
      <c r="I52" s="6" t="s">
        <v>29</v>
      </c>
      <c r="J52" s="6" t="s">
        <v>192</v>
      </c>
      <c r="K52" s="6" t="n">
        <v>32</v>
      </c>
      <c r="L52" s="6" t="n">
        <v>14</v>
      </c>
      <c r="M52" s="20" t="n">
        <v>15.127</v>
      </c>
      <c r="N52" s="21"/>
      <c r="P52" s="13"/>
      <c r="Q52" s="14"/>
      <c r="R52" s="22"/>
    </row>
    <row r="53" customFormat="false" ht="49.5" hidden="false" customHeight="true" outlineLevel="0" collapsed="false">
      <c r="A53" s="4" t="n">
        <v>52</v>
      </c>
      <c r="B53" s="6" t="s">
        <v>126</v>
      </c>
      <c r="C53" s="6" t="s">
        <v>17</v>
      </c>
      <c r="D53" s="6" t="s">
        <v>17</v>
      </c>
      <c r="E53" s="6" t="s">
        <v>193</v>
      </c>
      <c r="F53" s="6" t="s">
        <v>253</v>
      </c>
      <c r="G53" s="6" t="n">
        <v>16201343</v>
      </c>
      <c r="H53" s="6" t="n">
        <v>22494275</v>
      </c>
      <c r="I53" s="6" t="s">
        <v>29</v>
      </c>
      <c r="J53" s="6" t="s">
        <v>192</v>
      </c>
      <c r="K53" s="6" t="n">
        <v>25</v>
      </c>
      <c r="L53" s="6" t="n">
        <v>4</v>
      </c>
      <c r="M53" s="20" t="n">
        <v>14.932</v>
      </c>
      <c r="N53" s="21"/>
      <c r="P53" s="13"/>
      <c r="Q53" s="14"/>
      <c r="R53" s="22"/>
    </row>
    <row r="54" customFormat="false" ht="49.5" hidden="false" customHeight="true" outlineLevel="0" collapsed="false">
      <c r="A54" s="4" t="n">
        <v>53</v>
      </c>
      <c r="B54" s="6" t="s">
        <v>126</v>
      </c>
      <c r="C54" s="6" t="s">
        <v>17</v>
      </c>
      <c r="D54" s="6" t="s">
        <v>254</v>
      </c>
      <c r="E54" s="6" t="s">
        <v>193</v>
      </c>
      <c r="F54" s="6" t="s">
        <v>255</v>
      </c>
      <c r="G54" s="6" t="n">
        <v>16201344</v>
      </c>
      <c r="H54" s="6" t="n">
        <v>93892304</v>
      </c>
      <c r="I54" s="6" t="s">
        <v>29</v>
      </c>
      <c r="J54" s="6" t="s">
        <v>192</v>
      </c>
      <c r="K54" s="6" t="n">
        <v>16</v>
      </c>
      <c r="L54" s="6" t="n">
        <v>2</v>
      </c>
      <c r="M54" s="20" t="n">
        <v>20.142</v>
      </c>
      <c r="N54" s="21"/>
      <c r="P54" s="13"/>
      <c r="Q54" s="14"/>
      <c r="R54" s="22"/>
    </row>
    <row r="55" customFormat="false" ht="49.5" hidden="false" customHeight="true" outlineLevel="0" collapsed="false">
      <c r="A55" s="4" t="n">
        <v>54</v>
      </c>
      <c r="B55" s="6" t="s">
        <v>126</v>
      </c>
      <c r="C55" s="6" t="s">
        <v>17</v>
      </c>
      <c r="D55" s="6" t="s">
        <v>256</v>
      </c>
      <c r="E55" s="6" t="s">
        <v>193</v>
      </c>
      <c r="F55" s="6" t="s">
        <v>257</v>
      </c>
      <c r="G55" s="6" t="n">
        <v>16201345</v>
      </c>
      <c r="H55" s="6" t="n">
        <v>8462700</v>
      </c>
      <c r="I55" s="6" t="s">
        <v>29</v>
      </c>
      <c r="J55" s="6" t="s">
        <v>192</v>
      </c>
      <c r="K55" s="6" t="n">
        <v>16</v>
      </c>
      <c r="L55" s="6" t="n">
        <v>3</v>
      </c>
      <c r="M55" s="20" t="n">
        <v>12.813</v>
      </c>
      <c r="N55" s="21"/>
      <c r="P55" s="13"/>
      <c r="Q55" s="14"/>
      <c r="R55" s="22"/>
    </row>
    <row r="56" customFormat="false" ht="49.5" hidden="false" customHeight="true" outlineLevel="0" collapsed="false">
      <c r="A56" s="4" t="n">
        <v>55</v>
      </c>
      <c r="B56" s="6" t="s">
        <v>126</v>
      </c>
      <c r="C56" s="6" t="s">
        <v>17</v>
      </c>
      <c r="D56" s="6" t="s">
        <v>258</v>
      </c>
      <c r="E56" s="6" t="s">
        <v>193</v>
      </c>
      <c r="F56" s="6" t="s">
        <v>259</v>
      </c>
      <c r="G56" s="6" t="n">
        <v>16201346</v>
      </c>
      <c r="H56" s="6" t="n">
        <v>98010</v>
      </c>
      <c r="I56" s="6" t="s">
        <v>29</v>
      </c>
      <c r="J56" s="6" t="s">
        <v>192</v>
      </c>
      <c r="K56" s="6" t="n">
        <v>16</v>
      </c>
      <c r="L56" s="6" t="n">
        <v>5</v>
      </c>
      <c r="M56" s="20" t="n">
        <v>4.19</v>
      </c>
      <c r="N56" s="21"/>
      <c r="P56" s="13"/>
      <c r="Q56" s="14"/>
      <c r="R56" s="22"/>
    </row>
    <row r="57" customFormat="false" ht="49.5" hidden="false" customHeight="true" outlineLevel="0" collapsed="false">
      <c r="A57" s="4" t="n">
        <v>56</v>
      </c>
      <c r="B57" s="6" t="s">
        <v>126</v>
      </c>
      <c r="C57" s="6" t="s">
        <v>17</v>
      </c>
      <c r="D57" s="6" t="s">
        <v>260</v>
      </c>
      <c r="E57" s="6" t="s">
        <v>193</v>
      </c>
      <c r="F57" s="6" t="s">
        <v>261</v>
      </c>
      <c r="G57" s="6" t="n">
        <v>16201347</v>
      </c>
      <c r="H57" s="6" t="n">
        <v>13304559</v>
      </c>
      <c r="I57" s="6" t="s">
        <v>29</v>
      </c>
      <c r="J57" s="6" t="s">
        <v>192</v>
      </c>
      <c r="K57" s="6" t="n">
        <v>16</v>
      </c>
      <c r="L57" s="6" t="n">
        <v>4</v>
      </c>
      <c r="M57" s="20" t="n">
        <v>5.978</v>
      </c>
      <c r="N57" s="21"/>
      <c r="P57" s="13"/>
      <c r="Q57" s="14"/>
      <c r="R57" s="22"/>
    </row>
    <row r="58" customFormat="false" ht="49.5" hidden="false" customHeight="true" outlineLevel="0" collapsed="false">
      <c r="A58" s="4" t="n">
        <v>57</v>
      </c>
      <c r="B58" s="6" t="s">
        <v>126</v>
      </c>
      <c r="C58" s="6" t="s">
        <v>262</v>
      </c>
      <c r="D58" s="6" t="s">
        <v>262</v>
      </c>
      <c r="E58" s="6" t="s">
        <v>193</v>
      </c>
      <c r="F58" s="6" t="s">
        <v>263</v>
      </c>
      <c r="G58" s="6" t="n">
        <v>18075061</v>
      </c>
      <c r="H58" s="6" t="n">
        <v>10218187</v>
      </c>
      <c r="I58" s="6" t="s">
        <v>29</v>
      </c>
      <c r="J58" s="6" t="s">
        <v>192</v>
      </c>
      <c r="K58" s="6" t="n">
        <v>25</v>
      </c>
      <c r="L58" s="6" t="n">
        <v>10</v>
      </c>
      <c r="M58" s="20" t="n">
        <v>6.738</v>
      </c>
      <c r="N58" s="21"/>
      <c r="P58" s="13"/>
      <c r="Q58" s="14"/>
      <c r="R58" s="22"/>
    </row>
    <row r="59" customFormat="false" ht="49.5" hidden="false" customHeight="true" outlineLevel="0" collapsed="false">
      <c r="A59" s="4" t="n">
        <v>58</v>
      </c>
      <c r="B59" s="6" t="s">
        <v>126</v>
      </c>
      <c r="C59" s="6" t="s">
        <v>64</v>
      </c>
      <c r="D59" s="6" t="s">
        <v>64</v>
      </c>
      <c r="E59" s="6" t="s">
        <v>193</v>
      </c>
      <c r="F59" s="6" t="s">
        <v>264</v>
      </c>
      <c r="G59" s="6" t="n">
        <v>18079038</v>
      </c>
      <c r="H59" s="6" t="n">
        <v>12162787</v>
      </c>
      <c r="I59" s="6" t="s">
        <v>29</v>
      </c>
      <c r="J59" s="6" t="s">
        <v>192</v>
      </c>
      <c r="K59" s="6" t="n">
        <v>25</v>
      </c>
      <c r="L59" s="6" t="n">
        <v>4</v>
      </c>
      <c r="M59" s="20" t="n">
        <v>13.295</v>
      </c>
      <c r="N59" s="21"/>
      <c r="P59" s="13"/>
      <c r="Q59" s="14"/>
      <c r="R59" s="22"/>
    </row>
    <row r="60" customFormat="false" ht="49.5" hidden="false" customHeight="true" outlineLevel="0" collapsed="false">
      <c r="A60" s="4" t="n">
        <v>59</v>
      </c>
      <c r="B60" s="6" t="s">
        <v>126</v>
      </c>
      <c r="C60" s="6" t="s">
        <v>17</v>
      </c>
      <c r="D60" s="6" t="s">
        <v>265</v>
      </c>
      <c r="E60" s="6" t="s">
        <v>193</v>
      </c>
      <c r="F60" s="6" t="s">
        <v>266</v>
      </c>
      <c r="G60" s="6" t="n">
        <v>16202335</v>
      </c>
      <c r="H60" s="6" t="n">
        <v>93889833</v>
      </c>
      <c r="I60" s="6" t="s">
        <v>29</v>
      </c>
      <c r="J60" s="6" t="s">
        <v>192</v>
      </c>
      <c r="K60" s="6" t="n">
        <v>16</v>
      </c>
      <c r="L60" s="6" t="n">
        <v>3</v>
      </c>
      <c r="M60" s="20" t="n">
        <v>28.74</v>
      </c>
      <c r="N60" s="21"/>
      <c r="P60" s="13"/>
      <c r="Q60" s="14"/>
      <c r="R60" s="22"/>
    </row>
    <row r="61" customFormat="false" ht="49.5" hidden="false" customHeight="true" outlineLevel="0" collapsed="false">
      <c r="A61" s="4" t="n">
        <v>60</v>
      </c>
      <c r="B61" s="6" t="s">
        <v>126</v>
      </c>
      <c r="C61" s="6" t="s">
        <v>64</v>
      </c>
      <c r="D61" s="6" t="s">
        <v>64</v>
      </c>
      <c r="E61" s="6" t="s">
        <v>193</v>
      </c>
      <c r="F61" s="6" t="s">
        <v>267</v>
      </c>
      <c r="G61" s="6" t="n">
        <v>18079039</v>
      </c>
      <c r="H61" s="6" t="n">
        <v>92141417</v>
      </c>
      <c r="I61" s="6" t="s">
        <v>29</v>
      </c>
      <c r="J61" s="6" t="s">
        <v>192</v>
      </c>
      <c r="K61" s="6" t="n">
        <v>25</v>
      </c>
      <c r="L61" s="6" t="n">
        <v>5</v>
      </c>
      <c r="M61" s="20" t="n">
        <v>12.045</v>
      </c>
      <c r="N61" s="21"/>
      <c r="P61" s="13"/>
      <c r="Q61" s="14"/>
      <c r="R61" s="22"/>
    </row>
    <row r="62" customFormat="false" ht="49.5" hidden="false" customHeight="true" outlineLevel="0" collapsed="false">
      <c r="A62" s="4" t="n">
        <v>61</v>
      </c>
      <c r="B62" s="6" t="s">
        <v>126</v>
      </c>
      <c r="C62" s="6" t="s">
        <v>268</v>
      </c>
      <c r="D62" s="6" t="s">
        <v>269</v>
      </c>
      <c r="E62" s="6" t="s">
        <v>193</v>
      </c>
      <c r="F62" s="6" t="s">
        <v>270</v>
      </c>
      <c r="G62" s="6" t="n">
        <v>18096021</v>
      </c>
      <c r="H62" s="6" t="n">
        <v>8478300</v>
      </c>
      <c r="I62" s="6" t="s">
        <v>29</v>
      </c>
      <c r="J62" s="6" t="s">
        <v>192</v>
      </c>
      <c r="K62" s="6" t="n">
        <v>32</v>
      </c>
      <c r="L62" s="6" t="n">
        <v>11</v>
      </c>
      <c r="M62" s="20" t="n">
        <v>7.971</v>
      </c>
      <c r="N62" s="21"/>
      <c r="P62" s="13"/>
      <c r="Q62" s="14"/>
      <c r="R62" s="22"/>
    </row>
    <row r="63" customFormat="false" ht="49.5" hidden="false" customHeight="true" outlineLevel="0" collapsed="false">
      <c r="A63" s="4" t="n">
        <v>62</v>
      </c>
      <c r="B63" s="6" t="s">
        <v>126</v>
      </c>
      <c r="C63" s="6" t="s">
        <v>17</v>
      </c>
      <c r="D63" s="6" t="s">
        <v>271</v>
      </c>
      <c r="E63" s="6" t="s">
        <v>193</v>
      </c>
      <c r="F63" s="6" t="s">
        <v>272</v>
      </c>
      <c r="G63" s="6" t="n">
        <v>16802341</v>
      </c>
      <c r="H63" s="6" t="n">
        <v>12250630</v>
      </c>
      <c r="I63" s="6" t="s">
        <v>29</v>
      </c>
      <c r="J63" s="6" t="s">
        <v>192</v>
      </c>
      <c r="K63" s="6" t="n">
        <v>16</v>
      </c>
      <c r="L63" s="6" t="n">
        <v>5</v>
      </c>
      <c r="M63" s="20" t="n">
        <v>9.565</v>
      </c>
      <c r="N63" s="21"/>
      <c r="P63" s="13"/>
      <c r="Q63" s="14"/>
      <c r="R63" s="22"/>
    </row>
    <row r="64" customFormat="false" ht="49.5" hidden="false" customHeight="true" outlineLevel="0" collapsed="false">
      <c r="A64" s="4" t="n">
        <v>63</v>
      </c>
      <c r="B64" s="6" t="s">
        <v>126</v>
      </c>
      <c r="C64" s="6" t="s">
        <v>228</v>
      </c>
      <c r="D64" s="6" t="s">
        <v>273</v>
      </c>
      <c r="E64" s="6" t="s">
        <v>193</v>
      </c>
      <c r="F64" s="6" t="s">
        <v>274</v>
      </c>
      <c r="G64" s="6" t="n">
        <v>18096022</v>
      </c>
      <c r="H64" s="6" t="n">
        <v>83208057</v>
      </c>
      <c r="I64" s="6" t="s">
        <v>29</v>
      </c>
      <c r="J64" s="6" t="s">
        <v>192</v>
      </c>
      <c r="K64" s="6" t="n">
        <v>10</v>
      </c>
      <c r="L64" s="6" t="n">
        <v>1</v>
      </c>
      <c r="M64" s="20" t="n">
        <v>2.9</v>
      </c>
      <c r="N64" s="21"/>
      <c r="P64" s="13"/>
      <c r="Q64" s="14"/>
      <c r="R64" s="22"/>
    </row>
    <row r="65" customFormat="false" ht="49.5" hidden="false" customHeight="true" outlineLevel="0" collapsed="false">
      <c r="A65" s="4" t="n">
        <v>64</v>
      </c>
      <c r="B65" s="6" t="s">
        <v>126</v>
      </c>
      <c r="C65" s="6" t="s">
        <v>17</v>
      </c>
      <c r="D65" s="6" t="s">
        <v>275</v>
      </c>
      <c r="E65" s="6" t="s">
        <v>193</v>
      </c>
      <c r="F65" s="6" t="s">
        <v>276</v>
      </c>
      <c r="G65" s="6" t="n">
        <v>18005030</v>
      </c>
      <c r="H65" s="6" t="n">
        <v>90124342</v>
      </c>
      <c r="I65" s="6" t="s">
        <v>29</v>
      </c>
      <c r="J65" s="6" t="s">
        <v>192</v>
      </c>
      <c r="K65" s="6" t="n">
        <v>16</v>
      </c>
      <c r="L65" s="6" t="n">
        <v>2</v>
      </c>
      <c r="M65" s="20" t="n">
        <v>10.655</v>
      </c>
      <c r="N65" s="21"/>
      <c r="P65" s="13"/>
      <c r="Q65" s="14"/>
      <c r="R65" s="22"/>
    </row>
    <row r="66" customFormat="false" ht="49.5" hidden="false" customHeight="true" outlineLevel="0" collapsed="false">
      <c r="A66" s="4" t="n">
        <v>65</v>
      </c>
      <c r="B66" s="6" t="s">
        <v>126</v>
      </c>
      <c r="C66" s="6" t="s">
        <v>17</v>
      </c>
      <c r="D66" s="6" t="s">
        <v>277</v>
      </c>
      <c r="E66" s="6" t="s">
        <v>193</v>
      </c>
      <c r="F66" s="6" t="s">
        <v>278</v>
      </c>
      <c r="G66" s="6" t="n">
        <v>18005031</v>
      </c>
      <c r="H66" s="6" t="n">
        <v>90136588</v>
      </c>
      <c r="I66" s="6" t="s">
        <v>29</v>
      </c>
      <c r="J66" s="6" t="s">
        <v>192</v>
      </c>
      <c r="K66" s="6" t="n">
        <v>16</v>
      </c>
      <c r="L66" s="6" t="n">
        <v>3</v>
      </c>
      <c r="M66" s="20" t="n">
        <v>9.563</v>
      </c>
      <c r="N66" s="21"/>
      <c r="P66" s="13"/>
      <c r="Q66" s="14"/>
      <c r="R66" s="22"/>
    </row>
    <row r="67" customFormat="false" ht="49.5" hidden="false" customHeight="true" outlineLevel="0" collapsed="false">
      <c r="A67" s="4" t="n">
        <v>66</v>
      </c>
      <c r="B67" s="6" t="s">
        <v>126</v>
      </c>
      <c r="C67" s="6" t="s">
        <v>17</v>
      </c>
      <c r="D67" s="6" t="s">
        <v>279</v>
      </c>
      <c r="E67" s="6" t="s">
        <v>193</v>
      </c>
      <c r="F67" s="6" t="s">
        <v>280</v>
      </c>
      <c r="G67" s="6" t="n">
        <v>16802342</v>
      </c>
      <c r="H67" s="6" t="n">
        <v>7922031</v>
      </c>
      <c r="I67" s="6" t="s">
        <v>29</v>
      </c>
      <c r="J67" s="6" t="s">
        <v>192</v>
      </c>
      <c r="K67" s="6" t="n">
        <v>16</v>
      </c>
      <c r="L67" s="6" t="n">
        <v>5</v>
      </c>
      <c r="M67" s="20" t="n">
        <v>9.324</v>
      </c>
      <c r="N67" s="21"/>
      <c r="P67" s="13"/>
      <c r="Q67" s="14"/>
      <c r="R67" s="22"/>
    </row>
    <row r="68" customFormat="false" ht="49.5" hidden="false" customHeight="true" outlineLevel="0" collapsed="false">
      <c r="A68" s="4" t="n">
        <v>67</v>
      </c>
      <c r="B68" s="6" t="s">
        <v>126</v>
      </c>
      <c r="C68" s="6" t="s">
        <v>231</v>
      </c>
      <c r="D68" s="6" t="s">
        <v>281</v>
      </c>
      <c r="E68" s="6" t="s">
        <v>193</v>
      </c>
      <c r="F68" s="6" t="s">
        <v>282</v>
      </c>
      <c r="G68" s="6" t="n">
        <v>18075062</v>
      </c>
      <c r="H68" s="6" t="n">
        <v>90093989</v>
      </c>
      <c r="I68" s="6" t="s">
        <v>29</v>
      </c>
      <c r="J68" s="6" t="s">
        <v>192</v>
      </c>
      <c r="K68" s="6" t="n">
        <v>16</v>
      </c>
      <c r="L68" s="6" t="n">
        <v>7</v>
      </c>
      <c r="M68" s="20" t="n">
        <v>3.082</v>
      </c>
      <c r="N68" s="21"/>
      <c r="P68" s="13"/>
      <c r="Q68" s="14"/>
      <c r="R68" s="22"/>
    </row>
    <row r="69" customFormat="false" ht="49.5" hidden="false" customHeight="true" outlineLevel="0" collapsed="false">
      <c r="A69" s="4" t="n">
        <v>68</v>
      </c>
      <c r="B69" s="6" t="s">
        <v>126</v>
      </c>
      <c r="C69" s="6" t="s">
        <v>117</v>
      </c>
      <c r="D69" s="6" t="s">
        <v>283</v>
      </c>
      <c r="E69" s="6" t="s">
        <v>193</v>
      </c>
      <c r="F69" s="6" t="s">
        <v>284</v>
      </c>
      <c r="G69" s="6" t="n">
        <v>18096023</v>
      </c>
      <c r="H69" s="6" t="n">
        <v>12734568</v>
      </c>
      <c r="I69" s="6" t="s">
        <v>29</v>
      </c>
      <c r="J69" s="6" t="s">
        <v>192</v>
      </c>
      <c r="K69" s="6" t="n">
        <v>20</v>
      </c>
      <c r="L69" s="6" t="n">
        <v>7</v>
      </c>
      <c r="M69" s="20" t="n">
        <v>1.626</v>
      </c>
      <c r="N69" s="21"/>
      <c r="P69" s="13"/>
      <c r="Q69" s="14"/>
      <c r="R69" s="22"/>
    </row>
    <row r="70" customFormat="false" ht="49.5" hidden="false" customHeight="true" outlineLevel="0" collapsed="false">
      <c r="A70" s="4" t="n">
        <v>69</v>
      </c>
      <c r="B70" s="6" t="s">
        <v>126</v>
      </c>
      <c r="C70" s="6" t="s">
        <v>17</v>
      </c>
      <c r="D70" s="6" t="s">
        <v>285</v>
      </c>
      <c r="E70" s="6" t="s">
        <v>193</v>
      </c>
      <c r="F70" s="6" t="s">
        <v>286</v>
      </c>
      <c r="G70" s="6" t="n">
        <v>18048015</v>
      </c>
      <c r="H70" s="6" t="n">
        <v>94353834</v>
      </c>
      <c r="I70" s="6" t="s">
        <v>29</v>
      </c>
      <c r="J70" s="6" t="s">
        <v>192</v>
      </c>
      <c r="K70" s="6" t="n">
        <v>25</v>
      </c>
      <c r="L70" s="6" t="n">
        <v>13</v>
      </c>
      <c r="M70" s="20" t="n">
        <v>22.345</v>
      </c>
      <c r="N70" s="21"/>
      <c r="P70" s="13"/>
      <c r="Q70" s="14"/>
      <c r="R70" s="22"/>
    </row>
    <row r="71" customFormat="false" ht="49.5" hidden="false" customHeight="true" outlineLevel="0" collapsed="false">
      <c r="A71" s="4" t="n">
        <v>70</v>
      </c>
      <c r="B71" s="6" t="s">
        <v>126</v>
      </c>
      <c r="C71" s="6" t="s">
        <v>135</v>
      </c>
      <c r="D71" s="6" t="s">
        <v>287</v>
      </c>
      <c r="E71" s="6" t="s">
        <v>193</v>
      </c>
      <c r="F71" s="6" t="s">
        <v>288</v>
      </c>
      <c r="G71" s="6" t="n">
        <v>16812025</v>
      </c>
      <c r="H71" s="6" t="n">
        <v>90642740</v>
      </c>
      <c r="I71" s="6" t="s">
        <v>29</v>
      </c>
      <c r="J71" s="6" t="s">
        <v>192</v>
      </c>
      <c r="K71" s="6" t="n">
        <v>16</v>
      </c>
      <c r="L71" s="6" t="n">
        <v>6</v>
      </c>
      <c r="M71" s="20" t="n">
        <v>24.208</v>
      </c>
      <c r="N71" s="21"/>
      <c r="P71" s="13"/>
      <c r="Q71" s="14"/>
      <c r="R71" s="22"/>
    </row>
    <row r="72" customFormat="false" ht="49.5" hidden="false" customHeight="true" outlineLevel="0" collapsed="false">
      <c r="A72" s="4" t="n">
        <v>71</v>
      </c>
      <c r="B72" s="6" t="s">
        <v>126</v>
      </c>
      <c r="C72" s="6" t="s">
        <v>239</v>
      </c>
      <c r="D72" s="6" t="s">
        <v>239</v>
      </c>
      <c r="E72" s="6" t="s">
        <v>193</v>
      </c>
      <c r="F72" s="6" t="s">
        <v>289</v>
      </c>
      <c r="G72" s="6" t="n">
        <v>18005032</v>
      </c>
      <c r="H72" s="6" t="n">
        <v>25466041</v>
      </c>
      <c r="I72" s="6" t="s">
        <v>29</v>
      </c>
      <c r="J72" s="6" t="s">
        <v>192</v>
      </c>
      <c r="K72" s="6" t="n">
        <v>25</v>
      </c>
      <c r="L72" s="6" t="n">
        <v>4</v>
      </c>
      <c r="M72" s="20" t="n">
        <v>12.918</v>
      </c>
      <c r="N72" s="21"/>
      <c r="P72" s="13"/>
      <c r="Q72" s="14"/>
      <c r="R72" s="22"/>
    </row>
    <row r="73" customFormat="false" ht="49.5" hidden="false" customHeight="true" outlineLevel="0" collapsed="false">
      <c r="A73" s="4" t="n">
        <v>72</v>
      </c>
      <c r="B73" s="6" t="s">
        <v>126</v>
      </c>
      <c r="C73" s="6" t="s">
        <v>17</v>
      </c>
      <c r="D73" s="6" t="s">
        <v>290</v>
      </c>
      <c r="E73" s="6" t="s">
        <v>193</v>
      </c>
      <c r="F73" s="6" t="s">
        <v>291</v>
      </c>
      <c r="G73" s="6" t="n">
        <v>18096025</v>
      </c>
      <c r="H73" s="6" t="n">
        <v>83208106</v>
      </c>
      <c r="I73" s="6" t="s">
        <v>29</v>
      </c>
      <c r="J73" s="6" t="s">
        <v>192</v>
      </c>
      <c r="K73" s="6" t="n">
        <v>10</v>
      </c>
      <c r="L73" s="6" t="n">
        <v>2</v>
      </c>
      <c r="M73" s="20" t="n">
        <v>0.819</v>
      </c>
      <c r="N73" s="21"/>
      <c r="P73" s="13"/>
      <c r="Q73" s="14"/>
      <c r="R73" s="22"/>
    </row>
    <row r="74" customFormat="false" ht="49.5" hidden="false" customHeight="true" outlineLevel="0" collapsed="false">
      <c r="A74" s="4" t="n">
        <v>73</v>
      </c>
      <c r="B74" s="6" t="s">
        <v>126</v>
      </c>
      <c r="C74" s="6" t="s">
        <v>247</v>
      </c>
      <c r="D74" s="6" t="s">
        <v>247</v>
      </c>
      <c r="E74" s="6" t="s">
        <v>193</v>
      </c>
      <c r="F74" s="6" t="s">
        <v>292</v>
      </c>
      <c r="G74" s="6" t="n">
        <v>18096026</v>
      </c>
      <c r="H74" s="6" t="n">
        <v>23047005</v>
      </c>
      <c r="I74" s="6" t="s">
        <v>29</v>
      </c>
      <c r="J74" s="6" t="s">
        <v>192</v>
      </c>
      <c r="K74" s="6" t="n">
        <v>16</v>
      </c>
      <c r="L74" s="6" t="n">
        <v>3</v>
      </c>
      <c r="M74" s="20" t="n">
        <v>6.56</v>
      </c>
      <c r="N74" s="21"/>
      <c r="P74" s="13"/>
      <c r="Q74" s="14"/>
      <c r="R74" s="22"/>
    </row>
    <row r="75" customFormat="false" ht="49.5" hidden="false" customHeight="true" outlineLevel="0" collapsed="false">
      <c r="A75" s="4" t="n">
        <v>74</v>
      </c>
      <c r="B75" s="6" t="s">
        <v>126</v>
      </c>
      <c r="C75" s="6" t="s">
        <v>17</v>
      </c>
      <c r="D75" s="6" t="s">
        <v>265</v>
      </c>
      <c r="E75" s="6" t="s">
        <v>193</v>
      </c>
      <c r="F75" s="6" t="s">
        <v>293</v>
      </c>
      <c r="G75" s="6" t="n">
        <v>18009037</v>
      </c>
      <c r="H75" s="6" t="n">
        <v>47684</v>
      </c>
      <c r="I75" s="6" t="s">
        <v>29</v>
      </c>
      <c r="J75" s="6" t="s">
        <v>192</v>
      </c>
      <c r="K75" s="6" t="n">
        <v>25</v>
      </c>
      <c r="L75" s="6" t="n">
        <v>10</v>
      </c>
      <c r="M75" s="20" t="n">
        <v>33.857</v>
      </c>
      <c r="N75" s="21"/>
      <c r="P75" s="13"/>
      <c r="Q75" s="14"/>
      <c r="R75" s="22"/>
    </row>
    <row r="76" customFormat="false" ht="49.5" hidden="false" customHeight="true" outlineLevel="0" collapsed="false">
      <c r="A76" s="4" t="n">
        <v>75</v>
      </c>
      <c r="B76" s="6" t="s">
        <v>126</v>
      </c>
      <c r="C76" s="6" t="s">
        <v>17</v>
      </c>
      <c r="D76" s="6" t="s">
        <v>294</v>
      </c>
      <c r="E76" s="6" t="s">
        <v>193</v>
      </c>
      <c r="F76" s="6" t="s">
        <v>295</v>
      </c>
      <c r="G76" s="6" t="n">
        <v>18009038</v>
      </c>
      <c r="H76" s="6" t="n">
        <v>12331225</v>
      </c>
      <c r="I76" s="6" t="s">
        <v>29</v>
      </c>
      <c r="J76" s="6" t="s">
        <v>192</v>
      </c>
      <c r="K76" s="6" t="n">
        <v>25</v>
      </c>
      <c r="L76" s="6" t="n">
        <v>12</v>
      </c>
      <c r="M76" s="20" t="n">
        <v>10.087</v>
      </c>
      <c r="N76" s="21"/>
      <c r="P76" s="13"/>
      <c r="Q76" s="14"/>
      <c r="R76" s="22"/>
    </row>
    <row r="77" customFormat="false" ht="49.5" hidden="false" customHeight="true" outlineLevel="0" collapsed="false">
      <c r="A77" s="4" t="n">
        <v>76</v>
      </c>
      <c r="B77" s="6" t="s">
        <v>126</v>
      </c>
      <c r="C77" s="6" t="s">
        <v>296</v>
      </c>
      <c r="D77" s="6" t="s">
        <v>296</v>
      </c>
      <c r="E77" s="6" t="s">
        <v>193</v>
      </c>
      <c r="F77" s="6" t="s">
        <v>297</v>
      </c>
      <c r="G77" s="6" t="n">
        <v>18079040</v>
      </c>
      <c r="H77" s="6" t="n">
        <v>91178401</v>
      </c>
      <c r="I77" s="6" t="s">
        <v>29</v>
      </c>
      <c r="J77" s="6" t="s">
        <v>192</v>
      </c>
      <c r="K77" s="6" t="n">
        <v>20</v>
      </c>
      <c r="L77" s="6" t="n">
        <v>7</v>
      </c>
      <c r="M77" s="20" t="n">
        <v>4.044</v>
      </c>
      <c r="N77" s="21"/>
      <c r="P77" s="13"/>
      <c r="Q77" s="14"/>
      <c r="R77" s="22"/>
    </row>
    <row r="78" customFormat="false" ht="49.5" hidden="false" customHeight="true" outlineLevel="0" collapsed="false">
      <c r="A78" s="4" t="n">
        <v>77</v>
      </c>
      <c r="B78" s="6" t="s">
        <v>126</v>
      </c>
      <c r="C78" s="6" t="s">
        <v>17</v>
      </c>
      <c r="D78" s="6" t="s">
        <v>298</v>
      </c>
      <c r="E78" s="6" t="s">
        <v>193</v>
      </c>
      <c r="F78" s="6" t="s">
        <v>299</v>
      </c>
      <c r="G78" s="6" t="n">
        <v>18009040</v>
      </c>
      <c r="H78" s="6" t="n">
        <v>12261873</v>
      </c>
      <c r="I78" s="6" t="s">
        <v>29</v>
      </c>
      <c r="J78" s="6" t="s">
        <v>192</v>
      </c>
      <c r="K78" s="6" t="n">
        <v>16</v>
      </c>
      <c r="L78" s="6" t="n">
        <v>2</v>
      </c>
      <c r="M78" s="20" t="n">
        <v>21.781</v>
      </c>
      <c r="N78" s="21"/>
      <c r="P78" s="13"/>
      <c r="Q78" s="14"/>
      <c r="R78" s="22"/>
    </row>
    <row r="79" customFormat="false" ht="49.5" hidden="false" customHeight="true" outlineLevel="0" collapsed="false">
      <c r="A79" s="4" t="n">
        <v>78</v>
      </c>
      <c r="B79" s="6" t="s">
        <v>126</v>
      </c>
      <c r="C79" s="6" t="s">
        <v>17</v>
      </c>
      <c r="D79" s="6" t="s">
        <v>265</v>
      </c>
      <c r="E79" s="6" t="s">
        <v>193</v>
      </c>
      <c r="F79" s="6" t="s">
        <v>300</v>
      </c>
      <c r="G79" s="6" t="n">
        <v>18009041</v>
      </c>
      <c r="H79" s="6" t="n">
        <v>8965534</v>
      </c>
      <c r="I79" s="6" t="s">
        <v>29</v>
      </c>
      <c r="J79" s="6" t="s">
        <v>192</v>
      </c>
      <c r="K79" s="6" t="n">
        <v>25</v>
      </c>
      <c r="L79" s="6" t="n">
        <v>10</v>
      </c>
      <c r="M79" s="20" t="n">
        <v>14.788</v>
      </c>
      <c r="N79" s="21"/>
      <c r="P79" s="13"/>
      <c r="Q79" s="14"/>
      <c r="R79" s="22"/>
    </row>
    <row r="80" customFormat="false" ht="49.5" hidden="false" customHeight="true" outlineLevel="0" collapsed="false">
      <c r="A80" s="4" t="n">
        <v>79</v>
      </c>
      <c r="B80" s="6" t="s">
        <v>126</v>
      </c>
      <c r="C80" s="6" t="s">
        <v>17</v>
      </c>
      <c r="D80" s="6" t="s">
        <v>301</v>
      </c>
      <c r="E80" s="6" t="s">
        <v>193</v>
      </c>
      <c r="F80" s="6" t="s">
        <v>302</v>
      </c>
      <c r="G80" s="6" t="n">
        <v>18009042</v>
      </c>
      <c r="H80" s="6" t="n">
        <v>93181322</v>
      </c>
      <c r="I80" s="6" t="s">
        <v>29</v>
      </c>
      <c r="J80" s="6" t="s">
        <v>192</v>
      </c>
      <c r="K80" s="6" t="n">
        <v>16</v>
      </c>
      <c r="L80" s="6" t="n">
        <v>5</v>
      </c>
      <c r="M80" s="20" t="n">
        <v>17.148</v>
      </c>
      <c r="N80" s="21"/>
      <c r="P80" s="13"/>
      <c r="Q80" s="14"/>
      <c r="R80" s="22"/>
    </row>
    <row r="81" customFormat="false" ht="49.5" hidden="false" customHeight="true" outlineLevel="0" collapsed="false">
      <c r="A81" s="4" t="n">
        <v>80</v>
      </c>
      <c r="B81" s="6" t="s">
        <v>126</v>
      </c>
      <c r="C81" s="6" t="s">
        <v>303</v>
      </c>
      <c r="D81" s="6" t="s">
        <v>303</v>
      </c>
      <c r="E81" s="6" t="s">
        <v>193</v>
      </c>
      <c r="F81" s="6" t="s">
        <v>304</v>
      </c>
      <c r="G81" s="6" t="n">
        <v>18008104</v>
      </c>
      <c r="H81" s="6" t="n">
        <v>27726026</v>
      </c>
      <c r="I81" s="6" t="s">
        <v>29</v>
      </c>
      <c r="J81" s="6" t="s">
        <v>192</v>
      </c>
      <c r="K81" s="6" t="n">
        <v>25</v>
      </c>
      <c r="L81" s="6" t="n">
        <v>4</v>
      </c>
      <c r="M81" s="20" t="n">
        <v>6.929</v>
      </c>
      <c r="N81" s="21"/>
      <c r="P81" s="13"/>
      <c r="Q81" s="14"/>
      <c r="R81" s="22"/>
    </row>
    <row r="82" customFormat="false" ht="49.5" hidden="false" customHeight="true" outlineLevel="0" collapsed="false">
      <c r="A82" s="4" t="n">
        <v>81</v>
      </c>
      <c r="B82" s="6" t="s">
        <v>126</v>
      </c>
      <c r="C82" s="6" t="s">
        <v>88</v>
      </c>
      <c r="D82" s="6" t="s">
        <v>88</v>
      </c>
      <c r="E82" s="6" t="s">
        <v>193</v>
      </c>
      <c r="F82" s="6" t="s">
        <v>305</v>
      </c>
      <c r="G82" s="6" t="n">
        <v>18079041</v>
      </c>
      <c r="H82" s="6" t="n">
        <v>71045397</v>
      </c>
      <c r="I82" s="6" t="s">
        <v>29</v>
      </c>
      <c r="J82" s="6" t="s">
        <v>192</v>
      </c>
      <c r="K82" s="6" t="n">
        <v>25</v>
      </c>
      <c r="L82" s="6" t="n">
        <v>10</v>
      </c>
      <c r="M82" s="20" t="n">
        <v>19.773</v>
      </c>
      <c r="N82" s="21"/>
      <c r="P82" s="13"/>
      <c r="Q82" s="14"/>
      <c r="R82" s="22"/>
    </row>
    <row r="83" customFormat="false" ht="49.5" hidden="false" customHeight="true" outlineLevel="0" collapsed="false">
      <c r="A83" s="4" t="n">
        <v>82</v>
      </c>
      <c r="B83" s="6" t="s">
        <v>126</v>
      </c>
      <c r="C83" s="6" t="s">
        <v>306</v>
      </c>
      <c r="D83" s="6" t="s">
        <v>306</v>
      </c>
      <c r="E83" s="6" t="s">
        <v>193</v>
      </c>
      <c r="F83" s="6" t="s">
        <v>307</v>
      </c>
      <c r="G83" s="6" t="n">
        <v>18006058</v>
      </c>
      <c r="H83" s="6" t="n">
        <v>83330764</v>
      </c>
      <c r="I83" s="6" t="s">
        <v>29</v>
      </c>
      <c r="J83" s="6" t="s">
        <v>192</v>
      </c>
      <c r="K83" s="6" t="n">
        <v>25</v>
      </c>
      <c r="L83" s="6" t="n">
        <v>4</v>
      </c>
      <c r="M83" s="20" t="n">
        <v>4.297</v>
      </c>
      <c r="N83" s="21"/>
      <c r="P83" s="13"/>
      <c r="Q83" s="14"/>
      <c r="R83" s="22"/>
    </row>
    <row r="84" customFormat="false" ht="49.5" hidden="false" customHeight="true" outlineLevel="0" collapsed="false">
      <c r="A84" s="4" t="n">
        <v>83</v>
      </c>
      <c r="B84" s="6" t="s">
        <v>126</v>
      </c>
      <c r="C84" s="6" t="s">
        <v>308</v>
      </c>
      <c r="D84" s="6" t="s">
        <v>309</v>
      </c>
      <c r="E84" s="6" t="s">
        <v>193</v>
      </c>
      <c r="F84" s="6" t="s">
        <v>310</v>
      </c>
      <c r="G84" s="6" t="n">
        <v>18021032</v>
      </c>
      <c r="H84" s="6" t="n">
        <v>25455130</v>
      </c>
      <c r="I84" s="6" t="s">
        <v>29</v>
      </c>
      <c r="J84" s="6" t="s">
        <v>192</v>
      </c>
      <c r="K84" s="6" t="n">
        <v>25</v>
      </c>
      <c r="L84" s="6" t="n">
        <v>4</v>
      </c>
      <c r="M84" s="20" t="n">
        <v>4.82</v>
      </c>
      <c r="N84" s="21"/>
      <c r="P84" s="13"/>
      <c r="Q84" s="14"/>
      <c r="R84" s="22"/>
    </row>
    <row r="85" customFormat="false" ht="49.5" hidden="false" customHeight="true" outlineLevel="0" collapsed="false">
      <c r="A85" s="4" t="n">
        <v>84</v>
      </c>
      <c r="B85" s="6" t="s">
        <v>126</v>
      </c>
      <c r="C85" s="6" t="s">
        <v>69</v>
      </c>
      <c r="D85" s="6" t="s">
        <v>311</v>
      </c>
      <c r="E85" s="6" t="s">
        <v>193</v>
      </c>
      <c r="F85" s="6" t="s">
        <v>312</v>
      </c>
      <c r="G85" s="6" t="n">
        <v>18021033</v>
      </c>
      <c r="H85" s="6" t="n">
        <v>23153073</v>
      </c>
      <c r="I85" s="6" t="s">
        <v>29</v>
      </c>
      <c r="J85" s="6" t="s">
        <v>192</v>
      </c>
      <c r="K85" s="6" t="n">
        <v>20</v>
      </c>
      <c r="L85" s="6" t="n">
        <v>4</v>
      </c>
      <c r="M85" s="20" t="n">
        <v>8.251</v>
      </c>
      <c r="N85" s="21"/>
      <c r="P85" s="13"/>
      <c r="Q85" s="14"/>
      <c r="R85" s="22"/>
    </row>
    <row r="86" customFormat="false" ht="49.5" hidden="false" customHeight="true" outlineLevel="0" collapsed="false">
      <c r="A86" s="4" t="n">
        <v>85</v>
      </c>
      <c r="B86" s="6" t="s">
        <v>126</v>
      </c>
      <c r="C86" s="6" t="s">
        <v>17</v>
      </c>
      <c r="D86" s="6" t="s">
        <v>220</v>
      </c>
      <c r="E86" s="6" t="s">
        <v>193</v>
      </c>
      <c r="F86" s="6" t="s">
        <v>313</v>
      </c>
      <c r="G86" s="6" t="n">
        <v>18010025</v>
      </c>
      <c r="H86" s="6" t="n">
        <v>8920235</v>
      </c>
      <c r="I86" s="6" t="s">
        <v>29</v>
      </c>
      <c r="J86" s="6" t="s">
        <v>192</v>
      </c>
      <c r="K86" s="6" t="n">
        <v>16</v>
      </c>
      <c r="L86" s="6" t="n">
        <v>4</v>
      </c>
      <c r="M86" s="20" t="n">
        <v>9.702</v>
      </c>
      <c r="N86" s="21"/>
      <c r="P86" s="13"/>
      <c r="Q86" s="14"/>
      <c r="R86" s="22"/>
    </row>
    <row r="87" customFormat="false" ht="49.5" hidden="false" customHeight="true" outlineLevel="0" collapsed="false">
      <c r="A87" s="4" t="n">
        <v>86</v>
      </c>
      <c r="B87" s="6" t="s">
        <v>126</v>
      </c>
      <c r="C87" s="6" t="s">
        <v>17</v>
      </c>
      <c r="D87" s="6" t="s">
        <v>314</v>
      </c>
      <c r="E87" s="6" t="s">
        <v>193</v>
      </c>
      <c r="F87" s="6" t="s">
        <v>315</v>
      </c>
      <c r="G87" s="6" t="n">
        <v>18006059</v>
      </c>
      <c r="H87" s="6" t="n">
        <v>83424219</v>
      </c>
      <c r="I87" s="6" t="s">
        <v>29</v>
      </c>
      <c r="J87" s="6" t="s">
        <v>192</v>
      </c>
      <c r="K87" s="6" t="n">
        <v>10</v>
      </c>
      <c r="L87" s="6" t="n">
        <v>1.6</v>
      </c>
      <c r="M87" s="20" t="n">
        <v>8.093</v>
      </c>
      <c r="N87" s="21"/>
      <c r="P87" s="13"/>
      <c r="Q87" s="14"/>
      <c r="R87" s="22"/>
    </row>
    <row r="88" customFormat="false" ht="49.5" hidden="false" customHeight="true" outlineLevel="0" collapsed="false">
      <c r="A88" s="4" t="n">
        <v>87</v>
      </c>
      <c r="B88" s="6" t="s">
        <v>126</v>
      </c>
      <c r="C88" s="6" t="s">
        <v>131</v>
      </c>
      <c r="D88" s="6" t="s">
        <v>131</v>
      </c>
      <c r="E88" s="6" t="s">
        <v>193</v>
      </c>
      <c r="F88" s="6" t="s">
        <v>316</v>
      </c>
      <c r="G88" s="6" t="n">
        <v>18064008</v>
      </c>
      <c r="H88" s="6" t="n">
        <v>10738605</v>
      </c>
      <c r="I88" s="6" t="s">
        <v>29</v>
      </c>
      <c r="J88" s="6" t="s">
        <v>192</v>
      </c>
      <c r="K88" s="6" t="n">
        <v>20</v>
      </c>
      <c r="L88" s="6" t="n">
        <v>1</v>
      </c>
      <c r="M88" s="20" t="n">
        <v>3.801</v>
      </c>
      <c r="N88" s="21"/>
      <c r="P88" s="13"/>
      <c r="Q88" s="14"/>
      <c r="R88" s="22"/>
    </row>
    <row r="89" customFormat="false" ht="49.5" hidden="false" customHeight="true" outlineLevel="0" collapsed="false">
      <c r="A89" s="4" t="n">
        <v>88</v>
      </c>
      <c r="B89" s="6" t="s">
        <v>126</v>
      </c>
      <c r="C89" s="6" t="s">
        <v>17</v>
      </c>
      <c r="D89" s="6" t="s">
        <v>220</v>
      </c>
      <c r="E89" s="6" t="s">
        <v>193</v>
      </c>
      <c r="F89" s="6" t="s">
        <v>317</v>
      </c>
      <c r="G89" s="6" t="n">
        <v>18010026</v>
      </c>
      <c r="H89" s="6" t="n">
        <v>9408194</v>
      </c>
      <c r="I89" s="6" t="s">
        <v>29</v>
      </c>
      <c r="J89" s="6" t="s">
        <v>192</v>
      </c>
      <c r="K89" s="6" t="n">
        <v>16</v>
      </c>
      <c r="L89" s="6" t="n">
        <v>5</v>
      </c>
      <c r="M89" s="20" t="n">
        <v>19.958</v>
      </c>
      <c r="N89" s="21"/>
      <c r="P89" s="13"/>
      <c r="Q89" s="14"/>
      <c r="R89" s="22"/>
    </row>
    <row r="90" customFormat="false" ht="49.5" hidden="false" customHeight="true" outlineLevel="0" collapsed="false">
      <c r="A90" s="4" t="n">
        <v>89</v>
      </c>
      <c r="B90" s="6" t="s">
        <v>126</v>
      </c>
      <c r="C90" s="6" t="s">
        <v>17</v>
      </c>
      <c r="D90" s="6" t="s">
        <v>318</v>
      </c>
      <c r="E90" s="6" t="s">
        <v>193</v>
      </c>
      <c r="F90" s="6" t="s">
        <v>319</v>
      </c>
      <c r="G90" s="6" t="n">
        <v>18010027</v>
      </c>
      <c r="H90" s="6" t="n">
        <v>1494557</v>
      </c>
      <c r="I90" s="6" t="s">
        <v>29</v>
      </c>
      <c r="J90" s="6" t="s">
        <v>192</v>
      </c>
      <c r="K90" s="6" t="n">
        <v>10</v>
      </c>
      <c r="L90" s="6" t="n">
        <v>2</v>
      </c>
      <c r="M90" s="20" t="n">
        <v>3.105</v>
      </c>
      <c r="N90" s="21"/>
      <c r="P90" s="13"/>
      <c r="Q90" s="14"/>
      <c r="R90" s="22"/>
    </row>
    <row r="91" customFormat="false" ht="49.5" hidden="false" customHeight="true" outlineLevel="0" collapsed="false">
      <c r="A91" s="4" t="n">
        <v>90</v>
      </c>
      <c r="B91" s="6" t="s">
        <v>126</v>
      </c>
      <c r="C91" s="6" t="s">
        <v>17</v>
      </c>
      <c r="D91" s="6" t="s">
        <v>320</v>
      </c>
      <c r="E91" s="6" t="s">
        <v>193</v>
      </c>
      <c r="F91" s="6" t="s">
        <v>321</v>
      </c>
      <c r="G91" s="6" t="n">
        <v>18010028</v>
      </c>
      <c r="H91" s="6" t="n">
        <v>8136692</v>
      </c>
      <c r="I91" s="6" t="s">
        <v>29</v>
      </c>
      <c r="J91" s="6" t="s">
        <v>192</v>
      </c>
      <c r="K91" s="6" t="n">
        <v>16</v>
      </c>
      <c r="L91" s="6" t="n">
        <v>5</v>
      </c>
      <c r="M91" s="20" t="n">
        <v>16.39</v>
      </c>
      <c r="N91" s="21"/>
      <c r="P91" s="13"/>
      <c r="Q91" s="14"/>
      <c r="R91" s="22"/>
    </row>
    <row r="92" customFormat="false" ht="49.5" hidden="false" customHeight="true" outlineLevel="0" collapsed="false">
      <c r="A92" s="4" t="n">
        <v>91</v>
      </c>
      <c r="B92" s="6" t="s">
        <v>126</v>
      </c>
      <c r="C92" s="6" t="s">
        <v>17</v>
      </c>
      <c r="D92" s="6" t="s">
        <v>322</v>
      </c>
      <c r="E92" s="6" t="s">
        <v>193</v>
      </c>
      <c r="F92" s="6" t="s">
        <v>323</v>
      </c>
      <c r="G92" s="6" t="n">
        <v>18010029</v>
      </c>
      <c r="H92" s="6" t="n">
        <v>90211680</v>
      </c>
      <c r="I92" s="6" t="s">
        <v>29</v>
      </c>
      <c r="J92" s="6" t="s">
        <v>192</v>
      </c>
      <c r="K92" s="6" t="n">
        <v>20</v>
      </c>
      <c r="L92" s="6" t="n">
        <v>7</v>
      </c>
      <c r="M92" s="20" t="n">
        <v>11.058</v>
      </c>
      <c r="N92" s="21"/>
      <c r="P92" s="13"/>
      <c r="Q92" s="14"/>
      <c r="R92" s="22"/>
    </row>
    <row r="93" customFormat="false" ht="49.5" hidden="false" customHeight="true" outlineLevel="0" collapsed="false">
      <c r="A93" s="4" t="n">
        <v>92</v>
      </c>
      <c r="B93" s="6" t="s">
        <v>126</v>
      </c>
      <c r="C93" s="6" t="s">
        <v>324</v>
      </c>
      <c r="D93" s="6" t="s">
        <v>324</v>
      </c>
      <c r="E93" s="6" t="s">
        <v>193</v>
      </c>
      <c r="F93" s="6" t="s">
        <v>325</v>
      </c>
      <c r="G93" s="6" t="n">
        <v>18016014</v>
      </c>
      <c r="H93" s="6" t="n">
        <v>25739012</v>
      </c>
      <c r="I93" s="6" t="s">
        <v>29</v>
      </c>
      <c r="J93" s="6" t="s">
        <v>192</v>
      </c>
      <c r="K93" s="6" t="n">
        <v>25</v>
      </c>
      <c r="L93" s="6" t="n">
        <v>4</v>
      </c>
      <c r="M93" s="20" t="n">
        <v>19.195</v>
      </c>
      <c r="N93" s="21"/>
      <c r="P93" s="13"/>
      <c r="Q93" s="14"/>
      <c r="R93" s="22"/>
    </row>
    <row r="94" customFormat="false" ht="49.5" hidden="false" customHeight="true" outlineLevel="0" collapsed="false">
      <c r="A94" s="4" t="n">
        <v>93</v>
      </c>
      <c r="B94" s="6" t="s">
        <v>126</v>
      </c>
      <c r="C94" s="6" t="s">
        <v>188</v>
      </c>
      <c r="D94" s="6" t="s">
        <v>188</v>
      </c>
      <c r="E94" s="6" t="s">
        <v>193</v>
      </c>
      <c r="F94" s="6" t="s">
        <v>326</v>
      </c>
      <c r="G94" s="6" t="n">
        <v>18075063</v>
      </c>
      <c r="H94" s="6" t="n">
        <v>70958955</v>
      </c>
      <c r="I94" s="6" t="s">
        <v>29</v>
      </c>
      <c r="J94" s="6" t="s">
        <v>192</v>
      </c>
      <c r="K94" s="6" t="n">
        <v>20</v>
      </c>
      <c r="L94" s="6" t="n">
        <v>4</v>
      </c>
      <c r="M94" s="20" t="n">
        <v>12.821</v>
      </c>
      <c r="N94" s="21"/>
      <c r="P94" s="13"/>
      <c r="Q94" s="14"/>
      <c r="R94" s="22"/>
    </row>
    <row r="95" customFormat="false" ht="49.5" hidden="false" customHeight="true" outlineLevel="0" collapsed="false">
      <c r="A95" s="4" t="n">
        <v>94</v>
      </c>
      <c r="B95" s="6" t="s">
        <v>126</v>
      </c>
      <c r="C95" s="6" t="s">
        <v>17</v>
      </c>
      <c r="D95" s="6" t="s">
        <v>327</v>
      </c>
      <c r="E95" s="6" t="s">
        <v>193</v>
      </c>
      <c r="F95" s="6" t="s">
        <v>328</v>
      </c>
      <c r="G95" s="6" t="n">
        <v>18013187</v>
      </c>
      <c r="H95" s="6" t="n">
        <v>90143224</v>
      </c>
      <c r="I95" s="6" t="s">
        <v>29</v>
      </c>
      <c r="J95" s="6" t="s">
        <v>192</v>
      </c>
      <c r="K95" s="6" t="n">
        <v>16</v>
      </c>
      <c r="L95" s="6" t="n">
        <v>4</v>
      </c>
      <c r="M95" s="20" t="n">
        <v>11.043</v>
      </c>
      <c r="N95" s="21"/>
      <c r="P95" s="13"/>
      <c r="Q95" s="14"/>
      <c r="R95" s="22"/>
    </row>
    <row r="96" customFormat="false" ht="49.5" hidden="false" customHeight="true" outlineLevel="0" collapsed="false">
      <c r="A96" s="4" t="n">
        <v>95</v>
      </c>
      <c r="B96" s="6" t="s">
        <v>126</v>
      </c>
      <c r="C96" s="6" t="s">
        <v>131</v>
      </c>
      <c r="D96" s="6" t="s">
        <v>329</v>
      </c>
      <c r="E96" s="6" t="s">
        <v>193</v>
      </c>
      <c r="F96" s="6" t="s">
        <v>330</v>
      </c>
      <c r="G96" s="6" t="n">
        <v>18012022</v>
      </c>
      <c r="H96" s="6" t="n">
        <v>21665032</v>
      </c>
      <c r="I96" s="6" t="s">
        <v>29</v>
      </c>
      <c r="J96" s="6" t="s">
        <v>192</v>
      </c>
      <c r="K96" s="6" t="n">
        <v>25</v>
      </c>
      <c r="L96" s="6" t="n">
        <v>4</v>
      </c>
      <c r="M96" s="20" t="n">
        <v>3.91</v>
      </c>
      <c r="N96" s="21"/>
      <c r="P96" s="13"/>
      <c r="Q96" s="14"/>
      <c r="R96" s="22"/>
    </row>
    <row r="97" customFormat="false" ht="49.5" hidden="false" customHeight="true" outlineLevel="0" collapsed="false">
      <c r="A97" s="4" t="n">
        <v>96</v>
      </c>
      <c r="B97" s="6" t="s">
        <v>126</v>
      </c>
      <c r="C97" s="6" t="s">
        <v>17</v>
      </c>
      <c r="D97" s="6" t="s">
        <v>331</v>
      </c>
      <c r="E97" s="6" t="s">
        <v>193</v>
      </c>
      <c r="F97" s="6" t="s">
        <v>332</v>
      </c>
      <c r="G97" s="6" t="n">
        <v>18013188</v>
      </c>
      <c r="H97" s="6" t="n">
        <v>8060568</v>
      </c>
      <c r="I97" s="6" t="s">
        <v>29</v>
      </c>
      <c r="J97" s="6" t="s">
        <v>192</v>
      </c>
      <c r="K97" s="6" t="n">
        <v>25</v>
      </c>
      <c r="L97" s="6" t="n">
        <v>12</v>
      </c>
      <c r="M97" s="20" t="n">
        <v>10.441</v>
      </c>
      <c r="N97" s="21"/>
      <c r="P97" s="13"/>
      <c r="Q97" s="14"/>
      <c r="R97" s="22"/>
    </row>
    <row r="98" customFormat="false" ht="49.5" hidden="false" customHeight="true" outlineLevel="0" collapsed="false">
      <c r="A98" s="4" t="n">
        <v>97</v>
      </c>
      <c r="B98" s="6" t="s">
        <v>126</v>
      </c>
      <c r="C98" s="6" t="s">
        <v>231</v>
      </c>
      <c r="D98" s="6" t="s">
        <v>231</v>
      </c>
      <c r="E98" s="6" t="s">
        <v>193</v>
      </c>
      <c r="F98" s="6" t="s">
        <v>333</v>
      </c>
      <c r="G98" s="6" t="n">
        <v>18013189</v>
      </c>
      <c r="H98" s="6" t="n">
        <v>8260515</v>
      </c>
      <c r="I98" s="6" t="s">
        <v>29</v>
      </c>
      <c r="J98" s="6" t="s">
        <v>192</v>
      </c>
      <c r="K98" s="6" t="n">
        <v>20</v>
      </c>
      <c r="L98" s="6" t="n">
        <v>7</v>
      </c>
      <c r="M98" s="20" t="n">
        <v>5.854</v>
      </c>
      <c r="N98" s="21"/>
      <c r="P98" s="13"/>
      <c r="Q98" s="14"/>
      <c r="R98" s="22"/>
    </row>
    <row r="99" customFormat="false" ht="49.5" hidden="false" customHeight="true" outlineLevel="0" collapsed="false">
      <c r="A99" s="4" t="n">
        <v>98</v>
      </c>
      <c r="B99" s="6" t="s">
        <v>126</v>
      </c>
      <c r="C99" s="6" t="s">
        <v>17</v>
      </c>
      <c r="D99" s="6" t="s">
        <v>334</v>
      </c>
      <c r="E99" s="6" t="s">
        <v>193</v>
      </c>
      <c r="F99" s="6" t="s">
        <v>335</v>
      </c>
      <c r="G99" s="6" t="n">
        <v>18008105</v>
      </c>
      <c r="H99" s="6" t="n">
        <v>12712714</v>
      </c>
      <c r="I99" s="6" t="s">
        <v>29</v>
      </c>
      <c r="J99" s="6" t="s">
        <v>192</v>
      </c>
      <c r="K99" s="6" t="n">
        <v>16</v>
      </c>
      <c r="L99" s="6" t="n">
        <v>3</v>
      </c>
      <c r="M99" s="20" t="n">
        <v>5.444</v>
      </c>
      <c r="N99" s="21"/>
      <c r="P99" s="13"/>
      <c r="Q99" s="14"/>
      <c r="R99" s="22"/>
    </row>
    <row r="100" customFormat="false" ht="49.5" hidden="false" customHeight="true" outlineLevel="0" collapsed="false">
      <c r="A100" s="4" t="n">
        <v>99</v>
      </c>
      <c r="B100" s="6" t="s">
        <v>126</v>
      </c>
      <c r="C100" s="6" t="s">
        <v>17</v>
      </c>
      <c r="D100" s="6" t="s">
        <v>336</v>
      </c>
      <c r="E100" s="6" t="s">
        <v>193</v>
      </c>
      <c r="F100" s="6" t="s">
        <v>337</v>
      </c>
      <c r="G100" s="6" t="n">
        <v>18016015</v>
      </c>
      <c r="H100" s="6" t="n">
        <v>90137173</v>
      </c>
      <c r="I100" s="6" t="s">
        <v>29</v>
      </c>
      <c r="J100" s="6" t="s">
        <v>192</v>
      </c>
      <c r="K100" s="6" t="n">
        <v>16</v>
      </c>
      <c r="L100" s="6" t="n">
        <v>4</v>
      </c>
      <c r="M100" s="20" t="n">
        <v>1.885</v>
      </c>
      <c r="N100" s="21"/>
      <c r="P100" s="13"/>
      <c r="Q100" s="14"/>
      <c r="R100" s="22"/>
    </row>
    <row r="101" customFormat="false" ht="49.5" hidden="false" customHeight="true" outlineLevel="0" collapsed="false">
      <c r="A101" s="4" t="n">
        <v>100</v>
      </c>
      <c r="B101" s="6" t="s">
        <v>126</v>
      </c>
      <c r="C101" s="6" t="s">
        <v>188</v>
      </c>
      <c r="D101" s="6" t="s">
        <v>188</v>
      </c>
      <c r="E101" s="6" t="s">
        <v>193</v>
      </c>
      <c r="F101" s="6" t="s">
        <v>338</v>
      </c>
      <c r="G101" s="6" t="n">
        <v>18066009</v>
      </c>
      <c r="H101" s="6" t="n">
        <v>25823956</v>
      </c>
      <c r="I101" s="6" t="s">
        <v>29</v>
      </c>
      <c r="J101" s="6" t="s">
        <v>192</v>
      </c>
      <c r="K101" s="6" t="n">
        <v>25</v>
      </c>
      <c r="L101" s="6" t="n">
        <v>4</v>
      </c>
      <c r="M101" s="20" t="n">
        <v>3.732</v>
      </c>
      <c r="N101" s="21"/>
      <c r="P101" s="13"/>
      <c r="Q101" s="14"/>
      <c r="R101" s="22"/>
    </row>
    <row r="102" customFormat="false" ht="49.5" hidden="false" customHeight="true" outlineLevel="0" collapsed="false">
      <c r="A102" s="4" t="n">
        <v>101</v>
      </c>
      <c r="B102" s="6" t="s">
        <v>126</v>
      </c>
      <c r="C102" s="6" t="s">
        <v>17</v>
      </c>
      <c r="D102" s="6" t="s">
        <v>339</v>
      </c>
      <c r="E102" s="6" t="s">
        <v>193</v>
      </c>
      <c r="F102" s="6" t="s">
        <v>340</v>
      </c>
      <c r="G102" s="6" t="n">
        <v>18066010</v>
      </c>
      <c r="H102" s="6" t="n">
        <v>92954720</v>
      </c>
      <c r="I102" s="6" t="s">
        <v>29</v>
      </c>
      <c r="J102" s="6" t="s">
        <v>192</v>
      </c>
      <c r="K102" s="6" t="n">
        <v>10</v>
      </c>
      <c r="L102" s="6" t="n">
        <v>1.3</v>
      </c>
      <c r="M102" s="20" t="n">
        <v>6.165</v>
      </c>
      <c r="N102" s="21"/>
      <c r="P102" s="13"/>
      <c r="Q102" s="14"/>
      <c r="R102" s="22"/>
    </row>
    <row r="103" customFormat="false" ht="49.5" hidden="false" customHeight="true" outlineLevel="0" collapsed="false">
      <c r="A103" s="4" t="n">
        <v>102</v>
      </c>
      <c r="B103" s="6" t="s">
        <v>126</v>
      </c>
      <c r="C103" s="6" t="s">
        <v>88</v>
      </c>
      <c r="D103" s="6" t="s">
        <v>341</v>
      </c>
      <c r="E103" s="6" t="s">
        <v>193</v>
      </c>
      <c r="F103" s="6" t="s">
        <v>342</v>
      </c>
      <c r="G103" s="6" t="n">
        <v>15945143</v>
      </c>
      <c r="H103" s="6" t="n">
        <v>89093911</v>
      </c>
      <c r="I103" s="6" t="s">
        <v>29</v>
      </c>
      <c r="J103" s="6" t="s">
        <v>192</v>
      </c>
      <c r="K103" s="6" t="n">
        <v>16</v>
      </c>
      <c r="L103" s="6" t="n">
        <v>1.5</v>
      </c>
      <c r="M103" s="20" t="n">
        <v>6.057</v>
      </c>
      <c r="N103" s="21"/>
      <c r="P103" s="13"/>
      <c r="Q103" s="14"/>
      <c r="R103" s="22"/>
    </row>
    <row r="104" customFormat="false" ht="49.5" hidden="false" customHeight="true" outlineLevel="0" collapsed="false">
      <c r="A104" s="4" t="n">
        <v>103</v>
      </c>
      <c r="B104" s="6" t="s">
        <v>126</v>
      </c>
      <c r="C104" s="6" t="s">
        <v>17</v>
      </c>
      <c r="D104" s="6" t="s">
        <v>343</v>
      </c>
      <c r="E104" s="6" t="s">
        <v>193</v>
      </c>
      <c r="F104" s="6" t="s">
        <v>344</v>
      </c>
      <c r="G104" s="6" t="n">
        <v>18038046</v>
      </c>
      <c r="H104" s="6" t="n">
        <v>90926169</v>
      </c>
      <c r="I104" s="6" t="s">
        <v>29</v>
      </c>
      <c r="J104" s="6" t="s">
        <v>192</v>
      </c>
      <c r="K104" s="6" t="n">
        <v>16</v>
      </c>
      <c r="L104" s="6" t="n">
        <v>4</v>
      </c>
      <c r="M104" s="20" t="n">
        <v>11.631</v>
      </c>
      <c r="N104" s="21"/>
      <c r="P104" s="13"/>
      <c r="Q104" s="14"/>
      <c r="R104" s="22"/>
    </row>
    <row r="105" customFormat="false" ht="49.5" hidden="false" customHeight="true" outlineLevel="0" collapsed="false">
      <c r="A105" s="4" t="n">
        <v>104</v>
      </c>
      <c r="B105" s="6" t="s">
        <v>126</v>
      </c>
      <c r="C105" s="6" t="s">
        <v>17</v>
      </c>
      <c r="D105" s="6" t="s">
        <v>345</v>
      </c>
      <c r="E105" s="6" t="s">
        <v>193</v>
      </c>
      <c r="F105" s="6" t="s">
        <v>346</v>
      </c>
      <c r="G105" s="6" t="n">
        <v>18038047</v>
      </c>
      <c r="H105" s="6" t="n">
        <v>12282320</v>
      </c>
      <c r="I105" s="6" t="s">
        <v>29</v>
      </c>
      <c r="J105" s="6" t="s">
        <v>192</v>
      </c>
      <c r="K105" s="6" t="n">
        <v>16</v>
      </c>
      <c r="L105" s="6" t="n">
        <v>4</v>
      </c>
      <c r="M105" s="20" t="n">
        <v>14.735</v>
      </c>
      <c r="N105" s="21"/>
      <c r="P105" s="13"/>
      <c r="Q105" s="14"/>
      <c r="R105" s="22"/>
    </row>
    <row r="106" customFormat="false" ht="49.5" hidden="false" customHeight="true" outlineLevel="0" collapsed="false">
      <c r="A106" s="4" t="n">
        <v>105</v>
      </c>
      <c r="B106" s="6" t="s">
        <v>126</v>
      </c>
      <c r="C106" s="6" t="s">
        <v>135</v>
      </c>
      <c r="D106" s="6" t="s">
        <v>347</v>
      </c>
      <c r="E106" s="6" t="s">
        <v>193</v>
      </c>
      <c r="F106" s="6" t="s">
        <v>348</v>
      </c>
      <c r="G106" s="6" t="n">
        <v>18075064</v>
      </c>
      <c r="H106" s="6" t="n">
        <v>22419958</v>
      </c>
      <c r="I106" s="6" t="s">
        <v>29</v>
      </c>
      <c r="J106" s="6" t="s">
        <v>192</v>
      </c>
      <c r="K106" s="6" t="n">
        <v>6</v>
      </c>
      <c r="L106" s="6" t="n">
        <v>1</v>
      </c>
      <c r="M106" s="20" t="n">
        <v>4.8</v>
      </c>
      <c r="N106" s="21"/>
      <c r="P106" s="13"/>
      <c r="Q106" s="14"/>
      <c r="R106" s="22"/>
    </row>
    <row r="107" customFormat="false" ht="49.5" hidden="false" customHeight="true" outlineLevel="0" collapsed="false">
      <c r="A107" s="4" t="n">
        <v>106</v>
      </c>
      <c r="B107" s="6" t="s">
        <v>126</v>
      </c>
      <c r="C107" s="6" t="s">
        <v>17</v>
      </c>
      <c r="D107" s="6" t="s">
        <v>349</v>
      </c>
      <c r="E107" s="6" t="s">
        <v>193</v>
      </c>
      <c r="F107" s="6" t="s">
        <v>350</v>
      </c>
      <c r="G107" s="6" t="n">
        <v>18013191</v>
      </c>
      <c r="H107" s="6" t="n">
        <v>90211655</v>
      </c>
      <c r="I107" s="6" t="s">
        <v>29</v>
      </c>
      <c r="J107" s="6" t="s">
        <v>192</v>
      </c>
      <c r="K107" s="6" t="n">
        <v>20</v>
      </c>
      <c r="L107" s="6" t="n">
        <v>7</v>
      </c>
      <c r="M107" s="20" t="n">
        <v>18.103</v>
      </c>
      <c r="N107" s="21"/>
      <c r="P107" s="13"/>
      <c r="Q107" s="14"/>
      <c r="R107" s="22"/>
    </row>
    <row r="108" customFormat="false" ht="49.5" hidden="false" customHeight="true" outlineLevel="0" collapsed="false">
      <c r="A108" s="4" t="n">
        <v>107</v>
      </c>
      <c r="B108" s="6" t="s">
        <v>126</v>
      </c>
      <c r="C108" s="6" t="s">
        <v>17</v>
      </c>
      <c r="D108" s="6" t="s">
        <v>351</v>
      </c>
      <c r="E108" s="6" t="s">
        <v>193</v>
      </c>
      <c r="F108" s="6" t="s">
        <v>352</v>
      </c>
      <c r="G108" s="6" t="n">
        <v>16802343</v>
      </c>
      <c r="H108" s="6" t="n">
        <v>90103649</v>
      </c>
      <c r="I108" s="6" t="s">
        <v>29</v>
      </c>
      <c r="J108" s="6" t="s">
        <v>192</v>
      </c>
      <c r="K108" s="6" t="n">
        <v>16</v>
      </c>
      <c r="L108" s="6" t="n">
        <v>4</v>
      </c>
      <c r="M108" s="20" t="n">
        <v>9.648</v>
      </c>
      <c r="N108" s="21"/>
      <c r="P108" s="13"/>
      <c r="Q108" s="14"/>
      <c r="R108" s="22"/>
    </row>
    <row r="109" customFormat="false" ht="49.5" hidden="false" customHeight="true" outlineLevel="0" collapsed="false">
      <c r="A109" s="4" t="n">
        <v>108</v>
      </c>
      <c r="B109" s="6" t="s">
        <v>126</v>
      </c>
      <c r="C109" s="6" t="s">
        <v>353</v>
      </c>
      <c r="D109" s="6" t="s">
        <v>353</v>
      </c>
      <c r="E109" s="6" t="s">
        <v>193</v>
      </c>
      <c r="F109" s="6" t="s">
        <v>354</v>
      </c>
      <c r="G109" s="6" t="n">
        <v>18017057</v>
      </c>
      <c r="H109" s="6" t="n">
        <v>27590839</v>
      </c>
      <c r="I109" s="6" t="s">
        <v>29</v>
      </c>
      <c r="J109" s="6" t="s">
        <v>192</v>
      </c>
      <c r="K109" s="6" t="n">
        <v>25</v>
      </c>
      <c r="L109" s="6" t="n">
        <v>4</v>
      </c>
      <c r="M109" s="20" t="n">
        <v>10.235</v>
      </c>
      <c r="N109" s="21"/>
      <c r="P109" s="13"/>
      <c r="Q109" s="14"/>
      <c r="R109" s="22"/>
    </row>
    <row r="110" customFormat="false" ht="49.5" hidden="false" customHeight="true" outlineLevel="0" collapsed="false">
      <c r="A110" s="4" t="n">
        <v>109</v>
      </c>
      <c r="B110" s="6" t="s">
        <v>126</v>
      </c>
      <c r="C110" s="6" t="s">
        <v>355</v>
      </c>
      <c r="D110" s="6" t="s">
        <v>355</v>
      </c>
      <c r="E110" s="6" t="s">
        <v>193</v>
      </c>
      <c r="F110" s="6" t="s">
        <v>356</v>
      </c>
      <c r="G110" s="6" t="n">
        <v>18013192</v>
      </c>
      <c r="H110" s="6" t="n">
        <v>83330153</v>
      </c>
      <c r="I110" s="6" t="s">
        <v>29</v>
      </c>
      <c r="J110" s="6" t="s">
        <v>192</v>
      </c>
      <c r="K110" s="6" t="n">
        <v>25</v>
      </c>
      <c r="L110" s="6" t="n">
        <v>4</v>
      </c>
      <c r="M110" s="20" t="n">
        <v>5.995</v>
      </c>
      <c r="N110" s="21"/>
      <c r="P110" s="13"/>
      <c r="Q110" s="14"/>
      <c r="R110" s="22"/>
    </row>
    <row r="111" customFormat="false" ht="49.5" hidden="false" customHeight="true" outlineLevel="0" collapsed="false">
      <c r="A111" s="4" t="n">
        <v>110</v>
      </c>
      <c r="B111" s="6" t="s">
        <v>126</v>
      </c>
      <c r="C111" s="6" t="s">
        <v>308</v>
      </c>
      <c r="D111" s="6" t="s">
        <v>357</v>
      </c>
      <c r="E111" s="6" t="s">
        <v>193</v>
      </c>
      <c r="F111" s="6" t="s">
        <v>358</v>
      </c>
      <c r="G111" s="6" t="n">
        <v>18096028</v>
      </c>
      <c r="H111" s="6" t="n">
        <v>83208108</v>
      </c>
      <c r="I111" s="6" t="s">
        <v>29</v>
      </c>
      <c r="J111" s="6" t="s">
        <v>192</v>
      </c>
      <c r="K111" s="6" t="n">
        <v>20</v>
      </c>
      <c r="L111" s="6" t="n">
        <v>4</v>
      </c>
      <c r="M111" s="20" t="n">
        <v>4.063</v>
      </c>
      <c r="N111" s="21"/>
      <c r="P111" s="13"/>
      <c r="Q111" s="14"/>
      <c r="R111" s="22"/>
    </row>
    <row r="112" customFormat="false" ht="49.5" hidden="false" customHeight="true" outlineLevel="0" collapsed="false">
      <c r="A112" s="4" t="n">
        <v>111</v>
      </c>
      <c r="B112" s="6" t="s">
        <v>126</v>
      </c>
      <c r="C112" s="6" t="s">
        <v>17</v>
      </c>
      <c r="D112" s="6" t="s">
        <v>298</v>
      </c>
      <c r="E112" s="6" t="s">
        <v>193</v>
      </c>
      <c r="F112" s="6" t="s">
        <v>359</v>
      </c>
      <c r="G112" s="6" t="n">
        <v>16202336</v>
      </c>
      <c r="H112" s="6" t="n">
        <v>81493508</v>
      </c>
      <c r="I112" s="6" t="s">
        <v>29</v>
      </c>
      <c r="J112" s="6" t="s">
        <v>192</v>
      </c>
      <c r="K112" s="6" t="n">
        <v>20</v>
      </c>
      <c r="L112" s="6" t="n">
        <v>3.2</v>
      </c>
      <c r="M112" s="20" t="n">
        <v>8.416</v>
      </c>
      <c r="N112" s="21"/>
      <c r="P112" s="13"/>
      <c r="Q112" s="14"/>
      <c r="R112" s="22"/>
    </row>
    <row r="113" customFormat="false" ht="49.5" hidden="false" customHeight="true" outlineLevel="0" collapsed="false">
      <c r="A113" s="4" t="n">
        <v>112</v>
      </c>
      <c r="B113" s="6" t="s">
        <v>126</v>
      </c>
      <c r="C113" s="6" t="s">
        <v>17</v>
      </c>
      <c r="D113" s="6" t="s">
        <v>360</v>
      </c>
      <c r="E113" s="6" t="s">
        <v>193</v>
      </c>
      <c r="F113" s="6" t="s">
        <v>361</v>
      </c>
      <c r="G113" s="6" t="n">
        <v>16201348</v>
      </c>
      <c r="H113" s="6" t="n">
        <v>7729405</v>
      </c>
      <c r="I113" s="6" t="s">
        <v>29</v>
      </c>
      <c r="J113" s="6" t="s">
        <v>192</v>
      </c>
      <c r="K113" s="6" t="n">
        <v>25</v>
      </c>
      <c r="L113" s="6" t="n">
        <v>10</v>
      </c>
      <c r="M113" s="20" t="n">
        <v>19.004</v>
      </c>
      <c r="N113" s="21"/>
      <c r="P113" s="13"/>
      <c r="Q113" s="14"/>
      <c r="R113" s="22"/>
    </row>
    <row r="114" customFormat="false" ht="49.5" hidden="false" customHeight="true" outlineLevel="0" collapsed="false">
      <c r="A114" s="4" t="n">
        <v>113</v>
      </c>
      <c r="B114" s="6" t="s">
        <v>126</v>
      </c>
      <c r="C114" s="6" t="s">
        <v>17</v>
      </c>
      <c r="D114" s="6" t="s">
        <v>362</v>
      </c>
      <c r="E114" s="6" t="s">
        <v>193</v>
      </c>
      <c r="F114" s="6" t="s">
        <v>363</v>
      </c>
      <c r="G114" s="6" t="n">
        <v>18030023</v>
      </c>
      <c r="H114" s="6" t="n">
        <v>8363581</v>
      </c>
      <c r="I114" s="6" t="s">
        <v>29</v>
      </c>
      <c r="J114" s="6" t="s">
        <v>192</v>
      </c>
      <c r="K114" s="6" t="n">
        <v>20</v>
      </c>
      <c r="L114" s="6" t="n">
        <v>9</v>
      </c>
      <c r="M114" s="20" t="n">
        <v>56.835</v>
      </c>
      <c r="N114" s="21"/>
      <c r="P114" s="13"/>
      <c r="Q114" s="14"/>
      <c r="R114" s="22"/>
    </row>
    <row r="115" customFormat="false" ht="49.5" hidden="false" customHeight="true" outlineLevel="0" collapsed="false">
      <c r="A115" s="4" t="n">
        <v>114</v>
      </c>
      <c r="B115" s="6" t="s">
        <v>126</v>
      </c>
      <c r="C115" s="6" t="s">
        <v>364</v>
      </c>
      <c r="D115" s="6" t="s">
        <v>364</v>
      </c>
      <c r="E115" s="6" t="s">
        <v>193</v>
      </c>
      <c r="F115" s="6" t="s">
        <v>365</v>
      </c>
      <c r="G115" s="6" t="n">
        <v>18079042</v>
      </c>
      <c r="H115" s="6" t="n">
        <v>92155692</v>
      </c>
      <c r="I115" s="6" t="s">
        <v>29</v>
      </c>
      <c r="J115" s="6" t="s">
        <v>192</v>
      </c>
      <c r="K115" s="6" t="n">
        <v>25</v>
      </c>
      <c r="L115" s="6" t="n">
        <v>4</v>
      </c>
      <c r="M115" s="20" t="n">
        <v>6.636</v>
      </c>
      <c r="N115" s="21"/>
      <c r="P115" s="13"/>
      <c r="Q115" s="14"/>
      <c r="R115" s="22"/>
    </row>
    <row r="116" customFormat="false" ht="49.5" hidden="false" customHeight="true" outlineLevel="0" collapsed="false">
      <c r="A116" s="4" t="n">
        <v>115</v>
      </c>
      <c r="B116" s="6" t="s">
        <v>126</v>
      </c>
      <c r="C116" s="6" t="s">
        <v>17</v>
      </c>
      <c r="D116" s="6" t="s">
        <v>301</v>
      </c>
      <c r="E116" s="6" t="s">
        <v>193</v>
      </c>
      <c r="F116" s="6" t="s">
        <v>366</v>
      </c>
      <c r="G116" s="6" t="n">
        <v>18011037</v>
      </c>
      <c r="H116" s="6" t="n">
        <v>91041831</v>
      </c>
      <c r="I116" s="6" t="s">
        <v>29</v>
      </c>
      <c r="J116" s="6" t="s">
        <v>192</v>
      </c>
      <c r="K116" s="6" t="n">
        <v>16</v>
      </c>
      <c r="L116" s="6" t="n">
        <v>9</v>
      </c>
      <c r="M116" s="20" t="n">
        <v>7.671</v>
      </c>
      <c r="N116" s="21"/>
      <c r="P116" s="13"/>
      <c r="Q116" s="14"/>
      <c r="R116" s="22"/>
    </row>
    <row r="117" customFormat="false" ht="49.5" hidden="false" customHeight="true" outlineLevel="0" collapsed="false">
      <c r="A117" s="4" t="n">
        <v>116</v>
      </c>
      <c r="B117" s="6" t="s">
        <v>126</v>
      </c>
      <c r="C117" s="6" t="s">
        <v>17</v>
      </c>
      <c r="D117" s="6" t="s">
        <v>367</v>
      </c>
      <c r="E117" s="6" t="s">
        <v>193</v>
      </c>
      <c r="F117" s="6" t="s">
        <v>368</v>
      </c>
      <c r="G117" s="6" t="n">
        <v>18011038</v>
      </c>
      <c r="H117" s="6" t="n">
        <v>56408766</v>
      </c>
      <c r="I117" s="6" t="s">
        <v>29</v>
      </c>
      <c r="J117" s="6" t="s">
        <v>192</v>
      </c>
      <c r="K117" s="6" t="n">
        <v>63</v>
      </c>
      <c r="L117" s="6" t="n">
        <v>25</v>
      </c>
      <c r="M117" s="20" t="n">
        <v>25.562</v>
      </c>
      <c r="N117" s="21"/>
      <c r="P117" s="13"/>
      <c r="Q117" s="14"/>
      <c r="R117" s="22"/>
    </row>
    <row r="118" customFormat="false" ht="49.5" hidden="false" customHeight="true" outlineLevel="0" collapsed="false">
      <c r="A118" s="4" t="n">
        <v>117</v>
      </c>
      <c r="B118" s="6" t="s">
        <v>126</v>
      </c>
      <c r="C118" s="6" t="s">
        <v>17</v>
      </c>
      <c r="D118" s="6" t="s">
        <v>327</v>
      </c>
      <c r="E118" s="6" t="s">
        <v>193</v>
      </c>
      <c r="F118" s="6" t="s">
        <v>369</v>
      </c>
      <c r="G118" s="6" t="n">
        <v>18013193</v>
      </c>
      <c r="H118" s="6" t="n">
        <v>8986043</v>
      </c>
      <c r="I118" s="6" t="s">
        <v>29</v>
      </c>
      <c r="J118" s="6" t="s">
        <v>192</v>
      </c>
      <c r="K118" s="6" t="n">
        <v>16</v>
      </c>
      <c r="L118" s="6" t="n">
        <v>3</v>
      </c>
      <c r="M118" s="20" t="n">
        <v>7.722</v>
      </c>
      <c r="N118" s="21"/>
      <c r="P118" s="13"/>
      <c r="Q118" s="14"/>
      <c r="R118" s="22"/>
    </row>
    <row r="119" customFormat="false" ht="49.5" hidden="false" customHeight="true" outlineLevel="0" collapsed="false">
      <c r="A119" s="4" t="n">
        <v>118</v>
      </c>
      <c r="B119" s="6" t="s">
        <v>126</v>
      </c>
      <c r="C119" s="6" t="s">
        <v>17</v>
      </c>
      <c r="D119" s="6" t="s">
        <v>370</v>
      </c>
      <c r="E119" s="6" t="s">
        <v>193</v>
      </c>
      <c r="F119" s="6" t="s">
        <v>371</v>
      </c>
      <c r="G119" s="6" t="n">
        <v>16819164</v>
      </c>
      <c r="H119" s="6" t="n">
        <v>90102143</v>
      </c>
      <c r="I119" s="6" t="s">
        <v>29</v>
      </c>
      <c r="J119" s="6" t="s">
        <v>192</v>
      </c>
      <c r="K119" s="6" t="n">
        <v>25</v>
      </c>
      <c r="L119" s="6" t="n">
        <v>11</v>
      </c>
      <c r="M119" s="20" t="n">
        <v>3.042</v>
      </c>
      <c r="N119" s="21"/>
      <c r="P119" s="13"/>
      <c r="Q119" s="14"/>
      <c r="R119" s="22"/>
    </row>
    <row r="120" customFormat="false" ht="49.5" hidden="false" customHeight="true" outlineLevel="0" collapsed="false">
      <c r="A120" s="4" t="n">
        <v>119</v>
      </c>
      <c r="B120" s="6" t="s">
        <v>126</v>
      </c>
      <c r="C120" s="6" t="s">
        <v>17</v>
      </c>
      <c r="D120" s="6" t="s">
        <v>301</v>
      </c>
      <c r="E120" s="6" t="s">
        <v>193</v>
      </c>
      <c r="F120" s="6" t="s">
        <v>372</v>
      </c>
      <c r="G120" s="6" t="n">
        <v>18011039</v>
      </c>
      <c r="H120" s="6" t="n">
        <v>9274</v>
      </c>
      <c r="I120" s="6" t="s">
        <v>29</v>
      </c>
      <c r="J120" s="6" t="s">
        <v>192</v>
      </c>
      <c r="K120" s="6" t="n">
        <v>16</v>
      </c>
      <c r="L120" s="6" t="n">
        <v>2</v>
      </c>
      <c r="M120" s="20" t="n">
        <v>9.508</v>
      </c>
      <c r="N120" s="21"/>
      <c r="P120" s="13"/>
      <c r="Q120" s="14"/>
      <c r="R120" s="22"/>
    </row>
    <row r="121" customFormat="false" ht="49.5" hidden="false" customHeight="true" outlineLevel="0" collapsed="false">
      <c r="A121" s="4" t="n">
        <v>120</v>
      </c>
      <c r="B121" s="6" t="s">
        <v>126</v>
      </c>
      <c r="C121" s="6" t="s">
        <v>303</v>
      </c>
      <c r="D121" s="6" t="s">
        <v>303</v>
      </c>
      <c r="E121" s="6" t="s">
        <v>193</v>
      </c>
      <c r="F121" s="6" t="s">
        <v>373</v>
      </c>
      <c r="G121" s="6" t="n">
        <v>18008106</v>
      </c>
      <c r="H121" s="6" t="n">
        <v>21302409</v>
      </c>
      <c r="I121" s="6" t="s">
        <v>29</v>
      </c>
      <c r="J121" s="6" t="s">
        <v>192</v>
      </c>
      <c r="K121" s="6" t="n">
        <v>10</v>
      </c>
      <c r="L121" s="6" t="n">
        <v>1.5</v>
      </c>
      <c r="M121" s="20" t="n">
        <v>6</v>
      </c>
      <c r="N121" s="21"/>
      <c r="P121" s="13"/>
      <c r="Q121" s="14"/>
      <c r="R121" s="22"/>
    </row>
    <row r="122" customFormat="false" ht="49.5" hidden="false" customHeight="true" outlineLevel="0" collapsed="false">
      <c r="A122" s="4" t="n">
        <v>121</v>
      </c>
      <c r="B122" s="6" t="s">
        <v>126</v>
      </c>
      <c r="C122" s="6" t="s">
        <v>374</v>
      </c>
      <c r="D122" s="6" t="s">
        <v>374</v>
      </c>
      <c r="E122" s="6" t="s">
        <v>193</v>
      </c>
      <c r="F122" s="6" t="s">
        <v>375</v>
      </c>
      <c r="G122" s="6" t="n">
        <v>18021034</v>
      </c>
      <c r="H122" s="6" t="n">
        <v>27912221</v>
      </c>
      <c r="I122" s="6" t="s">
        <v>29</v>
      </c>
      <c r="J122" s="6" t="s">
        <v>192</v>
      </c>
      <c r="K122" s="6" t="n">
        <v>25</v>
      </c>
      <c r="L122" s="6" t="n">
        <v>4</v>
      </c>
      <c r="M122" s="20" t="n">
        <v>15.676</v>
      </c>
      <c r="N122" s="21"/>
      <c r="P122" s="13"/>
      <c r="Q122" s="14"/>
      <c r="R122" s="22"/>
    </row>
    <row r="123" customFormat="false" ht="49.5" hidden="false" customHeight="true" outlineLevel="0" collapsed="false">
      <c r="A123" s="4" t="n">
        <v>122</v>
      </c>
      <c r="B123" s="6" t="s">
        <v>126</v>
      </c>
      <c r="C123" s="6" t="s">
        <v>268</v>
      </c>
      <c r="D123" s="6" t="s">
        <v>376</v>
      </c>
      <c r="E123" s="6" t="s">
        <v>193</v>
      </c>
      <c r="F123" s="6" t="s">
        <v>377</v>
      </c>
      <c r="G123" s="6" t="n">
        <v>18096030</v>
      </c>
      <c r="H123" s="6" t="n">
        <v>119700</v>
      </c>
      <c r="I123" s="6" t="s">
        <v>29</v>
      </c>
      <c r="J123" s="6" t="s">
        <v>192</v>
      </c>
      <c r="K123" s="6" t="n">
        <v>25</v>
      </c>
      <c r="L123" s="6" t="n">
        <v>4</v>
      </c>
      <c r="M123" s="20" t="n">
        <v>6.238</v>
      </c>
      <c r="N123" s="21"/>
      <c r="P123" s="13"/>
      <c r="Q123" s="14"/>
      <c r="R123" s="22"/>
    </row>
    <row r="124" customFormat="false" ht="49.5" hidden="false" customHeight="true" outlineLevel="0" collapsed="false">
      <c r="A124" s="4" t="n">
        <v>123</v>
      </c>
      <c r="B124" s="6" t="s">
        <v>126</v>
      </c>
      <c r="C124" s="6" t="s">
        <v>17</v>
      </c>
      <c r="D124" s="6" t="s">
        <v>378</v>
      </c>
      <c r="E124" s="6" t="s">
        <v>193</v>
      </c>
      <c r="F124" s="6" t="s">
        <v>379</v>
      </c>
      <c r="G124" s="6" t="n">
        <v>16200330</v>
      </c>
      <c r="H124" s="6" t="n">
        <v>90136557</v>
      </c>
      <c r="I124" s="6" t="s">
        <v>29</v>
      </c>
      <c r="J124" s="6" t="s">
        <v>192</v>
      </c>
      <c r="K124" s="6" t="n">
        <v>20</v>
      </c>
      <c r="L124" s="6" t="n">
        <v>7</v>
      </c>
      <c r="M124" s="20" t="n">
        <v>13.17</v>
      </c>
      <c r="N124" s="21"/>
      <c r="P124" s="13"/>
      <c r="Q124" s="14"/>
      <c r="R124" s="22"/>
    </row>
    <row r="125" customFormat="false" ht="49.5" hidden="false" customHeight="true" outlineLevel="0" collapsed="false">
      <c r="A125" s="4" t="n">
        <v>124</v>
      </c>
      <c r="B125" s="6" t="s">
        <v>126</v>
      </c>
      <c r="C125" s="6" t="s">
        <v>17</v>
      </c>
      <c r="D125" s="6" t="s">
        <v>214</v>
      </c>
      <c r="E125" s="6" t="s">
        <v>193</v>
      </c>
      <c r="F125" s="6" t="s">
        <v>380</v>
      </c>
      <c r="G125" s="6" t="n">
        <v>18096031</v>
      </c>
      <c r="H125" s="6" t="n">
        <v>56408748</v>
      </c>
      <c r="I125" s="6" t="s">
        <v>29</v>
      </c>
      <c r="J125" s="6" t="s">
        <v>192</v>
      </c>
      <c r="K125" s="6" t="n">
        <v>40</v>
      </c>
      <c r="L125" s="6" t="n">
        <v>25</v>
      </c>
      <c r="M125" s="20" t="n">
        <v>28.531</v>
      </c>
      <c r="N125" s="21"/>
      <c r="P125" s="13"/>
      <c r="Q125" s="14"/>
      <c r="R125" s="22"/>
    </row>
    <row r="126" customFormat="false" ht="49.5" hidden="false" customHeight="true" outlineLevel="0" collapsed="false">
      <c r="A126" s="4" t="n">
        <v>125</v>
      </c>
      <c r="B126" s="6" t="s">
        <v>126</v>
      </c>
      <c r="C126" s="6" t="s">
        <v>381</v>
      </c>
      <c r="D126" s="6" t="s">
        <v>382</v>
      </c>
      <c r="E126" s="6" t="s">
        <v>193</v>
      </c>
      <c r="F126" s="6" t="s">
        <v>383</v>
      </c>
      <c r="G126" s="6" t="n">
        <v>18021035</v>
      </c>
      <c r="H126" s="6" t="n">
        <v>26017891</v>
      </c>
      <c r="I126" s="6" t="s">
        <v>29</v>
      </c>
      <c r="J126" s="6" t="s">
        <v>192</v>
      </c>
      <c r="K126" s="6" t="n">
        <v>20</v>
      </c>
      <c r="L126" s="6" t="n">
        <v>1</v>
      </c>
      <c r="M126" s="20" t="n">
        <v>6.409</v>
      </c>
      <c r="N126" s="21"/>
      <c r="P126" s="13"/>
      <c r="Q126" s="14"/>
      <c r="R126" s="22"/>
    </row>
    <row r="127" customFormat="false" ht="49.5" hidden="false" customHeight="true" outlineLevel="0" collapsed="false">
      <c r="A127" s="4" t="n">
        <v>126</v>
      </c>
      <c r="B127" s="6" t="s">
        <v>126</v>
      </c>
      <c r="C127" s="6" t="s">
        <v>306</v>
      </c>
      <c r="D127" s="6" t="s">
        <v>306</v>
      </c>
      <c r="E127" s="6" t="s">
        <v>193</v>
      </c>
      <c r="F127" s="6" t="s">
        <v>384</v>
      </c>
      <c r="G127" s="6" t="n">
        <v>18006060</v>
      </c>
      <c r="H127" s="6" t="n">
        <v>91178195</v>
      </c>
      <c r="I127" s="6" t="s">
        <v>29</v>
      </c>
      <c r="J127" s="6" t="s">
        <v>192</v>
      </c>
      <c r="K127" s="6" t="n">
        <v>25</v>
      </c>
      <c r="L127" s="6" t="n">
        <v>10</v>
      </c>
      <c r="M127" s="20" t="n">
        <v>10.38</v>
      </c>
      <c r="N127" s="21"/>
      <c r="P127" s="13"/>
      <c r="Q127" s="14"/>
      <c r="R127" s="22"/>
    </row>
    <row r="128" customFormat="false" ht="49.5" hidden="false" customHeight="true" outlineLevel="0" collapsed="false">
      <c r="A128" s="4" t="n">
        <v>127</v>
      </c>
      <c r="B128" s="6" t="s">
        <v>126</v>
      </c>
      <c r="C128" s="6" t="s">
        <v>17</v>
      </c>
      <c r="D128" s="6" t="s">
        <v>385</v>
      </c>
      <c r="E128" s="6" t="s">
        <v>193</v>
      </c>
      <c r="F128" s="6" t="s">
        <v>386</v>
      </c>
      <c r="G128" s="6" t="n">
        <v>18009039</v>
      </c>
      <c r="H128" s="6" t="n">
        <v>12355663</v>
      </c>
      <c r="I128" s="6" t="s">
        <v>29</v>
      </c>
      <c r="J128" s="6" t="s">
        <v>192</v>
      </c>
      <c r="K128" s="6" t="n">
        <v>63</v>
      </c>
      <c r="L128" s="6" t="n">
        <v>25</v>
      </c>
      <c r="M128" s="20" t="n">
        <v>49.393</v>
      </c>
      <c r="N128" s="21"/>
      <c r="P128" s="13"/>
      <c r="Q128" s="14"/>
      <c r="R128" s="22"/>
    </row>
    <row r="129" customFormat="false" ht="49.5" hidden="false" customHeight="true" outlineLevel="0" collapsed="false">
      <c r="A129" s="4" t="n">
        <v>128</v>
      </c>
      <c r="B129" s="6" t="s">
        <v>126</v>
      </c>
      <c r="C129" s="6" t="s">
        <v>17</v>
      </c>
      <c r="D129" s="6" t="s">
        <v>387</v>
      </c>
      <c r="E129" s="6" t="s">
        <v>193</v>
      </c>
      <c r="F129" s="6" t="s">
        <v>388</v>
      </c>
      <c r="G129" s="6" t="n">
        <v>18006061</v>
      </c>
      <c r="H129" s="6" t="n">
        <v>9011537</v>
      </c>
      <c r="I129" s="6" t="s">
        <v>29</v>
      </c>
      <c r="J129" s="6" t="s">
        <v>192</v>
      </c>
      <c r="K129" s="6" t="n">
        <v>25</v>
      </c>
      <c r="L129" s="6" t="n">
        <v>10</v>
      </c>
      <c r="M129" s="20" t="n">
        <v>38.636</v>
      </c>
      <c r="N129" s="21"/>
      <c r="P129" s="13"/>
      <c r="Q129" s="14"/>
      <c r="R129" s="22"/>
    </row>
    <row r="130" customFormat="false" ht="49.5" hidden="false" customHeight="true" outlineLevel="0" collapsed="false">
      <c r="A130" s="4" t="n">
        <v>129</v>
      </c>
      <c r="B130" s="6" t="s">
        <v>126</v>
      </c>
      <c r="C130" s="6" t="s">
        <v>17</v>
      </c>
      <c r="D130" s="6" t="s">
        <v>389</v>
      </c>
      <c r="E130" s="6" t="s">
        <v>193</v>
      </c>
      <c r="F130" s="6" t="s">
        <v>390</v>
      </c>
      <c r="G130" s="6" t="n">
        <v>18006062</v>
      </c>
      <c r="H130" s="6" t="n">
        <v>8229808</v>
      </c>
      <c r="I130" s="6" t="s">
        <v>29</v>
      </c>
      <c r="J130" s="6" t="s">
        <v>192</v>
      </c>
      <c r="K130" s="6" t="n">
        <v>16</v>
      </c>
      <c r="L130" s="6" t="n">
        <v>6</v>
      </c>
      <c r="M130" s="20" t="n">
        <v>7.485</v>
      </c>
      <c r="N130" s="21"/>
      <c r="P130" s="13"/>
      <c r="Q130" s="14"/>
      <c r="R130" s="22"/>
    </row>
    <row r="131" customFormat="false" ht="49.5" hidden="false" customHeight="true" outlineLevel="0" collapsed="false">
      <c r="A131" s="4" t="n">
        <v>130</v>
      </c>
      <c r="B131" s="6" t="s">
        <v>126</v>
      </c>
      <c r="C131" s="6" t="s">
        <v>153</v>
      </c>
      <c r="D131" s="6" t="s">
        <v>391</v>
      </c>
      <c r="E131" s="6" t="s">
        <v>193</v>
      </c>
      <c r="F131" s="6" t="s">
        <v>392</v>
      </c>
      <c r="G131" s="6" t="n">
        <v>18005033</v>
      </c>
      <c r="H131" s="6" t="n">
        <v>22391596</v>
      </c>
      <c r="I131" s="6" t="s">
        <v>29</v>
      </c>
      <c r="J131" s="6" t="s">
        <v>192</v>
      </c>
      <c r="K131" s="6" t="n">
        <v>10</v>
      </c>
      <c r="L131" s="6" t="n">
        <v>1</v>
      </c>
      <c r="M131" s="20" t="n">
        <v>2.801</v>
      </c>
      <c r="N131" s="21"/>
      <c r="P131" s="13"/>
      <c r="Q131" s="14"/>
      <c r="R131" s="22"/>
    </row>
    <row r="132" customFormat="false" ht="49.5" hidden="false" customHeight="true" outlineLevel="0" collapsed="false">
      <c r="A132" s="4" t="n">
        <v>131</v>
      </c>
      <c r="B132" s="6" t="s">
        <v>126</v>
      </c>
      <c r="C132" s="6" t="s">
        <v>17</v>
      </c>
      <c r="D132" s="6" t="s">
        <v>336</v>
      </c>
      <c r="E132" s="6" t="s">
        <v>193</v>
      </c>
      <c r="F132" s="6" t="s">
        <v>393</v>
      </c>
      <c r="G132" s="6" t="n">
        <v>18016016</v>
      </c>
      <c r="H132" s="6" t="n">
        <v>90120995</v>
      </c>
      <c r="I132" s="6" t="s">
        <v>29</v>
      </c>
      <c r="J132" s="6" t="s">
        <v>192</v>
      </c>
      <c r="K132" s="6" t="n">
        <v>16</v>
      </c>
      <c r="L132" s="6" t="n">
        <v>4</v>
      </c>
      <c r="M132" s="20" t="n">
        <v>6.172</v>
      </c>
      <c r="N132" s="21"/>
      <c r="P132" s="13"/>
      <c r="Q132" s="14"/>
      <c r="R132" s="22"/>
    </row>
    <row r="133" customFormat="false" ht="49.5" hidden="false" customHeight="true" outlineLevel="0" collapsed="false">
      <c r="A133" s="4" t="n">
        <v>132</v>
      </c>
      <c r="B133" s="6" t="s">
        <v>126</v>
      </c>
      <c r="C133" s="6" t="s">
        <v>131</v>
      </c>
      <c r="D133" s="6" t="s">
        <v>394</v>
      </c>
      <c r="E133" s="6" t="s">
        <v>193</v>
      </c>
      <c r="F133" s="6" t="s">
        <v>395</v>
      </c>
      <c r="G133" s="6" t="n">
        <v>18064009</v>
      </c>
      <c r="H133" s="6" t="n">
        <v>22092570</v>
      </c>
      <c r="I133" s="6" t="s">
        <v>29</v>
      </c>
      <c r="J133" s="6" t="s">
        <v>192</v>
      </c>
      <c r="K133" s="6" t="n">
        <v>10</v>
      </c>
      <c r="L133" s="6" t="n">
        <v>0.5</v>
      </c>
      <c r="M133" s="20" t="n">
        <v>6.401</v>
      </c>
      <c r="N133" s="21"/>
      <c r="P133" s="13"/>
      <c r="Q133" s="14"/>
      <c r="R133" s="22"/>
    </row>
    <row r="134" customFormat="false" ht="49.5" hidden="false" customHeight="true" outlineLevel="0" collapsed="false">
      <c r="A134" s="4" t="n">
        <v>133</v>
      </c>
      <c r="B134" s="6" t="s">
        <v>126</v>
      </c>
      <c r="C134" s="6" t="s">
        <v>308</v>
      </c>
      <c r="D134" s="6" t="s">
        <v>396</v>
      </c>
      <c r="E134" s="6" t="s">
        <v>193</v>
      </c>
      <c r="F134" s="6" t="s">
        <v>397</v>
      </c>
      <c r="G134" s="6" t="n">
        <v>18005034</v>
      </c>
      <c r="H134" s="6" t="n">
        <v>83210642</v>
      </c>
      <c r="I134" s="6" t="s">
        <v>29</v>
      </c>
      <c r="J134" s="6" t="s">
        <v>192</v>
      </c>
      <c r="K134" s="6" t="n">
        <v>25</v>
      </c>
      <c r="L134" s="6" t="n">
        <v>4</v>
      </c>
      <c r="M134" s="20" t="n">
        <v>3.243</v>
      </c>
      <c r="N134" s="21"/>
      <c r="P134" s="13"/>
      <c r="Q134" s="14"/>
      <c r="R134" s="22"/>
    </row>
    <row r="135" customFormat="false" ht="49.5" hidden="false" customHeight="true" outlineLevel="0" collapsed="false">
      <c r="A135" s="4" t="n">
        <v>134</v>
      </c>
      <c r="B135" s="6" t="s">
        <v>126</v>
      </c>
      <c r="C135" s="6" t="s">
        <v>127</v>
      </c>
      <c r="D135" s="6" t="s">
        <v>127</v>
      </c>
      <c r="E135" s="6" t="s">
        <v>193</v>
      </c>
      <c r="F135" s="6" t="s">
        <v>398</v>
      </c>
      <c r="G135" s="6" t="n">
        <v>18079043</v>
      </c>
      <c r="H135" s="6" t="n">
        <v>27972027</v>
      </c>
      <c r="I135" s="6" t="s">
        <v>29</v>
      </c>
      <c r="J135" s="6" t="s">
        <v>192</v>
      </c>
      <c r="K135" s="6" t="n">
        <v>25</v>
      </c>
      <c r="L135" s="6" t="n">
        <v>4</v>
      </c>
      <c r="M135" s="20" t="n">
        <v>8.195</v>
      </c>
      <c r="N135" s="21"/>
      <c r="P135" s="13"/>
      <c r="Q135" s="14"/>
      <c r="R135" s="22"/>
    </row>
    <row r="136" customFormat="false" ht="49.5" hidden="false" customHeight="true" outlineLevel="0" collapsed="false">
      <c r="A136" s="4" t="n">
        <v>135</v>
      </c>
      <c r="B136" s="6" t="s">
        <v>126</v>
      </c>
      <c r="C136" s="6" t="s">
        <v>17</v>
      </c>
      <c r="D136" s="6" t="s">
        <v>399</v>
      </c>
      <c r="E136" s="6" t="s">
        <v>193</v>
      </c>
      <c r="F136" s="6" t="s">
        <v>400</v>
      </c>
      <c r="G136" s="6" t="n">
        <v>16819165</v>
      </c>
      <c r="H136" s="6" t="n">
        <v>56400985</v>
      </c>
      <c r="I136" s="6" t="s">
        <v>29</v>
      </c>
      <c r="J136" s="6" t="s">
        <v>192</v>
      </c>
      <c r="K136" s="6" t="n">
        <v>50</v>
      </c>
      <c r="L136" s="6" t="n">
        <v>22</v>
      </c>
      <c r="M136" s="20" t="n">
        <v>30.958</v>
      </c>
      <c r="N136" s="21"/>
      <c r="P136" s="13"/>
      <c r="Q136" s="14"/>
      <c r="R136" s="22"/>
    </row>
    <row r="137" customFormat="false" ht="49.5" hidden="false" customHeight="true" outlineLevel="0" collapsed="false">
      <c r="A137" s="4" t="n">
        <v>136</v>
      </c>
      <c r="B137" s="6" t="s">
        <v>126</v>
      </c>
      <c r="C137" s="6" t="s">
        <v>17</v>
      </c>
      <c r="D137" s="6" t="s">
        <v>401</v>
      </c>
      <c r="E137" s="6" t="s">
        <v>193</v>
      </c>
      <c r="F137" s="6" t="s">
        <v>402</v>
      </c>
      <c r="G137" s="6" t="n">
        <v>16819166</v>
      </c>
      <c r="H137" s="6" t="n">
        <v>26370444</v>
      </c>
      <c r="I137" s="6" t="s">
        <v>29</v>
      </c>
      <c r="J137" s="6" t="s">
        <v>192</v>
      </c>
      <c r="K137" s="6" t="n">
        <v>16</v>
      </c>
      <c r="L137" s="6" t="n">
        <v>2</v>
      </c>
      <c r="M137" s="20" t="n">
        <v>4.254</v>
      </c>
      <c r="N137" s="21"/>
      <c r="P137" s="13"/>
      <c r="Q137" s="14"/>
      <c r="R137" s="22"/>
    </row>
    <row r="138" customFormat="false" ht="49.5" hidden="false" customHeight="true" outlineLevel="0" collapsed="false">
      <c r="A138" s="4" t="n">
        <v>137</v>
      </c>
      <c r="B138" s="6" t="s">
        <v>126</v>
      </c>
      <c r="C138" s="6" t="s">
        <v>17</v>
      </c>
      <c r="D138" s="6" t="s">
        <v>403</v>
      </c>
      <c r="E138" s="6" t="s">
        <v>193</v>
      </c>
      <c r="F138" s="6" t="s">
        <v>404</v>
      </c>
      <c r="G138" s="6" t="n">
        <v>18006063</v>
      </c>
      <c r="H138" s="6" t="n">
        <v>90211676</v>
      </c>
      <c r="I138" s="6" t="s">
        <v>29</v>
      </c>
      <c r="J138" s="6" t="s">
        <v>192</v>
      </c>
      <c r="K138" s="6" t="n">
        <v>16</v>
      </c>
      <c r="L138" s="6" t="n">
        <v>2</v>
      </c>
      <c r="M138" s="20" t="n">
        <v>7.996</v>
      </c>
      <c r="N138" s="21"/>
      <c r="P138" s="13"/>
      <c r="Q138" s="14"/>
      <c r="R138" s="22"/>
    </row>
    <row r="139" customFormat="false" ht="49.5" hidden="false" customHeight="true" outlineLevel="0" collapsed="false">
      <c r="A139" s="4" t="n">
        <v>138</v>
      </c>
      <c r="B139" s="6" t="s">
        <v>126</v>
      </c>
      <c r="C139" s="6" t="s">
        <v>131</v>
      </c>
      <c r="D139" s="6" t="s">
        <v>131</v>
      </c>
      <c r="E139" s="6" t="s">
        <v>193</v>
      </c>
      <c r="F139" s="6" t="s">
        <v>405</v>
      </c>
      <c r="G139" s="6" t="n">
        <v>18064010</v>
      </c>
      <c r="H139" s="6" t="n">
        <v>83113296</v>
      </c>
      <c r="I139" s="6" t="s">
        <v>29</v>
      </c>
      <c r="J139" s="6" t="s">
        <v>192</v>
      </c>
      <c r="K139" s="6" t="n">
        <v>16</v>
      </c>
      <c r="L139" s="6" t="n">
        <v>0.8</v>
      </c>
      <c r="M139" s="20" t="n">
        <v>4.206</v>
      </c>
      <c r="N139" s="21"/>
      <c r="P139" s="13"/>
      <c r="Q139" s="14"/>
      <c r="R139" s="22"/>
    </row>
    <row r="140" customFormat="false" ht="49.5" hidden="false" customHeight="true" outlineLevel="0" collapsed="false">
      <c r="A140" s="4" t="n">
        <v>139</v>
      </c>
      <c r="B140" s="6" t="s">
        <v>126</v>
      </c>
      <c r="C140" s="6" t="s">
        <v>17</v>
      </c>
      <c r="D140" s="6" t="s">
        <v>406</v>
      </c>
      <c r="E140" s="6" t="s">
        <v>193</v>
      </c>
      <c r="F140" s="6" t="s">
        <v>407</v>
      </c>
      <c r="G140" s="6" t="n">
        <v>16802346</v>
      </c>
      <c r="H140" s="6" t="n">
        <v>90116737</v>
      </c>
      <c r="I140" s="6" t="s">
        <v>29</v>
      </c>
      <c r="J140" s="6" t="s">
        <v>192</v>
      </c>
      <c r="K140" s="6" t="n">
        <v>16</v>
      </c>
      <c r="L140" s="6" t="n">
        <v>4</v>
      </c>
      <c r="M140" s="20" t="n">
        <v>17.606</v>
      </c>
      <c r="N140" s="21"/>
      <c r="P140" s="13"/>
      <c r="Q140" s="14"/>
      <c r="R140" s="22"/>
    </row>
    <row r="141" customFormat="false" ht="49.5" hidden="false" customHeight="true" outlineLevel="0" collapsed="false">
      <c r="A141" s="4" t="n">
        <v>140</v>
      </c>
      <c r="B141" s="6" t="s">
        <v>126</v>
      </c>
      <c r="C141" s="6" t="s">
        <v>17</v>
      </c>
      <c r="D141" s="6" t="s">
        <v>202</v>
      </c>
      <c r="E141" s="6" t="s">
        <v>193</v>
      </c>
      <c r="F141" s="6" t="s">
        <v>408</v>
      </c>
      <c r="G141" s="6" t="n">
        <v>16802347</v>
      </c>
      <c r="H141" s="6" t="n">
        <v>13013494</v>
      </c>
      <c r="I141" s="6" t="s">
        <v>29</v>
      </c>
      <c r="J141" s="6" t="s">
        <v>192</v>
      </c>
      <c r="K141" s="6" t="n">
        <v>16</v>
      </c>
      <c r="L141" s="6" t="n">
        <v>4</v>
      </c>
      <c r="M141" s="20" t="n">
        <v>10.038</v>
      </c>
      <c r="N141" s="21"/>
      <c r="P141" s="13"/>
      <c r="Q141" s="14"/>
      <c r="R141" s="22"/>
    </row>
    <row r="142" customFormat="false" ht="49.5" hidden="false" customHeight="true" outlineLevel="0" collapsed="false">
      <c r="A142" s="4" t="n">
        <v>141</v>
      </c>
      <c r="B142" s="6" t="s">
        <v>126</v>
      </c>
      <c r="C142" s="6" t="s">
        <v>17</v>
      </c>
      <c r="D142" s="6" t="s">
        <v>336</v>
      </c>
      <c r="E142" s="6" t="s">
        <v>193</v>
      </c>
      <c r="F142" s="6" t="s">
        <v>409</v>
      </c>
      <c r="G142" s="6" t="n">
        <v>16802348</v>
      </c>
      <c r="H142" s="6" t="n">
        <v>109517</v>
      </c>
      <c r="I142" s="6" t="s">
        <v>29</v>
      </c>
      <c r="J142" s="6" t="s">
        <v>192</v>
      </c>
      <c r="K142" s="6" t="n">
        <v>20</v>
      </c>
      <c r="L142" s="6" t="n">
        <v>8</v>
      </c>
      <c r="M142" s="20" t="n">
        <v>6.8</v>
      </c>
      <c r="N142" s="21"/>
      <c r="P142" s="13"/>
      <c r="Q142" s="14"/>
      <c r="R142" s="22"/>
    </row>
    <row r="143" customFormat="false" ht="49.5" hidden="false" customHeight="true" outlineLevel="0" collapsed="false">
      <c r="A143" s="4" t="n">
        <v>142</v>
      </c>
      <c r="B143" s="6" t="s">
        <v>126</v>
      </c>
      <c r="C143" s="6" t="s">
        <v>131</v>
      </c>
      <c r="D143" s="6" t="s">
        <v>131</v>
      </c>
      <c r="E143" s="6" t="s">
        <v>193</v>
      </c>
      <c r="F143" s="6" t="s">
        <v>410</v>
      </c>
      <c r="G143" s="6" t="n">
        <v>18064012</v>
      </c>
      <c r="H143" s="6" t="n">
        <v>27544092</v>
      </c>
      <c r="I143" s="6" t="s">
        <v>29</v>
      </c>
      <c r="J143" s="6" t="s">
        <v>192</v>
      </c>
      <c r="K143" s="6" t="n">
        <v>25</v>
      </c>
      <c r="L143" s="6" t="n">
        <v>4</v>
      </c>
      <c r="M143" s="20" t="n">
        <v>8.369</v>
      </c>
      <c r="N143" s="21"/>
      <c r="P143" s="13"/>
      <c r="Q143" s="14"/>
      <c r="R143" s="22"/>
    </row>
    <row r="144" customFormat="false" ht="49.5" hidden="false" customHeight="true" outlineLevel="0" collapsed="false">
      <c r="A144" s="4" t="n">
        <v>143</v>
      </c>
      <c r="B144" s="6" t="s">
        <v>126</v>
      </c>
      <c r="C144" s="6" t="s">
        <v>17</v>
      </c>
      <c r="D144" s="6" t="s">
        <v>389</v>
      </c>
      <c r="E144" s="6" t="s">
        <v>193</v>
      </c>
      <c r="F144" s="6" t="s">
        <v>411</v>
      </c>
      <c r="G144" s="6" t="n">
        <v>18006064</v>
      </c>
      <c r="H144" s="6" t="n">
        <v>27912356</v>
      </c>
      <c r="I144" s="6" t="s">
        <v>29</v>
      </c>
      <c r="J144" s="6" t="s">
        <v>192</v>
      </c>
      <c r="K144" s="6" t="n">
        <v>16</v>
      </c>
      <c r="L144" s="6" t="n">
        <v>2</v>
      </c>
      <c r="M144" s="20" t="n">
        <v>8.412</v>
      </c>
      <c r="N144" s="21"/>
      <c r="P144" s="13"/>
      <c r="Q144" s="14"/>
      <c r="R144" s="22"/>
    </row>
    <row r="145" customFormat="false" ht="49.5" hidden="false" customHeight="true" outlineLevel="0" collapsed="false">
      <c r="A145" s="4" t="n">
        <v>144</v>
      </c>
      <c r="B145" s="6" t="s">
        <v>126</v>
      </c>
      <c r="C145" s="6" t="s">
        <v>131</v>
      </c>
      <c r="D145" s="6" t="s">
        <v>412</v>
      </c>
      <c r="E145" s="6" t="s">
        <v>193</v>
      </c>
      <c r="F145" s="6" t="s">
        <v>413</v>
      </c>
      <c r="G145" s="6" t="n">
        <v>18064013</v>
      </c>
      <c r="H145" s="6" t="n">
        <v>26338499</v>
      </c>
      <c r="I145" s="6" t="s">
        <v>29</v>
      </c>
      <c r="J145" s="6" t="s">
        <v>192</v>
      </c>
      <c r="K145" s="6" t="n">
        <v>10</v>
      </c>
      <c r="L145" s="6" t="n">
        <v>1</v>
      </c>
      <c r="M145" s="20" t="n">
        <v>3.333</v>
      </c>
      <c r="N145" s="21"/>
      <c r="P145" s="13"/>
      <c r="Q145" s="14"/>
      <c r="R145" s="22"/>
    </row>
    <row r="146" customFormat="false" ht="49.5" hidden="false" customHeight="true" outlineLevel="0" collapsed="false">
      <c r="A146" s="4" t="n">
        <v>145</v>
      </c>
      <c r="B146" s="6" t="s">
        <v>126</v>
      </c>
      <c r="C146" s="6" t="s">
        <v>64</v>
      </c>
      <c r="D146" s="6" t="s">
        <v>64</v>
      </c>
      <c r="E146" s="6" t="s">
        <v>193</v>
      </c>
      <c r="F146" s="6" t="s">
        <v>414</v>
      </c>
      <c r="G146" s="6" t="n">
        <v>18079044</v>
      </c>
      <c r="H146" s="6" t="n">
        <v>92344533</v>
      </c>
      <c r="I146" s="6" t="s">
        <v>29</v>
      </c>
      <c r="J146" s="6" t="s">
        <v>192</v>
      </c>
      <c r="K146" s="6" t="n">
        <v>25</v>
      </c>
      <c r="L146" s="6" t="n">
        <v>4</v>
      </c>
      <c r="M146" s="20" t="n">
        <v>4.761</v>
      </c>
      <c r="N146" s="21"/>
      <c r="P146" s="13"/>
      <c r="Q146" s="14"/>
      <c r="R146" s="22"/>
    </row>
    <row r="147" customFormat="false" ht="49.5" hidden="false" customHeight="true" outlineLevel="0" collapsed="false">
      <c r="A147" s="4" t="n">
        <v>146</v>
      </c>
      <c r="B147" s="6" t="s">
        <v>126</v>
      </c>
      <c r="C147" s="6" t="s">
        <v>17</v>
      </c>
      <c r="D147" s="6" t="s">
        <v>349</v>
      </c>
      <c r="E147" s="6" t="s">
        <v>193</v>
      </c>
      <c r="F147" s="6" t="s">
        <v>415</v>
      </c>
      <c r="G147" s="6" t="n">
        <v>15945144</v>
      </c>
      <c r="H147" s="6" t="n">
        <v>7564672</v>
      </c>
      <c r="I147" s="6" t="s">
        <v>29</v>
      </c>
      <c r="J147" s="6" t="s">
        <v>192</v>
      </c>
      <c r="K147" s="6" t="n">
        <v>20</v>
      </c>
      <c r="L147" s="6" t="n">
        <v>8</v>
      </c>
      <c r="M147" s="20" t="n">
        <v>17.588</v>
      </c>
      <c r="N147" s="21"/>
      <c r="P147" s="13"/>
      <c r="Q147" s="14"/>
      <c r="R147" s="22"/>
    </row>
    <row r="148" customFormat="false" ht="49.5" hidden="false" customHeight="true" outlineLevel="0" collapsed="false">
      <c r="A148" s="4" t="n">
        <v>147</v>
      </c>
      <c r="B148" s="6" t="s">
        <v>126</v>
      </c>
      <c r="C148" s="6" t="s">
        <v>131</v>
      </c>
      <c r="D148" s="6" t="s">
        <v>412</v>
      </c>
      <c r="E148" s="6" t="s">
        <v>193</v>
      </c>
      <c r="F148" s="6" t="s">
        <v>416</v>
      </c>
      <c r="G148" s="6" t="n">
        <v>18064014</v>
      </c>
      <c r="H148" s="6" t="n">
        <v>25288098</v>
      </c>
      <c r="I148" s="6" t="s">
        <v>29</v>
      </c>
      <c r="J148" s="6" t="s">
        <v>192</v>
      </c>
      <c r="K148" s="6" t="n">
        <v>10</v>
      </c>
      <c r="L148" s="6" t="n">
        <v>1</v>
      </c>
      <c r="M148" s="20" t="n">
        <v>4.634</v>
      </c>
      <c r="N148" s="21"/>
      <c r="P148" s="13"/>
      <c r="Q148" s="14"/>
      <c r="R148" s="22"/>
    </row>
    <row r="149" customFormat="false" ht="49.5" hidden="false" customHeight="true" outlineLevel="0" collapsed="false">
      <c r="A149" s="4" t="n">
        <v>148</v>
      </c>
      <c r="B149" s="6" t="s">
        <v>126</v>
      </c>
      <c r="C149" s="6" t="s">
        <v>17</v>
      </c>
      <c r="D149" s="6" t="s">
        <v>417</v>
      </c>
      <c r="E149" s="6" t="s">
        <v>193</v>
      </c>
      <c r="F149" s="6" t="s">
        <v>418</v>
      </c>
      <c r="G149" s="6" t="n">
        <v>18003067</v>
      </c>
      <c r="H149" s="6" t="n">
        <v>8460431</v>
      </c>
      <c r="I149" s="6" t="s">
        <v>29</v>
      </c>
      <c r="J149" s="6" t="s">
        <v>192</v>
      </c>
      <c r="K149" s="6" t="n">
        <v>16</v>
      </c>
      <c r="L149" s="6" t="n">
        <v>3</v>
      </c>
      <c r="M149" s="20" t="n">
        <v>8.476</v>
      </c>
      <c r="N149" s="21"/>
      <c r="P149" s="13"/>
      <c r="Q149" s="14"/>
      <c r="R149" s="22"/>
    </row>
    <row r="150" customFormat="false" ht="49.5" hidden="false" customHeight="true" outlineLevel="0" collapsed="false">
      <c r="A150" s="4" t="n">
        <v>149</v>
      </c>
      <c r="B150" s="6" t="s">
        <v>126</v>
      </c>
      <c r="C150" s="6" t="s">
        <v>355</v>
      </c>
      <c r="D150" s="6" t="s">
        <v>355</v>
      </c>
      <c r="E150" s="6" t="s">
        <v>193</v>
      </c>
      <c r="F150" s="6" t="s">
        <v>419</v>
      </c>
      <c r="G150" s="6" t="n">
        <v>18021036</v>
      </c>
      <c r="H150" s="6" t="n">
        <v>83332120</v>
      </c>
      <c r="I150" s="6" t="s">
        <v>29</v>
      </c>
      <c r="J150" s="6" t="s">
        <v>192</v>
      </c>
      <c r="K150" s="6" t="n">
        <v>25</v>
      </c>
      <c r="L150" s="6" t="n">
        <v>4</v>
      </c>
      <c r="M150" s="20" t="n">
        <v>2.992</v>
      </c>
      <c r="N150" s="21"/>
      <c r="P150" s="13"/>
      <c r="Q150" s="14"/>
      <c r="R150" s="22"/>
    </row>
    <row r="151" customFormat="false" ht="49.5" hidden="false" customHeight="true" outlineLevel="0" collapsed="false">
      <c r="A151" s="4" t="n">
        <v>150</v>
      </c>
      <c r="B151" s="6" t="s">
        <v>126</v>
      </c>
      <c r="C151" s="6" t="s">
        <v>17</v>
      </c>
      <c r="D151" s="6" t="s">
        <v>420</v>
      </c>
      <c r="E151" s="6" t="s">
        <v>193</v>
      </c>
      <c r="F151" s="6" t="s">
        <v>421</v>
      </c>
      <c r="G151" s="6" t="n">
        <v>16201349</v>
      </c>
      <c r="H151" s="6" t="n">
        <v>90134789</v>
      </c>
      <c r="I151" s="6" t="s">
        <v>29</v>
      </c>
      <c r="J151" s="6" t="s">
        <v>192</v>
      </c>
      <c r="K151" s="6" t="n">
        <v>16</v>
      </c>
      <c r="L151" s="6" t="n">
        <v>3</v>
      </c>
      <c r="M151" s="20" t="n">
        <v>23.665</v>
      </c>
      <c r="N151" s="21"/>
      <c r="P151" s="13"/>
      <c r="Q151" s="14"/>
      <c r="R151" s="22"/>
    </row>
    <row r="152" customFormat="false" ht="49.5" hidden="false" customHeight="true" outlineLevel="0" collapsed="false">
      <c r="A152" s="4" t="n">
        <v>151</v>
      </c>
      <c r="B152" s="6" t="s">
        <v>126</v>
      </c>
      <c r="C152" s="6" t="s">
        <v>247</v>
      </c>
      <c r="D152" s="6" t="s">
        <v>247</v>
      </c>
      <c r="E152" s="6" t="s">
        <v>193</v>
      </c>
      <c r="F152" s="6" t="s">
        <v>422</v>
      </c>
      <c r="G152" s="6" t="n">
        <v>18079045</v>
      </c>
      <c r="H152" s="6" t="n">
        <v>23781109</v>
      </c>
      <c r="I152" s="6" t="s">
        <v>29</v>
      </c>
      <c r="J152" s="6" t="s">
        <v>192</v>
      </c>
      <c r="K152" s="6" t="n">
        <v>16</v>
      </c>
      <c r="L152" s="6" t="n">
        <v>2</v>
      </c>
      <c r="M152" s="20" t="n">
        <v>4.962</v>
      </c>
      <c r="N152" s="21"/>
      <c r="P152" s="13"/>
      <c r="Q152" s="14"/>
      <c r="R152" s="22"/>
    </row>
    <row r="153" customFormat="false" ht="49.5" hidden="false" customHeight="true" outlineLevel="0" collapsed="false">
      <c r="A153" s="4" t="n">
        <v>152</v>
      </c>
      <c r="B153" s="6" t="s">
        <v>126</v>
      </c>
      <c r="C153" s="6" t="s">
        <v>17</v>
      </c>
      <c r="D153" s="6" t="s">
        <v>423</v>
      </c>
      <c r="E153" s="6" t="s">
        <v>193</v>
      </c>
      <c r="F153" s="6" t="s">
        <v>424</v>
      </c>
      <c r="G153" s="6" t="n">
        <v>16201350</v>
      </c>
      <c r="H153" s="6" t="n">
        <v>8342552</v>
      </c>
      <c r="I153" s="6" t="s">
        <v>29</v>
      </c>
      <c r="J153" s="6" t="s">
        <v>192</v>
      </c>
      <c r="K153" s="6" t="n">
        <v>16</v>
      </c>
      <c r="L153" s="6" t="n">
        <v>4</v>
      </c>
      <c r="M153" s="20" t="n">
        <v>11.49</v>
      </c>
      <c r="N153" s="21"/>
      <c r="P153" s="13"/>
      <c r="Q153" s="14"/>
      <c r="R153" s="22"/>
    </row>
    <row r="154" customFormat="false" ht="49.5" hidden="false" customHeight="true" outlineLevel="0" collapsed="false">
      <c r="A154" s="4" t="n">
        <v>153</v>
      </c>
      <c r="B154" s="6" t="s">
        <v>126</v>
      </c>
      <c r="C154" s="6" t="s">
        <v>188</v>
      </c>
      <c r="D154" s="6" t="s">
        <v>188</v>
      </c>
      <c r="E154" s="6" t="s">
        <v>193</v>
      </c>
      <c r="F154" s="6" t="s">
        <v>425</v>
      </c>
      <c r="G154" s="6" t="n">
        <v>18066011</v>
      </c>
      <c r="H154" s="6" t="n">
        <v>14460171</v>
      </c>
      <c r="I154" s="6" t="s">
        <v>29</v>
      </c>
      <c r="J154" s="6" t="s">
        <v>192</v>
      </c>
      <c r="K154" s="6" t="n">
        <v>25</v>
      </c>
      <c r="L154" s="6" t="n">
        <v>4</v>
      </c>
      <c r="M154" s="20" t="n">
        <v>12.729</v>
      </c>
      <c r="N154" s="21"/>
      <c r="P154" s="13"/>
      <c r="Q154" s="14"/>
      <c r="R154" s="22"/>
    </row>
    <row r="155" customFormat="false" ht="49.5" hidden="false" customHeight="true" outlineLevel="0" collapsed="false">
      <c r="A155" s="4" t="n">
        <v>154</v>
      </c>
      <c r="B155" s="6" t="s">
        <v>126</v>
      </c>
      <c r="C155" s="6" t="s">
        <v>138</v>
      </c>
      <c r="D155" s="6" t="s">
        <v>426</v>
      </c>
      <c r="E155" s="6" t="s">
        <v>193</v>
      </c>
      <c r="F155" s="6" t="s">
        <v>427</v>
      </c>
      <c r="G155" s="6" t="n">
        <v>16903340</v>
      </c>
      <c r="H155" s="6" t="n">
        <v>22912671</v>
      </c>
      <c r="I155" s="6" t="s">
        <v>29</v>
      </c>
      <c r="J155" s="6" t="s">
        <v>192</v>
      </c>
      <c r="K155" s="6" t="n">
        <v>25</v>
      </c>
      <c r="L155" s="6" t="n">
        <v>4</v>
      </c>
      <c r="M155" s="20" t="n">
        <v>5.074</v>
      </c>
      <c r="N155" s="21"/>
      <c r="P155" s="13"/>
      <c r="Q155" s="14"/>
      <c r="R155" s="22"/>
    </row>
    <row r="156" customFormat="false" ht="49.5" hidden="false" customHeight="true" outlineLevel="0" collapsed="false">
      <c r="A156" s="4" t="n">
        <v>155</v>
      </c>
      <c r="B156" s="6" t="s">
        <v>126</v>
      </c>
      <c r="C156" s="6" t="s">
        <v>17</v>
      </c>
      <c r="D156" s="6" t="s">
        <v>428</v>
      </c>
      <c r="E156" s="6" t="s">
        <v>193</v>
      </c>
      <c r="F156" s="6" t="s">
        <v>429</v>
      </c>
      <c r="G156" s="6" t="n">
        <v>18003068</v>
      </c>
      <c r="H156" s="6" t="n">
        <v>7735039</v>
      </c>
      <c r="I156" s="6" t="s">
        <v>29</v>
      </c>
      <c r="J156" s="6" t="s">
        <v>192</v>
      </c>
      <c r="K156" s="6" t="n">
        <v>16</v>
      </c>
      <c r="L156" s="6" t="n">
        <v>3</v>
      </c>
      <c r="M156" s="20" t="n">
        <v>6.095</v>
      </c>
      <c r="N156" s="21"/>
      <c r="P156" s="13"/>
      <c r="Q156" s="14"/>
      <c r="R156" s="22"/>
    </row>
    <row r="157" customFormat="false" ht="49.5" hidden="false" customHeight="true" outlineLevel="0" collapsed="false">
      <c r="A157" s="4" t="n">
        <v>156</v>
      </c>
      <c r="B157" s="6" t="s">
        <v>126</v>
      </c>
      <c r="C157" s="6" t="s">
        <v>57</v>
      </c>
      <c r="D157" s="6" t="s">
        <v>57</v>
      </c>
      <c r="E157" s="6" t="s">
        <v>193</v>
      </c>
      <c r="F157" s="6" t="s">
        <v>430</v>
      </c>
      <c r="G157" s="6" t="n">
        <v>18066012</v>
      </c>
      <c r="H157" s="6" t="n">
        <v>14282744</v>
      </c>
      <c r="I157" s="6" t="s">
        <v>29</v>
      </c>
      <c r="J157" s="6" t="s">
        <v>192</v>
      </c>
      <c r="K157" s="6" t="n">
        <v>25</v>
      </c>
      <c r="L157" s="6" t="n">
        <v>4</v>
      </c>
      <c r="M157" s="20" t="n">
        <v>1.651</v>
      </c>
      <c r="N157" s="21"/>
      <c r="P157" s="13"/>
      <c r="Q157" s="14"/>
      <c r="R157" s="22"/>
    </row>
    <row r="158" customFormat="false" ht="49.5" hidden="false" customHeight="true" outlineLevel="0" collapsed="false">
      <c r="A158" s="4" t="n">
        <v>157</v>
      </c>
      <c r="B158" s="6" t="s">
        <v>126</v>
      </c>
      <c r="C158" s="6" t="s">
        <v>138</v>
      </c>
      <c r="D158" s="6" t="s">
        <v>431</v>
      </c>
      <c r="E158" s="6" t="s">
        <v>193</v>
      </c>
      <c r="F158" s="6" t="s">
        <v>432</v>
      </c>
      <c r="G158" s="6" t="n">
        <v>16903341</v>
      </c>
      <c r="H158" s="6" t="n">
        <v>83210954</v>
      </c>
      <c r="I158" s="6" t="s">
        <v>29</v>
      </c>
      <c r="J158" s="6" t="s">
        <v>192</v>
      </c>
      <c r="K158" s="6" t="n">
        <v>25</v>
      </c>
      <c r="L158" s="6" t="n">
        <v>4</v>
      </c>
      <c r="M158" s="20" t="n">
        <v>5.984</v>
      </c>
      <c r="N158" s="21"/>
      <c r="P158" s="13"/>
      <c r="Q158" s="14"/>
      <c r="R158" s="22"/>
    </row>
    <row r="159" customFormat="false" ht="49.5" hidden="false" customHeight="true" outlineLevel="0" collapsed="false">
      <c r="A159" s="4" t="n">
        <v>158</v>
      </c>
      <c r="B159" s="6" t="s">
        <v>126</v>
      </c>
      <c r="C159" s="6" t="s">
        <v>17</v>
      </c>
      <c r="D159" s="6" t="s">
        <v>433</v>
      </c>
      <c r="E159" s="6" t="s">
        <v>193</v>
      </c>
      <c r="F159" s="6" t="s">
        <v>434</v>
      </c>
      <c r="G159" s="6" t="n">
        <v>16802349</v>
      </c>
      <c r="H159" s="6" t="n">
        <v>8058277</v>
      </c>
      <c r="I159" s="6" t="s">
        <v>29</v>
      </c>
      <c r="J159" s="6" t="s">
        <v>192</v>
      </c>
      <c r="K159" s="6" t="n">
        <v>25</v>
      </c>
      <c r="L159" s="6" t="n">
        <v>11</v>
      </c>
      <c r="M159" s="20" t="n">
        <v>24.713</v>
      </c>
      <c r="N159" s="21"/>
      <c r="P159" s="13"/>
      <c r="Q159" s="14"/>
      <c r="R159" s="22"/>
    </row>
    <row r="160" customFormat="false" ht="49.5" hidden="false" customHeight="true" outlineLevel="0" collapsed="false">
      <c r="A160" s="4" t="n">
        <v>159</v>
      </c>
      <c r="B160" s="6" t="s">
        <v>126</v>
      </c>
      <c r="C160" s="6" t="s">
        <v>17</v>
      </c>
      <c r="D160" s="6" t="s">
        <v>254</v>
      </c>
      <c r="E160" s="6" t="s">
        <v>193</v>
      </c>
      <c r="F160" s="6" t="s">
        <v>435</v>
      </c>
      <c r="G160" s="6" t="n">
        <v>16202337</v>
      </c>
      <c r="H160" s="6" t="n">
        <v>56408740</v>
      </c>
      <c r="I160" s="6" t="s">
        <v>29</v>
      </c>
      <c r="J160" s="6" t="s">
        <v>192</v>
      </c>
      <c r="K160" s="6" t="n">
        <v>35</v>
      </c>
      <c r="L160" s="6" t="n">
        <v>18</v>
      </c>
      <c r="M160" s="20" t="n">
        <v>55.362</v>
      </c>
      <c r="N160" s="21"/>
      <c r="P160" s="13"/>
      <c r="Q160" s="14"/>
      <c r="R160" s="22"/>
    </row>
    <row r="161" customFormat="false" ht="49.5" hidden="false" customHeight="true" outlineLevel="0" collapsed="false">
      <c r="A161" s="4" t="n">
        <v>160</v>
      </c>
      <c r="B161" s="6" t="s">
        <v>126</v>
      </c>
      <c r="C161" s="6" t="s">
        <v>117</v>
      </c>
      <c r="D161" s="6" t="s">
        <v>436</v>
      </c>
      <c r="E161" s="6" t="s">
        <v>193</v>
      </c>
      <c r="F161" s="6" t="s">
        <v>437</v>
      </c>
      <c r="G161" s="6" t="n">
        <v>16802350</v>
      </c>
      <c r="H161" s="6" t="n">
        <v>94780</v>
      </c>
      <c r="I161" s="6" t="s">
        <v>29</v>
      </c>
      <c r="J161" s="6" t="s">
        <v>192</v>
      </c>
      <c r="K161" s="6" t="n">
        <v>16</v>
      </c>
      <c r="L161" s="6" t="n">
        <v>3.5</v>
      </c>
      <c r="M161" s="20" t="n">
        <v>10.513</v>
      </c>
      <c r="N161" s="21"/>
      <c r="P161" s="13"/>
      <c r="Q161" s="14"/>
      <c r="R161" s="22"/>
    </row>
    <row r="162" customFormat="false" ht="49.5" hidden="false" customHeight="true" outlineLevel="0" collapsed="false">
      <c r="A162" s="4" t="n">
        <v>161</v>
      </c>
      <c r="B162" s="6" t="s">
        <v>126</v>
      </c>
      <c r="C162" s="6" t="s">
        <v>17</v>
      </c>
      <c r="D162" s="6" t="s">
        <v>220</v>
      </c>
      <c r="E162" s="6" t="s">
        <v>193</v>
      </c>
      <c r="F162" s="6" t="s">
        <v>438</v>
      </c>
      <c r="G162" s="6" t="n">
        <v>16201351</v>
      </c>
      <c r="H162" s="6" t="n">
        <v>12309160</v>
      </c>
      <c r="I162" s="6" t="s">
        <v>29</v>
      </c>
      <c r="J162" s="6" t="s">
        <v>192</v>
      </c>
      <c r="K162" s="6" t="n">
        <v>20</v>
      </c>
      <c r="L162" s="6" t="n">
        <v>9</v>
      </c>
      <c r="M162" s="20" t="n">
        <v>11.81</v>
      </c>
      <c r="N162" s="21"/>
      <c r="P162" s="13"/>
      <c r="Q162" s="14"/>
      <c r="R162" s="22"/>
    </row>
    <row r="163" customFormat="false" ht="49.5" hidden="false" customHeight="true" outlineLevel="0" collapsed="false">
      <c r="A163" s="4" t="n">
        <v>162</v>
      </c>
      <c r="B163" s="6" t="s">
        <v>126</v>
      </c>
      <c r="C163" s="6" t="s">
        <v>17</v>
      </c>
      <c r="D163" s="6" t="s">
        <v>439</v>
      </c>
      <c r="E163" s="6" t="s">
        <v>193</v>
      </c>
      <c r="F163" s="6" t="s">
        <v>440</v>
      </c>
      <c r="G163" s="6" t="n">
        <v>16802351</v>
      </c>
      <c r="H163" s="6" t="n">
        <v>90123123</v>
      </c>
      <c r="I163" s="6" t="s">
        <v>29</v>
      </c>
      <c r="J163" s="6" t="s">
        <v>192</v>
      </c>
      <c r="K163" s="6" t="n">
        <v>16</v>
      </c>
      <c r="L163" s="6" t="n">
        <v>3</v>
      </c>
      <c r="M163" s="20" t="n">
        <v>15.156</v>
      </c>
      <c r="N163" s="21"/>
      <c r="P163" s="13"/>
      <c r="Q163" s="14"/>
      <c r="R163" s="22"/>
    </row>
    <row r="164" customFormat="false" ht="49.5" hidden="false" customHeight="true" outlineLevel="0" collapsed="false">
      <c r="A164" s="4" t="n">
        <v>163</v>
      </c>
      <c r="B164" s="6" t="s">
        <v>126</v>
      </c>
      <c r="C164" s="6" t="s">
        <v>441</v>
      </c>
      <c r="D164" s="6" t="s">
        <v>441</v>
      </c>
      <c r="E164" s="6" t="s">
        <v>193</v>
      </c>
      <c r="F164" s="6" t="s">
        <v>442</v>
      </c>
      <c r="G164" s="6" t="n">
        <v>16911051</v>
      </c>
      <c r="H164" s="6" t="n">
        <v>27872744</v>
      </c>
      <c r="I164" s="6" t="s">
        <v>29</v>
      </c>
      <c r="J164" s="6" t="s">
        <v>192</v>
      </c>
      <c r="K164" s="6" t="n">
        <v>25</v>
      </c>
      <c r="L164" s="6" t="n">
        <v>4</v>
      </c>
      <c r="M164" s="20" t="n">
        <v>5.063</v>
      </c>
      <c r="N164" s="21"/>
      <c r="P164" s="13"/>
      <c r="Q164" s="14"/>
      <c r="R164" s="22"/>
    </row>
    <row r="165" customFormat="false" ht="49.5" hidden="false" customHeight="true" outlineLevel="0" collapsed="false">
      <c r="A165" s="4" t="n">
        <v>164</v>
      </c>
      <c r="B165" s="6" t="s">
        <v>126</v>
      </c>
      <c r="C165" s="6" t="s">
        <v>364</v>
      </c>
      <c r="D165" s="6" t="s">
        <v>364</v>
      </c>
      <c r="E165" s="6" t="s">
        <v>193</v>
      </c>
      <c r="F165" s="6" t="s">
        <v>443</v>
      </c>
      <c r="G165" s="6" t="n">
        <v>16911052</v>
      </c>
      <c r="H165" s="6" t="n">
        <v>27958724</v>
      </c>
      <c r="I165" s="6" t="s">
        <v>29</v>
      </c>
      <c r="J165" s="6" t="s">
        <v>192</v>
      </c>
      <c r="K165" s="6" t="n">
        <v>25</v>
      </c>
      <c r="L165" s="6" t="n">
        <v>4</v>
      </c>
      <c r="M165" s="20" t="n">
        <v>2.831</v>
      </c>
      <c r="N165" s="21"/>
      <c r="P165" s="13"/>
      <c r="Q165" s="14"/>
      <c r="R165" s="22"/>
    </row>
    <row r="166" customFormat="false" ht="49.5" hidden="false" customHeight="true" outlineLevel="0" collapsed="false">
      <c r="A166" s="4" t="n">
        <v>165</v>
      </c>
      <c r="B166" s="6" t="s">
        <v>126</v>
      </c>
      <c r="C166" s="6" t="s">
        <v>57</v>
      </c>
      <c r="D166" s="6" t="s">
        <v>57</v>
      </c>
      <c r="E166" s="6" t="s">
        <v>193</v>
      </c>
      <c r="F166" s="6" t="s">
        <v>444</v>
      </c>
      <c r="G166" s="6" t="n">
        <v>16911053</v>
      </c>
      <c r="H166" s="6" t="n">
        <v>14477949</v>
      </c>
      <c r="I166" s="6" t="s">
        <v>29</v>
      </c>
      <c r="J166" s="6" t="s">
        <v>192</v>
      </c>
      <c r="K166" s="6" t="n">
        <v>20</v>
      </c>
      <c r="L166" s="6" t="n">
        <v>1.3</v>
      </c>
      <c r="M166" s="20" t="n">
        <v>7.167</v>
      </c>
      <c r="N166" s="21"/>
      <c r="P166" s="13"/>
      <c r="Q166" s="14"/>
      <c r="R166" s="22"/>
    </row>
    <row r="167" customFormat="false" ht="49.5" hidden="false" customHeight="true" outlineLevel="0" collapsed="false">
      <c r="A167" s="4" t="n">
        <v>166</v>
      </c>
      <c r="B167" s="6" t="s">
        <v>126</v>
      </c>
      <c r="C167" s="6" t="s">
        <v>131</v>
      </c>
      <c r="D167" s="6" t="s">
        <v>445</v>
      </c>
      <c r="E167" s="6" t="s">
        <v>193</v>
      </c>
      <c r="F167" s="6" t="s">
        <v>446</v>
      </c>
      <c r="G167" s="6" t="n">
        <v>18064016</v>
      </c>
      <c r="H167" s="6" t="n">
        <v>27678794</v>
      </c>
      <c r="I167" s="6" t="s">
        <v>29</v>
      </c>
      <c r="J167" s="6" t="s">
        <v>192</v>
      </c>
      <c r="K167" s="6" t="n">
        <v>10</v>
      </c>
      <c r="L167" s="6" t="n">
        <v>1</v>
      </c>
      <c r="M167" s="20" t="n">
        <v>1.845</v>
      </c>
      <c r="N167" s="21"/>
      <c r="P167" s="13"/>
      <c r="Q167" s="14"/>
      <c r="R167" s="22"/>
    </row>
    <row r="168" customFormat="false" ht="49.5" hidden="false" customHeight="true" outlineLevel="0" collapsed="false">
      <c r="A168" s="4" t="n">
        <v>167</v>
      </c>
      <c r="B168" s="6" t="s">
        <v>126</v>
      </c>
      <c r="C168" s="6" t="s">
        <v>69</v>
      </c>
      <c r="D168" s="6" t="s">
        <v>69</v>
      </c>
      <c r="E168" s="6" t="s">
        <v>193</v>
      </c>
      <c r="F168" s="6" t="s">
        <v>447</v>
      </c>
      <c r="G168" s="6" t="n">
        <v>18062067</v>
      </c>
      <c r="H168" s="6" t="n">
        <v>26265683</v>
      </c>
      <c r="I168" s="6" t="s">
        <v>29</v>
      </c>
      <c r="J168" s="6" t="s">
        <v>192</v>
      </c>
      <c r="K168" s="6" t="n">
        <v>25</v>
      </c>
      <c r="L168" s="6" t="n">
        <v>4</v>
      </c>
      <c r="M168" s="20" t="n">
        <v>6.999</v>
      </c>
      <c r="N168" s="21"/>
      <c r="P168" s="13"/>
      <c r="Q168" s="14"/>
      <c r="R168" s="22"/>
    </row>
    <row r="169" customFormat="false" ht="49.5" hidden="false" customHeight="true" outlineLevel="0" collapsed="false">
      <c r="A169" s="4" t="n">
        <v>168</v>
      </c>
      <c r="B169" s="6" t="s">
        <v>126</v>
      </c>
      <c r="C169" s="6" t="s">
        <v>17</v>
      </c>
      <c r="D169" s="6" t="s">
        <v>448</v>
      </c>
      <c r="E169" s="6" t="s">
        <v>193</v>
      </c>
      <c r="F169" s="6" t="s">
        <v>449</v>
      </c>
      <c r="G169" s="6" t="n">
        <v>12067105</v>
      </c>
      <c r="H169" s="6" t="n">
        <v>91233714</v>
      </c>
      <c r="I169" s="6" t="s">
        <v>29</v>
      </c>
      <c r="J169" s="6" t="s">
        <v>192</v>
      </c>
      <c r="K169" s="6" t="n">
        <v>16</v>
      </c>
      <c r="L169" s="6" t="n">
        <v>2</v>
      </c>
      <c r="M169" s="20" t="n">
        <v>12.044</v>
      </c>
      <c r="N169" s="21"/>
      <c r="P169" s="13"/>
      <c r="Q169" s="14"/>
      <c r="R169" s="22"/>
    </row>
    <row r="170" customFormat="false" ht="49.5" hidden="false" customHeight="true" outlineLevel="0" collapsed="false">
      <c r="A170" s="4" t="n">
        <v>169</v>
      </c>
      <c r="B170" s="6" t="s">
        <v>126</v>
      </c>
      <c r="C170" s="6" t="s">
        <v>135</v>
      </c>
      <c r="D170" s="6" t="s">
        <v>450</v>
      </c>
      <c r="E170" s="6" t="s">
        <v>193</v>
      </c>
      <c r="F170" s="6" t="s">
        <v>451</v>
      </c>
      <c r="G170" s="6" t="n">
        <v>18021037</v>
      </c>
      <c r="H170" s="6" t="n">
        <v>12250335</v>
      </c>
      <c r="I170" s="6" t="s">
        <v>29</v>
      </c>
      <c r="J170" s="6" t="s">
        <v>192</v>
      </c>
      <c r="K170" s="6" t="n">
        <v>16</v>
      </c>
      <c r="L170" s="6" t="n">
        <v>3.3</v>
      </c>
      <c r="M170" s="20" t="n">
        <v>18.853</v>
      </c>
      <c r="N170" s="21"/>
      <c r="P170" s="13"/>
      <c r="Q170" s="14"/>
      <c r="R170" s="22"/>
    </row>
    <row r="171" customFormat="false" ht="49.5" hidden="false" customHeight="true" outlineLevel="0" collapsed="false">
      <c r="A171" s="4" t="n">
        <v>170</v>
      </c>
      <c r="B171" s="6" t="s">
        <v>126</v>
      </c>
      <c r="C171" s="6" t="s">
        <v>188</v>
      </c>
      <c r="D171" s="6" t="s">
        <v>188</v>
      </c>
      <c r="E171" s="6" t="s">
        <v>193</v>
      </c>
      <c r="F171" s="6" t="s">
        <v>452</v>
      </c>
      <c r="G171" s="6" t="n">
        <v>18066013</v>
      </c>
      <c r="H171" s="6" t="n">
        <v>27511779</v>
      </c>
      <c r="I171" s="6" t="s">
        <v>29</v>
      </c>
      <c r="J171" s="6" t="s">
        <v>192</v>
      </c>
      <c r="K171" s="6" t="n">
        <v>25</v>
      </c>
      <c r="L171" s="6" t="n">
        <v>5</v>
      </c>
      <c r="M171" s="20" t="n">
        <v>15.124</v>
      </c>
      <c r="N171" s="21"/>
      <c r="P171" s="13"/>
      <c r="Q171" s="14"/>
      <c r="R171" s="22"/>
    </row>
    <row r="172" customFormat="false" ht="49.5" hidden="false" customHeight="true" outlineLevel="0" collapsed="false">
      <c r="A172" s="4" t="n">
        <v>171</v>
      </c>
      <c r="B172" s="6" t="s">
        <v>126</v>
      </c>
      <c r="C172" s="6" t="s">
        <v>17</v>
      </c>
      <c r="D172" s="6" t="s">
        <v>423</v>
      </c>
      <c r="E172" s="6" t="s">
        <v>193</v>
      </c>
      <c r="F172" s="6" t="s">
        <v>453</v>
      </c>
      <c r="G172" s="6" t="n">
        <v>16203094</v>
      </c>
      <c r="H172" s="6" t="n">
        <v>90109563</v>
      </c>
      <c r="I172" s="6" t="s">
        <v>29</v>
      </c>
      <c r="J172" s="6" t="s">
        <v>192</v>
      </c>
      <c r="K172" s="6" t="n">
        <v>16</v>
      </c>
      <c r="L172" s="6" t="n">
        <v>3</v>
      </c>
      <c r="M172" s="20" t="n">
        <v>17.197</v>
      </c>
      <c r="N172" s="21"/>
      <c r="P172" s="13"/>
      <c r="Q172" s="14"/>
      <c r="R172" s="22"/>
    </row>
    <row r="173" customFormat="false" ht="49.5" hidden="false" customHeight="true" outlineLevel="0" collapsed="false">
      <c r="A173" s="4" t="n">
        <v>172</v>
      </c>
      <c r="B173" s="6" t="s">
        <v>126</v>
      </c>
      <c r="C173" s="6" t="s">
        <v>188</v>
      </c>
      <c r="D173" s="6" t="s">
        <v>454</v>
      </c>
      <c r="E173" s="6" t="s">
        <v>193</v>
      </c>
      <c r="F173" s="6" t="s">
        <v>455</v>
      </c>
      <c r="G173" s="6" t="n">
        <v>18066014</v>
      </c>
      <c r="H173" s="6" t="n">
        <v>26683569</v>
      </c>
      <c r="I173" s="6" t="s">
        <v>29</v>
      </c>
      <c r="J173" s="6" t="s">
        <v>192</v>
      </c>
      <c r="K173" s="6" t="n">
        <v>10</v>
      </c>
      <c r="L173" s="6" t="n">
        <v>1</v>
      </c>
      <c r="M173" s="20" t="n">
        <v>4.601</v>
      </c>
      <c r="N173" s="21"/>
      <c r="P173" s="13"/>
      <c r="Q173" s="14"/>
      <c r="R173" s="22"/>
    </row>
    <row r="174" customFormat="false" ht="49.5" hidden="false" customHeight="true" outlineLevel="0" collapsed="false">
      <c r="A174" s="4" t="n">
        <v>173</v>
      </c>
      <c r="B174" s="6" t="s">
        <v>126</v>
      </c>
      <c r="C174" s="6" t="s">
        <v>117</v>
      </c>
      <c r="D174" s="6" t="s">
        <v>436</v>
      </c>
      <c r="E174" s="6" t="s">
        <v>193</v>
      </c>
      <c r="F174" s="6" t="s">
        <v>456</v>
      </c>
      <c r="G174" s="6" t="n">
        <v>18075066</v>
      </c>
      <c r="H174" s="6" t="n">
        <v>91178426</v>
      </c>
      <c r="I174" s="6" t="s">
        <v>29</v>
      </c>
      <c r="J174" s="6" t="s">
        <v>192</v>
      </c>
      <c r="K174" s="6" t="n">
        <v>25</v>
      </c>
      <c r="L174" s="6" t="n">
        <v>4</v>
      </c>
      <c r="M174" s="20" t="n">
        <v>12.643</v>
      </c>
      <c r="N174" s="21"/>
      <c r="P174" s="13"/>
      <c r="Q174" s="14"/>
      <c r="R174" s="22"/>
    </row>
    <row r="175" customFormat="false" ht="49.5" hidden="false" customHeight="true" outlineLevel="0" collapsed="false">
      <c r="A175" s="4" t="n">
        <v>174</v>
      </c>
      <c r="B175" s="6" t="s">
        <v>126</v>
      </c>
      <c r="C175" s="6" t="s">
        <v>17</v>
      </c>
      <c r="D175" s="6" t="s">
        <v>457</v>
      </c>
      <c r="E175" s="6" t="s">
        <v>193</v>
      </c>
      <c r="F175" s="6" t="s">
        <v>458</v>
      </c>
      <c r="G175" s="6" t="n">
        <v>16802354</v>
      </c>
      <c r="H175" s="6" t="n">
        <v>78241007</v>
      </c>
      <c r="I175" s="6" t="s">
        <v>29</v>
      </c>
      <c r="J175" s="6" t="s">
        <v>192</v>
      </c>
      <c r="K175" s="6" t="n">
        <v>16</v>
      </c>
      <c r="L175" s="6" t="n">
        <v>4</v>
      </c>
      <c r="M175" s="20" t="n">
        <v>7.716</v>
      </c>
      <c r="N175" s="21"/>
      <c r="P175" s="13"/>
      <c r="Q175" s="14"/>
      <c r="R175" s="22"/>
    </row>
    <row r="176" customFormat="false" ht="49.5" hidden="false" customHeight="true" outlineLevel="0" collapsed="false">
      <c r="A176" s="4" t="n">
        <v>175</v>
      </c>
      <c r="B176" s="6" t="s">
        <v>126</v>
      </c>
      <c r="C176" s="6" t="s">
        <v>69</v>
      </c>
      <c r="D176" s="6" t="s">
        <v>329</v>
      </c>
      <c r="E176" s="6" t="s">
        <v>193</v>
      </c>
      <c r="F176" s="6" t="s">
        <v>459</v>
      </c>
      <c r="G176" s="6" t="n">
        <v>18012023</v>
      </c>
      <c r="H176" s="6" t="n">
        <v>92954005</v>
      </c>
      <c r="I176" s="6" t="s">
        <v>29</v>
      </c>
      <c r="J176" s="6" t="s">
        <v>192</v>
      </c>
      <c r="K176" s="6" t="n">
        <v>20</v>
      </c>
      <c r="L176" s="6" t="n">
        <v>4</v>
      </c>
      <c r="M176" s="20" t="n">
        <v>8.668</v>
      </c>
      <c r="N176" s="21"/>
      <c r="P176" s="13"/>
      <c r="Q176" s="14"/>
      <c r="R176" s="22"/>
    </row>
    <row r="177" customFormat="false" ht="49.5" hidden="false" customHeight="true" outlineLevel="0" collapsed="false">
      <c r="A177" s="4" t="n">
        <v>176</v>
      </c>
      <c r="B177" s="6" t="s">
        <v>126</v>
      </c>
      <c r="C177" s="6" t="s">
        <v>17</v>
      </c>
      <c r="D177" s="6" t="s">
        <v>298</v>
      </c>
      <c r="E177" s="6" t="s">
        <v>193</v>
      </c>
      <c r="F177" s="6" t="s">
        <v>460</v>
      </c>
      <c r="G177" s="6" t="n">
        <v>16202338</v>
      </c>
      <c r="H177" s="6" t="n">
        <v>7445034</v>
      </c>
      <c r="I177" s="6" t="s">
        <v>29</v>
      </c>
      <c r="J177" s="6" t="s">
        <v>192</v>
      </c>
      <c r="K177" s="6" t="n">
        <v>16</v>
      </c>
      <c r="L177" s="6" t="n">
        <v>4</v>
      </c>
      <c r="M177" s="20" t="n">
        <v>8.119</v>
      </c>
      <c r="N177" s="21"/>
      <c r="P177" s="13"/>
      <c r="Q177" s="14"/>
      <c r="R177" s="22"/>
    </row>
    <row r="178" customFormat="false" ht="49.5" hidden="false" customHeight="true" outlineLevel="0" collapsed="false">
      <c r="A178" s="4" t="n">
        <v>177</v>
      </c>
      <c r="B178" s="6" t="s">
        <v>126</v>
      </c>
      <c r="C178" s="6" t="s">
        <v>17</v>
      </c>
      <c r="D178" s="6" t="s">
        <v>214</v>
      </c>
      <c r="E178" s="6" t="s">
        <v>193</v>
      </c>
      <c r="F178" s="6" t="s">
        <v>461</v>
      </c>
      <c r="G178" s="6" t="n">
        <v>16201352</v>
      </c>
      <c r="H178" s="6" t="n">
        <v>11148652</v>
      </c>
      <c r="I178" s="6" t="s">
        <v>29</v>
      </c>
      <c r="J178" s="6" t="s">
        <v>192</v>
      </c>
      <c r="K178" s="6" t="n">
        <v>10</v>
      </c>
      <c r="L178" s="6" t="n">
        <v>2</v>
      </c>
      <c r="M178" s="20" t="n">
        <v>0.809</v>
      </c>
      <c r="N178" s="21"/>
      <c r="P178" s="13"/>
      <c r="Q178" s="14"/>
      <c r="R178" s="22"/>
    </row>
    <row r="179" customFormat="false" ht="49.5" hidden="false" customHeight="true" outlineLevel="0" collapsed="false">
      <c r="A179" s="4" t="n">
        <v>178</v>
      </c>
      <c r="B179" s="6" t="s">
        <v>126</v>
      </c>
      <c r="C179" s="6" t="s">
        <v>17</v>
      </c>
      <c r="D179" s="6" t="s">
        <v>175</v>
      </c>
      <c r="E179" s="6" t="s">
        <v>193</v>
      </c>
      <c r="F179" s="6" t="s">
        <v>462</v>
      </c>
      <c r="G179" s="6" t="n">
        <v>18003069</v>
      </c>
      <c r="H179" s="6" t="n">
        <v>70407</v>
      </c>
      <c r="I179" s="6" t="s">
        <v>29</v>
      </c>
      <c r="J179" s="6" t="s">
        <v>192</v>
      </c>
      <c r="K179" s="6" t="n">
        <v>25</v>
      </c>
      <c r="L179" s="6" t="n">
        <v>10</v>
      </c>
      <c r="M179" s="20" t="n">
        <v>10.691</v>
      </c>
      <c r="N179" s="21"/>
      <c r="P179" s="13"/>
      <c r="Q179" s="14"/>
      <c r="R179" s="22"/>
    </row>
    <row r="180" customFormat="false" ht="49.5" hidden="false" customHeight="true" outlineLevel="0" collapsed="false">
      <c r="A180" s="4" t="n">
        <v>179</v>
      </c>
      <c r="B180" s="6" t="s">
        <v>126</v>
      </c>
      <c r="C180" s="6" t="s">
        <v>17</v>
      </c>
      <c r="D180" s="6" t="s">
        <v>463</v>
      </c>
      <c r="E180" s="6" t="s">
        <v>193</v>
      </c>
      <c r="F180" s="6" t="s">
        <v>464</v>
      </c>
      <c r="G180" s="6" t="n">
        <v>12159206</v>
      </c>
      <c r="H180" s="6" t="n">
        <v>12219614</v>
      </c>
      <c r="I180" s="6" t="s">
        <v>29</v>
      </c>
      <c r="J180" s="6" t="s">
        <v>192</v>
      </c>
      <c r="K180" s="6" t="n">
        <v>16</v>
      </c>
      <c r="L180" s="6" t="n">
        <v>2</v>
      </c>
      <c r="M180" s="20" t="n">
        <v>6.208</v>
      </c>
      <c r="N180" s="21"/>
      <c r="P180" s="13"/>
      <c r="Q180" s="14"/>
      <c r="R180" s="22"/>
    </row>
    <row r="181" customFormat="false" ht="49.5" hidden="false" customHeight="true" outlineLevel="0" collapsed="false">
      <c r="A181" s="4" t="n">
        <v>180</v>
      </c>
      <c r="B181" s="6" t="s">
        <v>126</v>
      </c>
      <c r="C181" s="6" t="s">
        <v>17</v>
      </c>
      <c r="D181" s="6" t="s">
        <v>465</v>
      </c>
      <c r="E181" s="6" t="s">
        <v>193</v>
      </c>
      <c r="F181" s="6" t="s">
        <v>466</v>
      </c>
      <c r="G181" s="6" t="n">
        <v>12159207</v>
      </c>
      <c r="H181" s="6" t="n">
        <v>90136071</v>
      </c>
      <c r="I181" s="6" t="s">
        <v>29</v>
      </c>
      <c r="J181" s="6" t="s">
        <v>192</v>
      </c>
      <c r="K181" s="6" t="n">
        <v>16</v>
      </c>
      <c r="L181" s="6" t="n">
        <v>5</v>
      </c>
      <c r="M181" s="20" t="n">
        <v>13.436</v>
      </c>
      <c r="N181" s="21"/>
      <c r="P181" s="13"/>
      <c r="Q181" s="14"/>
      <c r="R181" s="22"/>
    </row>
    <row r="182" customFormat="false" ht="49.5" hidden="false" customHeight="true" outlineLevel="0" collapsed="false">
      <c r="A182" s="4" t="n">
        <v>181</v>
      </c>
      <c r="B182" s="6" t="s">
        <v>126</v>
      </c>
      <c r="C182" s="6" t="s">
        <v>17</v>
      </c>
      <c r="D182" s="6" t="s">
        <v>322</v>
      </c>
      <c r="E182" s="6" t="s">
        <v>193</v>
      </c>
      <c r="F182" s="6" t="s">
        <v>467</v>
      </c>
      <c r="G182" s="6" t="n">
        <v>18008107</v>
      </c>
      <c r="H182" s="6" t="n">
        <v>12613095</v>
      </c>
      <c r="I182" s="6" t="s">
        <v>29</v>
      </c>
      <c r="J182" s="6" t="s">
        <v>192</v>
      </c>
      <c r="K182" s="6" t="n">
        <v>25</v>
      </c>
      <c r="L182" s="6" t="n">
        <v>11</v>
      </c>
      <c r="M182" s="20" t="n">
        <v>12.736</v>
      </c>
      <c r="N182" s="21"/>
      <c r="P182" s="13"/>
      <c r="Q182" s="14"/>
      <c r="R182" s="22"/>
    </row>
    <row r="183" customFormat="false" ht="49.5" hidden="false" customHeight="true" outlineLevel="0" collapsed="false">
      <c r="A183" s="4" t="n">
        <v>182</v>
      </c>
      <c r="B183" s="6" t="s">
        <v>126</v>
      </c>
      <c r="C183" s="6" t="s">
        <v>17</v>
      </c>
      <c r="D183" s="6" t="s">
        <v>468</v>
      </c>
      <c r="E183" s="6" t="s">
        <v>193</v>
      </c>
      <c r="F183" s="6" t="s">
        <v>469</v>
      </c>
      <c r="G183" s="6" t="n">
        <v>18006065</v>
      </c>
      <c r="H183" s="6" t="n">
        <v>8365748</v>
      </c>
      <c r="I183" s="6" t="s">
        <v>29</v>
      </c>
      <c r="J183" s="6" t="s">
        <v>192</v>
      </c>
      <c r="K183" s="6" t="n">
        <v>16</v>
      </c>
      <c r="L183" s="6" t="n">
        <v>4</v>
      </c>
      <c r="M183" s="20" t="n">
        <v>13.741</v>
      </c>
      <c r="N183" s="21"/>
      <c r="P183" s="13"/>
      <c r="Q183" s="14"/>
      <c r="R183" s="22"/>
    </row>
    <row r="184" customFormat="false" ht="49.5" hidden="false" customHeight="true" outlineLevel="0" collapsed="false">
      <c r="A184" s="4" t="n">
        <v>183</v>
      </c>
      <c r="B184" s="6" t="s">
        <v>126</v>
      </c>
      <c r="C184" s="6" t="s">
        <v>17</v>
      </c>
      <c r="D184" s="6" t="s">
        <v>470</v>
      </c>
      <c r="E184" s="6" t="s">
        <v>193</v>
      </c>
      <c r="F184" s="6" t="s">
        <v>471</v>
      </c>
      <c r="G184" s="6" t="n">
        <v>16802355</v>
      </c>
      <c r="H184" s="6" t="n">
        <v>13302447</v>
      </c>
      <c r="I184" s="6" t="s">
        <v>29</v>
      </c>
      <c r="J184" s="6" t="s">
        <v>192</v>
      </c>
      <c r="K184" s="6" t="n">
        <v>35</v>
      </c>
      <c r="L184" s="6" t="n">
        <v>16</v>
      </c>
      <c r="M184" s="20" t="n">
        <v>22.156</v>
      </c>
      <c r="N184" s="21"/>
      <c r="P184" s="13"/>
      <c r="Q184" s="14"/>
      <c r="R184" s="22"/>
    </row>
    <row r="185" customFormat="false" ht="49.5" hidden="false" customHeight="true" outlineLevel="0" collapsed="false">
      <c r="A185" s="4" t="n">
        <v>184</v>
      </c>
      <c r="B185" s="6" t="s">
        <v>126</v>
      </c>
      <c r="C185" s="6" t="s">
        <v>17</v>
      </c>
      <c r="D185" s="6" t="s">
        <v>254</v>
      </c>
      <c r="E185" s="6" t="s">
        <v>193</v>
      </c>
      <c r="F185" s="6" t="s">
        <v>472</v>
      </c>
      <c r="G185" s="6" t="n">
        <v>16201353</v>
      </c>
      <c r="H185" s="6" t="n">
        <v>90211035</v>
      </c>
      <c r="I185" s="6" t="s">
        <v>29</v>
      </c>
      <c r="J185" s="6" t="s">
        <v>192</v>
      </c>
      <c r="K185" s="6" t="n">
        <v>20</v>
      </c>
      <c r="L185" s="6" t="n">
        <v>7</v>
      </c>
      <c r="M185" s="20" t="n">
        <v>4.375</v>
      </c>
      <c r="N185" s="21"/>
      <c r="P185" s="13"/>
      <c r="Q185" s="14"/>
      <c r="R185" s="22"/>
    </row>
    <row r="186" customFormat="false" ht="49.5" hidden="false" customHeight="true" outlineLevel="0" collapsed="false">
      <c r="A186" s="4" t="n">
        <v>185</v>
      </c>
      <c r="B186" s="6" t="s">
        <v>126</v>
      </c>
      <c r="C186" s="6" t="s">
        <v>17</v>
      </c>
      <c r="D186" s="6" t="s">
        <v>473</v>
      </c>
      <c r="E186" s="6" t="s">
        <v>193</v>
      </c>
      <c r="F186" s="6" t="s">
        <v>474</v>
      </c>
      <c r="G186" s="6" t="n">
        <v>16802356</v>
      </c>
      <c r="H186" s="6" t="n">
        <v>90135867</v>
      </c>
      <c r="I186" s="6" t="s">
        <v>29</v>
      </c>
      <c r="J186" s="6" t="s">
        <v>192</v>
      </c>
      <c r="K186" s="6" t="n">
        <v>20</v>
      </c>
      <c r="L186" s="6" t="n">
        <v>7</v>
      </c>
      <c r="M186" s="20" t="n">
        <v>14.735</v>
      </c>
      <c r="N186" s="21"/>
      <c r="P186" s="13"/>
      <c r="Q186" s="14"/>
      <c r="R186" s="22"/>
    </row>
    <row r="187" customFormat="false" ht="49.5" hidden="false" customHeight="true" outlineLevel="0" collapsed="false">
      <c r="A187" s="4" t="n">
        <v>186</v>
      </c>
      <c r="B187" s="6" t="s">
        <v>126</v>
      </c>
      <c r="C187" s="6" t="s">
        <v>231</v>
      </c>
      <c r="D187" s="6" t="s">
        <v>475</v>
      </c>
      <c r="E187" s="6" t="s">
        <v>193</v>
      </c>
      <c r="F187" s="6" t="s">
        <v>476</v>
      </c>
      <c r="G187" s="6" t="n">
        <v>18075068</v>
      </c>
      <c r="H187" s="6" t="n">
        <v>20556406</v>
      </c>
      <c r="I187" s="6" t="s">
        <v>29</v>
      </c>
      <c r="J187" s="6" t="s">
        <v>192</v>
      </c>
      <c r="K187" s="6" t="n">
        <v>10</v>
      </c>
      <c r="L187" s="6" t="n">
        <v>1</v>
      </c>
      <c r="M187" s="20" t="n">
        <v>4.875</v>
      </c>
      <c r="N187" s="21"/>
      <c r="P187" s="13"/>
      <c r="Q187" s="14"/>
      <c r="R187" s="22"/>
    </row>
    <row r="188" customFormat="false" ht="49.5" hidden="false" customHeight="true" outlineLevel="0" collapsed="false">
      <c r="A188" s="4" t="n">
        <v>187</v>
      </c>
      <c r="B188" s="6" t="s">
        <v>126</v>
      </c>
      <c r="C188" s="6" t="s">
        <v>17</v>
      </c>
      <c r="D188" s="6" t="s">
        <v>477</v>
      </c>
      <c r="E188" s="6" t="s">
        <v>193</v>
      </c>
      <c r="F188" s="6" t="s">
        <v>478</v>
      </c>
      <c r="G188" s="6" t="n">
        <v>18075069</v>
      </c>
      <c r="H188" s="6" t="n">
        <v>7332000</v>
      </c>
      <c r="I188" s="6" t="s">
        <v>29</v>
      </c>
      <c r="J188" s="6" t="s">
        <v>192</v>
      </c>
      <c r="K188" s="6" t="n">
        <v>20</v>
      </c>
      <c r="L188" s="6" t="n">
        <v>10</v>
      </c>
      <c r="M188" s="20" t="n">
        <v>16.088</v>
      </c>
      <c r="N188" s="21"/>
      <c r="P188" s="13"/>
      <c r="Q188" s="14"/>
      <c r="R188" s="22"/>
    </row>
    <row r="189" customFormat="false" ht="49.5" hidden="false" customHeight="true" outlineLevel="0" collapsed="false">
      <c r="A189" s="4" t="n">
        <v>188</v>
      </c>
      <c r="B189" s="6" t="s">
        <v>126</v>
      </c>
      <c r="C189" s="6" t="s">
        <v>17</v>
      </c>
      <c r="D189" s="6" t="s">
        <v>479</v>
      </c>
      <c r="E189" s="6" t="s">
        <v>193</v>
      </c>
      <c r="F189" s="6" t="s">
        <v>480</v>
      </c>
      <c r="G189" s="6" t="n">
        <v>18003070</v>
      </c>
      <c r="H189" s="6" t="n">
        <v>90103258</v>
      </c>
      <c r="I189" s="6" t="s">
        <v>29</v>
      </c>
      <c r="J189" s="6" t="s">
        <v>192</v>
      </c>
      <c r="K189" s="6" t="n">
        <v>16</v>
      </c>
      <c r="L189" s="6" t="n">
        <v>3</v>
      </c>
      <c r="M189" s="20" t="n">
        <v>7.98</v>
      </c>
      <c r="N189" s="21"/>
      <c r="P189" s="13"/>
      <c r="Q189" s="14"/>
      <c r="R189" s="22"/>
    </row>
    <row r="190" customFormat="false" ht="49.5" hidden="false" customHeight="true" outlineLevel="0" collapsed="false">
      <c r="A190" s="4" t="n">
        <v>189</v>
      </c>
      <c r="B190" s="6" t="s">
        <v>126</v>
      </c>
      <c r="C190" s="6" t="s">
        <v>17</v>
      </c>
      <c r="D190" s="6" t="s">
        <v>481</v>
      </c>
      <c r="E190" s="6" t="s">
        <v>193</v>
      </c>
      <c r="F190" s="6" t="s">
        <v>482</v>
      </c>
      <c r="G190" s="6" t="n">
        <v>18008108</v>
      </c>
      <c r="H190" s="6" t="n">
        <v>14262850</v>
      </c>
      <c r="I190" s="6" t="s">
        <v>29</v>
      </c>
      <c r="J190" s="6" t="s">
        <v>192</v>
      </c>
      <c r="K190" s="6" t="n">
        <v>20</v>
      </c>
      <c r="L190" s="6" t="n">
        <v>2</v>
      </c>
      <c r="M190" s="20" t="n">
        <v>5.199</v>
      </c>
      <c r="N190" s="21"/>
      <c r="P190" s="13"/>
      <c r="Q190" s="14"/>
      <c r="R190" s="22"/>
    </row>
    <row r="191" customFormat="false" ht="49.5" hidden="false" customHeight="true" outlineLevel="0" collapsed="false">
      <c r="A191" s="4" t="n">
        <v>190</v>
      </c>
      <c r="B191" s="6" t="s">
        <v>126</v>
      </c>
      <c r="C191" s="6" t="s">
        <v>57</v>
      </c>
      <c r="D191" s="6" t="s">
        <v>232</v>
      </c>
      <c r="E191" s="6" t="s">
        <v>193</v>
      </c>
      <c r="F191" s="6" t="s">
        <v>483</v>
      </c>
      <c r="G191" s="6" t="n">
        <v>18075070</v>
      </c>
      <c r="H191" s="6" t="n">
        <v>10996159</v>
      </c>
      <c r="I191" s="6" t="s">
        <v>29</v>
      </c>
      <c r="J191" s="6" t="s">
        <v>192</v>
      </c>
      <c r="K191" s="6" t="n">
        <v>16</v>
      </c>
      <c r="L191" s="6" t="n">
        <v>1.4</v>
      </c>
      <c r="M191" s="20" t="n">
        <v>6.297</v>
      </c>
      <c r="N191" s="21"/>
      <c r="P191" s="13"/>
      <c r="Q191" s="14"/>
      <c r="R191" s="22"/>
    </row>
    <row r="192" customFormat="false" ht="49.5" hidden="false" customHeight="true" outlineLevel="0" collapsed="false">
      <c r="A192" s="4" t="n">
        <v>191</v>
      </c>
      <c r="B192" s="6" t="s">
        <v>126</v>
      </c>
      <c r="C192" s="6" t="s">
        <v>17</v>
      </c>
      <c r="D192" s="6" t="s">
        <v>327</v>
      </c>
      <c r="E192" s="6" t="s">
        <v>193</v>
      </c>
      <c r="F192" s="6" t="s">
        <v>484</v>
      </c>
      <c r="G192" s="6" t="n">
        <v>18013195</v>
      </c>
      <c r="H192" s="6" t="n">
        <v>90105982</v>
      </c>
      <c r="I192" s="6" t="s">
        <v>29</v>
      </c>
      <c r="J192" s="6" t="s">
        <v>192</v>
      </c>
      <c r="K192" s="6" t="n">
        <v>16</v>
      </c>
      <c r="L192" s="6" t="n">
        <v>4</v>
      </c>
      <c r="M192" s="20" t="n">
        <v>10.42</v>
      </c>
      <c r="N192" s="21"/>
      <c r="P192" s="13"/>
      <c r="Q192" s="14"/>
      <c r="R192" s="22"/>
    </row>
    <row r="193" customFormat="false" ht="49.5" hidden="false" customHeight="true" outlineLevel="0" collapsed="false">
      <c r="A193" s="4" t="n">
        <v>192</v>
      </c>
      <c r="B193" s="6" t="s">
        <v>126</v>
      </c>
      <c r="C193" s="6" t="s">
        <v>17</v>
      </c>
      <c r="D193" s="6" t="s">
        <v>485</v>
      </c>
      <c r="E193" s="6" t="s">
        <v>193</v>
      </c>
      <c r="F193" s="6" t="s">
        <v>486</v>
      </c>
      <c r="G193" s="6" t="n">
        <v>18008109</v>
      </c>
      <c r="H193" s="6" t="n">
        <v>83332283</v>
      </c>
      <c r="I193" s="6" t="s">
        <v>29</v>
      </c>
      <c r="J193" s="6" t="s">
        <v>192</v>
      </c>
      <c r="K193" s="6" t="n">
        <v>16</v>
      </c>
      <c r="L193" s="6" t="n">
        <v>2</v>
      </c>
      <c r="M193" s="20" t="n">
        <v>4.401</v>
      </c>
      <c r="N193" s="21"/>
      <c r="P193" s="13"/>
      <c r="Q193" s="14"/>
      <c r="R193" s="22"/>
    </row>
    <row r="194" customFormat="false" ht="49.5" hidden="false" customHeight="true" outlineLevel="0" collapsed="false">
      <c r="A194" s="4" t="n">
        <v>193</v>
      </c>
      <c r="B194" s="6" t="s">
        <v>126</v>
      </c>
      <c r="C194" s="6" t="s">
        <v>188</v>
      </c>
      <c r="D194" s="6" t="s">
        <v>188</v>
      </c>
      <c r="E194" s="6" t="s">
        <v>193</v>
      </c>
      <c r="F194" s="6" t="s">
        <v>487</v>
      </c>
      <c r="G194" s="6" t="n">
        <v>18066015</v>
      </c>
      <c r="H194" s="6" t="n">
        <v>25959727</v>
      </c>
      <c r="I194" s="6" t="s">
        <v>29</v>
      </c>
      <c r="J194" s="6" t="s">
        <v>192</v>
      </c>
      <c r="K194" s="6" t="n">
        <v>25</v>
      </c>
      <c r="L194" s="6" t="n">
        <v>4</v>
      </c>
      <c r="M194" s="20" t="n">
        <v>13.878</v>
      </c>
      <c r="N194" s="21"/>
      <c r="P194" s="13"/>
      <c r="Q194" s="14"/>
      <c r="R194" s="22"/>
    </row>
    <row r="195" customFormat="false" ht="49.5" hidden="false" customHeight="true" outlineLevel="0" collapsed="false">
      <c r="A195" s="4" t="n">
        <v>194</v>
      </c>
      <c r="B195" s="6" t="s">
        <v>126</v>
      </c>
      <c r="C195" s="6" t="s">
        <v>231</v>
      </c>
      <c r="D195" s="6" t="s">
        <v>488</v>
      </c>
      <c r="E195" s="6" t="s">
        <v>193</v>
      </c>
      <c r="F195" s="6" t="s">
        <v>489</v>
      </c>
      <c r="G195" s="6" t="n">
        <v>18075071</v>
      </c>
      <c r="H195" s="6" t="n">
        <v>83142449</v>
      </c>
      <c r="I195" s="6" t="s">
        <v>29</v>
      </c>
      <c r="J195" s="6" t="s">
        <v>192</v>
      </c>
      <c r="K195" s="6" t="n">
        <v>16</v>
      </c>
      <c r="L195" s="6" t="n">
        <v>1</v>
      </c>
      <c r="M195" s="20" t="n">
        <v>2.554</v>
      </c>
      <c r="N195" s="21"/>
      <c r="P195" s="13"/>
      <c r="Q195" s="14"/>
      <c r="R195" s="22"/>
    </row>
    <row r="196" customFormat="false" ht="49.5" hidden="false" customHeight="true" outlineLevel="0" collapsed="false">
      <c r="A196" s="4" t="n">
        <v>195</v>
      </c>
      <c r="B196" s="6" t="s">
        <v>126</v>
      </c>
      <c r="C196" s="6" t="s">
        <v>17</v>
      </c>
      <c r="D196" s="6" t="s">
        <v>490</v>
      </c>
      <c r="E196" s="6" t="s">
        <v>193</v>
      </c>
      <c r="F196" s="6" t="s">
        <v>491</v>
      </c>
      <c r="G196" s="6" t="n">
        <v>18038048</v>
      </c>
      <c r="H196" s="6" t="n">
        <v>90137549</v>
      </c>
      <c r="I196" s="6" t="s">
        <v>29</v>
      </c>
      <c r="J196" s="6" t="s">
        <v>192</v>
      </c>
      <c r="K196" s="6" t="n">
        <v>10</v>
      </c>
      <c r="L196" s="6" t="n">
        <v>6</v>
      </c>
      <c r="M196" s="20" t="n">
        <v>37.143</v>
      </c>
      <c r="N196" s="21"/>
      <c r="P196" s="13"/>
      <c r="Q196" s="14"/>
      <c r="R196" s="22"/>
    </row>
    <row r="197" customFormat="false" ht="49.5" hidden="false" customHeight="true" outlineLevel="0" collapsed="false">
      <c r="A197" s="4" t="n">
        <v>196</v>
      </c>
      <c r="B197" s="6" t="s">
        <v>126</v>
      </c>
      <c r="C197" s="6" t="s">
        <v>188</v>
      </c>
      <c r="D197" s="6" t="s">
        <v>492</v>
      </c>
      <c r="E197" s="6" t="s">
        <v>193</v>
      </c>
      <c r="F197" s="6" t="s">
        <v>493</v>
      </c>
      <c r="G197" s="6" t="n">
        <v>18066016</v>
      </c>
      <c r="H197" s="6" t="n">
        <v>10126397</v>
      </c>
      <c r="I197" s="6" t="s">
        <v>29</v>
      </c>
      <c r="J197" s="6" t="s">
        <v>192</v>
      </c>
      <c r="K197" s="6" t="n">
        <v>20</v>
      </c>
      <c r="L197" s="6" t="n">
        <v>3</v>
      </c>
      <c r="M197" s="20" t="n">
        <v>14.645</v>
      </c>
      <c r="N197" s="21"/>
      <c r="P197" s="13"/>
      <c r="Q197" s="14"/>
      <c r="R197" s="22"/>
    </row>
    <row r="198" customFormat="false" ht="49.5" hidden="false" customHeight="true" outlineLevel="0" collapsed="false">
      <c r="A198" s="4" t="n">
        <v>197</v>
      </c>
      <c r="B198" s="6" t="s">
        <v>126</v>
      </c>
      <c r="C198" s="6" t="s">
        <v>17</v>
      </c>
      <c r="D198" s="6" t="s">
        <v>202</v>
      </c>
      <c r="E198" s="6" t="s">
        <v>193</v>
      </c>
      <c r="F198" s="6" t="s">
        <v>494</v>
      </c>
      <c r="G198" s="6" t="n">
        <v>16202339</v>
      </c>
      <c r="H198" s="6" t="n">
        <v>13301118</v>
      </c>
      <c r="I198" s="6" t="s">
        <v>29</v>
      </c>
      <c r="J198" s="6" t="s">
        <v>192</v>
      </c>
      <c r="K198" s="6" t="n">
        <v>25</v>
      </c>
      <c r="L198" s="6" t="n">
        <v>12</v>
      </c>
      <c r="M198" s="20" t="n">
        <v>14.205</v>
      </c>
      <c r="N198" s="21"/>
      <c r="P198" s="13"/>
      <c r="Q198" s="14"/>
      <c r="R198" s="22"/>
    </row>
    <row r="199" customFormat="false" ht="49.5" hidden="false" customHeight="true" outlineLevel="0" collapsed="false">
      <c r="A199" s="4" t="n">
        <v>198</v>
      </c>
      <c r="B199" s="6" t="s">
        <v>126</v>
      </c>
      <c r="C199" s="6" t="s">
        <v>153</v>
      </c>
      <c r="D199" s="6" t="s">
        <v>495</v>
      </c>
      <c r="E199" s="6" t="s">
        <v>193</v>
      </c>
      <c r="F199" s="6" t="s">
        <v>496</v>
      </c>
      <c r="G199" s="6" t="n">
        <v>18005035</v>
      </c>
      <c r="H199" s="6" t="n">
        <v>83113524</v>
      </c>
      <c r="I199" s="6" t="s">
        <v>29</v>
      </c>
      <c r="J199" s="6" t="s">
        <v>192</v>
      </c>
      <c r="K199" s="6" t="n">
        <v>16</v>
      </c>
      <c r="L199" s="6" t="n">
        <v>2.5</v>
      </c>
      <c r="M199" s="20" t="n">
        <v>4.117</v>
      </c>
      <c r="N199" s="21"/>
      <c r="P199" s="13"/>
      <c r="Q199" s="14"/>
      <c r="R199" s="22"/>
    </row>
    <row r="200" customFormat="false" ht="49.5" hidden="false" customHeight="true" outlineLevel="0" collapsed="false">
      <c r="A200" s="4" t="n">
        <v>199</v>
      </c>
      <c r="B200" s="6" t="s">
        <v>126</v>
      </c>
      <c r="C200" s="6" t="s">
        <v>17</v>
      </c>
      <c r="D200" s="6" t="s">
        <v>497</v>
      </c>
      <c r="E200" s="6" t="s">
        <v>193</v>
      </c>
      <c r="F200" s="6" t="s">
        <v>498</v>
      </c>
      <c r="G200" s="6" t="n">
        <v>18003071</v>
      </c>
      <c r="H200" s="6" t="n">
        <v>90211674</v>
      </c>
      <c r="I200" s="6" t="s">
        <v>29</v>
      </c>
      <c r="J200" s="6" t="s">
        <v>192</v>
      </c>
      <c r="K200" s="6" t="n">
        <v>20</v>
      </c>
      <c r="L200" s="6" t="n">
        <v>8</v>
      </c>
      <c r="M200" s="20" t="n">
        <v>17.888</v>
      </c>
      <c r="N200" s="21"/>
      <c r="P200" s="13"/>
      <c r="Q200" s="14"/>
      <c r="R200" s="22"/>
    </row>
    <row r="201" customFormat="false" ht="49.5" hidden="false" customHeight="true" outlineLevel="0" collapsed="false">
      <c r="A201" s="4" t="n">
        <v>200</v>
      </c>
      <c r="B201" s="6" t="s">
        <v>126</v>
      </c>
      <c r="C201" s="6" t="s">
        <v>17</v>
      </c>
      <c r="D201" s="6" t="s">
        <v>499</v>
      </c>
      <c r="E201" s="6" t="s">
        <v>193</v>
      </c>
      <c r="F201" s="6" t="s">
        <v>500</v>
      </c>
      <c r="G201" s="6" t="n">
        <v>18008110</v>
      </c>
      <c r="H201" s="6" t="n">
        <v>5087204</v>
      </c>
      <c r="I201" s="6" t="s">
        <v>29</v>
      </c>
      <c r="J201" s="6" t="s">
        <v>192</v>
      </c>
      <c r="K201" s="6" t="n">
        <v>20</v>
      </c>
      <c r="L201" s="6" t="n">
        <v>4</v>
      </c>
      <c r="M201" s="20" t="n">
        <v>6.707</v>
      </c>
      <c r="N201" s="21"/>
      <c r="P201" s="13"/>
      <c r="Q201" s="14"/>
      <c r="R201" s="22"/>
    </row>
    <row r="202" customFormat="false" ht="49.5" hidden="false" customHeight="true" outlineLevel="0" collapsed="false">
      <c r="A202" s="4" t="n">
        <v>201</v>
      </c>
      <c r="B202" s="6" t="s">
        <v>126</v>
      </c>
      <c r="C202" s="6" t="s">
        <v>17</v>
      </c>
      <c r="D202" s="6" t="s">
        <v>301</v>
      </c>
      <c r="E202" s="6" t="s">
        <v>193</v>
      </c>
      <c r="F202" s="6" t="s">
        <v>501</v>
      </c>
      <c r="G202" s="6" t="n">
        <v>18006066</v>
      </c>
      <c r="H202" s="6" t="n">
        <v>8052254</v>
      </c>
      <c r="I202" s="6" t="s">
        <v>29</v>
      </c>
      <c r="J202" s="6" t="s">
        <v>192</v>
      </c>
      <c r="K202" s="6" t="n">
        <v>16</v>
      </c>
      <c r="L202" s="6" t="n">
        <v>2</v>
      </c>
      <c r="M202" s="20" t="n">
        <v>8.651</v>
      </c>
      <c r="N202" s="21"/>
      <c r="P202" s="13"/>
      <c r="Q202" s="14"/>
      <c r="R202" s="22"/>
    </row>
    <row r="203" customFormat="false" ht="49.5" hidden="false" customHeight="true" outlineLevel="0" collapsed="false">
      <c r="A203" s="4" t="n">
        <v>202</v>
      </c>
      <c r="B203" s="6" t="s">
        <v>126</v>
      </c>
      <c r="C203" s="6" t="s">
        <v>17</v>
      </c>
      <c r="D203" s="6" t="s">
        <v>502</v>
      </c>
      <c r="E203" s="6" t="s">
        <v>193</v>
      </c>
      <c r="F203" s="6" t="s">
        <v>503</v>
      </c>
      <c r="G203" s="6" t="n">
        <v>18003072</v>
      </c>
      <c r="H203" s="6" t="n">
        <v>22086075</v>
      </c>
      <c r="I203" s="6" t="s">
        <v>29</v>
      </c>
      <c r="J203" s="6" t="s">
        <v>192</v>
      </c>
      <c r="K203" s="6" t="n">
        <v>16</v>
      </c>
      <c r="L203" s="6" t="n">
        <v>2</v>
      </c>
      <c r="M203" s="20" t="n">
        <v>15.65</v>
      </c>
      <c r="N203" s="21"/>
      <c r="P203" s="13"/>
      <c r="Q203" s="14"/>
      <c r="R203" s="22"/>
    </row>
    <row r="204" customFormat="false" ht="49.5" hidden="false" customHeight="true" outlineLevel="0" collapsed="false">
      <c r="A204" s="4" t="n">
        <v>203</v>
      </c>
      <c r="B204" s="6" t="s">
        <v>126</v>
      </c>
      <c r="C204" s="6" t="s">
        <v>17</v>
      </c>
      <c r="D204" s="6" t="s">
        <v>220</v>
      </c>
      <c r="E204" s="6" t="s">
        <v>193</v>
      </c>
      <c r="F204" s="6" t="s">
        <v>504</v>
      </c>
      <c r="G204" s="6" t="n">
        <v>18010030</v>
      </c>
      <c r="H204" s="6" t="n">
        <v>11023529</v>
      </c>
      <c r="I204" s="6" t="s">
        <v>29</v>
      </c>
      <c r="J204" s="6" t="s">
        <v>192</v>
      </c>
      <c r="K204" s="6" t="n">
        <v>20</v>
      </c>
      <c r="L204" s="6" t="n">
        <v>9</v>
      </c>
      <c r="M204" s="20" t="n">
        <v>16.924</v>
      </c>
      <c r="N204" s="21"/>
      <c r="P204" s="13"/>
      <c r="Q204" s="14"/>
      <c r="R204" s="22"/>
    </row>
    <row r="205" customFormat="false" ht="49.5" hidden="false" customHeight="true" outlineLevel="0" collapsed="false">
      <c r="A205" s="4" t="n">
        <v>204</v>
      </c>
      <c r="B205" s="6" t="s">
        <v>126</v>
      </c>
      <c r="C205" s="6" t="s">
        <v>17</v>
      </c>
      <c r="D205" s="6" t="s">
        <v>433</v>
      </c>
      <c r="E205" s="6" t="s">
        <v>193</v>
      </c>
      <c r="F205" s="6" t="s">
        <v>505</v>
      </c>
      <c r="G205" s="6" t="n">
        <v>18002049</v>
      </c>
      <c r="H205" s="6" t="n">
        <v>71092</v>
      </c>
      <c r="I205" s="6" t="s">
        <v>29</v>
      </c>
      <c r="J205" s="6" t="s">
        <v>192</v>
      </c>
      <c r="K205" s="6" t="n">
        <v>16</v>
      </c>
      <c r="L205" s="6" t="n">
        <v>4</v>
      </c>
      <c r="M205" s="20" t="n">
        <v>5.973</v>
      </c>
      <c r="N205" s="21"/>
      <c r="P205" s="13"/>
      <c r="Q205" s="14"/>
      <c r="R205" s="22"/>
    </row>
    <row r="206" customFormat="false" ht="49.5" hidden="false" customHeight="true" outlineLevel="0" collapsed="false">
      <c r="A206" s="4" t="n">
        <v>205</v>
      </c>
      <c r="B206" s="6" t="s">
        <v>126</v>
      </c>
      <c r="C206" s="6" t="s">
        <v>17</v>
      </c>
      <c r="D206" s="6" t="s">
        <v>506</v>
      </c>
      <c r="E206" s="6" t="s">
        <v>193</v>
      </c>
      <c r="F206" s="6" t="s">
        <v>507</v>
      </c>
      <c r="G206" s="6" t="n">
        <v>18009044</v>
      </c>
      <c r="H206" s="6" t="n">
        <v>90038020</v>
      </c>
      <c r="I206" s="6" t="s">
        <v>29</v>
      </c>
      <c r="J206" s="6" t="s">
        <v>192</v>
      </c>
      <c r="K206" s="6" t="n">
        <v>25</v>
      </c>
      <c r="L206" s="6" t="n">
        <v>4</v>
      </c>
      <c r="M206" s="20" t="n">
        <v>35.783</v>
      </c>
      <c r="N206" s="21"/>
      <c r="P206" s="13"/>
      <c r="Q206" s="14"/>
      <c r="R206" s="22"/>
    </row>
    <row r="207" customFormat="false" ht="49.5" hidden="false" customHeight="true" outlineLevel="0" collapsed="false">
      <c r="A207" s="4" t="n">
        <v>206</v>
      </c>
      <c r="B207" s="6" t="s">
        <v>126</v>
      </c>
      <c r="C207" s="6" t="s">
        <v>355</v>
      </c>
      <c r="D207" s="6" t="s">
        <v>355</v>
      </c>
      <c r="E207" s="6" t="s">
        <v>193</v>
      </c>
      <c r="F207" s="6" t="s">
        <v>508</v>
      </c>
      <c r="G207" s="6" t="n">
        <v>18021038</v>
      </c>
      <c r="H207" s="6" t="n">
        <v>119701</v>
      </c>
      <c r="I207" s="6" t="s">
        <v>29</v>
      </c>
      <c r="J207" s="6" t="s">
        <v>192</v>
      </c>
      <c r="K207" s="6" t="n">
        <v>25</v>
      </c>
      <c r="L207" s="6" t="n">
        <v>4</v>
      </c>
      <c r="M207" s="20" t="n">
        <v>4.613</v>
      </c>
      <c r="N207" s="21"/>
      <c r="P207" s="13"/>
      <c r="Q207" s="14"/>
      <c r="R207" s="22"/>
    </row>
    <row r="208" customFormat="false" ht="49.5" hidden="false" customHeight="true" outlineLevel="0" collapsed="false">
      <c r="A208" s="4" t="n">
        <v>207</v>
      </c>
      <c r="B208" s="6" t="s">
        <v>126</v>
      </c>
      <c r="C208" s="6" t="s">
        <v>17</v>
      </c>
      <c r="D208" s="6" t="s">
        <v>481</v>
      </c>
      <c r="E208" s="6" t="s">
        <v>193</v>
      </c>
      <c r="F208" s="6" t="s">
        <v>509</v>
      </c>
      <c r="G208" s="6" t="n">
        <v>18008111</v>
      </c>
      <c r="H208" s="6" t="n">
        <v>12642895</v>
      </c>
      <c r="I208" s="6" t="s">
        <v>29</v>
      </c>
      <c r="J208" s="6" t="s">
        <v>192</v>
      </c>
      <c r="K208" s="6" t="n">
        <v>20</v>
      </c>
      <c r="L208" s="6" t="n">
        <v>8</v>
      </c>
      <c r="M208" s="20" t="n">
        <v>19.893</v>
      </c>
      <c r="N208" s="21"/>
      <c r="P208" s="13"/>
      <c r="Q208" s="14"/>
      <c r="R208" s="22"/>
    </row>
    <row r="209" customFormat="false" ht="49.5" hidden="false" customHeight="true" outlineLevel="0" collapsed="false">
      <c r="A209" s="4" t="n">
        <v>208</v>
      </c>
      <c r="B209" s="6" t="s">
        <v>126</v>
      </c>
      <c r="C209" s="6" t="s">
        <v>17</v>
      </c>
      <c r="D209" s="6" t="s">
        <v>510</v>
      </c>
      <c r="E209" s="6" t="s">
        <v>193</v>
      </c>
      <c r="F209" s="6" t="s">
        <v>511</v>
      </c>
      <c r="G209" s="6" t="n">
        <v>18002050</v>
      </c>
      <c r="H209" s="6" t="n">
        <v>12351622</v>
      </c>
      <c r="I209" s="6" t="s">
        <v>29</v>
      </c>
      <c r="J209" s="6" t="s">
        <v>192</v>
      </c>
      <c r="K209" s="6" t="n">
        <v>16</v>
      </c>
      <c r="L209" s="6" t="n">
        <v>2</v>
      </c>
      <c r="M209" s="20" t="n">
        <v>10.088</v>
      </c>
      <c r="N209" s="21"/>
      <c r="P209" s="13"/>
      <c r="Q209" s="14"/>
      <c r="R209" s="22"/>
    </row>
    <row r="210" customFormat="false" ht="49.5" hidden="false" customHeight="true" outlineLevel="0" collapsed="false">
      <c r="A210" s="4" t="n">
        <v>209</v>
      </c>
      <c r="B210" s="6" t="s">
        <v>126</v>
      </c>
      <c r="C210" s="6" t="s">
        <v>17</v>
      </c>
      <c r="D210" s="6" t="s">
        <v>298</v>
      </c>
      <c r="E210" s="6" t="s">
        <v>193</v>
      </c>
      <c r="F210" s="6" t="s">
        <v>512</v>
      </c>
      <c r="G210" s="6" t="n">
        <v>18001126</v>
      </c>
      <c r="H210" s="6" t="n">
        <v>119014</v>
      </c>
      <c r="I210" s="6" t="s">
        <v>29</v>
      </c>
      <c r="J210" s="6" t="s">
        <v>192</v>
      </c>
      <c r="K210" s="6" t="n">
        <v>16</v>
      </c>
      <c r="L210" s="6" t="n">
        <v>3</v>
      </c>
      <c r="M210" s="20" t="n">
        <v>8.351</v>
      </c>
      <c r="N210" s="21"/>
      <c r="P210" s="13"/>
      <c r="Q210" s="14"/>
      <c r="R210" s="22"/>
    </row>
    <row r="211" customFormat="false" ht="49.5" hidden="false" customHeight="true" outlineLevel="0" collapsed="false">
      <c r="A211" s="4" t="n">
        <v>210</v>
      </c>
      <c r="B211" s="6" t="s">
        <v>126</v>
      </c>
      <c r="C211" s="6" t="s">
        <v>69</v>
      </c>
      <c r="D211" s="6" t="s">
        <v>513</v>
      </c>
      <c r="E211" s="6" t="s">
        <v>193</v>
      </c>
      <c r="F211" s="6" t="s">
        <v>514</v>
      </c>
      <c r="G211" s="6" t="n">
        <v>18002051</v>
      </c>
      <c r="H211" s="6" t="n">
        <v>28015403</v>
      </c>
      <c r="I211" s="6" t="s">
        <v>29</v>
      </c>
      <c r="J211" s="6" t="s">
        <v>192</v>
      </c>
      <c r="K211" s="6" t="n">
        <v>25</v>
      </c>
      <c r="L211" s="6" t="n">
        <v>4</v>
      </c>
      <c r="M211" s="20" t="n">
        <v>10.349</v>
      </c>
      <c r="N211" s="21"/>
      <c r="P211" s="13"/>
      <c r="Q211" s="14"/>
      <c r="R211" s="22"/>
    </row>
    <row r="212" customFormat="false" ht="49.5" hidden="false" customHeight="true" outlineLevel="0" collapsed="false">
      <c r="A212" s="4" t="n">
        <v>211</v>
      </c>
      <c r="B212" s="6" t="s">
        <v>126</v>
      </c>
      <c r="C212" s="6" t="s">
        <v>17</v>
      </c>
      <c r="D212" s="6" t="s">
        <v>17</v>
      </c>
      <c r="E212" s="6" t="s">
        <v>193</v>
      </c>
      <c r="F212" s="6" t="s">
        <v>515</v>
      </c>
      <c r="G212" s="6" t="n">
        <v>18002052</v>
      </c>
      <c r="H212" s="6" t="n">
        <v>90057274</v>
      </c>
      <c r="I212" s="6" t="s">
        <v>29</v>
      </c>
      <c r="J212" s="6" t="s">
        <v>192</v>
      </c>
      <c r="K212" s="6" t="n">
        <v>16</v>
      </c>
      <c r="L212" s="6" t="n">
        <v>5</v>
      </c>
      <c r="M212" s="20" t="n">
        <v>4.023</v>
      </c>
      <c r="N212" s="21"/>
      <c r="P212" s="13"/>
      <c r="Q212" s="14"/>
      <c r="R212" s="22"/>
    </row>
    <row r="213" customFormat="false" ht="49.5" hidden="false" customHeight="true" outlineLevel="0" collapsed="false">
      <c r="A213" s="4" t="n">
        <v>212</v>
      </c>
      <c r="B213" s="6" t="s">
        <v>126</v>
      </c>
      <c r="C213" s="6" t="s">
        <v>17</v>
      </c>
      <c r="D213" s="6" t="s">
        <v>298</v>
      </c>
      <c r="E213" s="6" t="s">
        <v>193</v>
      </c>
      <c r="F213" s="6" t="s">
        <v>516</v>
      </c>
      <c r="G213" s="6" t="n">
        <v>18003073</v>
      </c>
      <c r="H213" s="6" t="n">
        <v>56408692</v>
      </c>
      <c r="I213" s="6" t="s">
        <v>29</v>
      </c>
      <c r="J213" s="6" t="s">
        <v>192</v>
      </c>
      <c r="K213" s="6" t="n">
        <v>63</v>
      </c>
      <c r="L213" s="6" t="n">
        <v>26</v>
      </c>
      <c r="M213" s="20" t="n">
        <v>29.039</v>
      </c>
      <c r="N213" s="21"/>
      <c r="P213" s="13"/>
      <c r="Q213" s="14"/>
      <c r="R213" s="22"/>
    </row>
    <row r="214" customFormat="false" ht="49.5" hidden="false" customHeight="true" outlineLevel="0" collapsed="false">
      <c r="A214" s="4" t="n">
        <v>213</v>
      </c>
      <c r="B214" s="6" t="s">
        <v>126</v>
      </c>
      <c r="C214" s="6" t="s">
        <v>64</v>
      </c>
      <c r="D214" s="6" t="s">
        <v>517</v>
      </c>
      <c r="E214" s="6" t="s">
        <v>193</v>
      </c>
      <c r="F214" s="6" t="s">
        <v>518</v>
      </c>
      <c r="G214" s="6" t="n">
        <v>18079047</v>
      </c>
      <c r="H214" s="6" t="n">
        <v>27986450</v>
      </c>
      <c r="I214" s="6" t="s">
        <v>29</v>
      </c>
      <c r="J214" s="6" t="s">
        <v>192</v>
      </c>
      <c r="K214" s="6" t="n">
        <v>25</v>
      </c>
      <c r="L214" s="6" t="n">
        <v>4</v>
      </c>
      <c r="M214" s="20" t="n">
        <v>1.483</v>
      </c>
      <c r="N214" s="21"/>
      <c r="P214" s="13"/>
      <c r="Q214" s="14"/>
      <c r="R214" s="22"/>
    </row>
    <row r="215" customFormat="false" ht="49.5" hidden="false" customHeight="true" outlineLevel="0" collapsed="false">
      <c r="A215" s="4" t="n">
        <v>214</v>
      </c>
      <c r="B215" s="6" t="s">
        <v>126</v>
      </c>
      <c r="C215" s="6" t="s">
        <v>17</v>
      </c>
      <c r="D215" s="6" t="s">
        <v>519</v>
      </c>
      <c r="E215" s="6" t="s">
        <v>193</v>
      </c>
      <c r="F215" s="6" t="s">
        <v>520</v>
      </c>
      <c r="G215" s="6" t="n">
        <v>18048016</v>
      </c>
      <c r="H215" s="6" t="n">
        <v>94950</v>
      </c>
      <c r="I215" s="6" t="s">
        <v>29</v>
      </c>
      <c r="J215" s="6" t="s">
        <v>192</v>
      </c>
      <c r="K215" s="6" t="n">
        <v>25</v>
      </c>
      <c r="L215" s="6" t="n">
        <v>10</v>
      </c>
      <c r="M215" s="20" t="n">
        <v>9.268</v>
      </c>
      <c r="N215" s="21"/>
      <c r="P215" s="13"/>
      <c r="Q215" s="14"/>
      <c r="R215" s="22"/>
    </row>
    <row r="216" customFormat="false" ht="49.5" hidden="false" customHeight="true" outlineLevel="0" collapsed="false">
      <c r="A216" s="4" t="n">
        <v>215</v>
      </c>
      <c r="B216" s="6" t="s">
        <v>126</v>
      </c>
      <c r="C216" s="6" t="s">
        <v>17</v>
      </c>
      <c r="D216" s="6" t="s">
        <v>490</v>
      </c>
      <c r="E216" s="6" t="s">
        <v>193</v>
      </c>
      <c r="F216" s="6" t="s">
        <v>521</v>
      </c>
      <c r="G216" s="6" t="n">
        <v>18038049</v>
      </c>
      <c r="H216" s="6" t="n">
        <v>30440</v>
      </c>
      <c r="I216" s="6" t="s">
        <v>29</v>
      </c>
      <c r="J216" s="6" t="s">
        <v>192</v>
      </c>
      <c r="K216" s="6" t="n">
        <v>16</v>
      </c>
      <c r="L216" s="6" t="n">
        <v>3</v>
      </c>
      <c r="M216" s="20" t="n">
        <v>14.136</v>
      </c>
      <c r="N216" s="21"/>
      <c r="P216" s="13"/>
      <c r="Q216" s="14"/>
      <c r="R216" s="22"/>
    </row>
    <row r="217" customFormat="false" ht="49.5" hidden="false" customHeight="true" outlineLevel="0" collapsed="false">
      <c r="A217" s="4" t="n">
        <v>216</v>
      </c>
      <c r="B217" s="6" t="s">
        <v>126</v>
      </c>
      <c r="C217" s="6" t="s">
        <v>17</v>
      </c>
      <c r="D217" s="6" t="s">
        <v>433</v>
      </c>
      <c r="E217" s="6" t="s">
        <v>193</v>
      </c>
      <c r="F217" s="6" t="s">
        <v>522</v>
      </c>
      <c r="G217" s="6" t="n">
        <v>18002053</v>
      </c>
      <c r="H217" s="6" t="n">
        <v>8934636</v>
      </c>
      <c r="I217" s="6" t="s">
        <v>29</v>
      </c>
      <c r="J217" s="6" t="s">
        <v>192</v>
      </c>
      <c r="K217" s="6" t="n">
        <v>25</v>
      </c>
      <c r="L217" s="6" t="n">
        <v>11</v>
      </c>
      <c r="M217" s="20" t="n">
        <v>26.412</v>
      </c>
      <c r="N217" s="21"/>
      <c r="P217" s="13"/>
      <c r="Q217" s="14"/>
      <c r="R217" s="22"/>
    </row>
    <row r="218" customFormat="false" ht="49.5" hidden="false" customHeight="true" outlineLevel="0" collapsed="false">
      <c r="A218" s="4" t="n">
        <v>217</v>
      </c>
      <c r="B218" s="6" t="s">
        <v>126</v>
      </c>
      <c r="C218" s="6" t="s">
        <v>17</v>
      </c>
      <c r="D218" s="6" t="s">
        <v>523</v>
      </c>
      <c r="E218" s="6" t="s">
        <v>193</v>
      </c>
      <c r="F218" s="6" t="s">
        <v>524</v>
      </c>
      <c r="G218" s="6" t="n">
        <v>18006067</v>
      </c>
      <c r="H218" s="6" t="n">
        <v>26258962</v>
      </c>
      <c r="I218" s="6" t="s">
        <v>29</v>
      </c>
      <c r="J218" s="6" t="s">
        <v>192</v>
      </c>
      <c r="K218" s="6" t="n">
        <v>16</v>
      </c>
      <c r="L218" s="6" t="n">
        <v>3</v>
      </c>
      <c r="M218" s="20" t="n">
        <v>4.621</v>
      </c>
      <c r="N218" s="21"/>
      <c r="P218" s="13"/>
      <c r="Q218" s="14"/>
      <c r="R218" s="22"/>
    </row>
    <row r="219" customFormat="false" ht="49.5" hidden="false" customHeight="true" outlineLevel="0" collapsed="false">
      <c r="A219" s="4" t="n">
        <v>218</v>
      </c>
      <c r="B219" s="6" t="s">
        <v>126</v>
      </c>
      <c r="C219" s="6" t="s">
        <v>17</v>
      </c>
      <c r="D219" s="6" t="s">
        <v>525</v>
      </c>
      <c r="E219" s="6" t="s">
        <v>193</v>
      </c>
      <c r="F219" s="6" t="s">
        <v>526</v>
      </c>
      <c r="G219" s="6" t="n">
        <v>18008112</v>
      </c>
      <c r="H219" s="6" t="n">
        <v>56408847</v>
      </c>
      <c r="I219" s="6" t="s">
        <v>29</v>
      </c>
      <c r="J219" s="6" t="s">
        <v>192</v>
      </c>
      <c r="K219" s="6" t="n">
        <v>50</v>
      </c>
      <c r="L219" s="6" t="n">
        <v>24</v>
      </c>
      <c r="M219" s="20" t="n">
        <v>19.225</v>
      </c>
      <c r="N219" s="21"/>
      <c r="P219" s="13"/>
      <c r="Q219" s="14"/>
      <c r="R219" s="22"/>
    </row>
    <row r="220" customFormat="false" ht="49.5" hidden="false" customHeight="true" outlineLevel="0" collapsed="false">
      <c r="A220" s="4" t="n">
        <v>219</v>
      </c>
      <c r="B220" s="6" t="s">
        <v>126</v>
      </c>
      <c r="C220" s="6" t="s">
        <v>17</v>
      </c>
      <c r="D220" s="6" t="s">
        <v>527</v>
      </c>
      <c r="E220" s="6" t="s">
        <v>193</v>
      </c>
      <c r="F220" s="6" t="s">
        <v>528</v>
      </c>
      <c r="G220" s="6" t="n">
        <v>11492503</v>
      </c>
      <c r="H220" s="6" t="n">
        <v>13303729</v>
      </c>
      <c r="I220" s="6" t="s">
        <v>29</v>
      </c>
      <c r="J220" s="6" t="s">
        <v>192</v>
      </c>
      <c r="K220" s="6" t="n">
        <v>40</v>
      </c>
      <c r="L220" s="6" t="n">
        <v>2.5</v>
      </c>
      <c r="M220" s="20" t="n">
        <v>14.147</v>
      </c>
      <c r="N220" s="21"/>
      <c r="P220" s="13"/>
      <c r="Q220" s="14"/>
      <c r="R220" s="22"/>
    </row>
    <row r="221" customFormat="false" ht="49.5" hidden="false" customHeight="true" outlineLevel="0" collapsed="false">
      <c r="A221" s="4" t="n">
        <v>220</v>
      </c>
      <c r="B221" s="6" t="s">
        <v>126</v>
      </c>
      <c r="C221" s="6" t="s">
        <v>17</v>
      </c>
      <c r="D221" s="6" t="s">
        <v>433</v>
      </c>
      <c r="E221" s="6" t="s">
        <v>193</v>
      </c>
      <c r="F221" s="6" t="s">
        <v>529</v>
      </c>
      <c r="G221" s="6" t="n">
        <v>18002054</v>
      </c>
      <c r="H221" s="6" t="n">
        <v>10938082</v>
      </c>
      <c r="I221" s="6" t="s">
        <v>29</v>
      </c>
      <c r="J221" s="6" t="s">
        <v>192</v>
      </c>
      <c r="K221" s="6" t="n">
        <v>20</v>
      </c>
      <c r="L221" s="6" t="n">
        <v>7</v>
      </c>
      <c r="M221" s="20" t="n">
        <v>18.828</v>
      </c>
      <c r="N221" s="21"/>
      <c r="P221" s="13"/>
      <c r="Q221" s="14"/>
      <c r="R221" s="22"/>
    </row>
    <row r="222" customFormat="false" ht="49.5" hidden="false" customHeight="true" outlineLevel="0" collapsed="false">
      <c r="A222" s="4" t="n">
        <v>221</v>
      </c>
      <c r="B222" s="6" t="s">
        <v>126</v>
      </c>
      <c r="C222" s="6" t="s">
        <v>268</v>
      </c>
      <c r="D222" s="6" t="s">
        <v>530</v>
      </c>
      <c r="E222" s="6" t="s">
        <v>193</v>
      </c>
      <c r="F222" s="6" t="s">
        <v>531</v>
      </c>
      <c r="G222" s="6" t="n">
        <v>18096034</v>
      </c>
      <c r="H222" s="6" t="n">
        <v>24988738</v>
      </c>
      <c r="I222" s="6" t="s">
        <v>29</v>
      </c>
      <c r="J222" s="6" t="s">
        <v>192</v>
      </c>
      <c r="K222" s="6" t="n">
        <v>25</v>
      </c>
      <c r="L222" s="6" t="n">
        <v>4</v>
      </c>
      <c r="M222" s="20" t="n">
        <v>3.691</v>
      </c>
      <c r="N222" s="21"/>
      <c r="P222" s="13"/>
      <c r="Q222" s="14"/>
      <c r="R222" s="22"/>
    </row>
    <row r="223" customFormat="false" ht="49.5" hidden="false" customHeight="true" outlineLevel="0" collapsed="false">
      <c r="A223" s="4" t="n">
        <v>222</v>
      </c>
      <c r="B223" s="6" t="s">
        <v>126</v>
      </c>
      <c r="C223" s="6" t="s">
        <v>17</v>
      </c>
      <c r="D223" s="6" t="s">
        <v>399</v>
      </c>
      <c r="E223" s="6" t="s">
        <v>193</v>
      </c>
      <c r="F223" s="6" t="s">
        <v>532</v>
      </c>
      <c r="G223" s="6" t="n">
        <v>18013197</v>
      </c>
      <c r="H223" s="6" t="n">
        <v>90123156</v>
      </c>
      <c r="I223" s="6" t="s">
        <v>29</v>
      </c>
      <c r="J223" s="6" t="s">
        <v>192</v>
      </c>
      <c r="K223" s="6" t="n">
        <v>16</v>
      </c>
      <c r="L223" s="6" t="n">
        <v>4</v>
      </c>
      <c r="M223" s="20" t="n">
        <v>14.138</v>
      </c>
      <c r="N223" s="21"/>
      <c r="P223" s="13"/>
      <c r="Q223" s="14"/>
      <c r="R223" s="22"/>
    </row>
    <row r="224" customFormat="false" ht="49.5" hidden="false" customHeight="true" outlineLevel="0" collapsed="false">
      <c r="A224" s="4" t="n">
        <v>223</v>
      </c>
      <c r="B224" s="6" t="s">
        <v>126</v>
      </c>
      <c r="C224" s="6" t="s">
        <v>17</v>
      </c>
      <c r="D224" s="6" t="s">
        <v>533</v>
      </c>
      <c r="E224" s="6" t="s">
        <v>193</v>
      </c>
      <c r="F224" s="6" t="s">
        <v>534</v>
      </c>
      <c r="G224" s="6" t="n">
        <v>18003074</v>
      </c>
      <c r="H224" s="6" t="n">
        <v>93013624</v>
      </c>
      <c r="I224" s="6" t="s">
        <v>29</v>
      </c>
      <c r="J224" s="6" t="s">
        <v>192</v>
      </c>
      <c r="K224" s="6" t="n">
        <v>16</v>
      </c>
      <c r="L224" s="6" t="n">
        <v>3</v>
      </c>
      <c r="M224" s="20" t="n">
        <v>10.114</v>
      </c>
      <c r="N224" s="21"/>
      <c r="P224" s="13"/>
      <c r="Q224" s="14"/>
      <c r="R224" s="22"/>
    </row>
    <row r="225" customFormat="false" ht="49.5" hidden="false" customHeight="true" outlineLevel="0" collapsed="false">
      <c r="A225" s="4" t="n">
        <v>224</v>
      </c>
      <c r="B225" s="6" t="s">
        <v>126</v>
      </c>
      <c r="C225" s="6" t="s">
        <v>17</v>
      </c>
      <c r="D225" s="6" t="s">
        <v>506</v>
      </c>
      <c r="E225" s="6" t="s">
        <v>193</v>
      </c>
      <c r="F225" s="6" t="s">
        <v>535</v>
      </c>
      <c r="G225" s="6" t="n">
        <v>18009045</v>
      </c>
      <c r="H225" s="6" t="n">
        <v>9399297</v>
      </c>
      <c r="I225" s="6" t="s">
        <v>29</v>
      </c>
      <c r="J225" s="6" t="s">
        <v>192</v>
      </c>
      <c r="K225" s="6" t="n">
        <v>63</v>
      </c>
      <c r="L225" s="6" t="n">
        <v>7</v>
      </c>
      <c r="M225" s="20" t="n">
        <v>32.453</v>
      </c>
      <c r="N225" s="21"/>
      <c r="P225" s="13"/>
      <c r="Q225" s="14"/>
      <c r="R225" s="22"/>
    </row>
    <row r="226" customFormat="false" ht="49.5" hidden="false" customHeight="true" outlineLevel="0" collapsed="false">
      <c r="A226" s="4" t="n">
        <v>225</v>
      </c>
      <c r="B226" s="6" t="s">
        <v>126</v>
      </c>
      <c r="C226" s="6" t="s">
        <v>69</v>
      </c>
      <c r="D226" s="6" t="s">
        <v>69</v>
      </c>
      <c r="E226" s="6" t="s">
        <v>193</v>
      </c>
      <c r="F226" s="6" t="s">
        <v>536</v>
      </c>
      <c r="G226" s="6" t="n">
        <v>18013198</v>
      </c>
      <c r="H226" s="6" t="n">
        <v>26268837</v>
      </c>
      <c r="I226" s="6" t="s">
        <v>29</v>
      </c>
      <c r="J226" s="6" t="s">
        <v>192</v>
      </c>
      <c r="K226" s="6" t="n">
        <v>20</v>
      </c>
      <c r="L226" s="6" t="n">
        <v>1</v>
      </c>
      <c r="M226" s="20" t="n">
        <v>3.586</v>
      </c>
      <c r="N226" s="21"/>
      <c r="P226" s="13"/>
      <c r="Q226" s="14"/>
      <c r="R226" s="22"/>
    </row>
    <row r="227" customFormat="false" ht="49.5" hidden="false" customHeight="true" outlineLevel="0" collapsed="false">
      <c r="A227" s="4" t="n">
        <v>226</v>
      </c>
      <c r="B227" s="6" t="s">
        <v>126</v>
      </c>
      <c r="C227" s="6" t="s">
        <v>17</v>
      </c>
      <c r="D227" s="6" t="s">
        <v>322</v>
      </c>
      <c r="E227" s="6" t="s">
        <v>193</v>
      </c>
      <c r="F227" s="6" t="s">
        <v>537</v>
      </c>
      <c r="G227" s="6" t="n">
        <v>18010031</v>
      </c>
      <c r="H227" s="6" t="n">
        <v>9028881</v>
      </c>
      <c r="I227" s="6" t="s">
        <v>29</v>
      </c>
      <c r="J227" s="6" t="s">
        <v>192</v>
      </c>
      <c r="K227" s="6" t="n">
        <v>25</v>
      </c>
      <c r="L227" s="6" t="n">
        <v>12</v>
      </c>
      <c r="M227" s="20" t="n">
        <v>14.944</v>
      </c>
      <c r="N227" s="21"/>
      <c r="P227" s="13"/>
      <c r="Q227" s="14"/>
      <c r="R227" s="22"/>
    </row>
    <row r="228" customFormat="false" ht="49.5" hidden="false" customHeight="true" outlineLevel="0" collapsed="false">
      <c r="A228" s="4" t="n">
        <v>227</v>
      </c>
      <c r="B228" s="6" t="s">
        <v>126</v>
      </c>
      <c r="C228" s="6" t="s">
        <v>308</v>
      </c>
      <c r="D228" s="6" t="s">
        <v>436</v>
      </c>
      <c r="E228" s="6" t="s">
        <v>193</v>
      </c>
      <c r="F228" s="6" t="s">
        <v>538</v>
      </c>
      <c r="G228" s="6" t="n">
        <v>18005036</v>
      </c>
      <c r="H228" s="6" t="n">
        <v>27635513</v>
      </c>
      <c r="I228" s="6" t="s">
        <v>29</v>
      </c>
      <c r="J228" s="6" t="s">
        <v>192</v>
      </c>
      <c r="K228" s="6" t="n">
        <v>25</v>
      </c>
      <c r="L228" s="6" t="n">
        <v>4</v>
      </c>
      <c r="M228" s="20" t="n">
        <v>6.743</v>
      </c>
      <c r="N228" s="21"/>
      <c r="P228" s="13"/>
      <c r="Q228" s="14"/>
      <c r="R228" s="22"/>
    </row>
    <row r="229" customFormat="false" ht="49.5" hidden="false" customHeight="true" outlineLevel="0" collapsed="false">
      <c r="A229" s="4" t="n">
        <v>228</v>
      </c>
      <c r="B229" s="6" t="s">
        <v>126</v>
      </c>
      <c r="C229" s="6" t="s">
        <v>117</v>
      </c>
      <c r="D229" s="6" t="s">
        <v>436</v>
      </c>
      <c r="E229" s="6" t="s">
        <v>193</v>
      </c>
      <c r="F229" s="6" t="s">
        <v>539</v>
      </c>
      <c r="G229" s="6" t="n">
        <v>18005037</v>
      </c>
      <c r="H229" s="6" t="n">
        <v>27625723</v>
      </c>
      <c r="I229" s="6" t="s">
        <v>29</v>
      </c>
      <c r="J229" s="6" t="s">
        <v>192</v>
      </c>
      <c r="K229" s="6" t="n">
        <v>25</v>
      </c>
      <c r="L229" s="6" t="n">
        <v>4</v>
      </c>
      <c r="M229" s="20" t="n">
        <v>10.854</v>
      </c>
      <c r="N229" s="21"/>
      <c r="P229" s="13"/>
      <c r="Q229" s="14"/>
      <c r="R229" s="22"/>
    </row>
    <row r="230" customFormat="false" ht="49.5" hidden="false" customHeight="true" outlineLevel="0" collapsed="false">
      <c r="A230" s="4" t="n">
        <v>229</v>
      </c>
      <c r="B230" s="6" t="s">
        <v>126</v>
      </c>
      <c r="C230" s="6" t="s">
        <v>17</v>
      </c>
      <c r="D230" s="6" t="s">
        <v>540</v>
      </c>
      <c r="E230" s="6" t="s">
        <v>193</v>
      </c>
      <c r="F230" s="6" t="s">
        <v>541</v>
      </c>
      <c r="G230" s="6" t="n">
        <v>18002055</v>
      </c>
      <c r="H230" s="6" t="n">
        <v>93886516</v>
      </c>
      <c r="I230" s="6" t="s">
        <v>29</v>
      </c>
      <c r="J230" s="6" t="s">
        <v>192</v>
      </c>
      <c r="K230" s="6" t="n">
        <v>25</v>
      </c>
      <c r="L230" s="6" t="n">
        <v>2.9</v>
      </c>
      <c r="M230" s="20" t="n">
        <v>19.424</v>
      </c>
      <c r="N230" s="21"/>
      <c r="P230" s="13"/>
      <c r="Q230" s="14"/>
      <c r="R230" s="22"/>
    </row>
    <row r="231" customFormat="false" ht="49.5" hidden="false" customHeight="true" outlineLevel="0" collapsed="false">
      <c r="A231" s="4" t="n">
        <v>230</v>
      </c>
      <c r="B231" s="6" t="s">
        <v>126</v>
      </c>
      <c r="C231" s="6" t="s">
        <v>131</v>
      </c>
      <c r="D231" s="6" t="s">
        <v>542</v>
      </c>
      <c r="E231" s="6" t="s">
        <v>193</v>
      </c>
      <c r="F231" s="6" t="s">
        <v>543</v>
      </c>
      <c r="G231" s="6" t="n">
        <v>18012024</v>
      </c>
      <c r="H231" s="6" t="n">
        <v>26894129</v>
      </c>
      <c r="I231" s="6" t="s">
        <v>29</v>
      </c>
      <c r="J231" s="6" t="s">
        <v>192</v>
      </c>
      <c r="K231" s="6" t="n">
        <v>10</v>
      </c>
      <c r="L231" s="6" t="n">
        <v>0.6</v>
      </c>
      <c r="M231" s="20" t="n">
        <v>13.114</v>
      </c>
      <c r="N231" s="21"/>
      <c r="P231" s="13"/>
      <c r="Q231" s="14"/>
      <c r="R231" s="22"/>
    </row>
    <row r="232" customFormat="false" ht="49.5" hidden="false" customHeight="true" outlineLevel="0" collapsed="false">
      <c r="A232" s="4" t="n">
        <v>231</v>
      </c>
      <c r="B232" s="6" t="s">
        <v>126</v>
      </c>
      <c r="C232" s="6" t="s">
        <v>131</v>
      </c>
      <c r="D232" s="6" t="s">
        <v>544</v>
      </c>
      <c r="E232" s="6" t="s">
        <v>193</v>
      </c>
      <c r="F232" s="6" t="s">
        <v>545</v>
      </c>
      <c r="G232" s="6" t="n">
        <v>18012025</v>
      </c>
      <c r="H232" s="6" t="n">
        <v>20513236</v>
      </c>
      <c r="I232" s="6" t="s">
        <v>29</v>
      </c>
      <c r="J232" s="6" t="s">
        <v>192</v>
      </c>
      <c r="K232" s="6" t="n">
        <v>10</v>
      </c>
      <c r="L232" s="6" t="n">
        <v>1.2</v>
      </c>
      <c r="M232" s="20" t="n">
        <v>6.401</v>
      </c>
      <c r="N232" s="21"/>
      <c r="P232" s="13"/>
      <c r="Q232" s="14"/>
      <c r="R232" s="22"/>
    </row>
    <row r="233" customFormat="false" ht="49.5" hidden="false" customHeight="true" outlineLevel="0" collapsed="false">
      <c r="A233" s="4" t="n">
        <v>232</v>
      </c>
      <c r="B233" s="6" t="s">
        <v>126</v>
      </c>
      <c r="C233" s="6" t="s">
        <v>17</v>
      </c>
      <c r="D233" s="6" t="s">
        <v>546</v>
      </c>
      <c r="E233" s="6" t="s">
        <v>193</v>
      </c>
      <c r="F233" s="6" t="s">
        <v>547</v>
      </c>
      <c r="G233" s="6" t="n">
        <v>18013199</v>
      </c>
      <c r="H233" s="6" t="n">
        <v>8460440</v>
      </c>
      <c r="I233" s="6" t="s">
        <v>29</v>
      </c>
      <c r="J233" s="6" t="s">
        <v>192</v>
      </c>
      <c r="K233" s="6" t="n">
        <v>25</v>
      </c>
      <c r="L233" s="6" t="n">
        <v>11</v>
      </c>
      <c r="M233" s="20" t="n">
        <v>13.217</v>
      </c>
      <c r="N233" s="21"/>
      <c r="P233" s="13"/>
      <c r="Q233" s="14"/>
      <c r="R233" s="22"/>
    </row>
    <row r="234" customFormat="false" ht="49.5" hidden="false" customHeight="true" outlineLevel="0" collapsed="false">
      <c r="A234" s="4" t="n">
        <v>233</v>
      </c>
      <c r="B234" s="6" t="s">
        <v>126</v>
      </c>
      <c r="C234" s="6" t="s">
        <v>88</v>
      </c>
      <c r="D234" s="6" t="s">
        <v>88</v>
      </c>
      <c r="E234" s="6" t="s">
        <v>193</v>
      </c>
      <c r="F234" s="6" t="s">
        <v>548</v>
      </c>
      <c r="G234" s="6" t="n">
        <v>18079048</v>
      </c>
      <c r="H234" s="6" t="n">
        <v>27591516</v>
      </c>
      <c r="I234" s="6" t="s">
        <v>29</v>
      </c>
      <c r="J234" s="6" t="s">
        <v>192</v>
      </c>
      <c r="K234" s="6" t="n">
        <v>25</v>
      </c>
      <c r="L234" s="6" t="n">
        <v>4</v>
      </c>
      <c r="M234" s="20" t="n">
        <v>9.251</v>
      </c>
      <c r="N234" s="21"/>
      <c r="P234" s="13"/>
      <c r="Q234" s="14"/>
      <c r="R234" s="22"/>
    </row>
    <row r="235" customFormat="false" ht="49.5" hidden="false" customHeight="true" outlineLevel="0" collapsed="false">
      <c r="A235" s="4" t="n">
        <v>234</v>
      </c>
      <c r="B235" s="6" t="s">
        <v>126</v>
      </c>
      <c r="C235" s="6" t="s">
        <v>17</v>
      </c>
      <c r="D235" s="6" t="s">
        <v>549</v>
      </c>
      <c r="E235" s="6" t="s">
        <v>193</v>
      </c>
      <c r="F235" s="6" t="s">
        <v>550</v>
      </c>
      <c r="G235" s="6" t="n">
        <v>18030024</v>
      </c>
      <c r="H235" s="6" t="n">
        <v>80692</v>
      </c>
      <c r="I235" s="6" t="s">
        <v>29</v>
      </c>
      <c r="J235" s="6" t="s">
        <v>192</v>
      </c>
      <c r="K235" s="6" t="n">
        <v>16</v>
      </c>
      <c r="L235" s="6" t="n">
        <v>2</v>
      </c>
      <c r="M235" s="20" t="n">
        <v>3.666</v>
      </c>
      <c r="N235" s="21"/>
      <c r="P235" s="13"/>
      <c r="Q235" s="14"/>
      <c r="R235" s="22"/>
    </row>
    <row r="236" customFormat="false" ht="49.5" hidden="false" customHeight="true" outlineLevel="0" collapsed="false">
      <c r="A236" s="4" t="n">
        <v>235</v>
      </c>
      <c r="B236" s="6" t="s">
        <v>126</v>
      </c>
      <c r="C236" s="6" t="s">
        <v>17</v>
      </c>
      <c r="D236" s="6" t="s">
        <v>551</v>
      </c>
      <c r="E236" s="6" t="s">
        <v>193</v>
      </c>
      <c r="F236" s="6" t="s">
        <v>552</v>
      </c>
      <c r="G236" s="6" t="n">
        <v>18003075</v>
      </c>
      <c r="H236" s="6" t="n">
        <v>8309524</v>
      </c>
      <c r="I236" s="6" t="s">
        <v>29</v>
      </c>
      <c r="J236" s="6" t="s">
        <v>192</v>
      </c>
      <c r="K236" s="6" t="n">
        <v>16</v>
      </c>
      <c r="L236" s="6" t="n">
        <v>3</v>
      </c>
      <c r="M236" s="20" t="n">
        <v>9.838</v>
      </c>
      <c r="N236" s="21"/>
      <c r="P236" s="13"/>
      <c r="Q236" s="14"/>
      <c r="R236" s="22"/>
    </row>
    <row r="237" customFormat="false" ht="49.5" hidden="false" customHeight="true" outlineLevel="0" collapsed="false">
      <c r="A237" s="4" t="n">
        <v>236</v>
      </c>
      <c r="B237" s="6" t="s">
        <v>126</v>
      </c>
      <c r="C237" s="6" t="s">
        <v>153</v>
      </c>
      <c r="D237" s="6" t="s">
        <v>153</v>
      </c>
      <c r="E237" s="6" t="s">
        <v>193</v>
      </c>
      <c r="F237" s="6" t="s">
        <v>553</v>
      </c>
      <c r="G237" s="6" t="n">
        <v>18075072</v>
      </c>
      <c r="H237" s="6" t="n">
        <v>26220458</v>
      </c>
      <c r="I237" s="6" t="s">
        <v>29</v>
      </c>
      <c r="J237" s="6" t="s">
        <v>192</v>
      </c>
      <c r="K237" s="6" t="n">
        <v>25</v>
      </c>
      <c r="L237" s="6" t="n">
        <v>1</v>
      </c>
      <c r="M237" s="20" t="n">
        <v>10.05</v>
      </c>
      <c r="N237" s="21"/>
      <c r="P237" s="13"/>
      <c r="Q237" s="14"/>
      <c r="R237" s="22"/>
    </row>
    <row r="238" customFormat="false" ht="49.5" hidden="false" customHeight="true" outlineLevel="0" collapsed="false">
      <c r="A238" s="4" t="n">
        <v>237</v>
      </c>
      <c r="B238" s="6" t="s">
        <v>126</v>
      </c>
      <c r="C238" s="6" t="s">
        <v>17</v>
      </c>
      <c r="D238" s="6" t="s">
        <v>554</v>
      </c>
      <c r="E238" s="6" t="s">
        <v>193</v>
      </c>
      <c r="F238" s="6" t="s">
        <v>555</v>
      </c>
      <c r="G238" s="6" t="n">
        <v>18002056</v>
      </c>
      <c r="H238" s="6" t="n">
        <v>8353484</v>
      </c>
      <c r="I238" s="6" t="s">
        <v>29</v>
      </c>
      <c r="J238" s="6" t="s">
        <v>192</v>
      </c>
      <c r="K238" s="6" t="n">
        <v>16</v>
      </c>
      <c r="L238" s="6" t="n">
        <v>3</v>
      </c>
      <c r="M238" s="20" t="n">
        <v>14.892</v>
      </c>
      <c r="N238" s="21"/>
      <c r="P238" s="13"/>
      <c r="Q238" s="14"/>
      <c r="R238" s="22"/>
    </row>
    <row r="239" customFormat="false" ht="49.5" hidden="false" customHeight="true" outlineLevel="0" collapsed="false">
      <c r="A239" s="4" t="n">
        <v>238</v>
      </c>
      <c r="B239" s="6" t="s">
        <v>126</v>
      </c>
      <c r="C239" s="6" t="s">
        <v>131</v>
      </c>
      <c r="D239" s="6" t="s">
        <v>556</v>
      </c>
      <c r="E239" s="6" t="s">
        <v>193</v>
      </c>
      <c r="F239" s="6" t="s">
        <v>557</v>
      </c>
      <c r="G239" s="6" t="n">
        <v>18012026</v>
      </c>
      <c r="H239" s="6" t="n">
        <v>23984666</v>
      </c>
      <c r="I239" s="6" t="s">
        <v>29</v>
      </c>
      <c r="J239" s="6" t="s">
        <v>192</v>
      </c>
      <c r="K239" s="6" t="n">
        <v>25</v>
      </c>
      <c r="L239" s="6" t="n">
        <v>4</v>
      </c>
      <c r="M239" s="20" t="n">
        <v>2.745</v>
      </c>
      <c r="N239" s="21"/>
      <c r="P239" s="13"/>
      <c r="Q239" s="14"/>
      <c r="R239" s="22"/>
    </row>
    <row r="240" customFormat="false" ht="49.5" hidden="false" customHeight="true" outlineLevel="0" collapsed="false">
      <c r="A240" s="4" t="n">
        <v>239</v>
      </c>
      <c r="B240" s="6" t="s">
        <v>126</v>
      </c>
      <c r="C240" s="6" t="s">
        <v>17</v>
      </c>
      <c r="D240" s="6" t="s">
        <v>558</v>
      </c>
      <c r="E240" s="6" t="s">
        <v>193</v>
      </c>
      <c r="F240" s="6" t="s">
        <v>559</v>
      </c>
      <c r="G240" s="6" t="n">
        <v>18030025</v>
      </c>
      <c r="H240" s="6" t="n">
        <v>10669272</v>
      </c>
      <c r="I240" s="6" t="s">
        <v>29</v>
      </c>
      <c r="J240" s="6" t="s">
        <v>192</v>
      </c>
      <c r="K240" s="6" t="n">
        <v>20</v>
      </c>
      <c r="L240" s="6" t="n">
        <v>9</v>
      </c>
      <c r="M240" s="20" t="n">
        <v>17.483</v>
      </c>
      <c r="N240" s="21"/>
      <c r="P240" s="13"/>
      <c r="Q240" s="14"/>
      <c r="R240" s="22"/>
    </row>
    <row r="241" customFormat="false" ht="49.5" hidden="false" customHeight="true" outlineLevel="0" collapsed="false">
      <c r="A241" s="4" t="n">
        <v>240</v>
      </c>
      <c r="B241" s="6" t="s">
        <v>126</v>
      </c>
      <c r="C241" s="6" t="s">
        <v>231</v>
      </c>
      <c r="D241" s="6" t="s">
        <v>231</v>
      </c>
      <c r="E241" s="6" t="s">
        <v>193</v>
      </c>
      <c r="F241" s="6" t="s">
        <v>560</v>
      </c>
      <c r="G241" s="6" t="n">
        <v>18013200</v>
      </c>
      <c r="H241" s="6" t="n">
        <v>70906573</v>
      </c>
      <c r="I241" s="6" t="s">
        <v>29</v>
      </c>
      <c r="J241" s="6" t="s">
        <v>192</v>
      </c>
      <c r="K241" s="6" t="n">
        <v>20</v>
      </c>
      <c r="L241" s="6" t="n">
        <v>7</v>
      </c>
      <c r="M241" s="20" t="n">
        <v>7.59</v>
      </c>
      <c r="N241" s="21"/>
      <c r="P241" s="13"/>
      <c r="Q241" s="14"/>
      <c r="R241" s="22"/>
    </row>
    <row r="242" customFormat="false" ht="49.5" hidden="false" customHeight="true" outlineLevel="0" collapsed="false">
      <c r="A242" s="4" t="n">
        <v>241</v>
      </c>
      <c r="B242" s="6" t="s">
        <v>126</v>
      </c>
      <c r="C242" s="6" t="s">
        <v>127</v>
      </c>
      <c r="D242" s="6" t="s">
        <v>561</v>
      </c>
      <c r="E242" s="6" t="s">
        <v>193</v>
      </c>
      <c r="F242" s="6" t="s">
        <v>562</v>
      </c>
      <c r="G242" s="6" t="n">
        <v>18079049</v>
      </c>
      <c r="H242" s="6" t="n">
        <v>96015372</v>
      </c>
      <c r="I242" s="6" t="s">
        <v>29</v>
      </c>
      <c r="J242" s="6" t="s">
        <v>192</v>
      </c>
      <c r="K242" s="6" t="n">
        <v>25</v>
      </c>
      <c r="L242" s="6" t="n">
        <v>10</v>
      </c>
      <c r="M242" s="20" t="n">
        <v>5.784</v>
      </c>
      <c r="N242" s="21"/>
      <c r="P242" s="13"/>
      <c r="Q242" s="14"/>
      <c r="R242" s="22"/>
    </row>
    <row r="243" customFormat="false" ht="49.5" hidden="false" customHeight="true" outlineLevel="0" collapsed="false">
      <c r="A243" s="4" t="n">
        <v>242</v>
      </c>
      <c r="B243" s="6" t="s">
        <v>126</v>
      </c>
      <c r="C243" s="6" t="s">
        <v>303</v>
      </c>
      <c r="D243" s="6" t="s">
        <v>303</v>
      </c>
      <c r="E243" s="6" t="s">
        <v>193</v>
      </c>
      <c r="F243" s="6" t="s">
        <v>563</v>
      </c>
      <c r="G243" s="6" t="n">
        <v>18008113</v>
      </c>
      <c r="H243" s="6" t="n">
        <v>9686774</v>
      </c>
      <c r="I243" s="6" t="s">
        <v>29</v>
      </c>
      <c r="J243" s="6" t="s">
        <v>192</v>
      </c>
      <c r="K243" s="6" t="n">
        <v>25</v>
      </c>
      <c r="L243" s="6" t="n">
        <v>4</v>
      </c>
      <c r="M243" s="20" t="n">
        <v>6.614</v>
      </c>
      <c r="N243" s="21"/>
      <c r="P243" s="13"/>
      <c r="Q243" s="14"/>
      <c r="R243" s="22"/>
    </row>
    <row r="244" customFormat="false" ht="49.5" hidden="false" customHeight="true" outlineLevel="0" collapsed="false">
      <c r="A244" s="4" t="n">
        <v>243</v>
      </c>
      <c r="B244" s="6" t="s">
        <v>126</v>
      </c>
      <c r="C244" s="6" t="s">
        <v>117</v>
      </c>
      <c r="D244" s="6" t="s">
        <v>436</v>
      </c>
      <c r="E244" s="6" t="s">
        <v>193</v>
      </c>
      <c r="F244" s="6" t="s">
        <v>564</v>
      </c>
      <c r="G244" s="6" t="n">
        <v>18005038</v>
      </c>
      <c r="H244" s="6" t="n">
        <v>46702</v>
      </c>
      <c r="I244" s="6" t="s">
        <v>29</v>
      </c>
      <c r="J244" s="6" t="s">
        <v>192</v>
      </c>
      <c r="K244" s="6" t="n">
        <v>25</v>
      </c>
      <c r="L244" s="6" t="n">
        <v>3.5</v>
      </c>
      <c r="M244" s="20" t="n">
        <v>13.411</v>
      </c>
      <c r="N244" s="21"/>
      <c r="P244" s="13"/>
      <c r="Q244" s="14"/>
      <c r="R244" s="22"/>
    </row>
    <row r="245" customFormat="false" ht="49.5" hidden="false" customHeight="true" outlineLevel="0" collapsed="false">
      <c r="A245" s="4" t="n">
        <v>244</v>
      </c>
      <c r="B245" s="6" t="s">
        <v>126</v>
      </c>
      <c r="C245" s="6" t="s">
        <v>117</v>
      </c>
      <c r="D245" s="6" t="s">
        <v>565</v>
      </c>
      <c r="E245" s="6" t="s">
        <v>193</v>
      </c>
      <c r="F245" s="6" t="s">
        <v>566</v>
      </c>
      <c r="G245" s="6" t="n">
        <v>18005039</v>
      </c>
      <c r="H245" s="6" t="n">
        <v>8361241</v>
      </c>
      <c r="I245" s="6" t="s">
        <v>29</v>
      </c>
      <c r="J245" s="6" t="s">
        <v>192</v>
      </c>
      <c r="K245" s="6" t="n">
        <v>25</v>
      </c>
      <c r="L245" s="6" t="n">
        <v>10</v>
      </c>
      <c r="M245" s="20" t="n">
        <v>9.43</v>
      </c>
      <c r="N245" s="21"/>
      <c r="P245" s="13"/>
      <c r="Q245" s="14"/>
      <c r="R245" s="22"/>
    </row>
    <row r="246" customFormat="false" ht="49.5" hidden="false" customHeight="true" outlineLevel="0" collapsed="false">
      <c r="A246" s="4" t="n">
        <v>245</v>
      </c>
      <c r="B246" s="6" t="s">
        <v>126</v>
      </c>
      <c r="C246" s="6" t="s">
        <v>231</v>
      </c>
      <c r="D246" s="6" t="s">
        <v>231</v>
      </c>
      <c r="E246" s="6" t="s">
        <v>193</v>
      </c>
      <c r="F246" s="6" t="s">
        <v>567</v>
      </c>
      <c r="G246" s="6" t="n">
        <v>18013201</v>
      </c>
      <c r="H246" s="6" t="n">
        <v>91233860</v>
      </c>
      <c r="I246" s="6" t="s">
        <v>29</v>
      </c>
      <c r="J246" s="6" t="s">
        <v>192</v>
      </c>
      <c r="K246" s="6" t="n">
        <v>10</v>
      </c>
      <c r="L246" s="6" t="n">
        <v>3</v>
      </c>
      <c r="M246" s="20" t="n">
        <v>9.239</v>
      </c>
      <c r="N246" s="21"/>
      <c r="P246" s="23"/>
      <c r="Q246" s="14"/>
      <c r="R246" s="22"/>
    </row>
    <row r="247" customFormat="false" ht="49.5" hidden="false" customHeight="true" outlineLevel="0" collapsed="false">
      <c r="A247" s="4" t="n">
        <v>246</v>
      </c>
      <c r="B247" s="6" t="s">
        <v>126</v>
      </c>
      <c r="C247" s="6" t="s">
        <v>57</v>
      </c>
      <c r="D247" s="6" t="s">
        <v>57</v>
      </c>
      <c r="E247" s="6" t="s">
        <v>193</v>
      </c>
      <c r="F247" s="6" t="s">
        <v>568</v>
      </c>
      <c r="G247" s="6" t="n">
        <v>18066017</v>
      </c>
      <c r="H247" s="6" t="n">
        <v>25859868</v>
      </c>
      <c r="I247" s="6" t="s">
        <v>29</v>
      </c>
      <c r="J247" s="6" t="s">
        <v>192</v>
      </c>
      <c r="K247" s="6" t="n">
        <v>25</v>
      </c>
      <c r="L247" s="6" t="n">
        <v>4</v>
      </c>
      <c r="M247" s="20" t="n">
        <v>6.416</v>
      </c>
      <c r="N247" s="21"/>
      <c r="P247" s="13"/>
      <c r="Q247" s="14"/>
      <c r="R247" s="22"/>
    </row>
    <row r="248" customFormat="false" ht="49.5" hidden="false" customHeight="true" outlineLevel="0" collapsed="false">
      <c r="A248" s="4" t="n">
        <v>247</v>
      </c>
      <c r="B248" s="6" t="s">
        <v>126</v>
      </c>
      <c r="C248" s="6" t="s">
        <v>17</v>
      </c>
      <c r="D248" s="6" t="s">
        <v>214</v>
      </c>
      <c r="E248" s="6" t="s">
        <v>193</v>
      </c>
      <c r="F248" s="6" t="s">
        <v>569</v>
      </c>
      <c r="G248" s="6" t="n">
        <v>18096035</v>
      </c>
      <c r="H248" s="6" t="n">
        <v>11217966</v>
      </c>
      <c r="I248" s="6" t="s">
        <v>29</v>
      </c>
      <c r="J248" s="6" t="s">
        <v>192</v>
      </c>
      <c r="K248" s="6" t="n">
        <v>20</v>
      </c>
      <c r="L248" s="6" t="n">
        <v>12</v>
      </c>
      <c r="M248" s="20" t="n">
        <v>20.015</v>
      </c>
      <c r="N248" s="21"/>
      <c r="P248" s="13"/>
      <c r="Q248" s="14"/>
      <c r="R248" s="22"/>
    </row>
    <row r="249" customFormat="false" ht="49.5" hidden="false" customHeight="true" outlineLevel="0" collapsed="false">
      <c r="A249" s="4" t="n">
        <v>248</v>
      </c>
      <c r="B249" s="6" t="s">
        <v>126</v>
      </c>
      <c r="C249" s="6" t="s">
        <v>570</v>
      </c>
      <c r="D249" s="6" t="s">
        <v>570</v>
      </c>
      <c r="E249" s="6" t="s">
        <v>193</v>
      </c>
      <c r="F249" s="6" t="s">
        <v>571</v>
      </c>
      <c r="G249" s="6" t="n">
        <v>18017058</v>
      </c>
      <c r="H249" s="6" t="n">
        <v>12642870</v>
      </c>
      <c r="I249" s="6" t="s">
        <v>29</v>
      </c>
      <c r="J249" s="6" t="s">
        <v>192</v>
      </c>
      <c r="K249" s="6" t="n">
        <v>25</v>
      </c>
      <c r="L249" s="6" t="n">
        <v>10</v>
      </c>
      <c r="M249" s="20" t="n">
        <v>10.481</v>
      </c>
      <c r="N249" s="21"/>
      <c r="P249" s="13"/>
      <c r="Q249" s="14"/>
      <c r="R249" s="22"/>
    </row>
    <row r="250" customFormat="false" ht="49.5" hidden="false" customHeight="true" outlineLevel="0" collapsed="false">
      <c r="A250" s="4" t="n">
        <v>249</v>
      </c>
      <c r="B250" s="6" t="s">
        <v>126</v>
      </c>
      <c r="C250" s="6" t="s">
        <v>247</v>
      </c>
      <c r="D250" s="6" t="s">
        <v>572</v>
      </c>
      <c r="E250" s="6" t="s">
        <v>193</v>
      </c>
      <c r="F250" s="6" t="s">
        <v>573</v>
      </c>
      <c r="G250" s="6" t="n">
        <v>18079050</v>
      </c>
      <c r="H250" s="6" t="n">
        <v>90642802</v>
      </c>
      <c r="I250" s="6" t="s">
        <v>29</v>
      </c>
      <c r="J250" s="6" t="s">
        <v>192</v>
      </c>
      <c r="K250" s="6" t="n">
        <v>10</v>
      </c>
      <c r="L250" s="6" t="n">
        <v>6</v>
      </c>
      <c r="M250" s="20" t="n">
        <v>13.816</v>
      </c>
      <c r="N250" s="21"/>
      <c r="P250" s="13"/>
      <c r="Q250" s="14"/>
      <c r="R250" s="22"/>
    </row>
    <row r="251" customFormat="false" ht="49.5" hidden="false" customHeight="true" outlineLevel="0" collapsed="false">
      <c r="A251" s="4" t="n">
        <v>250</v>
      </c>
      <c r="B251" s="6" t="s">
        <v>126</v>
      </c>
      <c r="C251" s="6" t="s">
        <v>247</v>
      </c>
      <c r="D251" s="6" t="s">
        <v>247</v>
      </c>
      <c r="E251" s="6" t="s">
        <v>193</v>
      </c>
      <c r="F251" s="6" t="s">
        <v>574</v>
      </c>
      <c r="G251" s="6" t="n">
        <v>18079051</v>
      </c>
      <c r="H251" s="6" t="n">
        <v>25859577</v>
      </c>
      <c r="I251" s="6" t="s">
        <v>29</v>
      </c>
      <c r="J251" s="6" t="s">
        <v>192</v>
      </c>
      <c r="K251" s="6" t="n">
        <v>25</v>
      </c>
      <c r="L251" s="6" t="n">
        <v>4</v>
      </c>
      <c r="M251" s="20" t="n">
        <v>4.365</v>
      </c>
      <c r="N251" s="21"/>
      <c r="P251" s="13"/>
      <c r="Q251" s="14"/>
      <c r="R251" s="22"/>
    </row>
    <row r="252" customFormat="false" ht="49.5" hidden="false" customHeight="true" outlineLevel="0" collapsed="false">
      <c r="A252" s="4" t="n">
        <v>251</v>
      </c>
      <c r="B252" s="6" t="s">
        <v>126</v>
      </c>
      <c r="C252" s="6" t="s">
        <v>296</v>
      </c>
      <c r="D252" s="6" t="s">
        <v>296</v>
      </c>
      <c r="E252" s="6" t="s">
        <v>193</v>
      </c>
      <c r="F252" s="6" t="s">
        <v>575</v>
      </c>
      <c r="G252" s="6" t="n">
        <v>15945145</v>
      </c>
      <c r="H252" s="6" t="n">
        <v>26685388</v>
      </c>
      <c r="I252" s="6" t="s">
        <v>29</v>
      </c>
      <c r="J252" s="6" t="s">
        <v>192</v>
      </c>
      <c r="K252" s="6" t="n">
        <v>25</v>
      </c>
      <c r="L252" s="6" t="n">
        <v>4</v>
      </c>
      <c r="M252" s="20" t="n">
        <v>4.448</v>
      </c>
      <c r="N252" s="21"/>
      <c r="P252" s="23"/>
      <c r="Q252" s="14"/>
      <c r="R252" s="22"/>
    </row>
    <row r="253" customFormat="false" ht="49.5" hidden="false" customHeight="true" outlineLevel="0" collapsed="false">
      <c r="A253" s="4" t="n">
        <v>252</v>
      </c>
      <c r="B253" s="6" t="s">
        <v>126</v>
      </c>
      <c r="C253" s="6" t="s">
        <v>17</v>
      </c>
      <c r="D253" s="6" t="s">
        <v>576</v>
      </c>
      <c r="E253" s="6" t="s">
        <v>193</v>
      </c>
      <c r="F253" s="6" t="s">
        <v>577</v>
      </c>
      <c r="G253" s="6" t="n">
        <v>18002057</v>
      </c>
      <c r="H253" s="6" t="n">
        <v>93886529</v>
      </c>
      <c r="I253" s="6" t="s">
        <v>29</v>
      </c>
      <c r="J253" s="6" t="s">
        <v>192</v>
      </c>
      <c r="K253" s="6" t="n">
        <v>16</v>
      </c>
      <c r="L253" s="6" t="n">
        <v>3</v>
      </c>
      <c r="M253" s="20" t="n">
        <v>14.846</v>
      </c>
      <c r="N253" s="21"/>
      <c r="P253" s="23"/>
      <c r="Q253" s="14"/>
      <c r="R253" s="22"/>
    </row>
    <row r="254" customFormat="false" ht="49.5" hidden="false" customHeight="true" outlineLevel="0" collapsed="false">
      <c r="A254" s="4" t="n">
        <v>253</v>
      </c>
      <c r="B254" s="6" t="s">
        <v>126</v>
      </c>
      <c r="C254" s="6" t="s">
        <v>17</v>
      </c>
      <c r="D254" s="6" t="s">
        <v>578</v>
      </c>
      <c r="E254" s="6" t="s">
        <v>193</v>
      </c>
      <c r="F254" s="6" t="s">
        <v>579</v>
      </c>
      <c r="G254" s="6" t="n">
        <v>18008114</v>
      </c>
      <c r="H254" s="6" t="n">
        <v>90137187</v>
      </c>
      <c r="I254" s="6" t="s">
        <v>29</v>
      </c>
      <c r="J254" s="6" t="s">
        <v>192</v>
      </c>
      <c r="K254" s="6" t="n">
        <v>20</v>
      </c>
      <c r="L254" s="6" t="n">
        <v>8</v>
      </c>
      <c r="M254" s="20" t="n">
        <v>13.751</v>
      </c>
      <c r="N254" s="21"/>
      <c r="P254" s="23"/>
      <c r="Q254" s="14"/>
      <c r="R254" s="22"/>
    </row>
    <row r="255" customFormat="false" ht="49.5" hidden="false" customHeight="true" outlineLevel="0" collapsed="false">
      <c r="A255" s="4" t="n">
        <v>254</v>
      </c>
      <c r="B255" s="6" t="s">
        <v>126</v>
      </c>
      <c r="C255" s="6" t="s">
        <v>17</v>
      </c>
      <c r="D255" s="6" t="s">
        <v>367</v>
      </c>
      <c r="E255" s="6" t="s">
        <v>193</v>
      </c>
      <c r="F255" s="6" t="s">
        <v>580</v>
      </c>
      <c r="G255" s="6" t="n">
        <v>18003076</v>
      </c>
      <c r="H255" s="6" t="n">
        <v>8595606</v>
      </c>
      <c r="I255" s="6" t="s">
        <v>29</v>
      </c>
      <c r="J255" s="6" t="s">
        <v>192</v>
      </c>
      <c r="K255" s="6" t="n">
        <v>35</v>
      </c>
      <c r="L255" s="6" t="n">
        <v>16</v>
      </c>
      <c r="M255" s="20" t="n">
        <v>26.597</v>
      </c>
      <c r="N255" s="21"/>
      <c r="P255" s="23"/>
      <c r="Q255" s="14"/>
      <c r="R255" s="22"/>
    </row>
    <row r="256" customFormat="false" ht="49.5" hidden="false" customHeight="true" outlineLevel="0" collapsed="false">
      <c r="A256" s="4" t="n">
        <v>255</v>
      </c>
      <c r="B256" s="6" t="s">
        <v>126</v>
      </c>
      <c r="C256" s="6" t="s">
        <v>17</v>
      </c>
      <c r="D256" s="6" t="s">
        <v>581</v>
      </c>
      <c r="E256" s="6" t="s">
        <v>193</v>
      </c>
      <c r="F256" s="6" t="s">
        <v>582</v>
      </c>
      <c r="G256" s="6" t="n">
        <v>18002058</v>
      </c>
      <c r="H256" s="6" t="n">
        <v>8342590</v>
      </c>
      <c r="I256" s="6" t="s">
        <v>29</v>
      </c>
      <c r="J256" s="6" t="s">
        <v>192</v>
      </c>
      <c r="K256" s="6" t="n">
        <v>25</v>
      </c>
      <c r="L256" s="6" t="n">
        <v>10</v>
      </c>
      <c r="M256" s="20" t="n">
        <v>36.499</v>
      </c>
      <c r="N256" s="21"/>
      <c r="P256" s="23"/>
      <c r="Q256" s="14"/>
      <c r="R256" s="22"/>
    </row>
    <row r="257" customFormat="false" ht="49.5" hidden="false" customHeight="true" outlineLevel="0" collapsed="false">
      <c r="A257" s="4" t="n">
        <v>256</v>
      </c>
      <c r="B257" s="6" t="s">
        <v>126</v>
      </c>
      <c r="C257" s="6" t="s">
        <v>57</v>
      </c>
      <c r="D257" s="6" t="s">
        <v>583</v>
      </c>
      <c r="E257" s="6" t="s">
        <v>193</v>
      </c>
      <c r="F257" s="6" t="s">
        <v>584</v>
      </c>
      <c r="G257" s="6" t="n">
        <v>18002059</v>
      </c>
      <c r="H257" s="6" t="n">
        <v>83142607</v>
      </c>
      <c r="I257" s="6" t="s">
        <v>29</v>
      </c>
      <c r="J257" s="6" t="s">
        <v>192</v>
      </c>
      <c r="K257" s="6" t="n">
        <v>10</v>
      </c>
      <c r="L257" s="6" t="n">
        <v>1</v>
      </c>
      <c r="M257" s="20" t="n">
        <v>9.911</v>
      </c>
      <c r="N257" s="21"/>
      <c r="P257" s="23"/>
      <c r="Q257" s="14"/>
      <c r="R257" s="22"/>
    </row>
    <row r="258" customFormat="false" ht="49.5" hidden="false" customHeight="true" outlineLevel="0" collapsed="false">
      <c r="A258" s="4" t="n">
        <v>257</v>
      </c>
      <c r="B258" s="6" t="s">
        <v>126</v>
      </c>
      <c r="C258" s="6" t="s">
        <v>17</v>
      </c>
      <c r="D258" s="6" t="s">
        <v>298</v>
      </c>
      <c r="E258" s="6" t="s">
        <v>193</v>
      </c>
      <c r="F258" s="6" t="s">
        <v>585</v>
      </c>
      <c r="G258" s="6" t="n">
        <v>18003077</v>
      </c>
      <c r="H258" s="6" t="n">
        <v>12747967</v>
      </c>
      <c r="I258" s="6" t="s">
        <v>29</v>
      </c>
      <c r="J258" s="6" t="s">
        <v>192</v>
      </c>
      <c r="K258" s="6" t="n">
        <v>16</v>
      </c>
      <c r="L258" s="6" t="n">
        <v>3</v>
      </c>
      <c r="M258" s="20" t="n">
        <v>9.274</v>
      </c>
      <c r="N258" s="21"/>
      <c r="P258" s="23"/>
      <c r="Q258" s="14"/>
      <c r="R258" s="22"/>
    </row>
    <row r="259" customFormat="false" ht="49.5" hidden="false" customHeight="true" outlineLevel="0" collapsed="false">
      <c r="A259" s="4" t="n">
        <v>258</v>
      </c>
      <c r="B259" s="6" t="s">
        <v>126</v>
      </c>
      <c r="C259" s="6" t="s">
        <v>17</v>
      </c>
      <c r="D259" s="6" t="s">
        <v>586</v>
      </c>
      <c r="E259" s="6" t="s">
        <v>193</v>
      </c>
      <c r="F259" s="6" t="s">
        <v>587</v>
      </c>
      <c r="G259" s="6" t="n">
        <v>12159208</v>
      </c>
      <c r="H259" s="6" t="n">
        <v>56317987</v>
      </c>
      <c r="I259" s="6" t="s">
        <v>29</v>
      </c>
      <c r="J259" s="6" t="s">
        <v>192</v>
      </c>
      <c r="K259" s="6" t="n">
        <v>35</v>
      </c>
      <c r="L259" s="6" t="n">
        <v>17</v>
      </c>
      <c r="M259" s="20" t="n">
        <v>15.032</v>
      </c>
      <c r="N259" s="21"/>
      <c r="P259" s="23"/>
      <c r="Q259" s="14"/>
      <c r="R259" s="22"/>
    </row>
    <row r="260" customFormat="false" ht="49.5" hidden="false" customHeight="true" outlineLevel="0" collapsed="false">
      <c r="A260" s="4" t="n">
        <v>259</v>
      </c>
      <c r="B260" s="6" t="s">
        <v>126</v>
      </c>
      <c r="C260" s="6" t="s">
        <v>17</v>
      </c>
      <c r="D260" s="6" t="s">
        <v>588</v>
      </c>
      <c r="E260" s="6" t="s">
        <v>193</v>
      </c>
      <c r="F260" s="6" t="s">
        <v>589</v>
      </c>
      <c r="G260" s="6" t="n">
        <v>18003078</v>
      </c>
      <c r="H260" s="6" t="n">
        <v>56408741</v>
      </c>
      <c r="I260" s="6" t="s">
        <v>29</v>
      </c>
      <c r="J260" s="6" t="s">
        <v>192</v>
      </c>
      <c r="K260" s="6" t="n">
        <v>50</v>
      </c>
      <c r="L260" s="6" t="n">
        <v>22</v>
      </c>
      <c r="M260" s="20" t="n">
        <v>11.402</v>
      </c>
      <c r="N260" s="21"/>
      <c r="P260" s="23"/>
      <c r="Q260" s="14"/>
      <c r="R260" s="22"/>
    </row>
    <row r="261" customFormat="false" ht="49.5" hidden="false" customHeight="true" outlineLevel="0" collapsed="false">
      <c r="A261" s="4" t="n">
        <v>260</v>
      </c>
      <c r="B261" s="6" t="s">
        <v>126</v>
      </c>
      <c r="C261" s="6" t="s">
        <v>17</v>
      </c>
      <c r="D261" s="6" t="s">
        <v>590</v>
      </c>
      <c r="E261" s="6" t="s">
        <v>193</v>
      </c>
      <c r="F261" s="6" t="s">
        <v>591</v>
      </c>
      <c r="G261" s="6" t="n">
        <v>18002060</v>
      </c>
      <c r="H261" s="6" t="n">
        <v>70977914</v>
      </c>
      <c r="I261" s="6" t="s">
        <v>29</v>
      </c>
      <c r="J261" s="6" t="s">
        <v>192</v>
      </c>
      <c r="K261" s="6" t="n">
        <v>32</v>
      </c>
      <c r="L261" s="6" t="n">
        <v>5</v>
      </c>
      <c r="M261" s="20" t="n">
        <v>25.483</v>
      </c>
      <c r="N261" s="21"/>
      <c r="P261" s="23"/>
      <c r="Q261" s="14"/>
      <c r="R261" s="22"/>
    </row>
    <row r="262" customFormat="false" ht="49.5" hidden="false" customHeight="true" outlineLevel="0" collapsed="false">
      <c r="A262" s="4" t="n">
        <v>261</v>
      </c>
      <c r="B262" s="6" t="s">
        <v>126</v>
      </c>
      <c r="C262" s="6" t="s">
        <v>17</v>
      </c>
      <c r="D262" s="6" t="s">
        <v>592</v>
      </c>
      <c r="E262" s="6" t="s">
        <v>193</v>
      </c>
      <c r="F262" s="6" t="s">
        <v>593</v>
      </c>
      <c r="G262" s="6" t="n">
        <v>18002061</v>
      </c>
      <c r="H262" s="6" t="n">
        <v>83330768</v>
      </c>
      <c r="I262" s="6" t="s">
        <v>29</v>
      </c>
      <c r="J262" s="6" t="s">
        <v>192</v>
      </c>
      <c r="K262" s="6" t="n">
        <v>6</v>
      </c>
      <c r="L262" s="6" t="n">
        <v>1</v>
      </c>
      <c r="M262" s="20" t="n">
        <v>1.498</v>
      </c>
      <c r="N262" s="21"/>
      <c r="P262" s="23"/>
      <c r="Q262" s="14"/>
      <c r="R262" s="22"/>
    </row>
    <row r="263" customFormat="false" ht="49.5" hidden="false" customHeight="true" outlineLevel="0" collapsed="false">
      <c r="A263" s="4" t="n">
        <v>262</v>
      </c>
      <c r="B263" s="6" t="s">
        <v>126</v>
      </c>
      <c r="C263" s="6" t="s">
        <v>188</v>
      </c>
      <c r="D263" s="6" t="s">
        <v>594</v>
      </c>
      <c r="E263" s="6" t="s">
        <v>193</v>
      </c>
      <c r="F263" s="6" t="s">
        <v>595</v>
      </c>
      <c r="G263" s="6" t="n">
        <v>18066018</v>
      </c>
      <c r="H263" s="6" t="n">
        <v>83330723</v>
      </c>
      <c r="I263" s="6" t="s">
        <v>29</v>
      </c>
      <c r="J263" s="6" t="s">
        <v>192</v>
      </c>
      <c r="K263" s="6" t="n">
        <v>6</v>
      </c>
      <c r="L263" s="6" t="n">
        <v>1</v>
      </c>
      <c r="M263" s="20" t="n">
        <v>1.098</v>
      </c>
      <c r="N263" s="21"/>
      <c r="P263" s="23"/>
      <c r="Q263" s="14"/>
      <c r="R263" s="22"/>
    </row>
    <row r="264" customFormat="false" ht="49.5" hidden="false" customHeight="true" outlineLevel="0" collapsed="false">
      <c r="A264" s="4" t="n">
        <v>263</v>
      </c>
      <c r="B264" s="6" t="s">
        <v>126</v>
      </c>
      <c r="C264" s="6" t="s">
        <v>188</v>
      </c>
      <c r="D264" s="6" t="s">
        <v>596</v>
      </c>
      <c r="E264" s="6" t="s">
        <v>193</v>
      </c>
      <c r="F264" s="6" t="s">
        <v>597</v>
      </c>
      <c r="G264" s="6" t="n">
        <v>18075074</v>
      </c>
      <c r="H264" s="6" t="n">
        <v>83331609</v>
      </c>
      <c r="I264" s="6" t="s">
        <v>29</v>
      </c>
      <c r="J264" s="6" t="s">
        <v>192</v>
      </c>
      <c r="K264" s="6" t="n">
        <v>10</v>
      </c>
      <c r="L264" s="6" t="n">
        <v>2</v>
      </c>
      <c r="M264" s="20" t="n">
        <v>2.47</v>
      </c>
      <c r="N264" s="21"/>
      <c r="P264" s="23"/>
      <c r="Q264" s="14"/>
      <c r="R264" s="22"/>
    </row>
    <row r="265" customFormat="false" ht="49.5" hidden="false" customHeight="true" outlineLevel="0" collapsed="false">
      <c r="A265" s="4" t="n">
        <v>264</v>
      </c>
      <c r="B265" s="6" t="s">
        <v>126</v>
      </c>
      <c r="C265" s="6" t="s">
        <v>239</v>
      </c>
      <c r="D265" s="6" t="s">
        <v>598</v>
      </c>
      <c r="E265" s="6" t="s">
        <v>193</v>
      </c>
      <c r="F265" s="6" t="s">
        <v>599</v>
      </c>
      <c r="G265" s="6" t="n">
        <v>18005040</v>
      </c>
      <c r="H265" s="6" t="n">
        <v>90211078</v>
      </c>
      <c r="I265" s="6" t="s">
        <v>29</v>
      </c>
      <c r="J265" s="6" t="s">
        <v>192</v>
      </c>
      <c r="K265" s="6" t="n">
        <v>10</v>
      </c>
      <c r="L265" s="6" t="n">
        <v>4</v>
      </c>
      <c r="M265" s="20" t="n">
        <v>3.897</v>
      </c>
      <c r="N265" s="21"/>
      <c r="P265" s="13"/>
      <c r="Q265" s="14"/>
      <c r="R265" s="22"/>
    </row>
    <row r="266" customFormat="false" ht="49.5" hidden="false" customHeight="true" outlineLevel="0" collapsed="false">
      <c r="A266" s="4" t="n">
        <v>265</v>
      </c>
      <c r="B266" s="6" t="s">
        <v>126</v>
      </c>
      <c r="C266" s="6" t="s">
        <v>69</v>
      </c>
      <c r="D266" s="6" t="s">
        <v>600</v>
      </c>
      <c r="E266" s="6" t="s">
        <v>193</v>
      </c>
      <c r="F266" s="6" t="s">
        <v>601</v>
      </c>
      <c r="G266" s="6" t="n">
        <v>18062069</v>
      </c>
      <c r="H266" s="6" t="n">
        <v>90210214</v>
      </c>
      <c r="I266" s="6" t="s">
        <v>29</v>
      </c>
      <c r="J266" s="6" t="s">
        <v>192</v>
      </c>
      <c r="K266" s="6" t="n">
        <v>10</v>
      </c>
      <c r="L266" s="6" t="n">
        <v>5</v>
      </c>
      <c r="M266" s="20" t="n">
        <v>5.616</v>
      </c>
      <c r="N266" s="21"/>
      <c r="P266" s="13"/>
      <c r="Q266" s="14"/>
      <c r="R266" s="22"/>
    </row>
    <row r="267" customFormat="false" ht="49.5" hidden="false" customHeight="true" outlineLevel="0" collapsed="false">
      <c r="A267" s="4" t="n">
        <v>266</v>
      </c>
      <c r="B267" s="6" t="s">
        <v>126</v>
      </c>
      <c r="C267" s="6" t="s">
        <v>17</v>
      </c>
      <c r="D267" s="6" t="s">
        <v>602</v>
      </c>
      <c r="E267" s="6" t="s">
        <v>193</v>
      </c>
      <c r="F267" s="6" t="s">
        <v>603</v>
      </c>
      <c r="G267" s="6" t="n">
        <v>18002063</v>
      </c>
      <c r="H267" s="6" t="n">
        <v>90210549</v>
      </c>
      <c r="I267" s="6" t="s">
        <v>29</v>
      </c>
      <c r="J267" s="6" t="s">
        <v>192</v>
      </c>
      <c r="K267" s="6" t="n">
        <v>6</v>
      </c>
      <c r="L267" s="6" t="n">
        <v>2</v>
      </c>
      <c r="M267" s="20" t="n">
        <v>1.827</v>
      </c>
      <c r="N267" s="21"/>
      <c r="P267" s="13"/>
      <c r="Q267" s="14"/>
      <c r="R267" s="22"/>
    </row>
    <row r="268" customFormat="false" ht="49.5" hidden="false" customHeight="true" outlineLevel="0" collapsed="false">
      <c r="A268" s="4" t="n">
        <v>267</v>
      </c>
      <c r="B268" s="6" t="s">
        <v>126</v>
      </c>
      <c r="C268" s="6" t="s">
        <v>262</v>
      </c>
      <c r="D268" s="6" t="s">
        <v>604</v>
      </c>
      <c r="E268" s="6" t="s">
        <v>193</v>
      </c>
      <c r="F268" s="6" t="s">
        <v>605</v>
      </c>
      <c r="G268" s="6" t="n">
        <v>18075075</v>
      </c>
      <c r="H268" s="6" t="n">
        <v>83113642</v>
      </c>
      <c r="I268" s="6" t="s">
        <v>29</v>
      </c>
      <c r="J268" s="6" t="s">
        <v>192</v>
      </c>
      <c r="K268" s="6" t="n">
        <v>6</v>
      </c>
      <c r="L268" s="6" t="n">
        <v>1</v>
      </c>
      <c r="M268" s="20" t="n">
        <v>1.537</v>
      </c>
      <c r="N268" s="21"/>
      <c r="P268" s="13"/>
      <c r="Q268" s="14"/>
      <c r="R268" s="22"/>
    </row>
    <row r="269" customFormat="false" ht="49.5" hidden="false" customHeight="true" outlineLevel="0" collapsed="false">
      <c r="A269" s="4" t="n">
        <v>268</v>
      </c>
      <c r="B269" s="6" t="s">
        <v>126</v>
      </c>
      <c r="C269" s="6" t="s">
        <v>17</v>
      </c>
      <c r="D269" s="6" t="s">
        <v>606</v>
      </c>
      <c r="E269" s="6" t="s">
        <v>193</v>
      </c>
      <c r="F269" s="6" t="s">
        <v>607</v>
      </c>
      <c r="G269" s="6" t="n">
        <v>18003079</v>
      </c>
      <c r="H269" s="6" t="n">
        <v>83991722</v>
      </c>
      <c r="I269" s="6" t="s">
        <v>29</v>
      </c>
      <c r="J269" s="6" t="s">
        <v>192</v>
      </c>
      <c r="K269" s="6" t="n">
        <v>10</v>
      </c>
      <c r="L269" s="6" t="n">
        <v>2</v>
      </c>
      <c r="M269" s="20" t="n">
        <v>4.2</v>
      </c>
      <c r="N269" s="21"/>
      <c r="P269" s="13"/>
      <c r="Q269" s="14"/>
      <c r="R269" s="22"/>
    </row>
    <row r="270" customFormat="false" ht="49.5" hidden="false" customHeight="true" outlineLevel="0" collapsed="false">
      <c r="A270" s="4" t="n">
        <v>269</v>
      </c>
      <c r="B270" s="6" t="s">
        <v>126</v>
      </c>
      <c r="C270" s="6" t="s">
        <v>17</v>
      </c>
      <c r="D270" s="6" t="s">
        <v>608</v>
      </c>
      <c r="E270" s="6" t="s">
        <v>193</v>
      </c>
      <c r="F270" s="6" t="s">
        <v>609</v>
      </c>
      <c r="G270" s="6" t="n">
        <v>18008116</v>
      </c>
      <c r="H270" s="6" t="n">
        <v>92955841</v>
      </c>
      <c r="I270" s="6" t="s">
        <v>29</v>
      </c>
      <c r="J270" s="6" t="s">
        <v>192</v>
      </c>
      <c r="K270" s="6" t="n">
        <v>6</v>
      </c>
      <c r="L270" s="6" t="n">
        <v>1</v>
      </c>
      <c r="M270" s="20" t="n">
        <v>0.96</v>
      </c>
      <c r="N270" s="21"/>
      <c r="P270" s="13"/>
      <c r="Q270" s="14"/>
      <c r="R270" s="22"/>
    </row>
    <row r="271" customFormat="false" ht="49.5" hidden="false" customHeight="true" outlineLevel="0" collapsed="false">
      <c r="A271" s="4" t="n">
        <v>270</v>
      </c>
      <c r="B271" s="6" t="s">
        <v>126</v>
      </c>
      <c r="C271" s="6" t="s">
        <v>69</v>
      </c>
      <c r="D271" s="6" t="s">
        <v>610</v>
      </c>
      <c r="E271" s="6" t="s">
        <v>193</v>
      </c>
      <c r="F271" s="6" t="s">
        <v>611</v>
      </c>
      <c r="G271" s="6" t="n">
        <v>18002068</v>
      </c>
      <c r="H271" s="6" t="n">
        <v>94881375</v>
      </c>
      <c r="I271" s="6" t="s">
        <v>29</v>
      </c>
      <c r="J271" s="6" t="s">
        <v>192</v>
      </c>
      <c r="K271" s="6" t="n">
        <v>25</v>
      </c>
      <c r="L271" s="6" t="n">
        <v>14</v>
      </c>
      <c r="M271" s="20" t="n">
        <v>1</v>
      </c>
      <c r="N271" s="21"/>
      <c r="P271" s="13"/>
      <c r="Q271" s="14"/>
      <c r="R271" s="22"/>
    </row>
    <row r="272" customFormat="false" ht="49.5" hidden="false" customHeight="true" outlineLevel="0" collapsed="false">
      <c r="A272" s="4" t="n">
        <v>271</v>
      </c>
      <c r="B272" s="6" t="s">
        <v>126</v>
      </c>
      <c r="C272" s="6" t="s">
        <v>306</v>
      </c>
      <c r="D272" s="6" t="s">
        <v>612</v>
      </c>
      <c r="E272" s="6" t="s">
        <v>193</v>
      </c>
      <c r="F272" s="6" t="s">
        <v>613</v>
      </c>
      <c r="G272" s="6" t="n">
        <v>18006077</v>
      </c>
      <c r="H272" s="6" t="n">
        <v>92105989</v>
      </c>
      <c r="I272" s="6" t="s">
        <v>29</v>
      </c>
      <c r="J272" s="6" t="s">
        <v>192</v>
      </c>
      <c r="K272" s="6" t="n">
        <v>16</v>
      </c>
      <c r="L272" s="6" t="n">
        <v>3</v>
      </c>
      <c r="M272" s="20" t="n">
        <v>8.5</v>
      </c>
      <c r="N272" s="21"/>
      <c r="P272" s="13"/>
      <c r="Q272" s="14"/>
      <c r="R272" s="22"/>
    </row>
    <row r="273" customFormat="false" ht="49.5" hidden="false" customHeight="true" outlineLevel="0" collapsed="false">
      <c r="A273" s="4" t="n">
        <v>272</v>
      </c>
      <c r="B273" s="6" t="s">
        <v>126</v>
      </c>
      <c r="C273" s="6" t="s">
        <v>17</v>
      </c>
      <c r="D273" s="6" t="s">
        <v>614</v>
      </c>
      <c r="E273" s="6" t="s">
        <v>193</v>
      </c>
      <c r="F273" s="6" t="s">
        <v>615</v>
      </c>
      <c r="G273" s="6" t="n">
        <v>18002070</v>
      </c>
      <c r="H273" s="6" t="n">
        <v>92105964</v>
      </c>
      <c r="I273" s="6" t="s">
        <v>29</v>
      </c>
      <c r="J273" s="6" t="s">
        <v>192</v>
      </c>
      <c r="K273" s="6" t="n">
        <v>16</v>
      </c>
      <c r="L273" s="6" t="n">
        <v>3</v>
      </c>
      <c r="M273" s="20" t="n">
        <v>8.7</v>
      </c>
      <c r="N273" s="21"/>
      <c r="P273" s="13"/>
      <c r="Q273" s="14"/>
      <c r="R273" s="22"/>
    </row>
    <row r="274" customFormat="false" ht="49.5" hidden="false" customHeight="true" outlineLevel="0" collapsed="false">
      <c r="A274" s="4" t="n">
        <v>273</v>
      </c>
      <c r="B274" s="6" t="s">
        <v>126</v>
      </c>
      <c r="C274" s="6" t="s">
        <v>616</v>
      </c>
      <c r="D274" s="6" t="s">
        <v>617</v>
      </c>
      <c r="E274" s="6" t="s">
        <v>193</v>
      </c>
      <c r="F274" s="6" t="s">
        <v>618</v>
      </c>
      <c r="G274" s="6" t="s">
        <v>29</v>
      </c>
      <c r="H274" s="6" t="n">
        <v>97222055</v>
      </c>
      <c r="I274" s="6" t="s">
        <v>29</v>
      </c>
      <c r="J274" s="6" t="s">
        <v>192</v>
      </c>
      <c r="K274" s="6" t="n">
        <v>25</v>
      </c>
      <c r="L274" s="6" t="n">
        <v>3</v>
      </c>
      <c r="M274" s="20" t="n">
        <v>10.085</v>
      </c>
      <c r="N274" s="21"/>
      <c r="Q274" s="24"/>
      <c r="R274" s="25"/>
    </row>
    <row r="275" customFormat="false" ht="49.5" hidden="false" customHeight="true" outlineLevel="0" collapsed="false">
      <c r="A275" s="4" t="n">
        <v>274</v>
      </c>
      <c r="B275" s="6" t="s">
        <v>126</v>
      </c>
      <c r="C275" s="6" t="s">
        <v>616</v>
      </c>
      <c r="D275" s="6" t="s">
        <v>617</v>
      </c>
      <c r="E275" s="6" t="s">
        <v>193</v>
      </c>
      <c r="F275" s="6" t="s">
        <v>619</v>
      </c>
      <c r="G275" s="6" t="s">
        <v>29</v>
      </c>
      <c r="H275" s="6" t="n">
        <v>97186009</v>
      </c>
      <c r="I275" s="6" t="s">
        <v>29</v>
      </c>
      <c r="J275" s="6" t="s">
        <v>192</v>
      </c>
      <c r="K275" s="6" t="n">
        <v>16</v>
      </c>
      <c r="L275" s="6" t="n">
        <v>3</v>
      </c>
      <c r="M275" s="20" t="n">
        <v>2.458</v>
      </c>
      <c r="N275" s="21"/>
      <c r="Q275" s="24"/>
      <c r="R275" s="25"/>
    </row>
    <row r="276" customFormat="false" ht="49.5" hidden="false" customHeight="true" outlineLevel="0" collapsed="false">
      <c r="A276" s="4" t="n">
        <v>275</v>
      </c>
      <c r="B276" s="6" t="s">
        <v>126</v>
      </c>
      <c r="C276" s="6" t="s">
        <v>17</v>
      </c>
      <c r="D276" s="6" t="s">
        <v>620</v>
      </c>
      <c r="E276" s="6" t="s">
        <v>193</v>
      </c>
      <c r="F276" s="6" t="s">
        <v>621</v>
      </c>
      <c r="G276" s="6" t="n">
        <v>16202334</v>
      </c>
      <c r="H276" s="6" t="n">
        <v>70845824</v>
      </c>
      <c r="I276" s="6" t="s">
        <v>29</v>
      </c>
      <c r="J276" s="6" t="s">
        <v>192</v>
      </c>
      <c r="K276" s="6" t="n">
        <v>25</v>
      </c>
      <c r="L276" s="6" t="n">
        <v>2.6</v>
      </c>
      <c r="M276" s="20" t="n">
        <v>27</v>
      </c>
      <c r="N276" s="26"/>
      <c r="P276" s="13"/>
      <c r="Q276" s="14"/>
      <c r="R276" s="22"/>
    </row>
    <row r="277" customFormat="false" ht="49.5" hidden="false" customHeight="true" outlineLevel="0" collapsed="false">
      <c r="A277" s="4" t="n">
        <v>276</v>
      </c>
      <c r="B277" s="6" t="s">
        <v>126</v>
      </c>
      <c r="C277" s="6" t="s">
        <v>131</v>
      </c>
      <c r="D277" s="6" t="s">
        <v>622</v>
      </c>
      <c r="E277" s="6" t="s">
        <v>193</v>
      </c>
      <c r="F277" s="6" t="s">
        <v>623</v>
      </c>
      <c r="G277" s="6" t="n">
        <v>18064005</v>
      </c>
      <c r="H277" s="6" t="n">
        <v>1481880</v>
      </c>
      <c r="I277" s="6" t="s">
        <v>29</v>
      </c>
      <c r="J277" s="6" t="s">
        <v>192</v>
      </c>
      <c r="K277" s="6" t="n">
        <v>35</v>
      </c>
      <c r="L277" s="6" t="n">
        <v>1</v>
      </c>
      <c r="M277" s="20" t="n">
        <v>3.346</v>
      </c>
      <c r="N277" s="26"/>
      <c r="P277" s="13"/>
      <c r="Q277" s="14"/>
      <c r="R277" s="22"/>
    </row>
    <row r="278" customFormat="false" ht="49.5" hidden="false" customHeight="true" outlineLevel="0" collapsed="false">
      <c r="A278" s="4" t="n">
        <v>277</v>
      </c>
      <c r="B278" s="6" t="s">
        <v>126</v>
      </c>
      <c r="C278" s="6" t="s">
        <v>17</v>
      </c>
      <c r="D278" s="6" t="s">
        <v>624</v>
      </c>
      <c r="E278" s="6" t="s">
        <v>193</v>
      </c>
      <c r="F278" s="6" t="s">
        <v>625</v>
      </c>
      <c r="G278" s="6" t="n">
        <v>18006057</v>
      </c>
      <c r="H278" s="6" t="n">
        <v>1422351</v>
      </c>
      <c r="I278" s="6" t="s">
        <v>29</v>
      </c>
      <c r="J278" s="6" t="s">
        <v>192</v>
      </c>
      <c r="K278" s="6" t="n">
        <v>10</v>
      </c>
      <c r="L278" s="6" t="n">
        <v>1</v>
      </c>
      <c r="M278" s="15" t="n">
        <v>4.719</v>
      </c>
      <c r="N278" s="27"/>
      <c r="P278" s="13"/>
      <c r="Q278" s="14"/>
      <c r="R278" s="22"/>
    </row>
    <row r="279" customFormat="false" ht="49.5" hidden="false" customHeight="true" outlineLevel="0" collapsed="false">
      <c r="A279" s="4" t="n">
        <v>278</v>
      </c>
      <c r="B279" s="6" t="s">
        <v>126</v>
      </c>
      <c r="C279" s="6" t="s">
        <v>17</v>
      </c>
      <c r="D279" s="6" t="s">
        <v>626</v>
      </c>
      <c r="E279" s="6" t="s">
        <v>193</v>
      </c>
      <c r="F279" s="6" t="s">
        <v>627</v>
      </c>
      <c r="G279" s="6" t="n">
        <v>18013190</v>
      </c>
      <c r="H279" s="6" t="n">
        <v>124418</v>
      </c>
      <c r="I279" s="6" t="s">
        <v>29</v>
      </c>
      <c r="J279" s="6" t="s">
        <v>192</v>
      </c>
      <c r="K279" s="6" t="n">
        <v>10</v>
      </c>
      <c r="L279" s="6" t="n">
        <v>1</v>
      </c>
      <c r="M279" s="15" t="n">
        <v>3.561</v>
      </c>
      <c r="N279" s="27"/>
      <c r="P279" s="13"/>
      <c r="Q279" s="14"/>
      <c r="R279" s="22"/>
    </row>
    <row r="280" customFormat="false" ht="49.5" hidden="false" customHeight="true" outlineLevel="0" collapsed="false">
      <c r="A280" s="4" t="n">
        <v>279</v>
      </c>
      <c r="B280" s="6" t="s">
        <v>126</v>
      </c>
      <c r="C280" s="6" t="s">
        <v>69</v>
      </c>
      <c r="D280" s="6" t="s">
        <v>628</v>
      </c>
      <c r="E280" s="6" t="s">
        <v>193</v>
      </c>
      <c r="F280" s="6" t="s">
        <v>629</v>
      </c>
      <c r="G280" s="6" t="n">
        <v>16903339</v>
      </c>
      <c r="H280" s="6" t="n">
        <v>93134597</v>
      </c>
      <c r="I280" s="6" t="s">
        <v>29</v>
      </c>
      <c r="J280" s="6" t="s">
        <v>192</v>
      </c>
      <c r="K280" s="6" t="n">
        <v>25</v>
      </c>
      <c r="L280" s="6" t="n">
        <v>13</v>
      </c>
      <c r="M280" s="15" t="n">
        <v>34.965</v>
      </c>
      <c r="N280" s="27"/>
      <c r="P280" s="13"/>
      <c r="Q280" s="14"/>
      <c r="R280" s="22"/>
    </row>
    <row r="281" customFormat="false" ht="49.5" hidden="false" customHeight="true" outlineLevel="0" collapsed="false">
      <c r="A281" s="4" t="n">
        <v>280</v>
      </c>
      <c r="B281" s="6" t="s">
        <v>126</v>
      </c>
      <c r="C281" s="6" t="s">
        <v>17</v>
      </c>
      <c r="D281" s="6" t="s">
        <v>630</v>
      </c>
      <c r="E281" s="6" t="s">
        <v>193</v>
      </c>
      <c r="F281" s="6" t="s">
        <v>631</v>
      </c>
      <c r="G281" s="6" t="n">
        <v>16802345</v>
      </c>
      <c r="H281" s="6" t="n">
        <v>83715602</v>
      </c>
      <c r="I281" s="6" t="s">
        <v>29</v>
      </c>
      <c r="J281" s="6" t="s">
        <v>192</v>
      </c>
      <c r="K281" s="6" t="n">
        <v>10</v>
      </c>
      <c r="L281" s="6" t="n">
        <v>2</v>
      </c>
      <c r="M281" s="15" t="n">
        <v>5.64</v>
      </c>
      <c r="N281" s="27"/>
      <c r="P281" s="13"/>
      <c r="Q281" s="14"/>
      <c r="R281" s="22"/>
    </row>
    <row r="282" customFormat="false" ht="49.5" hidden="false" customHeight="true" outlineLevel="0" collapsed="false">
      <c r="A282" s="4" t="n">
        <v>281</v>
      </c>
      <c r="B282" s="6" t="s">
        <v>126</v>
      </c>
      <c r="C282" s="6" t="s">
        <v>324</v>
      </c>
      <c r="D282" s="6" t="s">
        <v>324</v>
      </c>
      <c r="E282" s="6" t="s">
        <v>193</v>
      </c>
      <c r="F282" s="6" t="s">
        <v>632</v>
      </c>
      <c r="G282" s="6" t="n">
        <v>18016017</v>
      </c>
      <c r="H282" s="6" t="n">
        <v>92365416</v>
      </c>
      <c r="I282" s="6" t="s">
        <v>29</v>
      </c>
      <c r="J282" s="6" t="s">
        <v>192</v>
      </c>
      <c r="K282" s="6" t="n">
        <v>10</v>
      </c>
      <c r="L282" s="6" t="n">
        <v>1.8</v>
      </c>
      <c r="M282" s="15" t="n">
        <v>3.203</v>
      </c>
      <c r="N282" s="27"/>
      <c r="P282" s="13"/>
      <c r="Q282" s="14"/>
      <c r="R282" s="22"/>
    </row>
    <row r="283" customFormat="false" ht="49.5" hidden="false" customHeight="true" outlineLevel="0" collapsed="false">
      <c r="A283" s="4" t="n">
        <v>282</v>
      </c>
      <c r="B283" s="6" t="s">
        <v>126</v>
      </c>
      <c r="C283" s="6" t="s">
        <v>268</v>
      </c>
      <c r="D283" s="6" t="s">
        <v>633</v>
      </c>
      <c r="E283" s="6" t="s">
        <v>193</v>
      </c>
      <c r="F283" s="6" t="s">
        <v>634</v>
      </c>
      <c r="G283" s="6" t="n">
        <v>18013194</v>
      </c>
      <c r="H283" s="6" t="n">
        <v>1494553</v>
      </c>
      <c r="I283" s="6" t="s">
        <v>29</v>
      </c>
      <c r="J283" s="6" t="s">
        <v>192</v>
      </c>
      <c r="K283" s="6" t="n">
        <v>10</v>
      </c>
      <c r="L283" s="6" t="n">
        <v>2</v>
      </c>
      <c r="M283" s="15" t="n">
        <v>5.653</v>
      </c>
      <c r="N283" s="27"/>
      <c r="P283" s="13"/>
      <c r="Q283" s="14"/>
      <c r="R283" s="22"/>
    </row>
    <row r="284" customFormat="false" ht="49.5" hidden="false" customHeight="true" outlineLevel="0" collapsed="false">
      <c r="A284" s="4" t="n">
        <v>283</v>
      </c>
      <c r="B284" s="6" t="s">
        <v>126</v>
      </c>
      <c r="C284" s="6" t="s">
        <v>57</v>
      </c>
      <c r="D284" s="6" t="s">
        <v>635</v>
      </c>
      <c r="E284" s="6" t="s">
        <v>193</v>
      </c>
      <c r="F284" s="6" t="s">
        <v>636</v>
      </c>
      <c r="G284" s="6" t="n">
        <v>18075067</v>
      </c>
      <c r="H284" s="6" t="n">
        <v>349760</v>
      </c>
      <c r="I284" s="6" t="s">
        <v>29</v>
      </c>
      <c r="J284" s="6" t="s">
        <v>192</v>
      </c>
      <c r="K284" s="6" t="n">
        <v>10</v>
      </c>
      <c r="L284" s="6" t="n">
        <v>2</v>
      </c>
      <c r="M284" s="15" t="n">
        <v>2.794</v>
      </c>
      <c r="N284" s="27"/>
      <c r="P284" s="13"/>
      <c r="Q284" s="14"/>
      <c r="R284" s="22"/>
    </row>
    <row r="285" customFormat="false" ht="49.5" hidden="false" customHeight="true" outlineLevel="0" collapsed="false">
      <c r="A285" s="4" t="n">
        <v>284</v>
      </c>
      <c r="B285" s="6" t="s">
        <v>126</v>
      </c>
      <c r="C285" s="6" t="s">
        <v>637</v>
      </c>
      <c r="D285" s="6" t="s">
        <v>637</v>
      </c>
      <c r="E285" s="6" t="s">
        <v>193</v>
      </c>
      <c r="F285" s="6" t="s">
        <v>638</v>
      </c>
      <c r="G285" s="6" t="n">
        <v>18062068</v>
      </c>
      <c r="H285" s="6" t="n">
        <v>116305</v>
      </c>
      <c r="I285" s="6" t="s">
        <v>29</v>
      </c>
      <c r="J285" s="6" t="s">
        <v>192</v>
      </c>
      <c r="K285" s="6" t="n">
        <v>25</v>
      </c>
      <c r="L285" s="6" t="n">
        <v>13</v>
      </c>
      <c r="M285" s="15" t="n">
        <v>26.063</v>
      </c>
      <c r="N285" s="27"/>
      <c r="P285" s="13"/>
      <c r="Q285" s="14"/>
      <c r="R285" s="22"/>
    </row>
    <row r="286" customFormat="false" ht="49.5" hidden="false" customHeight="true" outlineLevel="0" collapsed="false">
      <c r="A286" s="4" t="n">
        <v>285</v>
      </c>
      <c r="B286" s="6" t="s">
        <v>126</v>
      </c>
      <c r="C286" s="6" t="s">
        <v>306</v>
      </c>
      <c r="D286" s="6" t="s">
        <v>639</v>
      </c>
      <c r="E286" s="6" t="s">
        <v>193</v>
      </c>
      <c r="F286" s="6" t="s">
        <v>640</v>
      </c>
      <c r="G286" s="6" t="n">
        <v>18006071</v>
      </c>
      <c r="H286" s="6" t="n">
        <v>352508</v>
      </c>
      <c r="I286" s="6" t="s">
        <v>29</v>
      </c>
      <c r="J286" s="6" t="s">
        <v>192</v>
      </c>
      <c r="K286" s="6" t="n">
        <v>6</v>
      </c>
      <c r="L286" s="28" t="n">
        <v>3</v>
      </c>
      <c r="M286" s="15" t="n">
        <v>2.025</v>
      </c>
      <c r="N286" s="27"/>
      <c r="P286" s="13"/>
      <c r="Q286" s="14"/>
      <c r="R286" s="22"/>
    </row>
    <row r="287" customFormat="false" ht="49.5" hidden="false" customHeight="true" outlineLevel="0" collapsed="false">
      <c r="A287" s="4" t="n">
        <v>286</v>
      </c>
      <c r="B287" s="6" t="s">
        <v>126</v>
      </c>
      <c r="C287" s="6" t="s">
        <v>262</v>
      </c>
      <c r="D287" s="6" t="s">
        <v>641</v>
      </c>
      <c r="E287" s="6" t="s">
        <v>193</v>
      </c>
      <c r="F287" s="6" t="s">
        <v>642</v>
      </c>
      <c r="G287" s="6" t="n">
        <v>18006098</v>
      </c>
      <c r="H287" s="6" t="n">
        <v>93267446</v>
      </c>
      <c r="I287" s="6" t="s">
        <v>29</v>
      </c>
      <c r="J287" s="6" t="s">
        <v>192</v>
      </c>
      <c r="K287" s="6" t="n">
        <v>25</v>
      </c>
      <c r="L287" s="28" t="n">
        <v>14</v>
      </c>
      <c r="M287" s="15" t="n">
        <v>5</v>
      </c>
      <c r="N287" s="27"/>
      <c r="P287" s="13"/>
      <c r="Q287" s="14"/>
      <c r="R287" s="22"/>
    </row>
    <row r="288" customFormat="false" ht="49.5" hidden="false" customHeight="true" outlineLevel="0" collapsed="false">
      <c r="A288" s="4" t="n">
        <v>287</v>
      </c>
      <c r="B288" s="6" t="s">
        <v>126</v>
      </c>
      <c r="C288" s="6" t="s">
        <v>306</v>
      </c>
      <c r="D288" s="6" t="s">
        <v>643</v>
      </c>
      <c r="E288" s="6" t="s">
        <v>193</v>
      </c>
      <c r="F288" s="6" t="s">
        <v>644</v>
      </c>
      <c r="G288" s="6" t="n">
        <v>18006097</v>
      </c>
      <c r="H288" s="6" t="n">
        <v>97625796</v>
      </c>
      <c r="I288" s="6" t="s">
        <v>29</v>
      </c>
      <c r="J288" s="6" t="s">
        <v>192</v>
      </c>
      <c r="K288" s="6" t="n">
        <v>16</v>
      </c>
      <c r="L288" s="28" t="n">
        <v>3</v>
      </c>
      <c r="M288" s="15" t="n">
        <v>1.5</v>
      </c>
      <c r="N288" s="27"/>
      <c r="P288" s="13"/>
      <c r="Q288" s="14"/>
      <c r="R288" s="22"/>
    </row>
    <row r="289" customFormat="false" ht="49.5" hidden="false" customHeight="true" outlineLevel="0" collapsed="false">
      <c r="A289" s="4" t="n">
        <v>288</v>
      </c>
      <c r="B289" s="6" t="s">
        <v>126</v>
      </c>
      <c r="C289" s="6" t="s">
        <v>57</v>
      </c>
      <c r="D289" s="6" t="s">
        <v>645</v>
      </c>
      <c r="E289" s="6" t="s">
        <v>193</v>
      </c>
      <c r="F289" s="6" t="s">
        <v>646</v>
      </c>
      <c r="G289" s="6" t="n">
        <v>18066021</v>
      </c>
      <c r="H289" s="6" t="n">
        <v>97625729</v>
      </c>
      <c r="I289" s="6" t="s">
        <v>29</v>
      </c>
      <c r="J289" s="6" t="s">
        <v>192</v>
      </c>
      <c r="K289" s="6" t="n">
        <v>16</v>
      </c>
      <c r="L289" s="28" t="n">
        <v>3</v>
      </c>
      <c r="M289" s="15" t="n">
        <v>1.5</v>
      </c>
      <c r="N289" s="27"/>
      <c r="P289" s="13"/>
      <c r="Q289" s="14"/>
      <c r="R289" s="22"/>
    </row>
    <row r="290" customFormat="false" ht="49.5" hidden="false" customHeight="true" outlineLevel="0" collapsed="false">
      <c r="A290" s="4" t="n">
        <v>289</v>
      </c>
      <c r="B290" s="6" t="s">
        <v>126</v>
      </c>
      <c r="C290" s="6" t="s">
        <v>231</v>
      </c>
      <c r="D290" s="6" t="s">
        <v>647</v>
      </c>
      <c r="E290" s="6" t="s">
        <v>193</v>
      </c>
      <c r="F290" s="6" t="s">
        <v>648</v>
      </c>
      <c r="G290" s="6" t="n">
        <v>18075098</v>
      </c>
      <c r="H290" s="6" t="n">
        <v>97649374</v>
      </c>
      <c r="I290" s="6" t="s">
        <v>29</v>
      </c>
      <c r="J290" s="6" t="s">
        <v>192</v>
      </c>
      <c r="K290" s="6" t="n">
        <v>10</v>
      </c>
      <c r="L290" s="28" t="n">
        <v>2</v>
      </c>
      <c r="M290" s="15" t="n">
        <v>5.8</v>
      </c>
      <c r="N290" s="27"/>
      <c r="P290" s="13"/>
      <c r="Q290" s="14"/>
      <c r="R290" s="22"/>
    </row>
    <row r="291" customFormat="false" ht="49.5" hidden="false" customHeight="true" outlineLevel="0" collapsed="false">
      <c r="A291" s="4" t="n">
        <v>290</v>
      </c>
      <c r="B291" s="6" t="s">
        <v>126</v>
      </c>
      <c r="C291" s="6" t="s">
        <v>135</v>
      </c>
      <c r="D291" s="6" t="s">
        <v>649</v>
      </c>
      <c r="E291" s="6" t="s">
        <v>193</v>
      </c>
      <c r="F291" s="6" t="s">
        <v>650</v>
      </c>
      <c r="G291" s="6" t="n">
        <v>18075099</v>
      </c>
      <c r="H291" s="6" t="n">
        <v>97649379</v>
      </c>
      <c r="I291" s="6" t="s">
        <v>29</v>
      </c>
      <c r="J291" s="6" t="s">
        <v>192</v>
      </c>
      <c r="K291" s="6" t="n">
        <v>20</v>
      </c>
      <c r="L291" s="28" t="n">
        <v>4</v>
      </c>
      <c r="M291" s="15" t="n">
        <v>11.6</v>
      </c>
      <c r="N291" s="27"/>
      <c r="P291" s="13"/>
      <c r="Q291" s="14"/>
      <c r="R291" s="22"/>
    </row>
    <row r="292" customFormat="false" ht="49.5" hidden="false" customHeight="true" outlineLevel="0" collapsed="false">
      <c r="A292" s="4" t="n">
        <v>291</v>
      </c>
      <c r="B292" s="6" t="s">
        <v>126</v>
      </c>
      <c r="C292" s="6" t="s">
        <v>153</v>
      </c>
      <c r="D292" s="6" t="s">
        <v>651</v>
      </c>
      <c r="E292" s="6" t="s">
        <v>193</v>
      </c>
      <c r="F292" s="6" t="s">
        <v>652</v>
      </c>
      <c r="G292" s="6" t="n">
        <v>18075100</v>
      </c>
      <c r="H292" s="6" t="n">
        <v>11811971</v>
      </c>
      <c r="I292" s="6" t="s">
        <v>29</v>
      </c>
      <c r="J292" s="6" t="s">
        <v>192</v>
      </c>
      <c r="K292" s="6" t="n">
        <v>25</v>
      </c>
      <c r="L292" s="28" t="n">
        <v>14</v>
      </c>
      <c r="M292" s="15" t="n">
        <v>39.8</v>
      </c>
      <c r="N292" s="27"/>
      <c r="P292" s="13"/>
      <c r="Q292" s="14"/>
      <c r="R292" s="22"/>
    </row>
    <row r="293" customFormat="false" ht="49.5" hidden="false" customHeight="true" outlineLevel="0" collapsed="false">
      <c r="A293" s="4" t="n">
        <v>292</v>
      </c>
      <c r="B293" s="6" t="s">
        <v>126</v>
      </c>
      <c r="C293" s="6" t="s">
        <v>353</v>
      </c>
      <c r="D293" s="6" t="s">
        <v>653</v>
      </c>
      <c r="E293" s="6" t="s">
        <v>193</v>
      </c>
      <c r="F293" s="6" t="s">
        <v>654</v>
      </c>
      <c r="G293" s="6" t="n">
        <v>18017084</v>
      </c>
      <c r="H293" s="6" t="n">
        <v>92951546</v>
      </c>
      <c r="I293" s="6" t="s">
        <v>29</v>
      </c>
      <c r="J293" s="6" t="s">
        <v>192</v>
      </c>
      <c r="K293" s="6" t="n">
        <v>10</v>
      </c>
      <c r="L293" s="28" t="n">
        <v>2</v>
      </c>
      <c r="M293" s="15" t="n">
        <v>2</v>
      </c>
      <c r="N293" s="27"/>
      <c r="P293" s="13"/>
      <c r="Q293" s="14"/>
      <c r="R293" s="22"/>
    </row>
    <row r="294" customFormat="false" ht="49.5" hidden="false" customHeight="true" outlineLevel="0" collapsed="false">
      <c r="A294" s="4" t="n">
        <v>293</v>
      </c>
      <c r="B294" s="6" t="s">
        <v>126</v>
      </c>
      <c r="C294" s="6" t="s">
        <v>17</v>
      </c>
      <c r="D294" s="6" t="s">
        <v>655</v>
      </c>
      <c r="E294" s="6" t="s">
        <v>193</v>
      </c>
      <c r="F294" s="6" t="s">
        <v>656</v>
      </c>
      <c r="G294" s="6" t="n">
        <v>18009056</v>
      </c>
      <c r="H294" s="6" t="n">
        <v>70958243</v>
      </c>
      <c r="I294" s="6" t="s">
        <v>29</v>
      </c>
      <c r="J294" s="6" t="s">
        <v>192</v>
      </c>
      <c r="K294" s="6" t="n">
        <v>25</v>
      </c>
      <c r="L294" s="28" t="n">
        <v>14</v>
      </c>
      <c r="M294" s="15" t="n">
        <v>3</v>
      </c>
      <c r="N294" s="27"/>
      <c r="P294" s="13"/>
      <c r="Q294" s="14"/>
      <c r="R294" s="22"/>
    </row>
    <row r="295" customFormat="false" ht="49.5" hidden="false" customHeight="true" outlineLevel="0" collapsed="false">
      <c r="A295" s="4" t="n">
        <v>294</v>
      </c>
      <c r="B295" s="6" t="s">
        <v>126</v>
      </c>
      <c r="C295" s="6" t="s">
        <v>657</v>
      </c>
      <c r="D295" s="6" t="s">
        <v>657</v>
      </c>
      <c r="E295" s="6" t="s">
        <v>193</v>
      </c>
      <c r="F295" s="6" t="s">
        <v>658</v>
      </c>
      <c r="G295" s="6" t="n">
        <v>16911055</v>
      </c>
      <c r="H295" s="6" t="n">
        <v>92365474</v>
      </c>
      <c r="I295" s="6" t="s">
        <v>29</v>
      </c>
      <c r="J295" s="6" t="s">
        <v>192</v>
      </c>
      <c r="K295" s="6" t="n">
        <v>16</v>
      </c>
      <c r="L295" s="28" t="n">
        <v>3</v>
      </c>
      <c r="M295" s="15" t="n">
        <v>2.5</v>
      </c>
      <c r="N295" s="27"/>
      <c r="P295" s="13"/>
      <c r="Q295" s="14"/>
      <c r="R295" s="22"/>
    </row>
    <row r="296" customFormat="false" ht="49.5" hidden="false" customHeight="true" outlineLevel="0" collapsed="false">
      <c r="A296" s="4" t="n">
        <v>295</v>
      </c>
      <c r="B296" s="6" t="s">
        <v>126</v>
      </c>
      <c r="C296" s="6" t="s">
        <v>308</v>
      </c>
      <c r="D296" s="6" t="s">
        <v>659</v>
      </c>
      <c r="E296" s="6" t="s">
        <v>193</v>
      </c>
      <c r="F296" s="6" t="s">
        <v>660</v>
      </c>
      <c r="G296" s="6" t="n">
        <v>18096048</v>
      </c>
      <c r="H296" s="6" t="n">
        <v>97625896</v>
      </c>
      <c r="I296" s="6" t="s">
        <v>29</v>
      </c>
      <c r="J296" s="6" t="s">
        <v>192</v>
      </c>
      <c r="K296" s="6" t="n">
        <v>16</v>
      </c>
      <c r="L296" s="28" t="n">
        <v>3</v>
      </c>
      <c r="M296" s="15" t="n">
        <v>2</v>
      </c>
      <c r="N296" s="27"/>
      <c r="P296" s="13"/>
      <c r="Q296" s="14"/>
      <c r="R296" s="22"/>
    </row>
    <row r="297" customFormat="false" ht="49.5" hidden="false" customHeight="true" outlineLevel="0" collapsed="false">
      <c r="A297" s="4" t="n">
        <v>296</v>
      </c>
      <c r="B297" s="6" t="s">
        <v>126</v>
      </c>
      <c r="C297" s="6" t="s">
        <v>57</v>
      </c>
      <c r="D297" s="6" t="s">
        <v>661</v>
      </c>
      <c r="E297" s="6" t="s">
        <v>193</v>
      </c>
      <c r="F297" s="6" t="s">
        <v>662</v>
      </c>
      <c r="G297" s="6" t="n">
        <v>18066023</v>
      </c>
      <c r="H297" s="6" t="n">
        <v>27683823</v>
      </c>
      <c r="I297" s="6" t="s">
        <v>29</v>
      </c>
      <c r="J297" s="6" t="s">
        <v>192</v>
      </c>
      <c r="K297" s="6" t="n">
        <v>16</v>
      </c>
      <c r="L297" s="28" t="n">
        <v>3</v>
      </c>
      <c r="M297" s="15" t="n">
        <v>2</v>
      </c>
      <c r="N297" s="27"/>
      <c r="P297" s="13"/>
      <c r="Q297" s="14"/>
      <c r="R297" s="22"/>
    </row>
    <row r="298" customFormat="false" ht="49.5" hidden="false" customHeight="true" outlineLevel="0" collapsed="false">
      <c r="A298" s="4" t="n">
        <v>297</v>
      </c>
      <c r="B298" s="6" t="s">
        <v>126</v>
      </c>
      <c r="C298" s="6" t="s">
        <v>353</v>
      </c>
      <c r="D298" s="6" t="s">
        <v>663</v>
      </c>
      <c r="E298" s="6" t="s">
        <v>193</v>
      </c>
      <c r="F298" s="6" t="s">
        <v>664</v>
      </c>
      <c r="G298" s="6" t="n">
        <v>18001131</v>
      </c>
      <c r="H298" s="6" t="n">
        <v>95797591</v>
      </c>
      <c r="I298" s="6" t="s">
        <v>29</v>
      </c>
      <c r="J298" s="6" t="s">
        <v>192</v>
      </c>
      <c r="K298" s="6" t="n">
        <v>16</v>
      </c>
      <c r="L298" s="6" t="n">
        <v>3</v>
      </c>
      <c r="M298" s="20" t="n">
        <v>1</v>
      </c>
      <c r="N298" s="21"/>
      <c r="P298" s="13"/>
      <c r="Q298" s="14"/>
      <c r="R298" s="22"/>
    </row>
    <row r="299" customFormat="false" ht="49.5" hidden="false" customHeight="true" outlineLevel="0" collapsed="false">
      <c r="A299" s="4" t="n">
        <v>298</v>
      </c>
      <c r="B299" s="6" t="s">
        <v>126</v>
      </c>
      <c r="C299" s="6" t="s">
        <v>17</v>
      </c>
      <c r="D299" s="6" t="s">
        <v>665</v>
      </c>
      <c r="E299" s="6" t="s">
        <v>193</v>
      </c>
      <c r="F299" s="6" t="s">
        <v>666</v>
      </c>
      <c r="G299" s="6" t="n">
        <v>18016018</v>
      </c>
      <c r="H299" s="6" t="n">
        <v>83992651</v>
      </c>
      <c r="I299" s="6" t="s">
        <v>29</v>
      </c>
      <c r="J299" s="6" t="s">
        <v>192</v>
      </c>
      <c r="K299" s="6" t="n">
        <v>6</v>
      </c>
      <c r="L299" s="6" t="n">
        <v>1</v>
      </c>
      <c r="M299" s="20" t="n">
        <v>4</v>
      </c>
      <c r="N299" s="21"/>
      <c r="P299" s="13"/>
      <c r="Q299" s="14"/>
      <c r="R299" s="22"/>
    </row>
    <row r="300" customFormat="false" ht="49.5" hidden="false" customHeight="true" outlineLevel="0" collapsed="false">
      <c r="A300" s="4" t="n">
        <v>299</v>
      </c>
      <c r="B300" s="6" t="s">
        <v>126</v>
      </c>
      <c r="C300" s="6" t="s">
        <v>117</v>
      </c>
      <c r="D300" s="6" t="s">
        <v>117</v>
      </c>
      <c r="E300" s="6" t="s">
        <v>193</v>
      </c>
      <c r="F300" s="6" t="s">
        <v>667</v>
      </c>
      <c r="G300" s="6" t="n">
        <v>18096036</v>
      </c>
      <c r="H300" s="6" t="n">
        <v>83991273</v>
      </c>
      <c r="I300" s="6" t="s">
        <v>29</v>
      </c>
      <c r="J300" s="6" t="s">
        <v>192</v>
      </c>
      <c r="K300" s="6" t="n">
        <v>35</v>
      </c>
      <c r="L300" s="6" t="n">
        <v>6</v>
      </c>
      <c r="M300" s="20" t="n">
        <v>9.2</v>
      </c>
      <c r="N300" s="21"/>
      <c r="P300" s="13"/>
      <c r="Q300" s="14"/>
      <c r="R300" s="22"/>
    </row>
    <row r="301" customFormat="false" ht="49.5" hidden="false" customHeight="true" outlineLevel="0" collapsed="false">
      <c r="A301" s="4" t="n">
        <v>300</v>
      </c>
      <c r="B301" s="6" t="s">
        <v>126</v>
      </c>
      <c r="C301" s="6" t="s">
        <v>117</v>
      </c>
      <c r="D301" s="6" t="s">
        <v>668</v>
      </c>
      <c r="E301" s="6" t="s">
        <v>193</v>
      </c>
      <c r="F301" s="6" t="s">
        <v>669</v>
      </c>
      <c r="G301" s="6" t="n">
        <v>18096032</v>
      </c>
      <c r="H301" s="6" t="n">
        <v>8910412</v>
      </c>
      <c r="I301" s="6" t="s">
        <v>29</v>
      </c>
      <c r="J301" s="6" t="s">
        <v>192</v>
      </c>
      <c r="K301" s="6" t="n">
        <v>25</v>
      </c>
      <c r="L301" s="6" t="n">
        <v>10</v>
      </c>
      <c r="M301" s="20" t="n">
        <v>8.502</v>
      </c>
      <c r="N301" s="21"/>
      <c r="P301" s="13"/>
      <c r="Q301" s="14"/>
      <c r="R301" s="22"/>
    </row>
    <row r="302" customFormat="false" ht="49.5" hidden="false" customHeight="true" outlineLevel="0" collapsed="false">
      <c r="A302" s="4" t="n">
        <v>301</v>
      </c>
      <c r="B302" s="6" t="s">
        <v>126</v>
      </c>
      <c r="C302" s="6" t="s">
        <v>131</v>
      </c>
      <c r="D302" s="6" t="s">
        <v>670</v>
      </c>
      <c r="E302" s="6" t="s">
        <v>193</v>
      </c>
      <c r="F302" s="6" t="s">
        <v>671</v>
      </c>
      <c r="G302" s="6" t="n">
        <v>18064011</v>
      </c>
      <c r="H302" s="6" t="n">
        <v>23934304</v>
      </c>
      <c r="I302" s="6" t="s">
        <v>29</v>
      </c>
      <c r="J302" s="6" t="s">
        <v>192</v>
      </c>
      <c r="K302" s="6" t="n">
        <v>10</v>
      </c>
      <c r="L302" s="6" t="n">
        <v>0.3</v>
      </c>
      <c r="M302" s="20" t="n">
        <v>1.829</v>
      </c>
      <c r="N302" s="21"/>
      <c r="P302" s="13"/>
      <c r="Q302" s="14"/>
      <c r="R302" s="22"/>
    </row>
    <row r="303" customFormat="false" ht="49.5" hidden="false" customHeight="true" outlineLevel="0" collapsed="false">
      <c r="A303" s="4" t="n">
        <v>302</v>
      </c>
      <c r="B303" s="6" t="s">
        <v>126</v>
      </c>
      <c r="C303" s="6" t="s">
        <v>374</v>
      </c>
      <c r="D303" s="6" t="s">
        <v>672</v>
      </c>
      <c r="E303" s="6" t="s">
        <v>193</v>
      </c>
      <c r="F303" s="6" t="s">
        <v>673</v>
      </c>
      <c r="G303" s="6" t="n">
        <v>18075111</v>
      </c>
      <c r="H303" s="6" t="n">
        <v>70918039</v>
      </c>
      <c r="I303" s="6" t="s">
        <v>29</v>
      </c>
      <c r="J303" s="6" t="s">
        <v>192</v>
      </c>
      <c r="K303" s="6" t="n">
        <v>6</v>
      </c>
      <c r="L303" s="6" t="n">
        <v>4</v>
      </c>
      <c r="M303" s="20" t="n">
        <v>12.264</v>
      </c>
      <c r="N303" s="21"/>
      <c r="P303" s="13"/>
      <c r="Q303" s="14"/>
      <c r="R303" s="22"/>
    </row>
    <row r="304" customFormat="false" ht="49.5" hidden="false" customHeight="true" outlineLevel="0" collapsed="false">
      <c r="A304" s="4" t="n">
        <v>303</v>
      </c>
      <c r="B304" s="6" t="s">
        <v>126</v>
      </c>
      <c r="C304" s="6" t="s">
        <v>674</v>
      </c>
      <c r="D304" s="6" t="s">
        <v>675</v>
      </c>
      <c r="E304" s="6" t="s">
        <v>193</v>
      </c>
      <c r="F304" s="6" t="s">
        <v>676</v>
      </c>
      <c r="G304" s="6" t="n">
        <v>18012021</v>
      </c>
      <c r="H304" s="6" t="n">
        <v>25929004</v>
      </c>
      <c r="I304" s="6" t="s">
        <v>29</v>
      </c>
      <c r="J304" s="6" t="s">
        <v>192</v>
      </c>
      <c r="K304" s="6" t="n">
        <v>25</v>
      </c>
      <c r="L304" s="6" t="n">
        <v>2</v>
      </c>
      <c r="M304" s="20" t="n">
        <v>3.733</v>
      </c>
      <c r="N304" s="21"/>
      <c r="P304" s="13"/>
      <c r="Q304" s="14"/>
      <c r="R304" s="22"/>
    </row>
    <row r="305" customFormat="false" ht="49.5" hidden="false" customHeight="true" outlineLevel="0" collapsed="false">
      <c r="A305" s="4" t="n">
        <v>304</v>
      </c>
      <c r="B305" s="6" t="s">
        <v>126</v>
      </c>
      <c r="C305" s="6" t="s">
        <v>69</v>
      </c>
      <c r="D305" s="6" t="s">
        <v>677</v>
      </c>
      <c r="E305" s="6" t="s">
        <v>193</v>
      </c>
      <c r="F305" s="6" t="s">
        <v>678</v>
      </c>
      <c r="G305" s="6" t="n">
        <v>16903351</v>
      </c>
      <c r="H305" s="6" t="n">
        <v>93134391</v>
      </c>
      <c r="I305" s="6" t="s">
        <v>29</v>
      </c>
      <c r="J305" s="6" t="s">
        <v>192</v>
      </c>
      <c r="K305" s="6" t="n">
        <v>20</v>
      </c>
      <c r="L305" s="6" t="n">
        <v>11</v>
      </c>
      <c r="M305" s="20" t="n">
        <v>8.7</v>
      </c>
      <c r="N305" s="21"/>
      <c r="P305" s="13"/>
      <c r="Q305" s="14"/>
      <c r="R305" s="22"/>
    </row>
    <row r="306" customFormat="false" ht="49.5" hidden="false" customHeight="true" outlineLevel="0" collapsed="false">
      <c r="A306" s="4" t="n">
        <v>305</v>
      </c>
      <c r="B306" s="6" t="s">
        <v>126</v>
      </c>
      <c r="C306" s="6" t="s">
        <v>153</v>
      </c>
      <c r="D306" s="6" t="s">
        <v>679</v>
      </c>
      <c r="E306" s="6" t="s">
        <v>193</v>
      </c>
      <c r="F306" s="6" t="s">
        <v>680</v>
      </c>
      <c r="G306" s="6" t="n">
        <v>18005098</v>
      </c>
      <c r="H306" s="6" t="n">
        <v>13630588</v>
      </c>
      <c r="I306" s="6" t="s">
        <v>29</v>
      </c>
      <c r="J306" s="6" t="s">
        <v>192</v>
      </c>
      <c r="K306" s="6" t="n">
        <v>20</v>
      </c>
      <c r="L306" s="6" t="n">
        <v>4</v>
      </c>
      <c r="M306" s="20" t="n">
        <v>1.5</v>
      </c>
      <c r="N306" s="21"/>
      <c r="P306" s="13"/>
      <c r="Q306" s="14"/>
      <c r="R306" s="22"/>
    </row>
    <row r="307" customFormat="false" ht="49.5" hidden="false" customHeight="true" outlineLevel="0" collapsed="false">
      <c r="A307" s="4" t="n">
        <v>306</v>
      </c>
      <c r="B307" s="6" t="s">
        <v>126</v>
      </c>
      <c r="C307" s="6" t="s">
        <v>17</v>
      </c>
      <c r="D307" s="6" t="s">
        <v>681</v>
      </c>
      <c r="E307" s="6" t="s">
        <v>193</v>
      </c>
      <c r="F307" s="6" t="s">
        <v>682</v>
      </c>
      <c r="G307" s="6" t="n">
        <v>10771388</v>
      </c>
      <c r="H307" s="7" t="n">
        <v>92955936</v>
      </c>
      <c r="I307" s="6" t="s">
        <v>29</v>
      </c>
      <c r="J307" s="6" t="s">
        <v>192</v>
      </c>
      <c r="K307" s="6" t="n">
        <v>20</v>
      </c>
      <c r="L307" s="6" t="n">
        <v>4</v>
      </c>
      <c r="M307" s="20" t="n">
        <v>1.5</v>
      </c>
      <c r="N307" s="21"/>
      <c r="P307" s="13"/>
      <c r="Q307" s="14"/>
      <c r="R307" s="22"/>
    </row>
    <row r="308" customFormat="false" ht="49.5" hidden="false" customHeight="true" outlineLevel="0" collapsed="false">
      <c r="A308" s="4" t="n">
        <v>307</v>
      </c>
      <c r="B308" s="6" t="s">
        <v>126</v>
      </c>
      <c r="C308" s="6" t="s">
        <v>228</v>
      </c>
      <c r="D308" s="6" t="s">
        <v>683</v>
      </c>
      <c r="E308" s="6" t="s">
        <v>684</v>
      </c>
      <c r="F308" s="6" t="s">
        <v>685</v>
      </c>
      <c r="G308" s="6" t="n">
        <v>18096053</v>
      </c>
      <c r="H308" s="7" t="n">
        <v>90114266</v>
      </c>
      <c r="I308" s="6" t="s">
        <v>29</v>
      </c>
      <c r="J308" s="6" t="s">
        <v>192</v>
      </c>
      <c r="K308" s="6" t="n">
        <v>16</v>
      </c>
      <c r="L308" s="6" t="n">
        <v>8</v>
      </c>
      <c r="M308" s="20" t="n">
        <v>4</v>
      </c>
      <c r="N308" s="21"/>
      <c r="P308" s="13"/>
      <c r="Q308" s="14"/>
      <c r="R308" s="22"/>
    </row>
    <row r="309" customFormat="false" ht="49.5" hidden="false" customHeight="true" outlineLevel="0" collapsed="false">
      <c r="A309" s="4" t="n">
        <v>308</v>
      </c>
      <c r="B309" s="6" t="s">
        <v>126</v>
      </c>
      <c r="C309" s="6" t="s">
        <v>247</v>
      </c>
      <c r="D309" s="6" t="s">
        <v>686</v>
      </c>
      <c r="E309" s="6" t="s">
        <v>684</v>
      </c>
      <c r="F309" s="6" t="s">
        <v>687</v>
      </c>
      <c r="G309" s="6" t="n">
        <v>18096051</v>
      </c>
      <c r="H309" s="7" t="n">
        <v>90038166</v>
      </c>
      <c r="I309" s="6" t="s">
        <v>29</v>
      </c>
      <c r="J309" s="6" t="s">
        <v>192</v>
      </c>
      <c r="K309" s="6" t="n">
        <v>20</v>
      </c>
      <c r="L309" s="6" t="n">
        <v>11</v>
      </c>
      <c r="M309" s="20" t="n">
        <v>1.1</v>
      </c>
      <c r="N309" s="21"/>
      <c r="P309" s="13"/>
      <c r="Q309" s="14"/>
      <c r="R309" s="22"/>
    </row>
    <row r="310" customFormat="false" ht="49.5" hidden="false" customHeight="true" outlineLevel="0" collapsed="false">
      <c r="A310" s="4" t="n">
        <v>309</v>
      </c>
      <c r="B310" s="6" t="s">
        <v>126</v>
      </c>
      <c r="C310" s="6" t="s">
        <v>355</v>
      </c>
      <c r="D310" s="6" t="s">
        <v>688</v>
      </c>
      <c r="E310" s="6" t="s">
        <v>684</v>
      </c>
      <c r="F310" s="6" t="s">
        <v>689</v>
      </c>
      <c r="G310" s="6" t="n">
        <v>18096052</v>
      </c>
      <c r="H310" s="7" t="n">
        <v>90068757</v>
      </c>
      <c r="I310" s="6" t="s">
        <v>29</v>
      </c>
      <c r="J310" s="6" t="s">
        <v>192</v>
      </c>
      <c r="K310" s="6" t="n">
        <v>16</v>
      </c>
      <c r="L310" s="6" t="n">
        <v>10</v>
      </c>
      <c r="M310" s="20" t="n">
        <v>1.14</v>
      </c>
      <c r="N310" s="21"/>
      <c r="P310" s="13"/>
      <c r="Q310" s="14"/>
      <c r="R310" s="22"/>
    </row>
    <row r="311" customFormat="false" ht="49.5" hidden="false" customHeight="true" outlineLevel="0" collapsed="false">
      <c r="A311" s="4" t="n">
        <v>310</v>
      </c>
      <c r="B311" s="6" t="s">
        <v>126</v>
      </c>
      <c r="C311" s="6" t="s">
        <v>117</v>
      </c>
      <c r="D311" s="6" t="s">
        <v>690</v>
      </c>
      <c r="E311" s="6" t="s">
        <v>684</v>
      </c>
      <c r="F311" s="6" t="s">
        <v>691</v>
      </c>
      <c r="G311" s="6" t="n">
        <v>18096049</v>
      </c>
      <c r="H311" s="7" t="n">
        <v>90143145</v>
      </c>
      <c r="I311" s="6" t="s">
        <v>29</v>
      </c>
      <c r="J311" s="6" t="s">
        <v>192</v>
      </c>
      <c r="K311" s="6" t="n">
        <v>20</v>
      </c>
      <c r="L311" s="6" t="n">
        <v>11</v>
      </c>
      <c r="M311" s="20" t="n">
        <v>1.04</v>
      </c>
      <c r="N311" s="21"/>
      <c r="P311" s="13"/>
      <c r="Q311" s="14"/>
      <c r="R311" s="22"/>
    </row>
    <row r="312" customFormat="false" ht="49.5" hidden="false" customHeight="true" outlineLevel="0" collapsed="false">
      <c r="A312" s="4" t="n">
        <v>311</v>
      </c>
      <c r="B312" s="6" t="s">
        <v>126</v>
      </c>
      <c r="C312" s="6" t="s">
        <v>88</v>
      </c>
      <c r="D312" s="6" t="s">
        <v>692</v>
      </c>
      <c r="E312" s="6" t="s">
        <v>684</v>
      </c>
      <c r="F312" s="6" t="s">
        <v>693</v>
      </c>
      <c r="G312" s="6" t="n">
        <v>18096050</v>
      </c>
      <c r="H312" s="7" t="n">
        <v>90135878</v>
      </c>
      <c r="I312" s="6" t="s">
        <v>29</v>
      </c>
      <c r="J312" s="6" t="s">
        <v>192</v>
      </c>
      <c r="K312" s="6" t="n">
        <v>16</v>
      </c>
      <c r="L312" s="6" t="n">
        <v>10</v>
      </c>
      <c r="M312" s="20" t="n">
        <v>1.25</v>
      </c>
      <c r="N312" s="21"/>
      <c r="P312" s="13"/>
      <c r="Q312" s="14"/>
      <c r="R312" s="22"/>
    </row>
    <row r="313" customFormat="false" ht="49.5" hidden="false" customHeight="true" outlineLevel="0" collapsed="false">
      <c r="A313" s="4" t="n">
        <v>312</v>
      </c>
      <c r="B313" s="6" t="s">
        <v>126</v>
      </c>
      <c r="C313" s="6" t="s">
        <v>247</v>
      </c>
      <c r="D313" s="6" t="s">
        <v>694</v>
      </c>
      <c r="E313" s="6" t="s">
        <v>695</v>
      </c>
      <c r="F313" s="6" t="s">
        <v>696</v>
      </c>
      <c r="G313" s="6" t="n">
        <v>10771438</v>
      </c>
      <c r="H313" s="7" t="n">
        <v>90209639</v>
      </c>
      <c r="I313" s="6" t="s">
        <v>29</v>
      </c>
      <c r="J313" s="6" t="s">
        <v>192</v>
      </c>
      <c r="K313" s="6" t="n">
        <v>20</v>
      </c>
      <c r="L313" s="6" t="n">
        <v>12</v>
      </c>
      <c r="M313" s="20" t="n">
        <v>2.65</v>
      </c>
      <c r="N313" s="21"/>
      <c r="P313" s="13"/>
      <c r="Q313" s="14"/>
      <c r="R313" s="22"/>
    </row>
    <row r="314" customFormat="false" ht="49.5" hidden="false" customHeight="true" outlineLevel="0" collapsed="false">
      <c r="A314" s="4" t="n">
        <v>313</v>
      </c>
      <c r="B314" s="6" t="s">
        <v>126</v>
      </c>
      <c r="C314" s="6" t="s">
        <v>697</v>
      </c>
      <c r="D314" s="6" t="s">
        <v>698</v>
      </c>
      <c r="E314" s="6" t="s">
        <v>695</v>
      </c>
      <c r="F314" s="6" t="s">
        <v>699</v>
      </c>
      <c r="G314" s="6" t="n">
        <v>10771439</v>
      </c>
      <c r="H314" s="7" t="n">
        <v>90977390</v>
      </c>
      <c r="I314" s="6" t="s">
        <v>29</v>
      </c>
      <c r="J314" s="6" t="s">
        <v>192</v>
      </c>
      <c r="K314" s="6" t="n">
        <v>20</v>
      </c>
      <c r="L314" s="6" t="n">
        <v>12</v>
      </c>
      <c r="M314" s="20" t="n">
        <v>2.65</v>
      </c>
      <c r="N314" s="21"/>
      <c r="P314" s="13"/>
      <c r="Q314" s="14"/>
      <c r="R314" s="22"/>
    </row>
    <row r="315" customFormat="false" ht="49.5" hidden="false" customHeight="true" outlineLevel="0" collapsed="false">
      <c r="A315" s="4" t="n">
        <v>314</v>
      </c>
      <c r="B315" s="6" t="s">
        <v>126</v>
      </c>
      <c r="C315" s="6" t="s">
        <v>17</v>
      </c>
      <c r="D315" s="6" t="s">
        <v>700</v>
      </c>
      <c r="E315" s="6" t="s">
        <v>695</v>
      </c>
      <c r="F315" s="6" t="s">
        <v>701</v>
      </c>
      <c r="G315" s="6" t="n">
        <v>10771449</v>
      </c>
      <c r="H315" s="7" t="n">
        <v>98947907</v>
      </c>
      <c r="I315" s="6" t="s">
        <v>29</v>
      </c>
      <c r="J315" s="6" t="s">
        <v>192</v>
      </c>
      <c r="K315" s="6" t="n">
        <v>63</v>
      </c>
      <c r="L315" s="6" t="n">
        <v>3</v>
      </c>
      <c r="M315" s="20" t="n">
        <v>1</v>
      </c>
      <c r="N315" s="21"/>
      <c r="P315" s="13"/>
      <c r="Q315" s="14"/>
      <c r="R315" s="22"/>
    </row>
    <row r="316" customFormat="false" ht="49.5" hidden="false" customHeight="true" outlineLevel="0" collapsed="false">
      <c r="A316" s="4" t="n">
        <v>315</v>
      </c>
      <c r="B316" s="6" t="s">
        <v>126</v>
      </c>
      <c r="C316" s="7" t="s">
        <v>127</v>
      </c>
      <c r="D316" s="7" t="s">
        <v>128</v>
      </c>
      <c r="E316" s="6" t="s">
        <v>702</v>
      </c>
      <c r="F316" s="7" t="s">
        <v>703</v>
      </c>
      <c r="G316" s="6" t="n">
        <v>18002062</v>
      </c>
      <c r="H316" s="7" t="n">
        <v>3516308</v>
      </c>
      <c r="I316" s="6" t="n">
        <v>1</v>
      </c>
      <c r="J316" s="7" t="s">
        <v>93</v>
      </c>
      <c r="K316" s="7" t="n">
        <v>40</v>
      </c>
      <c r="L316" s="7" t="n">
        <v>10</v>
      </c>
      <c r="M316" s="12" t="n">
        <v>0.1</v>
      </c>
      <c r="N316" s="12" t="n">
        <v>0.244</v>
      </c>
      <c r="P316" s="13"/>
      <c r="Q316" s="14"/>
      <c r="R316" s="22"/>
    </row>
    <row r="317" customFormat="false" ht="49.5" hidden="false" customHeight="true" outlineLevel="0" collapsed="false">
      <c r="A317" s="4" t="n">
        <v>316</v>
      </c>
      <c r="B317" s="6" t="s">
        <v>126</v>
      </c>
      <c r="C317" s="6" t="s">
        <v>704</v>
      </c>
      <c r="D317" s="6" t="s">
        <v>705</v>
      </c>
      <c r="E317" s="6" t="s">
        <v>146</v>
      </c>
      <c r="F317" s="6" t="s">
        <v>706</v>
      </c>
      <c r="G317" s="6" t="n">
        <v>18013196</v>
      </c>
      <c r="H317" s="6" t="n">
        <v>93014615</v>
      </c>
      <c r="I317" s="6" t="s">
        <v>29</v>
      </c>
      <c r="J317" s="6" t="s">
        <v>93</v>
      </c>
      <c r="K317" s="6" t="n">
        <v>32</v>
      </c>
      <c r="L317" s="6" t="n">
        <v>13</v>
      </c>
      <c r="M317" s="15" t="n">
        <v>1.318</v>
      </c>
      <c r="N317" s="15" t="n">
        <v>2.232</v>
      </c>
      <c r="P317" s="13"/>
      <c r="Q317" s="14"/>
      <c r="R317" s="22"/>
    </row>
    <row r="318" customFormat="false" ht="49.5" hidden="false" customHeight="true" outlineLevel="0" collapsed="false">
      <c r="A318" s="4" t="n">
        <v>317</v>
      </c>
      <c r="B318" s="6" t="s">
        <v>126</v>
      </c>
      <c r="C318" s="6" t="s">
        <v>324</v>
      </c>
      <c r="D318" s="6" t="s">
        <v>707</v>
      </c>
      <c r="E318" s="6" t="s">
        <v>708</v>
      </c>
      <c r="F318" s="6" t="s">
        <v>709</v>
      </c>
      <c r="G318" s="6" t="n">
        <v>18016013</v>
      </c>
      <c r="H318" s="6" t="n">
        <v>56408761</v>
      </c>
      <c r="I318" s="6" t="s">
        <v>29</v>
      </c>
      <c r="J318" s="6" t="s">
        <v>93</v>
      </c>
      <c r="K318" s="6" t="n">
        <v>32</v>
      </c>
      <c r="L318" s="6" t="n">
        <v>17</v>
      </c>
      <c r="M318" s="15" t="n">
        <v>5.248</v>
      </c>
      <c r="N318" s="15" t="n">
        <v>8.053</v>
      </c>
      <c r="P318" s="13"/>
      <c r="Q318" s="14"/>
      <c r="R318" s="22"/>
    </row>
    <row r="319" customFormat="false" ht="49.5" hidden="false" customHeight="true" outlineLevel="0" collapsed="false">
      <c r="A319" s="4" t="n">
        <v>318</v>
      </c>
      <c r="B319" s="6" t="s">
        <v>126</v>
      </c>
      <c r="C319" s="6" t="s">
        <v>64</v>
      </c>
      <c r="D319" s="6" t="s">
        <v>151</v>
      </c>
      <c r="E319" s="6" t="s">
        <v>710</v>
      </c>
      <c r="F319" s="6" t="s">
        <v>711</v>
      </c>
      <c r="G319" s="6" t="n">
        <v>16903338</v>
      </c>
      <c r="H319" s="6" t="n">
        <v>56408745</v>
      </c>
      <c r="I319" s="6" t="s">
        <v>29</v>
      </c>
      <c r="J319" s="6" t="s">
        <v>93</v>
      </c>
      <c r="K319" s="6" t="n">
        <v>63</v>
      </c>
      <c r="L319" s="6" t="n">
        <v>25</v>
      </c>
      <c r="M319" s="15" t="n">
        <v>0.1</v>
      </c>
      <c r="N319" s="15" t="n">
        <v>0.051</v>
      </c>
      <c r="P319" s="13"/>
      <c r="Q319" s="14"/>
      <c r="R319" s="22"/>
    </row>
    <row r="320" customFormat="false" ht="49.5" hidden="false" customHeight="true" outlineLevel="0" collapsed="false">
      <c r="A320" s="4" t="n">
        <v>319</v>
      </c>
      <c r="B320" s="6" t="s">
        <v>126</v>
      </c>
      <c r="C320" s="6" t="s">
        <v>127</v>
      </c>
      <c r="D320" s="6" t="s">
        <v>712</v>
      </c>
      <c r="E320" s="29" t="s">
        <v>146</v>
      </c>
      <c r="F320" s="6" t="s">
        <v>713</v>
      </c>
      <c r="G320" s="6" t="n">
        <v>16903342</v>
      </c>
      <c r="H320" s="6" t="n">
        <v>56408727</v>
      </c>
      <c r="I320" s="6" t="s">
        <v>29</v>
      </c>
      <c r="J320" s="6" t="s">
        <v>714</v>
      </c>
      <c r="K320" s="6" t="n">
        <v>35</v>
      </c>
      <c r="L320" s="6" t="n">
        <v>17</v>
      </c>
      <c r="M320" s="15" t="n">
        <v>3.915</v>
      </c>
      <c r="N320" s="15" t="n">
        <v>4.62</v>
      </c>
      <c r="P320" s="13"/>
      <c r="Q320" s="14"/>
      <c r="R320" s="22"/>
    </row>
    <row r="321" customFormat="false" ht="49.5" hidden="false" customHeight="true" outlineLevel="0" collapsed="false">
      <c r="A321" s="4" t="n">
        <v>320</v>
      </c>
      <c r="B321" s="6" t="s">
        <v>126</v>
      </c>
      <c r="C321" s="7" t="s">
        <v>17</v>
      </c>
      <c r="D321" s="7" t="s">
        <v>715</v>
      </c>
      <c r="E321" s="7" t="s">
        <v>716</v>
      </c>
      <c r="F321" s="7" t="s">
        <v>717</v>
      </c>
      <c r="G321" s="6" t="n">
        <v>14300080</v>
      </c>
      <c r="H321" s="6" t="n">
        <v>55844058</v>
      </c>
      <c r="I321" s="6" t="n">
        <v>300</v>
      </c>
      <c r="J321" s="6" t="s">
        <v>99</v>
      </c>
      <c r="K321" s="6" t="n">
        <v>50</v>
      </c>
      <c r="L321" s="7" t="n">
        <v>50</v>
      </c>
      <c r="M321" s="12" t="n">
        <v>230</v>
      </c>
      <c r="P321" s="13"/>
      <c r="Q321" s="14"/>
      <c r="R321" s="22"/>
    </row>
    <row r="322" customFormat="false" ht="49.5" hidden="false" customHeight="true" outlineLevel="0" collapsed="false">
      <c r="A322" s="4" t="n">
        <v>321</v>
      </c>
      <c r="B322" s="6" t="s">
        <v>126</v>
      </c>
      <c r="C322" s="6" t="s">
        <v>17</v>
      </c>
      <c r="D322" s="6" t="s">
        <v>254</v>
      </c>
      <c r="E322" s="6" t="s">
        <v>718</v>
      </c>
      <c r="F322" s="6" t="s">
        <v>719</v>
      </c>
      <c r="G322" s="6" t="n">
        <v>14300057</v>
      </c>
      <c r="H322" s="6" t="n">
        <v>44300261</v>
      </c>
      <c r="I322" s="6" t="n">
        <v>20</v>
      </c>
      <c r="J322" s="6" t="s">
        <v>30</v>
      </c>
      <c r="K322" s="6" t="n">
        <v>25</v>
      </c>
      <c r="L322" s="6" t="n">
        <v>15</v>
      </c>
      <c r="M322" s="15" t="n">
        <v>0.439</v>
      </c>
      <c r="P322" s="13"/>
      <c r="Q322" s="14"/>
      <c r="R322" s="22"/>
    </row>
    <row r="323" customFormat="false" ht="49.5" hidden="false" customHeight="true" outlineLevel="0" collapsed="false">
      <c r="A323" s="4" t="n">
        <v>322</v>
      </c>
      <c r="B323" s="6" t="s">
        <v>126</v>
      </c>
      <c r="C323" s="6" t="s">
        <v>17</v>
      </c>
      <c r="D323" s="6" t="s">
        <v>720</v>
      </c>
      <c r="E323" s="6" t="s">
        <v>721</v>
      </c>
      <c r="F323" s="6" t="s">
        <v>722</v>
      </c>
      <c r="G323" s="6" t="n">
        <v>14300060</v>
      </c>
      <c r="H323" s="6" t="n">
        <v>3540134</v>
      </c>
      <c r="I323" s="6" t="n">
        <v>50</v>
      </c>
      <c r="J323" s="6" t="s">
        <v>20</v>
      </c>
      <c r="K323" s="6" t="n">
        <v>250</v>
      </c>
      <c r="L323" s="6" t="n">
        <v>60</v>
      </c>
      <c r="M323" s="15" t="n">
        <v>75</v>
      </c>
      <c r="P323" s="13"/>
      <c r="Q323" s="14"/>
      <c r="R323" s="22"/>
    </row>
    <row r="324" customFormat="false" ht="49.5" hidden="false" customHeight="true" outlineLevel="0" collapsed="false">
      <c r="A324" s="4" t="n">
        <v>323</v>
      </c>
      <c r="B324" s="6" t="s">
        <v>126</v>
      </c>
      <c r="C324" s="6" t="s">
        <v>17</v>
      </c>
      <c r="D324" s="6" t="s">
        <v>723</v>
      </c>
      <c r="E324" s="6" t="s">
        <v>724</v>
      </c>
      <c r="F324" s="6" t="s">
        <v>725</v>
      </c>
      <c r="G324" s="6" t="n">
        <v>18001151</v>
      </c>
      <c r="H324" s="6" t="n">
        <v>27678484</v>
      </c>
      <c r="I324" s="6" t="s">
        <v>29</v>
      </c>
      <c r="J324" s="6" t="s">
        <v>726</v>
      </c>
      <c r="K324" s="6" t="n">
        <v>20</v>
      </c>
      <c r="L324" s="6" t="n">
        <v>4</v>
      </c>
      <c r="M324" s="15" t="n">
        <v>1.2</v>
      </c>
      <c r="P324" s="13"/>
      <c r="Q324" s="14"/>
      <c r="R324" s="22"/>
    </row>
    <row r="325" customFormat="false" ht="49.5" hidden="false" customHeight="true" outlineLevel="0" collapsed="false">
      <c r="A325" s="4" t="n">
        <v>324</v>
      </c>
      <c r="B325" s="6" t="s">
        <v>126</v>
      </c>
      <c r="C325" s="6" t="s">
        <v>17</v>
      </c>
      <c r="D325" s="6" t="s">
        <v>727</v>
      </c>
      <c r="E325" s="6" t="s">
        <v>724</v>
      </c>
      <c r="F325" s="6" t="s">
        <v>728</v>
      </c>
      <c r="G325" s="6" t="n">
        <v>18079084</v>
      </c>
      <c r="H325" s="6" t="n">
        <v>93029859</v>
      </c>
      <c r="I325" s="6" t="s">
        <v>29</v>
      </c>
      <c r="J325" s="6" t="s">
        <v>726</v>
      </c>
      <c r="K325" s="6" t="n">
        <v>35</v>
      </c>
      <c r="L325" s="6" t="n">
        <v>16</v>
      </c>
      <c r="M325" s="15" t="n">
        <v>0.1</v>
      </c>
      <c r="P325" s="13"/>
      <c r="Q325" s="14"/>
      <c r="R325" s="22"/>
    </row>
    <row r="326" customFormat="false" ht="49.5" hidden="false" customHeight="true" outlineLevel="0" collapsed="false">
      <c r="A326" s="4" t="n">
        <v>325</v>
      </c>
      <c r="B326" s="6" t="s">
        <v>126</v>
      </c>
      <c r="C326" s="6" t="s">
        <v>153</v>
      </c>
      <c r="D326" s="7" t="s">
        <v>729</v>
      </c>
      <c r="E326" s="7" t="s">
        <v>730</v>
      </c>
      <c r="F326" s="6" t="s">
        <v>731</v>
      </c>
      <c r="G326" s="6" t="n">
        <v>10771387</v>
      </c>
      <c r="H326" s="6" t="n">
        <v>11867217</v>
      </c>
      <c r="I326" s="6" t="s">
        <v>29</v>
      </c>
      <c r="J326" s="6" t="s">
        <v>30</v>
      </c>
      <c r="K326" s="6" t="n">
        <v>20</v>
      </c>
      <c r="L326" s="6" t="n">
        <v>7</v>
      </c>
      <c r="M326" s="15" t="n">
        <v>2.973</v>
      </c>
      <c r="P326" s="13"/>
      <c r="Q326" s="14"/>
      <c r="R326" s="22"/>
    </row>
    <row r="327" customFormat="false" ht="49.5" hidden="false" customHeight="true" outlineLevel="0" collapsed="false">
      <c r="A327" s="4" t="n">
        <v>326</v>
      </c>
      <c r="B327" s="6" t="s">
        <v>126</v>
      </c>
      <c r="C327" s="6" t="s">
        <v>17</v>
      </c>
      <c r="D327" s="7" t="s">
        <v>732</v>
      </c>
      <c r="E327" s="7" t="s">
        <v>733</v>
      </c>
      <c r="F327" s="6" t="s">
        <v>734</v>
      </c>
      <c r="G327" s="6" t="n">
        <v>14300102</v>
      </c>
      <c r="H327" s="6" t="n">
        <v>50437361</v>
      </c>
      <c r="I327" s="6" t="n">
        <v>120</v>
      </c>
      <c r="J327" s="6" t="s">
        <v>20</v>
      </c>
      <c r="K327" s="6" t="n">
        <v>630</v>
      </c>
      <c r="L327" s="6" t="n">
        <v>110</v>
      </c>
      <c r="M327" s="15" t="n">
        <v>40</v>
      </c>
      <c r="P327" s="13"/>
      <c r="Q327" s="14"/>
      <c r="R327" s="22"/>
    </row>
    <row r="328" customFormat="false" ht="49.5" hidden="false" customHeight="true" outlineLevel="0" collapsed="false">
      <c r="A328" s="4" t="n">
        <v>327</v>
      </c>
      <c r="B328" s="6" t="s">
        <v>126</v>
      </c>
      <c r="C328" s="6" t="s">
        <v>17</v>
      </c>
      <c r="D328" s="7" t="s">
        <v>301</v>
      </c>
      <c r="E328" s="7" t="s">
        <v>735</v>
      </c>
      <c r="F328" s="6" t="s">
        <v>736</v>
      </c>
      <c r="G328" s="6" t="n">
        <v>16802385</v>
      </c>
      <c r="H328" s="7" t="n">
        <v>10044509</v>
      </c>
      <c r="I328" s="6" t="s">
        <v>29</v>
      </c>
      <c r="J328" s="6" t="s">
        <v>30</v>
      </c>
      <c r="K328" s="6" t="n">
        <v>63</v>
      </c>
      <c r="L328" s="6" t="n">
        <v>17</v>
      </c>
      <c r="M328" s="15" t="n">
        <v>3</v>
      </c>
      <c r="P328" s="13"/>
      <c r="Q328" s="14"/>
      <c r="R328" s="22"/>
    </row>
    <row r="329" customFormat="false" ht="49.5" hidden="false" customHeight="true" outlineLevel="0" collapsed="false">
      <c r="A329" s="4" t="n">
        <v>328</v>
      </c>
      <c r="B329" s="6" t="s">
        <v>126</v>
      </c>
      <c r="C329" s="6" t="s">
        <v>17</v>
      </c>
      <c r="D329" s="6" t="s">
        <v>737</v>
      </c>
      <c r="E329" s="6" t="s">
        <v>738</v>
      </c>
      <c r="F329" s="6" t="s">
        <v>739</v>
      </c>
      <c r="G329" s="6" t="n">
        <v>16000006</v>
      </c>
      <c r="H329" s="6" t="s">
        <v>100</v>
      </c>
      <c r="I329" s="6" t="s">
        <v>29</v>
      </c>
      <c r="J329" s="6" t="s">
        <v>740</v>
      </c>
      <c r="K329" s="6" t="s">
        <v>100</v>
      </c>
      <c r="L329" s="6" t="n">
        <v>0.4</v>
      </c>
      <c r="M329" s="15" t="n">
        <v>1.644</v>
      </c>
      <c r="P329" s="13"/>
      <c r="Q329" s="14"/>
      <c r="R329" s="22"/>
    </row>
    <row r="330" customFormat="false" ht="49.5" hidden="false" customHeight="true" outlineLevel="0" collapsed="false">
      <c r="A330" s="4" t="n">
        <v>329</v>
      </c>
      <c r="B330" s="6" t="s">
        <v>126</v>
      </c>
      <c r="C330" s="6" t="s">
        <v>17</v>
      </c>
      <c r="D330" s="6" t="s">
        <v>741</v>
      </c>
      <c r="E330" s="6" t="s">
        <v>738</v>
      </c>
      <c r="F330" s="6" t="s">
        <v>742</v>
      </c>
      <c r="G330" s="6" t="n">
        <v>16000009</v>
      </c>
      <c r="H330" s="6" t="s">
        <v>100</v>
      </c>
      <c r="I330" s="6" t="s">
        <v>29</v>
      </c>
      <c r="J330" s="6" t="s">
        <v>740</v>
      </c>
      <c r="K330" s="6" t="s">
        <v>100</v>
      </c>
      <c r="L330" s="6" t="n">
        <v>0.2</v>
      </c>
      <c r="M330" s="15" t="n">
        <v>0.624</v>
      </c>
      <c r="P330" s="13"/>
      <c r="Q330" s="14"/>
      <c r="R330" s="22"/>
    </row>
    <row r="331" customFormat="false" ht="49.5" hidden="false" customHeight="true" outlineLevel="0" collapsed="false">
      <c r="A331" s="4" t="n">
        <v>330</v>
      </c>
      <c r="B331" s="6" t="s">
        <v>126</v>
      </c>
      <c r="C331" s="6" t="s">
        <v>17</v>
      </c>
      <c r="D331" s="6" t="s">
        <v>743</v>
      </c>
      <c r="E331" s="6" t="s">
        <v>744</v>
      </c>
      <c r="F331" s="6" t="s">
        <v>745</v>
      </c>
      <c r="G331" s="6" t="n">
        <v>16000020</v>
      </c>
      <c r="H331" s="6" t="s">
        <v>100</v>
      </c>
      <c r="I331" s="6" t="s">
        <v>29</v>
      </c>
      <c r="J331" s="6" t="s">
        <v>740</v>
      </c>
      <c r="K331" s="6" t="s">
        <v>100</v>
      </c>
      <c r="L331" s="6" t="n">
        <v>0.5</v>
      </c>
      <c r="M331" s="15" t="n">
        <v>0.444</v>
      </c>
      <c r="P331" s="13"/>
      <c r="Q331" s="14"/>
      <c r="R331" s="22"/>
    </row>
    <row r="332" customFormat="false" ht="49.5" hidden="false" customHeight="true" outlineLevel="0" collapsed="false">
      <c r="A332" s="4" t="n">
        <v>331</v>
      </c>
      <c r="B332" s="6" t="s">
        <v>126</v>
      </c>
      <c r="C332" s="6" t="s">
        <v>17</v>
      </c>
      <c r="D332" s="6" t="s">
        <v>490</v>
      </c>
      <c r="E332" s="6" t="s">
        <v>744</v>
      </c>
      <c r="F332" s="6" t="s">
        <v>746</v>
      </c>
      <c r="G332" s="6" t="n">
        <v>16000038</v>
      </c>
      <c r="H332" s="6" t="s">
        <v>100</v>
      </c>
      <c r="I332" s="6" t="s">
        <v>29</v>
      </c>
      <c r="J332" s="6" t="s">
        <v>740</v>
      </c>
      <c r="K332" s="6" t="s">
        <v>100</v>
      </c>
      <c r="L332" s="6" t="n">
        <v>0.5</v>
      </c>
      <c r="M332" s="15" t="n">
        <v>0.444</v>
      </c>
      <c r="P332" s="13"/>
      <c r="Q332" s="14"/>
      <c r="R332" s="22"/>
    </row>
    <row r="333" customFormat="false" ht="49.5" hidden="false" customHeight="true" outlineLevel="0" collapsed="false">
      <c r="A333" s="4" t="n">
        <v>332</v>
      </c>
      <c r="B333" s="6" t="s">
        <v>126</v>
      </c>
      <c r="C333" s="6" t="s">
        <v>17</v>
      </c>
      <c r="D333" s="6" t="s">
        <v>737</v>
      </c>
      <c r="E333" s="6" t="s">
        <v>747</v>
      </c>
      <c r="F333" s="6" t="s">
        <v>748</v>
      </c>
      <c r="G333" s="6" t="n">
        <v>16000039</v>
      </c>
      <c r="H333" s="6" t="s">
        <v>100</v>
      </c>
      <c r="I333" s="6" t="s">
        <v>29</v>
      </c>
      <c r="J333" s="6" t="s">
        <v>740</v>
      </c>
      <c r="K333" s="6" t="s">
        <v>100</v>
      </c>
      <c r="L333" s="6" t="n">
        <v>0.5</v>
      </c>
      <c r="M333" s="15" t="n">
        <v>0.444</v>
      </c>
      <c r="P333" s="13"/>
      <c r="Q333" s="14"/>
      <c r="R333" s="22"/>
    </row>
    <row r="334" customFormat="false" ht="49.5" hidden="false" customHeight="true" outlineLevel="0" collapsed="false">
      <c r="A334" s="4" t="n">
        <v>333</v>
      </c>
      <c r="B334" s="6" t="s">
        <v>126</v>
      </c>
      <c r="C334" s="6" t="s">
        <v>17</v>
      </c>
      <c r="D334" s="6" t="s">
        <v>448</v>
      </c>
      <c r="E334" s="6" t="s">
        <v>747</v>
      </c>
      <c r="F334" s="6" t="s">
        <v>749</v>
      </c>
      <c r="G334" s="6" t="n">
        <v>16000040</v>
      </c>
      <c r="H334" s="6" t="s">
        <v>100</v>
      </c>
      <c r="I334" s="6" t="s">
        <v>29</v>
      </c>
      <c r="J334" s="6" t="s">
        <v>740</v>
      </c>
      <c r="K334" s="6" t="s">
        <v>100</v>
      </c>
      <c r="L334" s="6" t="n">
        <v>0.5</v>
      </c>
      <c r="M334" s="15" t="n">
        <v>0.444</v>
      </c>
      <c r="P334" s="13"/>
      <c r="Q334" s="14"/>
      <c r="R334" s="22"/>
    </row>
    <row r="335" customFormat="false" ht="49.5" hidden="false" customHeight="true" outlineLevel="0" collapsed="false">
      <c r="A335" s="4" t="n">
        <v>334</v>
      </c>
      <c r="B335" s="6" t="s">
        <v>126</v>
      </c>
      <c r="C335" s="6" t="s">
        <v>17</v>
      </c>
      <c r="D335" s="6" t="s">
        <v>399</v>
      </c>
      <c r="E335" s="6" t="s">
        <v>747</v>
      </c>
      <c r="F335" s="6" t="s">
        <v>750</v>
      </c>
      <c r="G335" s="6" t="n">
        <v>16000041</v>
      </c>
      <c r="H335" s="6" t="s">
        <v>100</v>
      </c>
      <c r="I335" s="6" t="s">
        <v>29</v>
      </c>
      <c r="J335" s="6" t="s">
        <v>740</v>
      </c>
      <c r="K335" s="6" t="s">
        <v>100</v>
      </c>
      <c r="L335" s="6" t="n">
        <v>0.5</v>
      </c>
      <c r="M335" s="15" t="n">
        <v>0.444</v>
      </c>
      <c r="P335" s="13"/>
      <c r="Q335" s="14"/>
      <c r="R335" s="22"/>
    </row>
    <row r="336" customFormat="false" ht="49.5" hidden="false" customHeight="true" outlineLevel="0" collapsed="false">
      <c r="A336" s="4" t="n">
        <v>335</v>
      </c>
      <c r="B336" s="6" t="s">
        <v>126</v>
      </c>
      <c r="C336" s="6" t="s">
        <v>17</v>
      </c>
      <c r="D336" s="6" t="s">
        <v>751</v>
      </c>
      <c r="E336" s="6" t="s">
        <v>747</v>
      </c>
      <c r="F336" s="6" t="s">
        <v>752</v>
      </c>
      <c r="G336" s="6" t="n">
        <v>16000042</v>
      </c>
      <c r="H336" s="6" t="s">
        <v>100</v>
      </c>
      <c r="I336" s="6" t="s">
        <v>29</v>
      </c>
      <c r="J336" s="6" t="s">
        <v>740</v>
      </c>
      <c r="K336" s="6" t="s">
        <v>100</v>
      </c>
      <c r="L336" s="6" t="n">
        <v>0.5</v>
      </c>
      <c r="M336" s="15" t="n">
        <v>0.444</v>
      </c>
      <c r="P336" s="13"/>
      <c r="Q336" s="14"/>
      <c r="R336" s="22"/>
    </row>
    <row r="337" customFormat="false" ht="49.5" hidden="false" customHeight="true" outlineLevel="0" collapsed="false">
      <c r="A337" s="4" t="n">
        <v>336</v>
      </c>
      <c r="B337" s="6" t="s">
        <v>126</v>
      </c>
      <c r="C337" s="6" t="s">
        <v>17</v>
      </c>
      <c r="D337" s="6" t="s">
        <v>214</v>
      </c>
      <c r="E337" s="6" t="s">
        <v>747</v>
      </c>
      <c r="F337" s="6" t="s">
        <v>753</v>
      </c>
      <c r="G337" s="6" t="n">
        <v>16000043</v>
      </c>
      <c r="H337" s="6" t="s">
        <v>100</v>
      </c>
      <c r="I337" s="6" t="s">
        <v>29</v>
      </c>
      <c r="J337" s="6" t="s">
        <v>740</v>
      </c>
      <c r="K337" s="6" t="s">
        <v>100</v>
      </c>
      <c r="L337" s="6" t="n">
        <v>0.5</v>
      </c>
      <c r="M337" s="15" t="n">
        <v>0.444</v>
      </c>
      <c r="P337" s="13"/>
      <c r="Q337" s="14"/>
      <c r="R337" s="22"/>
    </row>
    <row r="338" customFormat="false" ht="49.5" hidden="false" customHeight="true" outlineLevel="0" collapsed="false">
      <c r="A338" s="4" t="n">
        <v>337</v>
      </c>
      <c r="B338" s="6" t="s">
        <v>126</v>
      </c>
      <c r="C338" s="6" t="s">
        <v>17</v>
      </c>
      <c r="D338" s="6" t="s">
        <v>751</v>
      </c>
      <c r="E338" s="6" t="s">
        <v>744</v>
      </c>
      <c r="F338" s="6" t="s">
        <v>754</v>
      </c>
      <c r="G338" s="6" t="n">
        <v>16000044</v>
      </c>
      <c r="H338" s="6" t="s">
        <v>100</v>
      </c>
      <c r="I338" s="6" t="s">
        <v>29</v>
      </c>
      <c r="J338" s="6" t="s">
        <v>740</v>
      </c>
      <c r="K338" s="6" t="s">
        <v>100</v>
      </c>
      <c r="L338" s="6" t="n">
        <v>0.5</v>
      </c>
      <c r="M338" s="15" t="n">
        <v>0.444</v>
      </c>
      <c r="P338" s="13"/>
      <c r="Q338" s="14"/>
      <c r="R338" s="22"/>
    </row>
    <row r="339" customFormat="false" ht="49.5" hidden="false" customHeight="true" outlineLevel="0" collapsed="false">
      <c r="A339" s="4" t="n">
        <v>338</v>
      </c>
      <c r="B339" s="6" t="s">
        <v>126</v>
      </c>
      <c r="C339" s="6" t="s">
        <v>17</v>
      </c>
      <c r="D339" s="6" t="s">
        <v>399</v>
      </c>
      <c r="E339" s="6" t="s">
        <v>744</v>
      </c>
      <c r="F339" s="6" t="s">
        <v>755</v>
      </c>
      <c r="G339" s="6" t="n">
        <v>16000045</v>
      </c>
      <c r="H339" s="6" t="s">
        <v>100</v>
      </c>
      <c r="I339" s="6" t="s">
        <v>29</v>
      </c>
      <c r="J339" s="6" t="s">
        <v>740</v>
      </c>
      <c r="K339" s="6" t="s">
        <v>100</v>
      </c>
      <c r="L339" s="6" t="n">
        <v>0.5</v>
      </c>
      <c r="M339" s="15" t="n">
        <v>0.444</v>
      </c>
      <c r="P339" s="13"/>
      <c r="Q339" s="14"/>
      <c r="R339" s="22"/>
    </row>
    <row r="340" customFormat="false" ht="49.5" hidden="false" customHeight="true" outlineLevel="0" collapsed="false">
      <c r="A340" s="4" t="n">
        <v>339</v>
      </c>
      <c r="B340" s="6" t="s">
        <v>126</v>
      </c>
      <c r="C340" s="6" t="s">
        <v>17</v>
      </c>
      <c r="D340" s="6" t="s">
        <v>254</v>
      </c>
      <c r="E340" s="6" t="s">
        <v>744</v>
      </c>
      <c r="F340" s="6" t="s">
        <v>756</v>
      </c>
      <c r="G340" s="6" t="n">
        <v>16000046</v>
      </c>
      <c r="H340" s="6" t="s">
        <v>100</v>
      </c>
      <c r="I340" s="6" t="s">
        <v>29</v>
      </c>
      <c r="J340" s="6" t="s">
        <v>740</v>
      </c>
      <c r="K340" s="6" t="s">
        <v>100</v>
      </c>
      <c r="L340" s="6" t="n">
        <v>0.5</v>
      </c>
      <c r="M340" s="15" t="n">
        <v>0.444</v>
      </c>
      <c r="P340" s="13"/>
      <c r="Q340" s="14"/>
      <c r="R340" s="22"/>
    </row>
    <row r="341" customFormat="false" ht="49.5" hidden="false" customHeight="true" outlineLevel="0" collapsed="false">
      <c r="A341" s="4" t="n">
        <v>340</v>
      </c>
      <c r="B341" s="6" t="s">
        <v>126</v>
      </c>
      <c r="C341" s="6" t="s">
        <v>131</v>
      </c>
      <c r="D341" s="6" t="s">
        <v>412</v>
      </c>
      <c r="E341" s="6" t="s">
        <v>738</v>
      </c>
      <c r="F341" s="6" t="s">
        <v>757</v>
      </c>
      <c r="G341" s="6" t="n">
        <v>16911010</v>
      </c>
      <c r="H341" s="6" t="s">
        <v>100</v>
      </c>
      <c r="I341" s="6" t="s">
        <v>29</v>
      </c>
      <c r="J341" s="6" t="s">
        <v>740</v>
      </c>
      <c r="K341" s="6" t="s">
        <v>100</v>
      </c>
      <c r="L341" s="6" t="n">
        <v>0.2</v>
      </c>
      <c r="M341" s="15" t="n">
        <v>0.624</v>
      </c>
      <c r="P341" s="13"/>
      <c r="Q341" s="14"/>
      <c r="R341" s="22"/>
    </row>
    <row r="342" customFormat="false" ht="49.5" hidden="false" customHeight="true" outlineLevel="0" collapsed="false">
      <c r="A342" s="4" t="n">
        <v>341</v>
      </c>
      <c r="B342" s="6" t="s">
        <v>126</v>
      </c>
      <c r="C342" s="6" t="s">
        <v>64</v>
      </c>
      <c r="D342" s="6" t="s">
        <v>758</v>
      </c>
      <c r="E342" s="6" t="s">
        <v>738</v>
      </c>
      <c r="F342" s="6" t="s">
        <v>759</v>
      </c>
      <c r="G342" s="6" t="n">
        <v>16911011</v>
      </c>
      <c r="H342" s="6" t="s">
        <v>100</v>
      </c>
      <c r="I342" s="6" t="s">
        <v>29</v>
      </c>
      <c r="J342" s="6" t="s">
        <v>740</v>
      </c>
      <c r="K342" s="6" t="s">
        <v>100</v>
      </c>
      <c r="L342" s="6" t="n">
        <v>0.3</v>
      </c>
      <c r="M342" s="15" t="n">
        <v>1.248</v>
      </c>
      <c r="P342" s="13"/>
      <c r="Q342" s="14"/>
      <c r="R342" s="22"/>
    </row>
    <row r="343" customFormat="false" ht="49.5" hidden="false" customHeight="true" outlineLevel="0" collapsed="false">
      <c r="A343" s="4" t="n">
        <v>342</v>
      </c>
      <c r="B343" s="6" t="s">
        <v>126</v>
      </c>
      <c r="C343" s="6" t="s">
        <v>64</v>
      </c>
      <c r="D343" s="6" t="s">
        <v>758</v>
      </c>
      <c r="E343" s="6" t="s">
        <v>738</v>
      </c>
      <c r="F343" s="6" t="s">
        <v>760</v>
      </c>
      <c r="G343" s="6" t="n">
        <v>16911012</v>
      </c>
      <c r="H343" s="6" t="s">
        <v>100</v>
      </c>
      <c r="I343" s="6" t="s">
        <v>29</v>
      </c>
      <c r="J343" s="6" t="s">
        <v>740</v>
      </c>
      <c r="K343" s="6" t="s">
        <v>100</v>
      </c>
      <c r="L343" s="6" t="n">
        <v>0.4</v>
      </c>
      <c r="M343" s="15" t="n">
        <v>1.872</v>
      </c>
      <c r="P343" s="13"/>
      <c r="Q343" s="14"/>
      <c r="R343" s="22"/>
    </row>
    <row r="344" customFormat="false" ht="49.5" hidden="false" customHeight="true" outlineLevel="0" collapsed="false">
      <c r="A344" s="4" t="n">
        <v>343</v>
      </c>
      <c r="B344" s="6" t="s">
        <v>126</v>
      </c>
      <c r="C344" s="6" t="s">
        <v>657</v>
      </c>
      <c r="D344" s="6" t="s">
        <v>657</v>
      </c>
      <c r="E344" s="6" t="s">
        <v>738</v>
      </c>
      <c r="F344" s="6" t="s">
        <v>761</v>
      </c>
      <c r="G344" s="6" t="n">
        <v>16911013</v>
      </c>
      <c r="H344" s="6" t="s">
        <v>100</v>
      </c>
      <c r="I344" s="6" t="s">
        <v>29</v>
      </c>
      <c r="J344" s="6" t="s">
        <v>740</v>
      </c>
      <c r="K344" s="6" t="s">
        <v>100</v>
      </c>
      <c r="L344" s="6" t="n">
        <v>0.1</v>
      </c>
      <c r="M344" s="15" t="n">
        <v>0.312</v>
      </c>
      <c r="P344" s="13"/>
      <c r="Q344" s="14"/>
      <c r="R344" s="22"/>
    </row>
    <row r="345" customFormat="false" ht="49.5" hidden="false" customHeight="true" outlineLevel="0" collapsed="false">
      <c r="A345" s="4" t="n">
        <v>344</v>
      </c>
      <c r="B345" s="6" t="s">
        <v>126</v>
      </c>
      <c r="C345" s="6" t="s">
        <v>88</v>
      </c>
      <c r="D345" s="6" t="s">
        <v>88</v>
      </c>
      <c r="E345" s="6" t="s">
        <v>738</v>
      </c>
      <c r="F345" s="6" t="s">
        <v>762</v>
      </c>
      <c r="G345" s="6" t="n">
        <v>16911014</v>
      </c>
      <c r="H345" s="6" t="s">
        <v>100</v>
      </c>
      <c r="I345" s="6" t="s">
        <v>29</v>
      </c>
      <c r="J345" s="6" t="s">
        <v>740</v>
      </c>
      <c r="K345" s="6" t="s">
        <v>100</v>
      </c>
      <c r="L345" s="6" t="n">
        <v>0.1</v>
      </c>
      <c r="M345" s="15" t="n">
        <v>0.624</v>
      </c>
      <c r="P345" s="13"/>
      <c r="Q345" s="14"/>
      <c r="R345" s="22"/>
    </row>
    <row r="346" customFormat="false" ht="49.5" hidden="false" customHeight="true" outlineLevel="0" collapsed="false">
      <c r="A346" s="4" t="n">
        <v>345</v>
      </c>
      <c r="B346" s="6" t="s">
        <v>126</v>
      </c>
      <c r="C346" s="6" t="s">
        <v>57</v>
      </c>
      <c r="D346" s="6" t="s">
        <v>763</v>
      </c>
      <c r="E346" s="6" t="s">
        <v>738</v>
      </c>
      <c r="F346" s="6" t="s">
        <v>764</v>
      </c>
      <c r="G346" s="6" t="n">
        <v>16911015</v>
      </c>
      <c r="H346" s="6" t="s">
        <v>100</v>
      </c>
      <c r="I346" s="6" t="s">
        <v>29</v>
      </c>
      <c r="J346" s="6" t="s">
        <v>740</v>
      </c>
      <c r="K346" s="6" t="s">
        <v>100</v>
      </c>
      <c r="L346" s="6" t="n">
        <v>0.1</v>
      </c>
      <c r="M346" s="15" t="n">
        <v>0.312</v>
      </c>
      <c r="P346" s="13"/>
      <c r="Q346" s="14"/>
      <c r="R346" s="22"/>
    </row>
    <row r="347" customFormat="false" ht="49.5" hidden="false" customHeight="true" outlineLevel="0" collapsed="false">
      <c r="A347" s="4" t="n">
        <v>346</v>
      </c>
      <c r="B347" s="6" t="s">
        <v>126</v>
      </c>
      <c r="C347" s="6" t="s">
        <v>441</v>
      </c>
      <c r="D347" s="6" t="s">
        <v>441</v>
      </c>
      <c r="E347" s="6" t="s">
        <v>738</v>
      </c>
      <c r="F347" s="6" t="s">
        <v>765</v>
      </c>
      <c r="G347" s="6" t="n">
        <v>16911016</v>
      </c>
      <c r="H347" s="6" t="s">
        <v>100</v>
      </c>
      <c r="I347" s="6" t="s">
        <v>29</v>
      </c>
      <c r="J347" s="6" t="s">
        <v>740</v>
      </c>
      <c r="K347" s="6" t="s">
        <v>100</v>
      </c>
      <c r="L347" s="6" t="n">
        <v>0.2</v>
      </c>
      <c r="M347" s="15" t="n">
        <v>0.936</v>
      </c>
      <c r="P347" s="13"/>
      <c r="Q347" s="14"/>
      <c r="R347" s="22"/>
    </row>
    <row r="348" customFormat="false" ht="49.5" hidden="false" customHeight="true" outlineLevel="0" collapsed="false">
      <c r="A348" s="4" t="n">
        <v>347</v>
      </c>
      <c r="B348" s="6" t="s">
        <v>126</v>
      </c>
      <c r="C348" s="6" t="s">
        <v>353</v>
      </c>
      <c r="D348" s="6" t="s">
        <v>439</v>
      </c>
      <c r="E348" s="6" t="s">
        <v>747</v>
      </c>
      <c r="F348" s="6" t="s">
        <v>766</v>
      </c>
      <c r="G348" s="6" t="n">
        <v>16911019</v>
      </c>
      <c r="H348" s="6" t="s">
        <v>100</v>
      </c>
      <c r="I348" s="6" t="s">
        <v>29</v>
      </c>
      <c r="J348" s="6" t="s">
        <v>740</v>
      </c>
      <c r="K348" s="6" t="s">
        <v>100</v>
      </c>
      <c r="L348" s="6" t="n">
        <v>0.2</v>
      </c>
      <c r="M348" s="15" t="n">
        <v>0.624</v>
      </c>
      <c r="P348" s="13"/>
      <c r="Q348" s="14"/>
      <c r="R348" s="22"/>
    </row>
    <row r="349" customFormat="false" ht="49.5" hidden="false" customHeight="true" outlineLevel="0" collapsed="false">
      <c r="A349" s="4" t="n">
        <v>348</v>
      </c>
      <c r="B349" s="6" t="s">
        <v>126</v>
      </c>
      <c r="C349" s="6" t="s">
        <v>306</v>
      </c>
      <c r="D349" s="6" t="s">
        <v>767</v>
      </c>
      <c r="E349" s="6" t="s">
        <v>738</v>
      </c>
      <c r="F349" s="6" t="s">
        <v>768</v>
      </c>
      <c r="G349" s="6" t="n">
        <v>16911039</v>
      </c>
      <c r="H349" s="6" t="s">
        <v>100</v>
      </c>
      <c r="I349" s="6" t="s">
        <v>29</v>
      </c>
      <c r="J349" s="6" t="s">
        <v>740</v>
      </c>
      <c r="K349" s="6" t="s">
        <v>100</v>
      </c>
      <c r="L349" s="6" t="n">
        <v>0.2</v>
      </c>
      <c r="M349" s="15" t="n">
        <v>0.924</v>
      </c>
      <c r="P349" s="13"/>
      <c r="Q349" s="14"/>
      <c r="R349" s="22"/>
    </row>
    <row r="350" customFormat="false" ht="49.5" hidden="false" customHeight="true" outlineLevel="0" collapsed="false">
      <c r="A350" s="4" t="n">
        <v>349</v>
      </c>
      <c r="B350" s="6" t="s">
        <v>126</v>
      </c>
      <c r="C350" s="6" t="s">
        <v>324</v>
      </c>
      <c r="D350" s="6" t="s">
        <v>324</v>
      </c>
      <c r="E350" s="6" t="s">
        <v>738</v>
      </c>
      <c r="F350" s="6" t="s">
        <v>769</v>
      </c>
      <c r="G350" s="6" t="n">
        <v>16911041</v>
      </c>
      <c r="H350" s="6" t="s">
        <v>100</v>
      </c>
      <c r="I350" s="6" t="s">
        <v>29</v>
      </c>
      <c r="J350" s="6" t="s">
        <v>740</v>
      </c>
      <c r="K350" s="6" t="s">
        <v>100</v>
      </c>
      <c r="L350" s="6" t="n">
        <v>0.1</v>
      </c>
      <c r="M350" s="15" t="n">
        <v>0.3</v>
      </c>
      <c r="P350" s="13"/>
      <c r="Q350" s="14"/>
      <c r="R350" s="22"/>
    </row>
    <row r="351" customFormat="false" ht="49.5" hidden="false" customHeight="true" outlineLevel="0" collapsed="false">
      <c r="A351" s="4" t="n">
        <v>350</v>
      </c>
      <c r="B351" s="6" t="s">
        <v>126</v>
      </c>
      <c r="C351" s="6" t="s">
        <v>131</v>
      </c>
      <c r="D351" s="6" t="s">
        <v>770</v>
      </c>
      <c r="E351" s="6" t="s">
        <v>738</v>
      </c>
      <c r="F351" s="6" t="s">
        <v>771</v>
      </c>
      <c r="G351" s="6" t="n">
        <v>16911043</v>
      </c>
      <c r="H351" s="6" t="s">
        <v>100</v>
      </c>
      <c r="I351" s="6" t="s">
        <v>29</v>
      </c>
      <c r="J351" s="6" t="s">
        <v>740</v>
      </c>
      <c r="K351" s="6" t="s">
        <v>100</v>
      </c>
      <c r="L351" s="6" t="n">
        <v>1</v>
      </c>
      <c r="M351" s="15" t="n">
        <v>1.224</v>
      </c>
      <c r="P351" s="13"/>
      <c r="Q351" s="14"/>
      <c r="R351" s="22"/>
    </row>
    <row r="352" customFormat="false" ht="49.5" hidden="false" customHeight="true" outlineLevel="0" collapsed="false">
      <c r="A352" s="4" t="n">
        <v>351</v>
      </c>
      <c r="B352" s="6" t="s">
        <v>126</v>
      </c>
      <c r="C352" s="6" t="s">
        <v>17</v>
      </c>
      <c r="D352" s="6" t="s">
        <v>772</v>
      </c>
      <c r="E352" s="6" t="s">
        <v>738</v>
      </c>
      <c r="F352" s="6" t="s">
        <v>773</v>
      </c>
      <c r="G352" s="6" t="n">
        <v>16000010</v>
      </c>
      <c r="H352" s="6" t="s">
        <v>100</v>
      </c>
      <c r="I352" s="6" t="s">
        <v>29</v>
      </c>
      <c r="J352" s="6" t="s">
        <v>740</v>
      </c>
      <c r="K352" s="6" t="s">
        <v>100</v>
      </c>
      <c r="L352" s="6" t="n">
        <v>1</v>
      </c>
      <c r="M352" s="15" t="n">
        <v>0.624</v>
      </c>
      <c r="P352" s="13"/>
      <c r="Q352" s="14"/>
      <c r="R352" s="22"/>
    </row>
    <row r="353" customFormat="false" ht="49.5" hidden="false" customHeight="true" outlineLevel="0" collapsed="false">
      <c r="A353" s="4" t="n">
        <v>352</v>
      </c>
      <c r="B353" s="6" t="s">
        <v>126</v>
      </c>
      <c r="C353" s="6" t="s">
        <v>17</v>
      </c>
      <c r="D353" s="6" t="s">
        <v>774</v>
      </c>
      <c r="E353" s="6" t="s">
        <v>738</v>
      </c>
      <c r="F353" s="6" t="s">
        <v>775</v>
      </c>
      <c r="G353" s="6" t="n">
        <v>16000016</v>
      </c>
      <c r="H353" s="6" t="s">
        <v>100</v>
      </c>
      <c r="I353" s="6" t="s">
        <v>29</v>
      </c>
      <c r="J353" s="6" t="s">
        <v>740</v>
      </c>
      <c r="K353" s="6" t="s">
        <v>100</v>
      </c>
      <c r="L353" s="6" t="n">
        <v>0.2</v>
      </c>
      <c r="M353" s="15" t="n">
        <v>0.612</v>
      </c>
      <c r="P353" s="13"/>
      <c r="Q353" s="14"/>
      <c r="R353" s="22"/>
    </row>
    <row r="354" customFormat="false" ht="49.5" hidden="false" customHeight="true" outlineLevel="0" collapsed="false">
      <c r="A354" s="4" t="n">
        <v>353</v>
      </c>
      <c r="B354" s="6" t="s">
        <v>126</v>
      </c>
      <c r="C354" s="6" t="s">
        <v>17</v>
      </c>
      <c r="D354" s="6" t="s">
        <v>606</v>
      </c>
      <c r="E354" s="6" t="s">
        <v>747</v>
      </c>
      <c r="F354" s="6" t="s">
        <v>776</v>
      </c>
      <c r="G354" s="6" t="n">
        <v>16000036</v>
      </c>
      <c r="H354" s="6" t="s">
        <v>100</v>
      </c>
      <c r="I354" s="6" t="s">
        <v>29</v>
      </c>
      <c r="J354" s="6" t="s">
        <v>740</v>
      </c>
      <c r="K354" s="6" t="s">
        <v>100</v>
      </c>
      <c r="L354" s="6" t="n">
        <v>0.3</v>
      </c>
      <c r="M354" s="15" t="n">
        <v>1.248</v>
      </c>
      <c r="P354" s="13"/>
      <c r="Q354" s="14"/>
      <c r="R354" s="22"/>
    </row>
    <row r="355" customFormat="false" ht="49.5" hidden="false" customHeight="true" outlineLevel="0" collapsed="false">
      <c r="A355" s="4" t="n">
        <v>354</v>
      </c>
      <c r="B355" s="6" t="s">
        <v>126</v>
      </c>
      <c r="C355" s="6" t="s">
        <v>17</v>
      </c>
      <c r="D355" s="6" t="s">
        <v>777</v>
      </c>
      <c r="E355" s="6" t="s">
        <v>738</v>
      </c>
      <c r="F355" s="6" t="s">
        <v>778</v>
      </c>
      <c r="G355" s="6" t="n">
        <v>16900122</v>
      </c>
      <c r="H355" s="6" t="s">
        <v>100</v>
      </c>
      <c r="I355" s="6" t="s">
        <v>29</v>
      </c>
      <c r="J355" s="6" t="s">
        <v>740</v>
      </c>
      <c r="K355" s="6" t="s">
        <v>100</v>
      </c>
      <c r="L355" s="6" t="n">
        <v>0.1</v>
      </c>
      <c r="M355" s="15" t="n">
        <v>0.66</v>
      </c>
      <c r="P355" s="13"/>
      <c r="Q355" s="14"/>
      <c r="R355" s="22"/>
    </row>
    <row r="356" customFormat="false" ht="49.5" hidden="false" customHeight="true" outlineLevel="0" collapsed="false">
      <c r="A356" s="4" t="n">
        <v>355</v>
      </c>
      <c r="B356" s="6" t="s">
        <v>126</v>
      </c>
      <c r="C356" s="6" t="s">
        <v>17</v>
      </c>
      <c r="D356" s="6" t="s">
        <v>779</v>
      </c>
      <c r="E356" s="6" t="s">
        <v>738</v>
      </c>
      <c r="F356" s="6" t="s">
        <v>780</v>
      </c>
      <c r="G356" s="6" t="n">
        <v>16900123</v>
      </c>
      <c r="H356" s="6" t="s">
        <v>100</v>
      </c>
      <c r="I356" s="6" t="s">
        <v>29</v>
      </c>
      <c r="J356" s="6" t="s">
        <v>740</v>
      </c>
      <c r="K356" s="6" t="s">
        <v>100</v>
      </c>
      <c r="L356" s="6" t="n">
        <v>0.6</v>
      </c>
      <c r="M356" s="15" t="n">
        <v>2.412</v>
      </c>
      <c r="P356" s="13"/>
      <c r="Q356" s="14"/>
      <c r="R356" s="22"/>
    </row>
    <row r="357" customFormat="false" ht="49.5" hidden="false" customHeight="true" outlineLevel="0" collapsed="false">
      <c r="A357" s="4" t="n">
        <v>356</v>
      </c>
      <c r="B357" s="6" t="s">
        <v>126</v>
      </c>
      <c r="C357" s="6" t="s">
        <v>17</v>
      </c>
      <c r="D357" s="6" t="s">
        <v>781</v>
      </c>
      <c r="E357" s="6" t="s">
        <v>738</v>
      </c>
      <c r="F357" s="6" t="s">
        <v>782</v>
      </c>
      <c r="G357" s="6" t="n">
        <v>16900124</v>
      </c>
      <c r="H357" s="6" t="s">
        <v>100</v>
      </c>
      <c r="I357" s="6" t="s">
        <v>29</v>
      </c>
      <c r="J357" s="6" t="s">
        <v>740</v>
      </c>
      <c r="K357" s="6" t="s">
        <v>100</v>
      </c>
      <c r="L357" s="6" t="n">
        <v>0.1</v>
      </c>
      <c r="M357" s="15" t="n">
        <v>0.612</v>
      </c>
      <c r="P357" s="13"/>
      <c r="Q357" s="14"/>
      <c r="R357" s="22"/>
    </row>
    <row r="358" customFormat="false" ht="49.5" hidden="false" customHeight="true" outlineLevel="0" collapsed="false">
      <c r="A358" s="4" t="n">
        <v>357</v>
      </c>
      <c r="B358" s="6" t="s">
        <v>126</v>
      </c>
      <c r="C358" s="6" t="s">
        <v>135</v>
      </c>
      <c r="D358" s="6" t="s">
        <v>783</v>
      </c>
      <c r="E358" s="6" t="s">
        <v>738</v>
      </c>
      <c r="F358" s="6" t="s">
        <v>784</v>
      </c>
      <c r="G358" s="6" t="n">
        <v>16911020</v>
      </c>
      <c r="H358" s="6" t="s">
        <v>100</v>
      </c>
      <c r="I358" s="6" t="s">
        <v>29</v>
      </c>
      <c r="J358" s="6" t="s">
        <v>740</v>
      </c>
      <c r="K358" s="6" t="s">
        <v>100</v>
      </c>
      <c r="L358" s="6" t="n">
        <v>0.1</v>
      </c>
      <c r="M358" s="15" t="n">
        <v>4.152</v>
      </c>
      <c r="P358" s="13"/>
      <c r="Q358" s="14"/>
      <c r="R358" s="22"/>
    </row>
    <row r="359" customFormat="false" ht="49.5" hidden="false" customHeight="true" outlineLevel="0" collapsed="false">
      <c r="A359" s="4" t="n">
        <v>358</v>
      </c>
      <c r="B359" s="6" t="s">
        <v>126</v>
      </c>
      <c r="C359" s="6" t="s">
        <v>57</v>
      </c>
      <c r="D359" s="6" t="s">
        <v>785</v>
      </c>
      <c r="E359" s="6" t="s">
        <v>738</v>
      </c>
      <c r="F359" s="6" t="s">
        <v>786</v>
      </c>
      <c r="G359" s="6" t="n">
        <v>16911025</v>
      </c>
      <c r="H359" s="6" t="s">
        <v>100</v>
      </c>
      <c r="I359" s="6" t="s">
        <v>29</v>
      </c>
      <c r="J359" s="6" t="s">
        <v>740</v>
      </c>
      <c r="K359" s="6" t="s">
        <v>100</v>
      </c>
      <c r="L359" s="6" t="n">
        <v>1</v>
      </c>
      <c r="M359" s="15" t="n">
        <v>0.312</v>
      </c>
      <c r="P359" s="13"/>
      <c r="Q359" s="14"/>
      <c r="R359" s="22"/>
    </row>
    <row r="360" customFormat="false" ht="49.5" hidden="false" customHeight="true" outlineLevel="0" collapsed="false">
      <c r="A360" s="4" t="n">
        <v>359</v>
      </c>
      <c r="B360" s="6" t="s">
        <v>126</v>
      </c>
      <c r="C360" s="6" t="s">
        <v>57</v>
      </c>
      <c r="D360" s="6" t="s">
        <v>787</v>
      </c>
      <c r="E360" s="6" t="s">
        <v>738</v>
      </c>
      <c r="F360" s="6" t="s">
        <v>788</v>
      </c>
      <c r="G360" s="6" t="n">
        <v>16911026</v>
      </c>
      <c r="H360" s="6" t="s">
        <v>100</v>
      </c>
      <c r="I360" s="6" t="s">
        <v>29</v>
      </c>
      <c r="J360" s="6" t="s">
        <v>740</v>
      </c>
      <c r="K360" s="6" t="s">
        <v>100</v>
      </c>
      <c r="L360" s="6" t="n">
        <v>1</v>
      </c>
      <c r="M360" s="15" t="n">
        <v>0.6</v>
      </c>
      <c r="P360" s="13"/>
      <c r="Q360" s="14"/>
      <c r="R360" s="22"/>
    </row>
    <row r="361" customFormat="false" ht="49.5" hidden="false" customHeight="true" outlineLevel="0" collapsed="false">
      <c r="A361" s="4" t="n">
        <v>360</v>
      </c>
      <c r="B361" s="6" t="s">
        <v>126</v>
      </c>
      <c r="C361" s="6" t="s">
        <v>231</v>
      </c>
      <c r="D361" s="6" t="s">
        <v>789</v>
      </c>
      <c r="E361" s="6" t="s">
        <v>738</v>
      </c>
      <c r="F361" s="6" t="s">
        <v>790</v>
      </c>
      <c r="G361" s="6" t="n">
        <v>16911028</v>
      </c>
      <c r="H361" s="6" t="s">
        <v>100</v>
      </c>
      <c r="I361" s="6" t="s">
        <v>29</v>
      </c>
      <c r="J361" s="6" t="s">
        <v>740</v>
      </c>
      <c r="K361" s="6" t="s">
        <v>100</v>
      </c>
      <c r="L361" s="6" t="n">
        <v>0.1</v>
      </c>
      <c r="M361" s="15" t="n">
        <v>0.252</v>
      </c>
      <c r="P361" s="13"/>
      <c r="Q361" s="14"/>
      <c r="R361" s="22"/>
    </row>
    <row r="362" customFormat="false" ht="49.5" hidden="false" customHeight="true" outlineLevel="0" collapsed="false">
      <c r="A362" s="4" t="n">
        <v>361</v>
      </c>
      <c r="B362" s="6" t="s">
        <v>126</v>
      </c>
      <c r="C362" s="6" t="s">
        <v>188</v>
      </c>
      <c r="D362" s="6" t="s">
        <v>791</v>
      </c>
      <c r="E362" s="6" t="s">
        <v>738</v>
      </c>
      <c r="F362" s="6" t="s">
        <v>792</v>
      </c>
      <c r="G362" s="6" t="n">
        <v>16911031</v>
      </c>
      <c r="H362" s="6" t="s">
        <v>100</v>
      </c>
      <c r="I362" s="6" t="s">
        <v>29</v>
      </c>
      <c r="J362" s="6" t="s">
        <v>740</v>
      </c>
      <c r="K362" s="6" t="s">
        <v>100</v>
      </c>
      <c r="L362" s="6" t="n">
        <v>0.6</v>
      </c>
      <c r="M362" s="15" t="n">
        <v>1.2</v>
      </c>
      <c r="P362" s="13"/>
      <c r="Q362" s="14"/>
      <c r="R362" s="22"/>
    </row>
    <row r="363" customFormat="false" ht="49.5" hidden="false" customHeight="true" outlineLevel="0" collapsed="false">
      <c r="A363" s="4" t="n">
        <v>362</v>
      </c>
      <c r="B363" s="6" t="s">
        <v>126</v>
      </c>
      <c r="C363" s="6" t="s">
        <v>374</v>
      </c>
      <c r="D363" s="6" t="s">
        <v>793</v>
      </c>
      <c r="E363" s="6" t="s">
        <v>738</v>
      </c>
      <c r="F363" s="6" t="s">
        <v>794</v>
      </c>
      <c r="G363" s="6" t="n">
        <v>16911032</v>
      </c>
      <c r="H363" s="6" t="s">
        <v>100</v>
      </c>
      <c r="I363" s="6" t="s">
        <v>29</v>
      </c>
      <c r="J363" s="6" t="s">
        <v>740</v>
      </c>
      <c r="K363" s="6" t="s">
        <v>100</v>
      </c>
      <c r="L363" s="6" t="n">
        <v>0.2</v>
      </c>
      <c r="M363" s="15" t="n">
        <v>0.924</v>
      </c>
      <c r="P363" s="13"/>
      <c r="Q363" s="14"/>
      <c r="R363" s="22"/>
    </row>
    <row r="364" customFormat="false" ht="49.5" hidden="false" customHeight="true" outlineLevel="0" collapsed="false">
      <c r="A364" s="4" t="n">
        <v>363</v>
      </c>
      <c r="B364" s="6" t="s">
        <v>126</v>
      </c>
      <c r="C364" s="6" t="s">
        <v>131</v>
      </c>
      <c r="D364" s="6" t="s">
        <v>795</v>
      </c>
      <c r="E364" s="6" t="s">
        <v>738</v>
      </c>
      <c r="F364" s="6" t="s">
        <v>796</v>
      </c>
      <c r="G364" s="6" t="n">
        <v>16911033</v>
      </c>
      <c r="H364" s="6" t="s">
        <v>100</v>
      </c>
      <c r="I364" s="6" t="s">
        <v>29</v>
      </c>
      <c r="J364" s="6" t="s">
        <v>740</v>
      </c>
      <c r="K364" s="6" t="s">
        <v>100</v>
      </c>
      <c r="L364" s="6" t="n">
        <v>0.1</v>
      </c>
      <c r="M364" s="15" t="n">
        <v>0.612</v>
      </c>
      <c r="P364" s="13"/>
      <c r="Q364" s="14"/>
      <c r="R364" s="22"/>
    </row>
    <row r="365" customFormat="false" ht="49.5" hidden="false" customHeight="true" outlineLevel="0" collapsed="false">
      <c r="A365" s="4" t="n">
        <v>364</v>
      </c>
      <c r="B365" s="6" t="s">
        <v>126</v>
      </c>
      <c r="C365" s="6" t="s">
        <v>57</v>
      </c>
      <c r="D365" s="6" t="s">
        <v>797</v>
      </c>
      <c r="E365" s="6" t="s">
        <v>738</v>
      </c>
      <c r="F365" s="6" t="s">
        <v>798</v>
      </c>
      <c r="G365" s="6" t="n">
        <v>16911034</v>
      </c>
      <c r="H365" s="6" t="s">
        <v>100</v>
      </c>
      <c r="I365" s="6" t="s">
        <v>29</v>
      </c>
      <c r="J365" s="6" t="s">
        <v>740</v>
      </c>
      <c r="K365" s="6" t="s">
        <v>100</v>
      </c>
      <c r="L365" s="6" t="n">
        <v>1</v>
      </c>
      <c r="M365" s="15" t="n">
        <v>0.312</v>
      </c>
      <c r="P365" s="13"/>
      <c r="Q365" s="14"/>
      <c r="R365" s="22"/>
    </row>
    <row r="366" customFormat="false" ht="49.5" hidden="false" customHeight="true" outlineLevel="0" collapsed="false">
      <c r="A366" s="4" t="n">
        <v>365</v>
      </c>
      <c r="B366" s="6" t="s">
        <v>126</v>
      </c>
      <c r="C366" s="6" t="s">
        <v>188</v>
      </c>
      <c r="D366" s="6" t="s">
        <v>799</v>
      </c>
      <c r="E366" s="6" t="s">
        <v>738</v>
      </c>
      <c r="F366" s="6" t="s">
        <v>800</v>
      </c>
      <c r="G366" s="6" t="n">
        <v>16911035</v>
      </c>
      <c r="H366" s="6" t="s">
        <v>100</v>
      </c>
      <c r="I366" s="6" t="s">
        <v>29</v>
      </c>
      <c r="J366" s="6" t="s">
        <v>740</v>
      </c>
      <c r="K366" s="6" t="s">
        <v>100</v>
      </c>
      <c r="L366" s="6" t="n">
        <v>0.2</v>
      </c>
      <c r="M366" s="15" t="n">
        <v>1.224</v>
      </c>
      <c r="P366" s="13"/>
      <c r="Q366" s="14"/>
      <c r="R366" s="22"/>
    </row>
    <row r="367" customFormat="false" ht="49.5" hidden="false" customHeight="true" outlineLevel="0" collapsed="false">
      <c r="A367" s="4" t="n">
        <v>366</v>
      </c>
      <c r="B367" s="6" t="s">
        <v>126</v>
      </c>
      <c r="C367" s="6" t="s">
        <v>303</v>
      </c>
      <c r="D367" s="6" t="s">
        <v>801</v>
      </c>
      <c r="E367" s="6" t="s">
        <v>738</v>
      </c>
      <c r="F367" s="6" t="s">
        <v>802</v>
      </c>
      <c r="G367" s="6" t="n">
        <v>16911037</v>
      </c>
      <c r="H367" s="6" t="s">
        <v>100</v>
      </c>
      <c r="I367" s="6" t="s">
        <v>29</v>
      </c>
      <c r="J367" s="6" t="s">
        <v>740</v>
      </c>
      <c r="K367" s="6" t="s">
        <v>100</v>
      </c>
      <c r="L367" s="6" t="n">
        <v>0.3</v>
      </c>
      <c r="M367" s="15" t="n">
        <v>1.224</v>
      </c>
      <c r="P367" s="13"/>
      <c r="Q367" s="14"/>
      <c r="R367" s="22"/>
    </row>
    <row r="368" customFormat="false" ht="49.5" hidden="false" customHeight="true" outlineLevel="0" collapsed="false">
      <c r="A368" s="4" t="n">
        <v>367</v>
      </c>
      <c r="B368" s="6" t="s">
        <v>126</v>
      </c>
      <c r="C368" s="6" t="s">
        <v>303</v>
      </c>
      <c r="D368" s="6" t="s">
        <v>803</v>
      </c>
      <c r="E368" s="6" t="s">
        <v>738</v>
      </c>
      <c r="F368" s="6" t="s">
        <v>804</v>
      </c>
      <c r="G368" s="6" t="n">
        <v>16911038</v>
      </c>
      <c r="H368" s="6" t="s">
        <v>100</v>
      </c>
      <c r="I368" s="6" t="s">
        <v>29</v>
      </c>
      <c r="J368" s="6" t="s">
        <v>740</v>
      </c>
      <c r="K368" s="6" t="s">
        <v>100</v>
      </c>
      <c r="L368" s="6" t="n">
        <v>0.4</v>
      </c>
      <c r="M368" s="15" t="n">
        <v>1.524</v>
      </c>
      <c r="P368" s="13"/>
      <c r="Q368" s="14"/>
      <c r="R368" s="22"/>
    </row>
    <row r="369" customFormat="false" ht="15" hidden="false" customHeight="false" outlineLevel="0" collapsed="false">
      <c r="A369" s="4" t="n">
        <v>368</v>
      </c>
      <c r="B369" s="6" t="s">
        <v>126</v>
      </c>
      <c r="C369" s="30" t="s">
        <v>17</v>
      </c>
      <c r="D369" s="30" t="s">
        <v>805</v>
      </c>
      <c r="E369" s="6" t="s">
        <v>149</v>
      </c>
      <c r="F369" s="30" t="s">
        <v>150</v>
      </c>
      <c r="G369" s="30" t="n">
        <v>14500041</v>
      </c>
      <c r="H369" s="30" t="n">
        <v>13898449</v>
      </c>
      <c r="I369" s="6"/>
      <c r="J369" s="6" t="s">
        <v>20</v>
      </c>
      <c r="K369" s="6" t="n">
        <v>80</v>
      </c>
      <c r="L369" s="6" t="n">
        <v>25</v>
      </c>
      <c r="M369" s="31" t="n">
        <v>10</v>
      </c>
    </row>
    <row r="370" s="35" customFormat="true" ht="12.75" hidden="false" customHeight="false" outlineLevel="0" collapsed="false">
      <c r="A370" s="32" t="n">
        <v>369</v>
      </c>
      <c r="B370" s="32" t="s">
        <v>126</v>
      </c>
      <c r="C370" s="32" t="s">
        <v>806</v>
      </c>
      <c r="D370" s="32" t="s">
        <v>807</v>
      </c>
      <c r="E370" s="32" t="s">
        <v>808</v>
      </c>
      <c r="F370" s="32" t="s">
        <v>809</v>
      </c>
      <c r="G370" s="32" t="n">
        <v>10771538</v>
      </c>
      <c r="H370" s="32" t="n">
        <v>90211951</v>
      </c>
      <c r="I370" s="32"/>
      <c r="J370" s="32" t="s">
        <v>30</v>
      </c>
      <c r="K370" s="32" t="n">
        <v>25</v>
      </c>
      <c r="L370" s="32"/>
      <c r="M370" s="33" t="n">
        <v>14</v>
      </c>
      <c r="N370" s="34"/>
      <c r="P370" s="36"/>
      <c r="Q370" s="36"/>
      <c r="R370" s="36"/>
    </row>
    <row r="371" customFormat="false" ht="13.8" hidden="false" customHeight="false" outlineLevel="0" collapsed="false">
      <c r="M371" s="37"/>
    </row>
    <row r="372" customFormat="false" ht="13.8" hidden="false" customHeight="false" outlineLevel="0" collapsed="false">
      <c r="M372" s="37"/>
    </row>
    <row r="373" customFormat="false" ht="13.8" hidden="false" customHeight="false" outlineLevel="0" collapsed="false">
      <c r="M373" s="38"/>
    </row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1048573" customFormat="false" ht="15" hidden="false" customHeight="false" outlineLevel="0" collapsed="false">
      <c r="N1048573" s="18" t="n">
        <f aca="false">SUM(N1:N1048572)</f>
        <v>15.2</v>
      </c>
    </row>
  </sheetData>
  <autoFilter ref="A1:S371"/>
  <conditionalFormatting sqref="R298">
    <cfRule type="colorScale" priority="2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R299:R300">
    <cfRule type="colorScale" priority="3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R301">
    <cfRule type="colorScale" priority="4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R302:R303">
    <cfRule type="colorScale" priority="5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R304:R315">
    <cfRule type="colorScale" priority="6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R316:R326 R2:R297 R328:R1048576">
    <cfRule type="colorScale" priority="7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R327">
    <cfRule type="colorScale" priority="8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64"/>
  <sheetViews>
    <sheetView showFormulas="false" showGridLines="true" showRowColHeaders="true" showZeros="true" rightToLeft="false" tabSelected="false" showOutlineSymbols="true" defaultGridColor="true" view="normal" topLeftCell="C1" colorId="64" zoomScale="80" zoomScaleNormal="80" zoomScalePageLayoutView="100" workbookViewId="0">
      <pane xSplit="0" ySplit="1" topLeftCell="A53" activePane="bottomLeft" state="frozen"/>
      <selection pane="topLeft" activeCell="C1" activeCellId="0" sqref="C1"/>
      <selection pane="bottomLeft" activeCell="L60" activeCellId="0" sqref="L60"/>
    </sheetView>
  </sheetViews>
  <sheetFormatPr defaultColWidth="9.2890625" defaultRowHeight="15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1" width="6.57"/>
    <col collapsed="false" customWidth="true" hidden="false" outlineLevel="0" max="3" min="3" style="1" width="37.29"/>
    <col collapsed="false" customWidth="true" hidden="false" outlineLevel="0" max="4" min="4" style="1" width="20.42"/>
    <col collapsed="false" customWidth="true" hidden="false" outlineLevel="0" max="5" min="5" style="1" width="24.29"/>
    <col collapsed="false" customWidth="true" hidden="false" outlineLevel="0" max="6" min="6" style="1" width="21"/>
    <col collapsed="false" customWidth="true" hidden="false" outlineLevel="0" max="7" min="7" style="1" width="25.42"/>
    <col collapsed="false" customWidth="true" hidden="false" outlineLevel="0" max="8" min="8" style="1" width="13.71"/>
    <col collapsed="false" customWidth="true" hidden="false" outlineLevel="0" max="9" min="9" style="1" width="9.86"/>
    <col collapsed="false" customWidth="true" hidden="false" outlineLevel="0" max="13" min="13" style="1" width="15.14"/>
    <col collapsed="false" customWidth="true" hidden="false" outlineLevel="0" max="14" min="14" style="1" width="13.29"/>
    <col collapsed="false" customWidth="true" hidden="false" outlineLevel="0" max="15" min="15" style="1" width="27.29"/>
  </cols>
  <sheetData>
    <row r="1" customFormat="false" ht="49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124</v>
      </c>
      <c r="G1" s="2" t="s">
        <v>5</v>
      </c>
      <c r="H1" s="3" t="s">
        <v>6</v>
      </c>
      <c r="I1" s="2" t="s">
        <v>7</v>
      </c>
      <c r="J1" s="2" t="s">
        <v>9</v>
      </c>
      <c r="K1" s="2" t="s">
        <v>10</v>
      </c>
      <c r="L1" s="2" t="s">
        <v>125</v>
      </c>
      <c r="M1" s="2" t="s">
        <v>810</v>
      </c>
      <c r="N1" s="39" t="s">
        <v>14</v>
      </c>
    </row>
    <row r="2" customFormat="false" ht="49.5" hidden="false" customHeight="true" outlineLevel="0" collapsed="false">
      <c r="A2" s="4" t="n">
        <v>1</v>
      </c>
      <c r="B2" s="4" t="s">
        <v>15</v>
      </c>
      <c r="C2" s="5" t="s">
        <v>811</v>
      </c>
      <c r="D2" s="6" t="s">
        <v>17</v>
      </c>
      <c r="E2" s="7" t="s">
        <v>812</v>
      </c>
      <c r="F2" s="7" t="s">
        <v>813</v>
      </c>
      <c r="G2" s="6" t="s">
        <v>814</v>
      </c>
      <c r="H2" s="6" t="n">
        <v>10772181</v>
      </c>
      <c r="I2" s="6" t="s">
        <v>29</v>
      </c>
      <c r="J2" s="6" t="s">
        <v>30</v>
      </c>
      <c r="K2" s="6" t="n">
        <v>35</v>
      </c>
      <c r="L2" s="6" t="n">
        <v>16</v>
      </c>
      <c r="M2" s="6" t="n">
        <v>2</v>
      </c>
      <c r="N2" s="15"/>
      <c r="O2" s="40"/>
    </row>
    <row r="3" customFormat="false" ht="49.5" hidden="false" customHeight="true" outlineLevel="0" collapsed="false">
      <c r="A3" s="4" t="n">
        <v>2</v>
      </c>
      <c r="B3" s="4"/>
      <c r="C3" s="5" t="s">
        <v>811</v>
      </c>
      <c r="D3" s="6" t="s">
        <v>17</v>
      </c>
      <c r="E3" s="7" t="s">
        <v>815</v>
      </c>
      <c r="F3" s="7" t="s">
        <v>816</v>
      </c>
      <c r="G3" s="7" t="s">
        <v>817</v>
      </c>
      <c r="H3" s="6" t="n">
        <v>143000105</v>
      </c>
      <c r="I3" s="7" t="n">
        <v>4144166</v>
      </c>
      <c r="J3" s="6" t="s">
        <v>30</v>
      </c>
      <c r="K3" s="7" t="n">
        <v>63</v>
      </c>
      <c r="L3" s="7" t="n">
        <v>40</v>
      </c>
      <c r="M3" s="12" t="n">
        <v>105.118</v>
      </c>
      <c r="N3" s="41"/>
    </row>
    <row r="4" customFormat="false" ht="49.5" hidden="false" customHeight="true" outlineLevel="0" collapsed="false">
      <c r="A4" s="4" t="n">
        <v>3</v>
      </c>
      <c r="B4" s="4"/>
      <c r="C4" s="5" t="s">
        <v>811</v>
      </c>
      <c r="D4" s="6" t="s">
        <v>17</v>
      </c>
      <c r="E4" s="6" t="s">
        <v>815</v>
      </c>
      <c r="F4" s="7" t="s">
        <v>816</v>
      </c>
      <c r="G4" s="6" t="s">
        <v>818</v>
      </c>
      <c r="H4" s="6" t="n">
        <v>10771467</v>
      </c>
      <c r="I4" s="6" t="n">
        <v>56427741</v>
      </c>
      <c r="J4" s="6" t="s">
        <v>30</v>
      </c>
      <c r="K4" s="6" t="n">
        <v>50</v>
      </c>
      <c r="L4" s="6" t="n">
        <v>24</v>
      </c>
      <c r="M4" s="6" t="n">
        <v>2.5</v>
      </c>
      <c r="N4" s="15"/>
    </row>
    <row r="5" customFormat="false" ht="49.5" hidden="false" customHeight="true" outlineLevel="0" collapsed="false">
      <c r="A5" s="4" t="n">
        <v>4</v>
      </c>
      <c r="B5" s="4"/>
      <c r="C5" s="5" t="s">
        <v>811</v>
      </c>
      <c r="D5" s="6" t="s">
        <v>17</v>
      </c>
      <c r="E5" s="6" t="s">
        <v>819</v>
      </c>
      <c r="F5" s="6" t="s">
        <v>820</v>
      </c>
      <c r="G5" s="6" t="s">
        <v>821</v>
      </c>
      <c r="H5" s="6" t="n">
        <v>11492987</v>
      </c>
      <c r="I5" s="6" t="n">
        <v>56427744</v>
      </c>
      <c r="J5" s="6" t="s">
        <v>93</v>
      </c>
      <c r="K5" s="6" t="n">
        <v>35</v>
      </c>
      <c r="L5" s="6" t="n">
        <v>17</v>
      </c>
      <c r="M5" s="6" t="n">
        <v>2</v>
      </c>
      <c r="N5" s="15" t="n">
        <v>7</v>
      </c>
      <c r="O5" s="27"/>
    </row>
    <row r="6" customFormat="false" ht="49.5" hidden="false" customHeight="true" outlineLevel="0" collapsed="false">
      <c r="A6" s="4" t="n">
        <v>5</v>
      </c>
      <c r="B6" s="4"/>
      <c r="C6" s="5" t="s">
        <v>811</v>
      </c>
      <c r="D6" s="6" t="s">
        <v>17</v>
      </c>
      <c r="E6" s="6" t="s">
        <v>822</v>
      </c>
      <c r="F6" s="6" t="s">
        <v>823</v>
      </c>
      <c r="G6" s="6" t="s">
        <v>824</v>
      </c>
      <c r="H6" s="6" t="n">
        <v>16819162</v>
      </c>
      <c r="I6" s="6" t="n">
        <v>94452</v>
      </c>
      <c r="J6" s="6" t="s">
        <v>30</v>
      </c>
      <c r="K6" s="6" t="n">
        <v>35</v>
      </c>
      <c r="L6" s="6" t="n">
        <v>17</v>
      </c>
      <c r="M6" s="6" t="n">
        <v>4.894</v>
      </c>
      <c r="N6" s="9"/>
    </row>
    <row r="7" customFormat="false" ht="49.5" hidden="false" customHeight="true" outlineLevel="0" collapsed="false">
      <c r="A7" s="4" t="n">
        <v>6</v>
      </c>
      <c r="B7" s="4"/>
      <c r="C7" s="5" t="s">
        <v>811</v>
      </c>
      <c r="D7" s="6" t="s">
        <v>17</v>
      </c>
      <c r="E7" s="6" t="s">
        <v>825</v>
      </c>
      <c r="F7" s="6" t="s">
        <v>826</v>
      </c>
      <c r="G7" s="6" t="s">
        <v>827</v>
      </c>
      <c r="H7" s="6" t="n">
        <v>16802314</v>
      </c>
      <c r="I7" s="6" t="n">
        <v>116947</v>
      </c>
      <c r="J7" s="6" t="s">
        <v>30</v>
      </c>
      <c r="K7" s="6" t="n">
        <v>35</v>
      </c>
      <c r="L7" s="6" t="n">
        <v>17</v>
      </c>
      <c r="M7" s="6" t="n">
        <v>2.54</v>
      </c>
      <c r="N7" s="9"/>
    </row>
    <row r="8" customFormat="false" ht="49.5" hidden="false" customHeight="true" outlineLevel="0" collapsed="false">
      <c r="A8" s="4" t="n">
        <v>7</v>
      </c>
      <c r="B8" s="4"/>
      <c r="C8" s="5" t="s">
        <v>811</v>
      </c>
      <c r="D8" s="6" t="s">
        <v>17</v>
      </c>
      <c r="E8" s="6" t="s">
        <v>828</v>
      </c>
      <c r="F8" s="6" t="s">
        <v>829</v>
      </c>
      <c r="G8" s="6" t="s">
        <v>830</v>
      </c>
      <c r="H8" s="6" t="n">
        <v>18030020</v>
      </c>
      <c r="I8" s="6" t="n">
        <v>247359</v>
      </c>
      <c r="J8" s="6" t="s">
        <v>30</v>
      </c>
      <c r="K8" s="6" t="n">
        <v>63</v>
      </c>
      <c r="L8" s="6" t="n">
        <v>30</v>
      </c>
      <c r="M8" s="6" t="n">
        <v>26.618</v>
      </c>
      <c r="N8" s="9"/>
    </row>
    <row r="9" customFormat="false" ht="49.5" hidden="false" customHeight="true" outlineLevel="0" collapsed="false">
      <c r="A9" s="4" t="n">
        <v>8</v>
      </c>
      <c r="B9" s="4" t="s">
        <v>21</v>
      </c>
      <c r="C9" s="5" t="s">
        <v>811</v>
      </c>
      <c r="D9" s="6" t="s">
        <v>69</v>
      </c>
      <c r="E9" s="6" t="s">
        <v>831</v>
      </c>
      <c r="F9" s="6" t="s">
        <v>832</v>
      </c>
      <c r="G9" s="6" t="s">
        <v>833</v>
      </c>
      <c r="H9" s="6" t="n">
        <v>16903347</v>
      </c>
      <c r="I9" s="6" t="n">
        <v>56427689</v>
      </c>
      <c r="J9" s="6" t="s">
        <v>30</v>
      </c>
      <c r="K9" s="6" t="n">
        <v>50</v>
      </c>
      <c r="L9" s="6" t="n">
        <v>24</v>
      </c>
      <c r="M9" s="6" t="n">
        <v>2.54</v>
      </c>
      <c r="N9" s="9"/>
    </row>
    <row r="10" customFormat="false" ht="49.5" hidden="false" customHeight="true" outlineLevel="0" collapsed="false">
      <c r="A10" s="4" t="n">
        <v>9</v>
      </c>
      <c r="B10" s="4"/>
      <c r="C10" s="5" t="s">
        <v>811</v>
      </c>
      <c r="D10" s="6" t="s">
        <v>88</v>
      </c>
      <c r="E10" s="6" t="s">
        <v>834</v>
      </c>
      <c r="F10" s="6" t="s">
        <v>835</v>
      </c>
      <c r="G10" s="6" t="s">
        <v>836</v>
      </c>
      <c r="H10" s="6" t="n">
        <v>16903337</v>
      </c>
      <c r="I10" s="40" t="n">
        <v>11508815</v>
      </c>
      <c r="J10" s="6" t="s">
        <v>726</v>
      </c>
      <c r="K10" s="6" t="n">
        <v>16</v>
      </c>
      <c r="L10" s="6" t="n">
        <v>5</v>
      </c>
      <c r="M10" s="6" t="n">
        <v>1.228</v>
      </c>
      <c r="N10" s="9"/>
    </row>
    <row r="11" customFormat="false" ht="49.5" hidden="false" customHeight="true" outlineLevel="0" collapsed="false">
      <c r="A11" s="4" t="n">
        <v>10</v>
      </c>
      <c r="B11" s="4"/>
      <c r="C11" s="5" t="s">
        <v>811</v>
      </c>
      <c r="D11" s="6" t="s">
        <v>88</v>
      </c>
      <c r="E11" s="6" t="s">
        <v>837</v>
      </c>
      <c r="F11" s="6" t="s">
        <v>838</v>
      </c>
      <c r="G11" s="6" t="s">
        <v>839</v>
      </c>
      <c r="H11" s="6" t="n">
        <v>18079061</v>
      </c>
      <c r="I11" s="42" t="n">
        <v>93138327</v>
      </c>
      <c r="J11" s="6" t="s">
        <v>30</v>
      </c>
      <c r="K11" s="6" t="n">
        <v>40</v>
      </c>
      <c r="L11" s="6" t="n">
        <v>22</v>
      </c>
      <c r="M11" s="6" t="n">
        <v>2.744</v>
      </c>
      <c r="N11" s="9"/>
    </row>
    <row r="12" customFormat="false" ht="49.5" hidden="false" customHeight="true" outlineLevel="0" collapsed="false">
      <c r="A12" s="4" t="n">
        <v>11</v>
      </c>
      <c r="B12" s="4"/>
      <c r="C12" s="5" t="s">
        <v>811</v>
      </c>
      <c r="D12" s="6" t="s">
        <v>239</v>
      </c>
      <c r="E12" s="6" t="s">
        <v>840</v>
      </c>
      <c r="F12" s="6" t="s">
        <v>841</v>
      </c>
      <c r="G12" s="6" t="s">
        <v>842</v>
      </c>
      <c r="H12" s="6" t="n">
        <v>18021044</v>
      </c>
      <c r="I12" s="42" t="n">
        <v>12058955</v>
      </c>
      <c r="J12" s="6" t="s">
        <v>726</v>
      </c>
      <c r="K12" s="6" t="n">
        <v>32</v>
      </c>
      <c r="L12" s="6" t="n">
        <v>19</v>
      </c>
      <c r="M12" s="6" t="n">
        <v>2.5</v>
      </c>
      <c r="N12" s="9"/>
    </row>
    <row r="13" customFormat="false" ht="49.5" hidden="false" customHeight="true" outlineLevel="0" collapsed="false">
      <c r="A13" s="4" t="n">
        <v>12</v>
      </c>
      <c r="B13" s="4"/>
      <c r="C13" s="5" t="s">
        <v>811</v>
      </c>
      <c r="D13" s="6" t="s">
        <v>306</v>
      </c>
      <c r="E13" s="6" t="s">
        <v>843</v>
      </c>
      <c r="F13" s="6" t="s">
        <v>841</v>
      </c>
      <c r="G13" s="6" t="s">
        <v>844</v>
      </c>
      <c r="H13" s="6" t="n">
        <v>18006056</v>
      </c>
      <c r="I13" s="42" t="n">
        <v>91178452</v>
      </c>
      <c r="J13" s="6" t="s">
        <v>93</v>
      </c>
      <c r="K13" s="6" t="n">
        <v>35</v>
      </c>
      <c r="L13" s="6" t="n">
        <v>17</v>
      </c>
      <c r="M13" s="6" t="n">
        <v>0.499</v>
      </c>
      <c r="N13" s="6" t="n">
        <v>1.59</v>
      </c>
    </row>
    <row r="14" customFormat="false" ht="49.5" hidden="false" customHeight="true" outlineLevel="0" collapsed="false">
      <c r="A14" s="4" t="n">
        <v>13</v>
      </c>
      <c r="B14" s="4"/>
      <c r="C14" s="5" t="s">
        <v>811</v>
      </c>
      <c r="D14" s="6" t="s">
        <v>303</v>
      </c>
      <c r="E14" s="6" t="s">
        <v>845</v>
      </c>
      <c r="F14" s="6" t="s">
        <v>846</v>
      </c>
      <c r="G14" s="6" t="s">
        <v>847</v>
      </c>
      <c r="H14" s="6" t="n">
        <v>18001129</v>
      </c>
      <c r="I14" s="42" t="n">
        <v>93587518</v>
      </c>
      <c r="J14" s="6" t="s">
        <v>30</v>
      </c>
      <c r="K14" s="6" t="n">
        <v>25</v>
      </c>
      <c r="L14" s="6" t="n">
        <v>14</v>
      </c>
      <c r="M14" s="6" t="n">
        <v>2.74</v>
      </c>
      <c r="N14" s="9"/>
    </row>
    <row r="15" customFormat="false" ht="49.5" hidden="false" customHeight="true" outlineLevel="0" collapsed="false">
      <c r="A15" s="4" t="n">
        <v>14</v>
      </c>
      <c r="B15" s="4"/>
      <c r="C15" s="5" t="s">
        <v>811</v>
      </c>
      <c r="D15" s="6" t="s">
        <v>262</v>
      </c>
      <c r="E15" s="6" t="s">
        <v>848</v>
      </c>
      <c r="F15" s="6" t="s">
        <v>846</v>
      </c>
      <c r="G15" s="6" t="s">
        <v>849</v>
      </c>
      <c r="H15" s="6" t="n">
        <v>18075084</v>
      </c>
      <c r="I15" s="42" t="n">
        <v>94634502</v>
      </c>
      <c r="J15" s="6" t="s">
        <v>30</v>
      </c>
      <c r="K15" s="6" t="n">
        <v>25</v>
      </c>
      <c r="L15" s="6" t="n">
        <v>14</v>
      </c>
      <c r="M15" s="6" t="n">
        <v>1.528</v>
      </c>
      <c r="N15" s="9"/>
    </row>
    <row r="16" customFormat="false" ht="49.5" hidden="false" customHeight="true" outlineLevel="0" collapsed="false">
      <c r="A16" s="4" t="n">
        <v>15</v>
      </c>
      <c r="B16" s="4"/>
      <c r="C16" s="5" t="s">
        <v>811</v>
      </c>
      <c r="D16" s="6" t="s">
        <v>247</v>
      </c>
      <c r="E16" s="6" t="s">
        <v>850</v>
      </c>
      <c r="F16" s="6" t="s">
        <v>841</v>
      </c>
      <c r="G16" s="6" t="s">
        <v>851</v>
      </c>
      <c r="H16" s="6" t="n">
        <v>18079064</v>
      </c>
      <c r="I16" s="42" t="n">
        <v>31699145</v>
      </c>
      <c r="J16" s="6" t="s">
        <v>30</v>
      </c>
      <c r="K16" s="6" t="n">
        <v>25</v>
      </c>
      <c r="L16" s="6" t="n">
        <v>4</v>
      </c>
      <c r="M16" s="6" t="n">
        <v>0.7</v>
      </c>
      <c r="N16" s="9"/>
    </row>
    <row r="17" customFormat="false" ht="49.5" hidden="false" customHeight="true" outlineLevel="0" collapsed="false">
      <c r="A17" s="4" t="n">
        <v>16</v>
      </c>
      <c r="B17" s="4"/>
      <c r="C17" s="5" t="s">
        <v>811</v>
      </c>
      <c r="D17" s="6" t="s">
        <v>247</v>
      </c>
      <c r="E17" s="6" t="s">
        <v>850</v>
      </c>
      <c r="F17" s="6" t="s">
        <v>841</v>
      </c>
      <c r="G17" s="6" t="s">
        <v>852</v>
      </c>
      <c r="H17" s="6" t="n">
        <v>18079035</v>
      </c>
      <c r="I17" s="42" t="n">
        <v>49603</v>
      </c>
      <c r="J17" s="6" t="s">
        <v>30</v>
      </c>
      <c r="K17" s="6" t="n">
        <v>20</v>
      </c>
      <c r="L17" s="6" t="n">
        <v>4</v>
      </c>
      <c r="M17" s="6" t="n">
        <v>3.08</v>
      </c>
      <c r="N17" s="9"/>
    </row>
    <row r="18" customFormat="false" ht="49.5" hidden="false" customHeight="true" outlineLevel="0" collapsed="false">
      <c r="A18" s="4" t="n">
        <v>17</v>
      </c>
      <c r="B18" s="4"/>
      <c r="C18" s="5" t="s">
        <v>811</v>
      </c>
      <c r="D18" s="6" t="s">
        <v>131</v>
      </c>
      <c r="E18" s="6" t="s">
        <v>853</v>
      </c>
      <c r="F18" s="6" t="s">
        <v>846</v>
      </c>
      <c r="G18" s="6" t="s">
        <v>854</v>
      </c>
      <c r="H18" s="6" t="n">
        <v>18064022</v>
      </c>
      <c r="I18" s="42" t="n">
        <v>94634490</v>
      </c>
      <c r="J18" s="6" t="s">
        <v>30</v>
      </c>
      <c r="K18" s="6" t="n">
        <v>25</v>
      </c>
      <c r="L18" s="6" t="n">
        <v>14</v>
      </c>
      <c r="M18" s="6" t="n">
        <v>2.178</v>
      </c>
      <c r="N18" s="9"/>
    </row>
    <row r="19" customFormat="false" ht="49.5" hidden="false" customHeight="true" outlineLevel="0" collapsed="false">
      <c r="A19" s="4" t="n">
        <v>18</v>
      </c>
      <c r="B19" s="4"/>
      <c r="C19" s="5" t="s">
        <v>811</v>
      </c>
      <c r="D19" s="6" t="s">
        <v>153</v>
      </c>
      <c r="E19" s="6" t="s">
        <v>855</v>
      </c>
      <c r="F19" s="6" t="s">
        <v>846</v>
      </c>
      <c r="G19" s="6" t="s">
        <v>856</v>
      </c>
      <c r="H19" s="6" t="n">
        <v>15945147</v>
      </c>
      <c r="I19" s="42" t="n">
        <v>93886601</v>
      </c>
      <c r="J19" s="6" t="s">
        <v>30</v>
      </c>
      <c r="K19" s="6" t="n">
        <v>25</v>
      </c>
      <c r="L19" s="6" t="n">
        <v>14</v>
      </c>
      <c r="M19" s="6" t="n">
        <v>6.577</v>
      </c>
      <c r="N19" s="9"/>
    </row>
    <row r="20" customFormat="false" ht="38.25" hidden="false" customHeight="false" outlineLevel="0" collapsed="false">
      <c r="A20" s="4" t="n">
        <v>19</v>
      </c>
      <c r="B20" s="4"/>
      <c r="C20" s="5" t="s">
        <v>811</v>
      </c>
      <c r="D20" s="6" t="s">
        <v>364</v>
      </c>
      <c r="E20" s="6" t="s">
        <v>857</v>
      </c>
      <c r="F20" s="6" t="s">
        <v>841</v>
      </c>
      <c r="G20" s="6" t="s">
        <v>858</v>
      </c>
      <c r="H20" s="6" t="n">
        <v>18079060</v>
      </c>
      <c r="I20" s="42" t="n">
        <v>94633542</v>
      </c>
      <c r="J20" s="6" t="s">
        <v>30</v>
      </c>
      <c r="K20" s="6" t="n">
        <v>40</v>
      </c>
      <c r="L20" s="6" t="n">
        <v>22</v>
      </c>
      <c r="M20" s="6" t="n">
        <v>3.931</v>
      </c>
      <c r="N20" s="9"/>
    </row>
    <row r="21" customFormat="false" ht="38.25" hidden="false" customHeight="false" outlineLevel="0" collapsed="false">
      <c r="A21" s="4" t="n">
        <v>20</v>
      </c>
      <c r="B21" s="4"/>
      <c r="C21" s="5" t="s">
        <v>811</v>
      </c>
      <c r="D21" s="6" t="s">
        <v>17</v>
      </c>
      <c r="E21" s="6" t="s">
        <v>859</v>
      </c>
      <c r="F21" s="6" t="s">
        <v>860</v>
      </c>
      <c r="G21" s="6" t="s">
        <v>861</v>
      </c>
      <c r="H21" s="6" t="n">
        <v>18008115</v>
      </c>
      <c r="I21" s="42" t="n">
        <v>93015216</v>
      </c>
      <c r="J21" s="6" t="s">
        <v>30</v>
      </c>
      <c r="K21" s="6" t="n">
        <v>63</v>
      </c>
      <c r="L21" s="6" t="n">
        <v>40</v>
      </c>
      <c r="M21" s="6" t="n">
        <v>10.856</v>
      </c>
      <c r="N21" s="9"/>
    </row>
    <row r="22" customFormat="false" ht="49.5" hidden="false" customHeight="true" outlineLevel="0" collapsed="false">
      <c r="A22" s="4" t="n">
        <v>21</v>
      </c>
      <c r="B22" s="4" t="s">
        <v>25</v>
      </c>
      <c r="C22" s="5" t="s">
        <v>811</v>
      </c>
      <c r="D22" s="6" t="s">
        <v>17</v>
      </c>
      <c r="E22" s="6" t="s">
        <v>862</v>
      </c>
      <c r="F22" s="6" t="s">
        <v>863</v>
      </c>
      <c r="G22" s="6" t="s">
        <v>864</v>
      </c>
      <c r="H22" s="6" t="n">
        <v>12236050</v>
      </c>
      <c r="I22" s="6" t="n">
        <v>95797638</v>
      </c>
      <c r="J22" s="6" t="s">
        <v>726</v>
      </c>
      <c r="K22" s="6"/>
      <c r="L22" s="6" t="n">
        <v>1</v>
      </c>
      <c r="M22" s="6" t="n">
        <v>4.672</v>
      </c>
      <c r="N22" s="9"/>
    </row>
    <row r="23" customFormat="false" ht="49.5" hidden="false" customHeight="true" outlineLevel="0" collapsed="false">
      <c r="A23" s="4" t="n">
        <v>22</v>
      </c>
      <c r="B23" s="4"/>
      <c r="C23" s="5" t="s">
        <v>811</v>
      </c>
      <c r="D23" s="6" t="s">
        <v>17</v>
      </c>
      <c r="E23" s="6" t="s">
        <v>865</v>
      </c>
      <c r="F23" s="6" t="s">
        <v>863</v>
      </c>
      <c r="G23" s="6" t="s">
        <v>866</v>
      </c>
      <c r="H23" s="6" t="n">
        <v>16802316</v>
      </c>
      <c r="I23" s="6" t="n">
        <v>27096773</v>
      </c>
      <c r="J23" s="6" t="s">
        <v>726</v>
      </c>
      <c r="K23" s="6" t="n">
        <v>25</v>
      </c>
      <c r="L23" s="6" t="n">
        <v>4</v>
      </c>
      <c r="M23" s="6" t="n">
        <v>0.467</v>
      </c>
      <c r="N23" s="9"/>
    </row>
    <row r="24" customFormat="false" ht="49.5" hidden="false" customHeight="true" outlineLevel="0" collapsed="false">
      <c r="A24" s="4" t="n">
        <v>23</v>
      </c>
      <c r="B24" s="4"/>
      <c r="C24" s="5" t="s">
        <v>811</v>
      </c>
      <c r="D24" s="6" t="s">
        <v>17</v>
      </c>
      <c r="E24" s="6" t="s">
        <v>867</v>
      </c>
      <c r="F24" s="6" t="s">
        <v>863</v>
      </c>
      <c r="G24" s="6" t="s">
        <v>868</v>
      </c>
      <c r="H24" s="6" t="n">
        <v>16203093</v>
      </c>
      <c r="I24" s="6" t="n">
        <v>90136283</v>
      </c>
      <c r="J24" s="6" t="s">
        <v>726</v>
      </c>
      <c r="K24" s="6" t="n">
        <v>20</v>
      </c>
      <c r="L24" s="6" t="n">
        <v>9</v>
      </c>
      <c r="M24" s="6" t="n">
        <v>0.158</v>
      </c>
      <c r="N24" s="9"/>
    </row>
    <row r="25" customFormat="false" ht="49.5" hidden="false" customHeight="true" outlineLevel="0" collapsed="false">
      <c r="A25" s="4" t="n">
        <v>24</v>
      </c>
      <c r="B25" s="4"/>
      <c r="C25" s="5" t="s">
        <v>811</v>
      </c>
      <c r="D25" s="6" t="s">
        <v>17</v>
      </c>
      <c r="E25" s="6" t="s">
        <v>869</v>
      </c>
      <c r="F25" s="6" t="s">
        <v>863</v>
      </c>
      <c r="G25" s="6" t="s">
        <v>870</v>
      </c>
      <c r="H25" s="6" t="n">
        <v>16819163</v>
      </c>
      <c r="I25" s="6" t="n">
        <v>36785</v>
      </c>
      <c r="J25" s="6" t="s">
        <v>726</v>
      </c>
      <c r="K25" s="6" t="n">
        <v>20</v>
      </c>
      <c r="L25" s="6" t="n">
        <v>3</v>
      </c>
      <c r="M25" s="6" t="n">
        <v>0.526</v>
      </c>
      <c r="N25" s="9"/>
    </row>
    <row r="26" customFormat="false" ht="49.5" hidden="false" customHeight="true" outlineLevel="0" collapsed="false">
      <c r="A26" s="4" t="n">
        <v>25</v>
      </c>
      <c r="B26" s="4"/>
      <c r="C26" s="5" t="s">
        <v>811</v>
      </c>
      <c r="D26" s="6" t="s">
        <v>17</v>
      </c>
      <c r="E26" s="6" t="s">
        <v>871</v>
      </c>
      <c r="F26" s="6" t="s">
        <v>863</v>
      </c>
      <c r="G26" s="6" t="s">
        <v>872</v>
      </c>
      <c r="H26" s="6" t="n">
        <v>16202323</v>
      </c>
      <c r="I26" s="6" t="n">
        <v>8477982</v>
      </c>
      <c r="J26" s="6" t="s">
        <v>726</v>
      </c>
      <c r="K26" s="6" t="n">
        <v>20</v>
      </c>
      <c r="L26" s="6" t="n">
        <v>10</v>
      </c>
      <c r="M26" s="6" t="n">
        <v>2.042</v>
      </c>
      <c r="N26" s="9"/>
    </row>
    <row r="27" customFormat="false" ht="49.5" hidden="false" customHeight="true" outlineLevel="0" collapsed="false">
      <c r="A27" s="4" t="n">
        <v>26</v>
      </c>
      <c r="B27" s="4"/>
      <c r="C27" s="5" t="s">
        <v>811</v>
      </c>
      <c r="D27" s="6" t="s">
        <v>17</v>
      </c>
      <c r="E27" s="6" t="s">
        <v>873</v>
      </c>
      <c r="F27" s="6" t="s">
        <v>863</v>
      </c>
      <c r="G27" s="6" t="s">
        <v>874</v>
      </c>
      <c r="H27" s="6" t="n">
        <v>12236046</v>
      </c>
      <c r="I27" s="6" t="n">
        <v>95797639</v>
      </c>
      <c r="J27" s="6" t="s">
        <v>726</v>
      </c>
      <c r="K27" s="6"/>
      <c r="L27" s="6" t="n">
        <v>1</v>
      </c>
      <c r="M27" s="6" t="n">
        <v>14.17</v>
      </c>
      <c r="N27" s="9"/>
    </row>
    <row r="28" customFormat="false" ht="49.5" hidden="false" customHeight="true" outlineLevel="0" collapsed="false">
      <c r="A28" s="4" t="n">
        <v>27</v>
      </c>
      <c r="B28" s="4"/>
      <c r="C28" s="5" t="s">
        <v>811</v>
      </c>
      <c r="D28" s="6" t="s">
        <v>17</v>
      </c>
      <c r="E28" s="6" t="s">
        <v>875</v>
      </c>
      <c r="F28" s="6" t="s">
        <v>863</v>
      </c>
      <c r="G28" s="6" t="s">
        <v>876</v>
      </c>
      <c r="H28" s="6" t="n">
        <v>16202325</v>
      </c>
      <c r="I28" s="6" t="n">
        <v>8155571</v>
      </c>
      <c r="J28" s="6" t="s">
        <v>726</v>
      </c>
      <c r="K28" s="6" t="n">
        <v>20</v>
      </c>
      <c r="L28" s="6" t="n">
        <v>10</v>
      </c>
      <c r="M28" s="6" t="n">
        <v>0.728</v>
      </c>
      <c r="N28" s="9"/>
    </row>
    <row r="29" customFormat="false" ht="49.5" hidden="false" customHeight="true" outlineLevel="0" collapsed="false">
      <c r="A29" s="4" t="n">
        <v>28</v>
      </c>
      <c r="B29" s="4"/>
      <c r="C29" s="5" t="s">
        <v>811</v>
      </c>
      <c r="D29" s="6" t="s">
        <v>17</v>
      </c>
      <c r="E29" s="6" t="s">
        <v>877</v>
      </c>
      <c r="F29" s="6" t="s">
        <v>863</v>
      </c>
      <c r="G29" s="6" t="s">
        <v>878</v>
      </c>
      <c r="H29" s="6" t="n">
        <v>16202326</v>
      </c>
      <c r="I29" s="6" t="n">
        <v>83208306</v>
      </c>
      <c r="J29" s="6" t="s">
        <v>726</v>
      </c>
      <c r="K29" s="6" t="n">
        <v>20</v>
      </c>
      <c r="L29" s="6" t="n">
        <v>3</v>
      </c>
      <c r="M29" s="6" t="n">
        <v>0.527</v>
      </c>
      <c r="N29" s="9"/>
    </row>
    <row r="30" customFormat="false" ht="49.5" hidden="false" customHeight="true" outlineLevel="0" collapsed="false">
      <c r="A30" s="4" t="n">
        <v>29</v>
      </c>
      <c r="B30" s="4"/>
      <c r="C30" s="5" t="s">
        <v>811</v>
      </c>
      <c r="D30" s="6" t="s">
        <v>17</v>
      </c>
      <c r="E30" s="6" t="s">
        <v>879</v>
      </c>
      <c r="F30" s="6" t="s">
        <v>863</v>
      </c>
      <c r="G30" s="6" t="s">
        <v>880</v>
      </c>
      <c r="H30" s="6" t="n">
        <v>16202329</v>
      </c>
      <c r="I30" s="6" t="n">
        <v>93014698</v>
      </c>
      <c r="J30" s="6" t="s">
        <v>726</v>
      </c>
      <c r="K30" s="6" t="n">
        <v>20</v>
      </c>
      <c r="L30" s="6" t="n">
        <v>10</v>
      </c>
      <c r="M30" s="6" t="n">
        <v>2.025</v>
      </c>
      <c r="N30" s="9"/>
    </row>
    <row r="31" customFormat="false" ht="49.5" hidden="false" customHeight="true" outlineLevel="0" collapsed="false">
      <c r="A31" s="4" t="n">
        <v>30</v>
      </c>
      <c r="B31" s="4"/>
      <c r="C31" s="5" t="s">
        <v>811</v>
      </c>
      <c r="D31" s="6" t="s">
        <v>17</v>
      </c>
      <c r="E31" s="6" t="s">
        <v>881</v>
      </c>
      <c r="F31" s="6" t="s">
        <v>863</v>
      </c>
      <c r="G31" s="6" t="s">
        <v>882</v>
      </c>
      <c r="H31" s="6" t="n">
        <v>16202330</v>
      </c>
      <c r="I31" s="6" t="n">
        <v>8480920</v>
      </c>
      <c r="J31" s="6" t="s">
        <v>726</v>
      </c>
      <c r="K31" s="6" t="n">
        <v>20</v>
      </c>
      <c r="L31" s="6" t="n">
        <v>10</v>
      </c>
      <c r="M31" s="6" t="n">
        <v>0.969</v>
      </c>
      <c r="N31" s="9"/>
    </row>
    <row r="32" customFormat="false" ht="49.5" hidden="false" customHeight="true" outlineLevel="0" collapsed="false">
      <c r="A32" s="4" t="n">
        <v>31</v>
      </c>
      <c r="B32" s="4"/>
      <c r="C32" s="5" t="s">
        <v>811</v>
      </c>
      <c r="D32" s="6" t="s">
        <v>17</v>
      </c>
      <c r="E32" s="6" t="s">
        <v>883</v>
      </c>
      <c r="F32" s="6" t="s">
        <v>863</v>
      </c>
      <c r="G32" s="6" t="s">
        <v>884</v>
      </c>
      <c r="H32" s="6" t="n">
        <v>16202331</v>
      </c>
      <c r="I32" s="6" t="n">
        <v>83330812</v>
      </c>
      <c r="J32" s="6" t="s">
        <v>726</v>
      </c>
      <c r="K32" s="6" t="n">
        <v>20</v>
      </c>
      <c r="L32" s="6" t="n">
        <v>3</v>
      </c>
      <c r="M32" s="6" t="n">
        <v>0.453</v>
      </c>
      <c r="N32" s="9"/>
    </row>
    <row r="33" customFormat="false" ht="49.5" hidden="false" customHeight="true" outlineLevel="0" collapsed="false">
      <c r="A33" s="4" t="n">
        <v>32</v>
      </c>
      <c r="B33" s="4"/>
      <c r="C33" s="5" t="s">
        <v>811</v>
      </c>
      <c r="D33" s="6" t="s">
        <v>17</v>
      </c>
      <c r="E33" s="6" t="s">
        <v>885</v>
      </c>
      <c r="F33" s="6" t="s">
        <v>863</v>
      </c>
      <c r="G33" s="6" t="s">
        <v>886</v>
      </c>
      <c r="H33" s="6" t="n">
        <v>16802317</v>
      </c>
      <c r="I33" s="6" t="n">
        <v>27635422</v>
      </c>
      <c r="J33" s="6" t="s">
        <v>726</v>
      </c>
      <c r="K33" s="6" t="n">
        <v>16</v>
      </c>
      <c r="L33" s="6" t="n">
        <v>3</v>
      </c>
      <c r="M33" s="6" t="n">
        <v>0.057</v>
      </c>
      <c r="N33" s="9"/>
    </row>
    <row r="34" customFormat="false" ht="49.5" hidden="false" customHeight="true" outlineLevel="0" collapsed="false">
      <c r="A34" s="4" t="n">
        <v>33</v>
      </c>
      <c r="B34" s="4"/>
      <c r="C34" s="5" t="s">
        <v>811</v>
      </c>
      <c r="D34" s="6" t="s">
        <v>17</v>
      </c>
      <c r="E34" s="6" t="s">
        <v>887</v>
      </c>
      <c r="F34" s="6" t="s">
        <v>863</v>
      </c>
      <c r="G34" s="6" t="s">
        <v>888</v>
      </c>
      <c r="H34" s="6" t="n">
        <v>18009014</v>
      </c>
      <c r="I34" s="6" t="n">
        <v>92623843</v>
      </c>
      <c r="J34" s="6" t="s">
        <v>726</v>
      </c>
      <c r="K34" s="6"/>
      <c r="L34" s="6" t="n">
        <v>1</v>
      </c>
      <c r="M34" s="6" t="n">
        <v>0.55</v>
      </c>
      <c r="N34" s="9"/>
    </row>
    <row r="35" customFormat="false" ht="38.25" hidden="false" customHeight="false" outlineLevel="0" collapsed="false">
      <c r="A35" s="4" t="n">
        <v>34</v>
      </c>
      <c r="B35" s="4"/>
      <c r="C35" s="5" t="s">
        <v>811</v>
      </c>
      <c r="D35" s="6" t="s">
        <v>17</v>
      </c>
      <c r="E35" s="6" t="s">
        <v>889</v>
      </c>
      <c r="F35" s="6" t="s">
        <v>863</v>
      </c>
      <c r="G35" s="6" t="s">
        <v>890</v>
      </c>
      <c r="H35" s="6" t="n">
        <v>16802318</v>
      </c>
      <c r="I35" s="6" t="n">
        <v>92344618</v>
      </c>
      <c r="J35" s="6" t="s">
        <v>726</v>
      </c>
      <c r="K35" s="6" t="n">
        <v>20</v>
      </c>
      <c r="L35" s="6" t="n">
        <v>3</v>
      </c>
      <c r="M35" s="6" t="n">
        <v>0.201</v>
      </c>
      <c r="N35" s="9"/>
    </row>
    <row r="36" customFormat="false" ht="49.5" hidden="false" customHeight="true" outlineLevel="0" collapsed="false">
      <c r="A36" s="4" t="n">
        <v>35</v>
      </c>
      <c r="B36" s="4"/>
      <c r="C36" s="5" t="s">
        <v>811</v>
      </c>
      <c r="D36" s="6" t="s">
        <v>17</v>
      </c>
      <c r="E36" s="6" t="s">
        <v>891</v>
      </c>
      <c r="F36" s="6" t="s">
        <v>863</v>
      </c>
      <c r="G36" s="6" t="s">
        <v>892</v>
      </c>
      <c r="H36" s="6" t="n">
        <v>16802320</v>
      </c>
      <c r="I36" s="6" t="n">
        <v>27778781</v>
      </c>
      <c r="J36" s="6" t="s">
        <v>726</v>
      </c>
      <c r="K36" s="6" t="n">
        <v>20</v>
      </c>
      <c r="L36" s="6" t="n">
        <v>3</v>
      </c>
      <c r="M36" s="6" t="n">
        <v>0.486</v>
      </c>
      <c r="N36" s="9"/>
    </row>
    <row r="37" customFormat="false" ht="49.5" hidden="false" customHeight="true" outlineLevel="0" collapsed="false">
      <c r="A37" s="4" t="n">
        <v>36</v>
      </c>
      <c r="B37" s="4"/>
      <c r="C37" s="5" t="s">
        <v>811</v>
      </c>
      <c r="D37" s="6" t="s">
        <v>17</v>
      </c>
      <c r="E37" s="6" t="s">
        <v>893</v>
      </c>
      <c r="F37" s="6" t="s">
        <v>863</v>
      </c>
      <c r="G37" s="6" t="s">
        <v>894</v>
      </c>
      <c r="H37" s="6" t="n">
        <v>16802321</v>
      </c>
      <c r="I37" s="6" t="n">
        <v>90136351</v>
      </c>
      <c r="J37" s="6" t="s">
        <v>726</v>
      </c>
      <c r="K37" s="6" t="n">
        <v>20</v>
      </c>
      <c r="L37" s="6" t="n">
        <v>9</v>
      </c>
      <c r="M37" s="6" t="n">
        <v>0.213</v>
      </c>
      <c r="N37" s="9"/>
    </row>
    <row r="38" customFormat="false" ht="49.5" hidden="false" customHeight="true" outlineLevel="0" collapsed="false">
      <c r="A38" s="4" t="n">
        <v>37</v>
      </c>
      <c r="B38" s="4"/>
      <c r="C38" s="5" t="s">
        <v>811</v>
      </c>
      <c r="D38" s="6" t="s">
        <v>17</v>
      </c>
      <c r="E38" s="6" t="s">
        <v>895</v>
      </c>
      <c r="F38" s="6" t="s">
        <v>863</v>
      </c>
      <c r="G38" s="6" t="s">
        <v>896</v>
      </c>
      <c r="H38" s="6" t="n">
        <v>16802323</v>
      </c>
      <c r="I38" s="6" t="n">
        <v>26259243</v>
      </c>
      <c r="J38" s="6" t="s">
        <v>726</v>
      </c>
      <c r="K38" s="6" t="n">
        <v>20</v>
      </c>
      <c r="L38" s="6" t="n">
        <v>3</v>
      </c>
      <c r="M38" s="6" t="n">
        <v>0.148</v>
      </c>
      <c r="N38" s="9"/>
    </row>
    <row r="39" customFormat="false" ht="49.5" hidden="false" customHeight="true" outlineLevel="0" collapsed="false">
      <c r="A39" s="4" t="n">
        <v>38</v>
      </c>
      <c r="B39" s="4"/>
      <c r="C39" s="5" t="s">
        <v>811</v>
      </c>
      <c r="D39" s="6" t="s">
        <v>17</v>
      </c>
      <c r="E39" s="6" t="s">
        <v>897</v>
      </c>
      <c r="F39" s="6" t="s">
        <v>863</v>
      </c>
      <c r="G39" s="6" t="s">
        <v>898</v>
      </c>
      <c r="H39" s="6" t="n">
        <v>16802324</v>
      </c>
      <c r="I39" s="6" t="n">
        <v>17080236</v>
      </c>
      <c r="J39" s="6" t="s">
        <v>726</v>
      </c>
      <c r="K39" s="6" t="n">
        <v>25</v>
      </c>
      <c r="L39" s="6" t="n">
        <v>4</v>
      </c>
      <c r="M39" s="6" t="n">
        <v>0.554</v>
      </c>
      <c r="N39" s="9"/>
    </row>
    <row r="40" customFormat="false" ht="49.5" hidden="false" customHeight="true" outlineLevel="0" collapsed="false">
      <c r="A40" s="4" t="n">
        <v>39</v>
      </c>
      <c r="B40" s="4"/>
      <c r="C40" s="5" t="s">
        <v>811</v>
      </c>
      <c r="D40" s="6" t="s">
        <v>17</v>
      </c>
      <c r="E40" s="6" t="s">
        <v>899</v>
      </c>
      <c r="F40" s="6" t="s">
        <v>863</v>
      </c>
      <c r="G40" s="6" t="s">
        <v>900</v>
      </c>
      <c r="H40" s="6" t="n">
        <v>16802325</v>
      </c>
      <c r="I40" s="6" t="n">
        <v>32240131</v>
      </c>
      <c r="J40" s="6" t="s">
        <v>726</v>
      </c>
      <c r="K40" s="6" t="n">
        <v>20</v>
      </c>
      <c r="L40" s="6" t="n">
        <v>10</v>
      </c>
      <c r="M40" s="6" t="n">
        <v>2.93</v>
      </c>
      <c r="N40" s="9"/>
    </row>
    <row r="41" customFormat="false" ht="49.5" hidden="false" customHeight="true" outlineLevel="0" collapsed="false">
      <c r="A41" s="4" t="n">
        <v>40</v>
      </c>
      <c r="B41" s="4"/>
      <c r="C41" s="5" t="s">
        <v>811</v>
      </c>
      <c r="D41" s="6" t="s">
        <v>17</v>
      </c>
      <c r="E41" s="6" t="s">
        <v>901</v>
      </c>
      <c r="F41" s="6" t="s">
        <v>863</v>
      </c>
      <c r="G41" s="6" t="s">
        <v>902</v>
      </c>
      <c r="H41" s="6" t="n">
        <v>16802326</v>
      </c>
      <c r="I41" s="6" t="n">
        <v>90136253</v>
      </c>
      <c r="J41" s="6" t="s">
        <v>726</v>
      </c>
      <c r="K41" s="6" t="n">
        <v>20</v>
      </c>
      <c r="L41" s="6" t="n">
        <v>9</v>
      </c>
      <c r="M41" s="6" t="n">
        <v>0.111</v>
      </c>
      <c r="N41" s="9"/>
    </row>
    <row r="42" customFormat="false" ht="49.5" hidden="false" customHeight="true" outlineLevel="0" collapsed="false">
      <c r="A42" s="4" t="n">
        <v>41</v>
      </c>
      <c r="B42" s="4"/>
      <c r="C42" s="5" t="s">
        <v>811</v>
      </c>
      <c r="D42" s="6" t="s">
        <v>17</v>
      </c>
      <c r="E42" s="6" t="s">
        <v>903</v>
      </c>
      <c r="F42" s="6" t="s">
        <v>863</v>
      </c>
      <c r="G42" s="6" t="s">
        <v>904</v>
      </c>
      <c r="H42" s="6" t="n">
        <v>12236056</v>
      </c>
      <c r="I42" s="6" t="n">
        <v>95797629</v>
      </c>
      <c r="J42" s="6" t="s">
        <v>726</v>
      </c>
      <c r="K42" s="6"/>
      <c r="L42" s="6" t="n">
        <v>1</v>
      </c>
      <c r="M42" s="6" t="n">
        <v>8.738</v>
      </c>
      <c r="N42" s="9"/>
    </row>
    <row r="43" customFormat="false" ht="49.5" hidden="false" customHeight="true" outlineLevel="0" collapsed="false">
      <c r="A43" s="4" t="n">
        <v>42</v>
      </c>
      <c r="B43" s="4"/>
      <c r="C43" s="5" t="s">
        <v>811</v>
      </c>
      <c r="D43" s="6" t="s">
        <v>17</v>
      </c>
      <c r="E43" s="6" t="s">
        <v>905</v>
      </c>
      <c r="F43" s="6" t="s">
        <v>863</v>
      </c>
      <c r="G43" s="6" t="s">
        <v>906</v>
      </c>
      <c r="H43" s="6" t="n">
        <v>16802328</v>
      </c>
      <c r="I43" s="6" t="n">
        <v>27723987</v>
      </c>
      <c r="J43" s="6" t="s">
        <v>726</v>
      </c>
      <c r="K43" s="6" t="n">
        <v>20</v>
      </c>
      <c r="L43" s="6" t="n">
        <v>1</v>
      </c>
      <c r="M43" s="6" t="n">
        <v>1.115</v>
      </c>
      <c r="N43" s="9"/>
    </row>
    <row r="44" customFormat="false" ht="49.5" hidden="false" customHeight="true" outlineLevel="0" collapsed="false">
      <c r="A44" s="4" t="n">
        <v>43</v>
      </c>
      <c r="B44" s="4"/>
      <c r="C44" s="5" t="s">
        <v>811</v>
      </c>
      <c r="D44" s="6" t="s">
        <v>17</v>
      </c>
      <c r="E44" s="6" t="s">
        <v>907</v>
      </c>
      <c r="F44" s="6" t="s">
        <v>863</v>
      </c>
      <c r="G44" s="6" t="s">
        <v>908</v>
      </c>
      <c r="H44" s="6" t="n">
        <v>18013073</v>
      </c>
      <c r="I44" s="6" t="n">
        <v>93028406</v>
      </c>
      <c r="J44" s="6" t="s">
        <v>726</v>
      </c>
      <c r="K44" s="6"/>
      <c r="L44" s="6" t="n">
        <v>11</v>
      </c>
      <c r="M44" s="6" t="n">
        <v>0.518</v>
      </c>
      <c r="N44" s="9"/>
    </row>
    <row r="45" customFormat="false" ht="49.5" hidden="false" customHeight="true" outlineLevel="0" collapsed="false">
      <c r="A45" s="4" t="n">
        <v>44</v>
      </c>
      <c r="B45" s="4"/>
      <c r="C45" s="5" t="s">
        <v>811</v>
      </c>
      <c r="D45" s="6" t="s">
        <v>17</v>
      </c>
      <c r="E45" s="6" t="s">
        <v>909</v>
      </c>
      <c r="F45" s="6" t="s">
        <v>863</v>
      </c>
      <c r="G45" s="6" t="s">
        <v>910</v>
      </c>
      <c r="H45" s="6" t="n">
        <v>16802331</v>
      </c>
      <c r="I45" s="6" t="n">
        <v>83715753</v>
      </c>
      <c r="J45" s="6" t="s">
        <v>726</v>
      </c>
      <c r="K45" s="6" t="n">
        <v>20</v>
      </c>
      <c r="L45" s="6" t="n">
        <v>11</v>
      </c>
      <c r="M45" s="6" t="n">
        <v>0.532</v>
      </c>
      <c r="N45" s="9"/>
    </row>
    <row r="46" customFormat="false" ht="49.5" hidden="false" customHeight="true" outlineLevel="0" collapsed="false">
      <c r="A46" s="4" t="n">
        <v>45</v>
      </c>
      <c r="B46" s="4"/>
      <c r="C46" s="5" t="s">
        <v>811</v>
      </c>
      <c r="D46" s="6" t="s">
        <v>17</v>
      </c>
      <c r="E46" s="6" t="s">
        <v>911</v>
      </c>
      <c r="F46" s="6" t="s">
        <v>863</v>
      </c>
      <c r="G46" s="6" t="s">
        <v>912</v>
      </c>
      <c r="H46" s="6" t="n">
        <v>16802332</v>
      </c>
      <c r="I46" s="6" t="n">
        <v>23678273</v>
      </c>
      <c r="J46" s="6" t="s">
        <v>726</v>
      </c>
      <c r="K46" s="6" t="n">
        <v>10</v>
      </c>
      <c r="L46" s="6" t="n">
        <v>1</v>
      </c>
      <c r="M46" s="6" t="n">
        <v>0.511</v>
      </c>
      <c r="N46" s="9"/>
    </row>
    <row r="47" customFormat="false" ht="49.5" hidden="false" customHeight="true" outlineLevel="0" collapsed="false">
      <c r="A47" s="4" t="n">
        <v>46</v>
      </c>
      <c r="B47" s="4"/>
      <c r="C47" s="5" t="s">
        <v>811</v>
      </c>
      <c r="D47" s="6" t="s">
        <v>17</v>
      </c>
      <c r="E47" s="6" t="s">
        <v>913</v>
      </c>
      <c r="F47" s="6" t="s">
        <v>863</v>
      </c>
      <c r="G47" s="6" t="s">
        <v>914</v>
      </c>
      <c r="H47" s="6" t="n">
        <v>16802333</v>
      </c>
      <c r="I47" s="6" t="n">
        <v>7349095</v>
      </c>
      <c r="J47" s="6" t="s">
        <v>726</v>
      </c>
      <c r="K47" s="6" t="n">
        <v>25</v>
      </c>
      <c r="L47" s="6" t="n">
        <v>9</v>
      </c>
      <c r="M47" s="6" t="n">
        <v>56.512</v>
      </c>
      <c r="N47" s="9"/>
    </row>
    <row r="48" customFormat="false" ht="49.5" hidden="false" customHeight="true" outlineLevel="0" collapsed="false">
      <c r="A48" s="4" t="n">
        <v>47</v>
      </c>
      <c r="B48" s="4"/>
      <c r="C48" s="5" t="s">
        <v>811</v>
      </c>
      <c r="D48" s="6" t="s">
        <v>17</v>
      </c>
      <c r="E48" s="6" t="s">
        <v>915</v>
      </c>
      <c r="F48" s="6" t="s">
        <v>863</v>
      </c>
      <c r="G48" s="6" t="s">
        <v>916</v>
      </c>
      <c r="H48" s="6" t="n">
        <v>16802334</v>
      </c>
      <c r="I48" s="6" t="n">
        <v>28016163</v>
      </c>
      <c r="J48" s="6" t="s">
        <v>726</v>
      </c>
      <c r="K48" s="6" t="n">
        <v>20</v>
      </c>
      <c r="L48" s="6" t="n">
        <v>3</v>
      </c>
      <c r="M48" s="6" t="n">
        <v>1.201</v>
      </c>
      <c r="N48" s="9"/>
    </row>
    <row r="49" customFormat="false" ht="49.5" hidden="false" customHeight="true" outlineLevel="0" collapsed="false">
      <c r="A49" s="4" t="n">
        <v>48</v>
      </c>
      <c r="B49" s="4"/>
      <c r="C49" s="5" t="s">
        <v>811</v>
      </c>
      <c r="D49" s="6" t="s">
        <v>17</v>
      </c>
      <c r="E49" s="6" t="s">
        <v>917</v>
      </c>
      <c r="F49" s="6" t="s">
        <v>918</v>
      </c>
      <c r="G49" s="6" t="s">
        <v>919</v>
      </c>
      <c r="H49" s="6" t="n">
        <v>16819177</v>
      </c>
      <c r="I49" s="6" t="n">
        <v>92951529</v>
      </c>
      <c r="J49" s="6" t="s">
        <v>726</v>
      </c>
      <c r="K49" s="6" t="n">
        <v>6</v>
      </c>
      <c r="L49" s="6" t="n">
        <v>1</v>
      </c>
      <c r="M49" s="6" t="n">
        <v>0.1</v>
      </c>
      <c r="N49" s="9"/>
    </row>
    <row r="50" customFormat="false" ht="38.25" hidden="false" customHeight="false" outlineLevel="0" collapsed="false">
      <c r="A50" s="4" t="n">
        <v>49</v>
      </c>
      <c r="B50" s="4"/>
      <c r="C50" s="5" t="s">
        <v>811</v>
      </c>
      <c r="D50" s="6" t="s">
        <v>17</v>
      </c>
      <c r="E50" s="6" t="s">
        <v>920</v>
      </c>
      <c r="F50" s="6" t="s">
        <v>918</v>
      </c>
      <c r="G50" s="6" t="s">
        <v>921</v>
      </c>
      <c r="H50" s="6" t="n">
        <v>18008154</v>
      </c>
      <c r="I50" s="6" t="s">
        <v>29</v>
      </c>
      <c r="J50" s="6" t="s">
        <v>726</v>
      </c>
      <c r="K50" s="6" t="n">
        <v>6</v>
      </c>
      <c r="L50" s="6" t="n">
        <v>1</v>
      </c>
      <c r="M50" s="6" t="n">
        <v>0.1</v>
      </c>
      <c r="N50" s="9"/>
    </row>
    <row r="51" customFormat="false" ht="49.5" hidden="false" customHeight="true" outlineLevel="0" collapsed="false">
      <c r="A51" s="4" t="n">
        <v>50</v>
      </c>
      <c r="B51" s="4"/>
      <c r="C51" s="5" t="s">
        <v>811</v>
      </c>
      <c r="D51" s="6" t="s">
        <v>17</v>
      </c>
      <c r="E51" s="6" t="s">
        <v>922</v>
      </c>
      <c r="F51" s="6" t="s">
        <v>863</v>
      </c>
      <c r="G51" s="6" t="s">
        <v>923</v>
      </c>
      <c r="H51" s="6" t="n">
        <v>16802335</v>
      </c>
      <c r="I51" s="6" t="n">
        <v>83991711</v>
      </c>
      <c r="J51" s="6" t="s">
        <v>726</v>
      </c>
      <c r="K51" s="6" t="n">
        <v>6</v>
      </c>
      <c r="L51" s="6" t="n">
        <v>1</v>
      </c>
      <c r="M51" s="6" t="n">
        <v>0.061</v>
      </c>
      <c r="N51" s="9"/>
    </row>
    <row r="52" customFormat="false" ht="49.5" hidden="false" customHeight="true" outlineLevel="0" collapsed="false">
      <c r="A52" s="4" t="n">
        <v>51</v>
      </c>
      <c r="B52" s="4"/>
      <c r="C52" s="5" t="s">
        <v>811</v>
      </c>
      <c r="D52" s="6" t="s">
        <v>17</v>
      </c>
      <c r="E52" s="6" t="s">
        <v>922</v>
      </c>
      <c r="F52" s="6" t="s">
        <v>863</v>
      </c>
      <c r="G52" s="6" t="s">
        <v>924</v>
      </c>
      <c r="H52" s="6" t="n">
        <v>16802336</v>
      </c>
      <c r="I52" s="6" t="n">
        <v>83991706</v>
      </c>
      <c r="J52" s="6" t="s">
        <v>726</v>
      </c>
      <c r="K52" s="6" t="n">
        <v>6</v>
      </c>
      <c r="L52" s="6" t="n">
        <v>1</v>
      </c>
      <c r="M52" s="6" t="n">
        <v>0.13</v>
      </c>
      <c r="N52" s="9"/>
    </row>
    <row r="53" customFormat="false" ht="49.5" hidden="false" customHeight="true" outlineLevel="0" collapsed="false">
      <c r="A53" s="4" t="n">
        <v>52</v>
      </c>
      <c r="B53" s="4"/>
      <c r="C53" s="5" t="s">
        <v>811</v>
      </c>
      <c r="D53" s="6" t="s">
        <v>17</v>
      </c>
      <c r="E53" s="6" t="s">
        <v>925</v>
      </c>
      <c r="F53" s="6" t="s">
        <v>863</v>
      </c>
      <c r="G53" s="6" t="s">
        <v>926</v>
      </c>
      <c r="H53" s="6" t="n">
        <v>16802337</v>
      </c>
      <c r="I53" s="6" t="n">
        <v>83995050</v>
      </c>
      <c r="J53" s="6" t="s">
        <v>726</v>
      </c>
      <c r="K53" s="6" t="n">
        <v>6</v>
      </c>
      <c r="L53" s="6" t="n">
        <v>1</v>
      </c>
      <c r="M53" s="6" t="n">
        <v>0.163</v>
      </c>
      <c r="N53" s="9"/>
    </row>
    <row r="54" customFormat="false" ht="49.5" hidden="false" customHeight="true" outlineLevel="0" collapsed="false">
      <c r="A54" s="4" t="n">
        <v>53</v>
      </c>
      <c r="B54" s="4"/>
      <c r="C54" s="5" t="s">
        <v>811</v>
      </c>
      <c r="D54" s="6" t="s">
        <v>17</v>
      </c>
      <c r="E54" s="6" t="s">
        <v>925</v>
      </c>
      <c r="F54" s="6" t="s">
        <v>863</v>
      </c>
      <c r="G54" s="6" t="s">
        <v>927</v>
      </c>
      <c r="H54" s="6" t="n">
        <v>16802338</v>
      </c>
      <c r="I54" s="6" t="n">
        <v>83951136</v>
      </c>
      <c r="J54" s="6" t="s">
        <v>726</v>
      </c>
      <c r="K54" s="6" t="n">
        <v>1</v>
      </c>
      <c r="L54" s="6" t="n">
        <v>1</v>
      </c>
      <c r="M54" s="6" t="n">
        <v>0.187</v>
      </c>
      <c r="N54" s="9"/>
    </row>
    <row r="55" customFormat="false" ht="38.25" hidden="false" customHeight="false" outlineLevel="0" collapsed="false">
      <c r="A55" s="4" t="n">
        <v>54</v>
      </c>
      <c r="B55" s="4"/>
      <c r="C55" s="5" t="s">
        <v>811</v>
      </c>
      <c r="D55" s="6" t="s">
        <v>17</v>
      </c>
      <c r="E55" s="6" t="s">
        <v>922</v>
      </c>
      <c r="F55" s="6" t="s">
        <v>863</v>
      </c>
      <c r="G55" s="6" t="s">
        <v>928</v>
      </c>
      <c r="H55" s="6" t="n">
        <v>16802339</v>
      </c>
      <c r="I55" s="6" t="n">
        <v>8399115</v>
      </c>
      <c r="J55" s="6" t="s">
        <v>726</v>
      </c>
      <c r="K55" s="6" t="n">
        <v>1</v>
      </c>
      <c r="L55" s="6" t="n">
        <v>1</v>
      </c>
      <c r="M55" s="6" t="n">
        <v>0.304</v>
      </c>
      <c r="N55" s="9"/>
    </row>
    <row r="56" customFormat="false" ht="38.25" hidden="false" customHeight="false" outlineLevel="0" collapsed="false">
      <c r="A56" s="4" t="n">
        <v>55</v>
      </c>
      <c r="B56" s="4"/>
      <c r="C56" s="5" t="s">
        <v>811</v>
      </c>
      <c r="D56" s="6" t="s">
        <v>17</v>
      </c>
      <c r="E56" s="6" t="s">
        <v>922</v>
      </c>
      <c r="F56" s="6" t="s">
        <v>929</v>
      </c>
      <c r="G56" s="6" t="s">
        <v>930</v>
      </c>
      <c r="H56" s="6" t="n">
        <v>16802340</v>
      </c>
      <c r="I56" s="6" t="n">
        <v>83427580</v>
      </c>
      <c r="J56" s="6" t="s">
        <v>726</v>
      </c>
      <c r="K56" s="6" t="n">
        <v>6</v>
      </c>
      <c r="L56" s="6" t="n">
        <v>1</v>
      </c>
      <c r="M56" s="6" t="n">
        <v>0.263</v>
      </c>
      <c r="N56" s="9"/>
    </row>
    <row r="57" customFormat="false" ht="38.25" hidden="false" customHeight="true" outlineLevel="0" collapsed="false">
      <c r="A57" s="4" t="n">
        <v>56</v>
      </c>
      <c r="B57" s="4" t="s">
        <v>31</v>
      </c>
      <c r="C57" s="5" t="s">
        <v>811</v>
      </c>
      <c r="D57" s="6" t="s">
        <v>17</v>
      </c>
      <c r="E57" s="6" t="s">
        <v>931</v>
      </c>
      <c r="F57" s="6" t="s">
        <v>932</v>
      </c>
      <c r="G57" s="6" t="s">
        <v>933</v>
      </c>
      <c r="H57" s="6" t="n">
        <v>11492504</v>
      </c>
      <c r="I57" s="6" t="n">
        <v>27871913</v>
      </c>
      <c r="J57" s="6" t="s">
        <v>726</v>
      </c>
      <c r="K57" s="6"/>
      <c r="L57" s="6" t="n">
        <v>4</v>
      </c>
      <c r="M57" s="6" t="n">
        <v>1.2</v>
      </c>
      <c r="N57" s="9"/>
    </row>
    <row r="58" customFormat="false" ht="38.25" hidden="false" customHeight="false" outlineLevel="0" collapsed="false">
      <c r="A58" s="4" t="n">
        <v>57</v>
      </c>
      <c r="B58" s="4"/>
      <c r="C58" s="5" t="s">
        <v>811</v>
      </c>
      <c r="D58" s="6" t="s">
        <v>17</v>
      </c>
      <c r="E58" s="6" t="s">
        <v>934</v>
      </c>
      <c r="F58" s="6" t="s">
        <v>932</v>
      </c>
      <c r="G58" s="6" t="s">
        <v>935</v>
      </c>
      <c r="H58" s="6" t="n">
        <v>11492980</v>
      </c>
      <c r="I58" s="6" t="n">
        <v>24951191</v>
      </c>
      <c r="J58" s="6" t="s">
        <v>726</v>
      </c>
      <c r="K58" s="6" t="n">
        <v>20</v>
      </c>
      <c r="L58" s="6" t="n">
        <v>4</v>
      </c>
      <c r="M58" s="6" t="n">
        <v>1.2</v>
      </c>
      <c r="N58" s="9"/>
    </row>
    <row r="59" customFormat="false" ht="38.25" hidden="false" customHeight="false" outlineLevel="0" collapsed="false">
      <c r="A59" s="4" t="n">
        <v>58</v>
      </c>
      <c r="C59" s="5" t="s">
        <v>811</v>
      </c>
      <c r="D59" s="6" t="s">
        <v>17</v>
      </c>
      <c r="E59" s="6" t="s">
        <v>936</v>
      </c>
      <c r="F59" s="6" t="s">
        <v>863</v>
      </c>
      <c r="G59" s="6" t="s">
        <v>937</v>
      </c>
      <c r="H59" s="6" t="n">
        <v>18079091</v>
      </c>
      <c r="I59" s="6" t="n">
        <v>13917236</v>
      </c>
      <c r="J59" s="6" t="s">
        <v>726</v>
      </c>
      <c r="K59" s="6" t="n">
        <v>25</v>
      </c>
      <c r="L59" s="6" t="n">
        <v>15</v>
      </c>
      <c r="M59" s="6" t="n">
        <v>1.2</v>
      </c>
      <c r="N59" s="9"/>
    </row>
    <row r="60" customFormat="false" ht="13.8" hidden="false" customHeight="false" outlineLevel="0" collapsed="false">
      <c r="N60" s="17"/>
    </row>
    <row r="61" customFormat="false" ht="13.8" hidden="false" customHeight="false" outlineLevel="0" collapsed="false"/>
    <row r="62" customFormat="false" ht="13.8" hidden="false" customHeight="false" outlineLevel="0" collapsed="false">
      <c r="M62" s="17"/>
    </row>
    <row r="63" customFormat="false" ht="13.8" hidden="false" customHeight="false" outlineLevel="0" collapsed="false"/>
    <row r="64" customFormat="false" ht="13.8" hidden="false" customHeight="false" outlineLevel="0" collapsed="false"/>
  </sheetData>
  <autoFilter ref="A1:T60"/>
  <mergeCells count="4">
    <mergeCell ref="B2:B8"/>
    <mergeCell ref="B9:B21"/>
    <mergeCell ref="B22:B56"/>
    <mergeCell ref="B57:B58"/>
  </mergeCells>
  <conditionalFormatting sqref="S2">
    <cfRule type="colorScale" priority="2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S3">
    <cfRule type="colorScale" priority="3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S4">
    <cfRule type="colorScale" priority="4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S5">
    <cfRule type="colorScale" priority="5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148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T33" activeCellId="0" sqref="T33"/>
    </sheetView>
  </sheetViews>
  <sheetFormatPr defaultColWidth="9.2890625" defaultRowHeight="15" zeroHeight="false" outlineLevelRow="0" outlineLevelCol="0"/>
  <cols>
    <col collapsed="false" customWidth="true" hidden="false" outlineLevel="0" max="1" min="1" style="1" width="23"/>
    <col collapsed="false" customWidth="true" hidden="false" outlineLevel="0" max="2" min="2" style="1" width="23.71"/>
    <col collapsed="false" customWidth="true" hidden="false" outlineLevel="0" max="3" min="3" style="1" width="13.86"/>
    <col collapsed="false" customWidth="true" hidden="false" outlineLevel="0" max="4" min="4" style="1" width="23.42"/>
    <col collapsed="false" customWidth="true" hidden="false" outlineLevel="0" max="5" min="5" style="1" width="18"/>
    <col collapsed="false" customWidth="true" hidden="false" outlineLevel="0" max="6" min="6" style="1" width="10.42"/>
    <col collapsed="false" customWidth="true" hidden="false" outlineLevel="0" max="7" min="7" style="1" width="25.85"/>
    <col collapsed="false" customWidth="true" hidden="false" outlineLevel="0" max="8" min="8" style="1" width="27"/>
    <col collapsed="false" customWidth="true" hidden="false" outlineLevel="0" max="9" min="9" style="1" width="11"/>
    <col collapsed="false" customWidth="true" hidden="false" outlineLevel="0" max="10" min="10" style="1" width="16.84"/>
    <col collapsed="false" customWidth="true" hidden="false" outlineLevel="0" max="11" min="11" style="1" width="11.71"/>
    <col collapsed="false" customWidth="true" hidden="false" outlineLevel="0" max="13" min="12" style="1" width="12.86"/>
    <col collapsed="false" customWidth="true" hidden="false" outlineLevel="0" max="14" min="14" style="1" width="20.71"/>
    <col collapsed="false" customWidth="true" hidden="false" outlineLevel="0" max="19" min="19" style="1" width="22.57"/>
    <col collapsed="false" customWidth="true" hidden="false" outlineLevel="0" max="20" min="20" style="1" width="21.71"/>
    <col collapsed="false" customWidth="true" hidden="false" outlineLevel="0" max="21" min="21" style="1" width="40.14"/>
  </cols>
  <sheetData>
    <row r="1" customFormat="false" ht="15" hidden="false" customHeight="false" outlineLevel="0" collapsed="false">
      <c r="A1" s="43" t="s">
        <v>938</v>
      </c>
      <c r="G1" s="43" t="s">
        <v>939</v>
      </c>
      <c r="J1" s="43" t="s">
        <v>940</v>
      </c>
    </row>
    <row r="2" customFormat="false" ht="15" hidden="false" customHeight="false" outlineLevel="0" collapsed="false">
      <c r="A2" s="1" t="s">
        <v>941</v>
      </c>
      <c r="B2" s="1" t="s">
        <v>942</v>
      </c>
      <c r="C2" s="1" t="s">
        <v>943</v>
      </c>
      <c r="D2" s="1" t="s">
        <v>944</v>
      </c>
      <c r="E2" s="1" t="s">
        <v>945</v>
      </c>
      <c r="F2" s="44" t="n">
        <f aca="false">VLOOKUP(G2,Gmina!$F$2:$G$368,2,0)</f>
        <v>16202334</v>
      </c>
      <c r="G2" s="44" t="s">
        <v>621</v>
      </c>
      <c r="H2" s="44" t="s">
        <v>620</v>
      </c>
      <c r="I2" s="45"/>
      <c r="J2" s="1" t="s">
        <v>946</v>
      </c>
    </row>
    <row r="3" customFormat="false" ht="15" hidden="false" customHeight="false" outlineLevel="0" collapsed="false">
      <c r="A3" s="46" t="s">
        <v>947</v>
      </c>
      <c r="B3" s="1" t="n">
        <v>14300061</v>
      </c>
      <c r="D3" s="1" t="s">
        <v>948</v>
      </c>
      <c r="F3" s="44" t="n">
        <f aca="false">VLOOKUP(G3,Gmina!$F$2:$G$368,2,0)</f>
        <v>16802345</v>
      </c>
      <c r="G3" s="44" t="s">
        <v>631</v>
      </c>
      <c r="H3" s="44" t="s">
        <v>949</v>
      </c>
      <c r="I3" s="45"/>
      <c r="J3" s="1" t="s">
        <v>950</v>
      </c>
    </row>
    <row r="4" customFormat="false" ht="15" hidden="false" customHeight="false" outlineLevel="0" collapsed="false">
      <c r="F4" s="44" t="n">
        <f aca="false">VLOOKUP(G4,Gmina!$F$2:$G$368,2,0)</f>
        <v>18009047</v>
      </c>
      <c r="G4" s="44" t="s">
        <v>225</v>
      </c>
      <c r="H4" s="44" t="s">
        <v>224</v>
      </c>
      <c r="I4" s="45" t="s">
        <v>29</v>
      </c>
      <c r="J4" s="1" t="s">
        <v>951</v>
      </c>
    </row>
    <row r="5" customFormat="false" ht="15" hidden="false" customHeight="false" outlineLevel="0" collapsed="false">
      <c r="F5" s="44" t="n">
        <f aca="false">VLOOKUP(G5,Gmina!$F$2:$G$368,2,0)</f>
        <v>18064017</v>
      </c>
      <c r="G5" s="44" t="s">
        <v>223</v>
      </c>
      <c r="H5" s="44" t="s">
        <v>952</v>
      </c>
      <c r="I5" s="45" t="s">
        <v>29</v>
      </c>
      <c r="J5" s="1" t="s">
        <v>953</v>
      </c>
    </row>
    <row r="6" customFormat="false" ht="15" hidden="false" customHeight="false" outlineLevel="0" collapsed="false">
      <c r="F6" s="44" t="n">
        <f aca="false">VLOOKUP(G6,Gmina!$F$2:$G$368,2,0)</f>
        <v>18006071</v>
      </c>
      <c r="G6" s="44" t="s">
        <v>640</v>
      </c>
      <c r="H6" s="44" t="s">
        <v>954</v>
      </c>
      <c r="I6" s="45" t="s">
        <v>29</v>
      </c>
      <c r="J6" s="1" t="s">
        <v>955</v>
      </c>
    </row>
    <row r="7" customFormat="false" ht="15" hidden="false" customHeight="false" outlineLevel="0" collapsed="false">
      <c r="F7" s="44" t="n">
        <f aca="false">VLOOKUP(G7,Gmina!$F$2:$G$368,2,0)</f>
        <v>18064005</v>
      </c>
      <c r="G7" s="44" t="s">
        <v>623</v>
      </c>
      <c r="H7" s="44" t="s">
        <v>956</v>
      </c>
      <c r="I7" s="45" t="s">
        <v>29</v>
      </c>
      <c r="J7" s="1" t="s">
        <v>957</v>
      </c>
    </row>
    <row r="8" customFormat="false" ht="15" hidden="false" customHeight="false" outlineLevel="0" collapsed="false">
      <c r="F8" s="44" t="n">
        <f aca="false">VLOOKUP(G8,Gmina!$F$2:$G$368,2,0)</f>
        <v>18062068</v>
      </c>
      <c r="G8" s="44" t="s">
        <v>638</v>
      </c>
      <c r="H8" s="44" t="s">
        <v>958</v>
      </c>
      <c r="I8" s="45" t="s">
        <v>29</v>
      </c>
      <c r="J8" s="1" t="s">
        <v>959</v>
      </c>
    </row>
    <row r="9" customFormat="false" ht="15" hidden="false" customHeight="false" outlineLevel="0" collapsed="false">
      <c r="F9" s="44" t="n">
        <f aca="false">VLOOKUP(G9,Gmina!$F$2:$G$368,2,0)</f>
        <v>18064015</v>
      </c>
      <c r="G9" s="44" t="s">
        <v>217</v>
      </c>
      <c r="H9" s="44" t="s">
        <v>960</v>
      </c>
      <c r="I9" s="45" t="s">
        <v>961</v>
      </c>
      <c r="J9" s="1" t="s">
        <v>962</v>
      </c>
    </row>
    <row r="10" customFormat="false" ht="15" hidden="false" customHeight="false" outlineLevel="0" collapsed="false">
      <c r="F10" s="44" t="n">
        <f aca="false">VLOOKUP(G10,Gmina!$F$2:$G$368,2,0)</f>
        <v>18066019</v>
      </c>
      <c r="G10" s="44" t="s">
        <v>191</v>
      </c>
      <c r="H10" s="44" t="s">
        <v>963</v>
      </c>
      <c r="I10" s="45" t="s">
        <v>961</v>
      </c>
      <c r="J10" s="1" t="s">
        <v>964</v>
      </c>
    </row>
    <row r="11" customFormat="false" ht="15" hidden="false" customHeight="false" outlineLevel="0" collapsed="false">
      <c r="F11" s="44" t="n">
        <f aca="false">VLOOKUP(G11,Gmina!$F$2:$G$368,2,0)</f>
        <v>18006057</v>
      </c>
      <c r="G11" s="44" t="s">
        <v>625</v>
      </c>
      <c r="H11" s="44" t="s">
        <v>965</v>
      </c>
      <c r="I11" s="45" t="s">
        <v>961</v>
      </c>
      <c r="J11" s="1" t="s">
        <v>966</v>
      </c>
    </row>
    <row r="12" customFormat="false" ht="15" hidden="false" customHeight="false" outlineLevel="0" collapsed="false">
      <c r="A12" s="43" t="s">
        <v>967</v>
      </c>
      <c r="F12" s="44" t="n">
        <f aca="false">VLOOKUP(G12,Gmina!$F$2:$G$368,2,0)</f>
        <v>18013190</v>
      </c>
      <c r="G12" s="44" t="s">
        <v>627</v>
      </c>
      <c r="H12" s="44" t="s">
        <v>626</v>
      </c>
      <c r="I12" s="45" t="s">
        <v>961</v>
      </c>
      <c r="J12" s="1" t="s">
        <v>968</v>
      </c>
    </row>
    <row r="13" customFormat="false" ht="15" hidden="false" customHeight="false" outlineLevel="0" collapsed="false">
      <c r="A13" s="47" t="s">
        <v>709</v>
      </c>
      <c r="B13" s="1" t="n">
        <v>18016013</v>
      </c>
      <c r="C13" s="1" t="n">
        <v>17</v>
      </c>
      <c r="D13" s="1" t="s">
        <v>969</v>
      </c>
      <c r="F13" s="44" t="n">
        <f aca="false">VLOOKUP(G13,Gmina!$F$2:$G$368,2,0)</f>
        <v>16903339</v>
      </c>
      <c r="G13" s="44" t="s">
        <v>629</v>
      </c>
      <c r="H13" s="44" t="s">
        <v>970</v>
      </c>
    </row>
    <row r="14" customFormat="false" ht="15" hidden="false" customHeight="false" outlineLevel="0" collapsed="false">
      <c r="A14" s="47" t="s">
        <v>711</v>
      </c>
      <c r="B14" s="1" t="n">
        <v>16903338</v>
      </c>
      <c r="C14" s="1" t="n">
        <v>25</v>
      </c>
      <c r="D14" s="1" t="s">
        <v>971</v>
      </c>
      <c r="F14" s="44" t="n">
        <f aca="false">VLOOKUP(G14,Gmina!$F$2:$G$368,2,0)</f>
        <v>18096029</v>
      </c>
      <c r="G14" s="44" t="s">
        <v>215</v>
      </c>
      <c r="H14" s="44" t="s">
        <v>972</v>
      </c>
    </row>
    <row r="15" customFormat="false" ht="15" hidden="false" customHeight="false" outlineLevel="0" collapsed="false">
      <c r="A15" s="47" t="s">
        <v>152</v>
      </c>
      <c r="B15" s="1" t="n">
        <v>18079052</v>
      </c>
      <c r="C15" s="1" t="n">
        <v>17</v>
      </c>
      <c r="D15" s="1" t="s">
        <v>973</v>
      </c>
      <c r="F15" s="44" t="n">
        <f aca="false">VLOOKUP(G15,Gmina!$F$2:$G$368,2,0)</f>
        <v>18016017</v>
      </c>
      <c r="G15" s="44" t="s">
        <v>632</v>
      </c>
      <c r="H15" s="44" t="s">
        <v>324</v>
      </c>
    </row>
    <row r="16" customFormat="false" ht="15" hidden="false" customHeight="false" outlineLevel="0" collapsed="false">
      <c r="A16" s="47" t="s">
        <v>713</v>
      </c>
      <c r="B16" s="1" t="n">
        <v>16903342</v>
      </c>
      <c r="C16" s="1" t="n">
        <v>17</v>
      </c>
      <c r="D16" s="1" t="s">
        <v>974</v>
      </c>
      <c r="F16" s="44" t="n">
        <f aca="false">VLOOKUP(G16,Gmina!$F$2:$G$368,2,0)</f>
        <v>18013194</v>
      </c>
      <c r="G16" s="44" t="s">
        <v>634</v>
      </c>
      <c r="H16" s="44" t="s">
        <v>975</v>
      </c>
    </row>
    <row r="17" customFormat="false" ht="15" hidden="false" customHeight="false" outlineLevel="0" collapsed="false">
      <c r="A17" s="47" t="s">
        <v>162</v>
      </c>
      <c r="B17" s="1" t="n">
        <v>16202333</v>
      </c>
      <c r="C17" s="1" t="n">
        <v>19</v>
      </c>
      <c r="D17" s="1" t="s">
        <v>976</v>
      </c>
      <c r="F17" s="44" t="n">
        <f aca="false">VLOOKUP(G17,Gmina!$F$2:$G$368,2,0)</f>
        <v>18014045</v>
      </c>
      <c r="G17" s="44" t="s">
        <v>219</v>
      </c>
      <c r="H17" s="44" t="s">
        <v>218</v>
      </c>
      <c r="I17" s="45"/>
      <c r="J17" s="45"/>
    </row>
    <row r="18" customFormat="false" ht="15" hidden="false" customHeight="false" outlineLevel="0" collapsed="false">
      <c r="A18" s="47" t="s">
        <v>821</v>
      </c>
      <c r="B18" s="1" t="n">
        <v>16802353</v>
      </c>
      <c r="C18" s="1" t="n">
        <v>17</v>
      </c>
      <c r="D18" s="1" t="s">
        <v>977</v>
      </c>
      <c r="F18" s="44" t="n">
        <f aca="false">VLOOKUP(G18,Gmina!$F$2:$G$368,2,0)</f>
        <v>18075067</v>
      </c>
      <c r="G18" s="44" t="s">
        <v>636</v>
      </c>
      <c r="H18" s="44" t="s">
        <v>978</v>
      </c>
      <c r="I18" s="45"/>
    </row>
    <row r="19" customFormat="false" ht="15" hidden="false" customHeight="false" outlineLevel="0" collapsed="false">
      <c r="A19" s="47" t="s">
        <v>818</v>
      </c>
      <c r="B19" s="1" t="n">
        <v>16802352</v>
      </c>
      <c r="C19" s="1" t="n">
        <v>24</v>
      </c>
      <c r="D19" s="1" t="s">
        <v>977</v>
      </c>
      <c r="F19" s="44" t="n">
        <f aca="false">VLOOKUP(G19,Gmina!$F$2:$G$368,2,0)</f>
        <v>18002066</v>
      </c>
      <c r="G19" s="44" t="s">
        <v>213</v>
      </c>
      <c r="H19" s="44" t="s">
        <v>979</v>
      </c>
      <c r="I19" s="45"/>
    </row>
    <row r="20" customFormat="false" ht="15" hidden="false" customHeight="false" outlineLevel="0" collapsed="false">
      <c r="A20" s="47" t="s">
        <v>980</v>
      </c>
      <c r="B20" s="1" t="n">
        <v>16202319</v>
      </c>
      <c r="C20" s="1" t="n">
        <v>25</v>
      </c>
      <c r="D20" s="1" t="s">
        <v>981</v>
      </c>
      <c r="E20" s="1" t="s">
        <v>982</v>
      </c>
      <c r="F20" s="44" t="n">
        <f aca="false">VLOOKUP(G20,Gmina!$F$2:$G$368,2,0)</f>
        <v>18006074</v>
      </c>
      <c r="G20" s="44" t="s">
        <v>199</v>
      </c>
      <c r="H20" s="44" t="s">
        <v>983</v>
      </c>
    </row>
    <row r="21" customFormat="false" ht="15" hidden="false" customHeight="false" outlineLevel="0" collapsed="false">
      <c r="A21" s="47" t="s">
        <v>85</v>
      </c>
      <c r="B21" s="1" t="n">
        <v>12159210</v>
      </c>
      <c r="C21" s="1" t="n">
        <v>17</v>
      </c>
      <c r="D21" s="1" t="s">
        <v>984</v>
      </c>
      <c r="E21" s="1" t="s">
        <v>982</v>
      </c>
      <c r="F21" s="44" t="n">
        <f aca="false">VLOOKUP(G21,Gmina!$F$2:$G$368,2,0)</f>
        <v>18010032</v>
      </c>
      <c r="G21" s="44" t="s">
        <v>221</v>
      </c>
      <c r="H21" s="44" t="s">
        <v>220</v>
      </c>
    </row>
    <row r="22" customFormat="false" ht="15" hidden="false" customHeight="false" outlineLevel="0" collapsed="false">
      <c r="A22" s="47" t="s">
        <v>115</v>
      </c>
      <c r="B22" s="48" t="n">
        <v>16202320</v>
      </c>
      <c r="C22" s="1" t="n">
        <v>17</v>
      </c>
      <c r="D22" s="1" t="s">
        <v>985</v>
      </c>
      <c r="E22" s="1" t="s">
        <v>986</v>
      </c>
      <c r="F22" s="44" t="n">
        <f aca="false">VLOOKUP(G22,Gmina!$F$2:$G$368,2,0)</f>
        <v>18009046</v>
      </c>
      <c r="G22" s="44" t="s">
        <v>196</v>
      </c>
      <c r="H22" s="44" t="s">
        <v>737</v>
      </c>
    </row>
    <row r="23" customFormat="false" ht="15" hidden="false" customHeight="false" outlineLevel="0" collapsed="false">
      <c r="A23" s="47" t="s">
        <v>987</v>
      </c>
      <c r="E23" s="1" t="s">
        <v>988</v>
      </c>
    </row>
    <row r="29" customFormat="false" ht="15" hidden="false" customHeight="false" outlineLevel="0" collapsed="false">
      <c r="A29" s="43" t="s">
        <v>989</v>
      </c>
      <c r="B29" s="18" t="s">
        <v>942</v>
      </c>
      <c r="C29" s="18" t="s">
        <v>73</v>
      </c>
      <c r="D29" s="18" t="s">
        <v>15</v>
      </c>
      <c r="E29" s="18" t="s">
        <v>21</v>
      </c>
      <c r="F29" s="18" t="s">
        <v>45</v>
      </c>
      <c r="G29" s="18" t="s">
        <v>51</v>
      </c>
      <c r="H29" s="18" t="s">
        <v>55</v>
      </c>
      <c r="I29" s="18" t="s">
        <v>990</v>
      </c>
      <c r="J29" s="18" t="s">
        <v>67</v>
      </c>
      <c r="K29" s="18" t="s">
        <v>73</v>
      </c>
      <c r="L29" s="18" t="s">
        <v>991</v>
      </c>
      <c r="M29" s="18" t="s">
        <v>992</v>
      </c>
      <c r="Q29" s="1" t="s">
        <v>993</v>
      </c>
    </row>
    <row r="30" customFormat="false" ht="15" hidden="false" customHeight="false" outlineLevel="0" collapsed="false">
      <c r="A30" s="49" t="s">
        <v>994</v>
      </c>
      <c r="B30" s="50" t="n">
        <v>14300060</v>
      </c>
      <c r="C30" s="50"/>
      <c r="D30" s="50"/>
      <c r="E30" s="50"/>
      <c r="F30" s="49" t="n">
        <v>3833</v>
      </c>
      <c r="G30" s="50" t="n">
        <v>4189</v>
      </c>
      <c r="H30" s="50" t="n">
        <v>4116</v>
      </c>
      <c r="I30" s="50" t="n">
        <v>4109</v>
      </c>
      <c r="J30" s="49" t="n">
        <v>3479</v>
      </c>
      <c r="K30" s="50" t="n">
        <v>4234</v>
      </c>
      <c r="L30" s="50" t="n">
        <v>23960</v>
      </c>
      <c r="M30" s="51" t="n">
        <f aca="false">2*L30*3*0.245/12</f>
        <v>2935</v>
      </c>
      <c r="N30" s="50" t="n">
        <v>12300</v>
      </c>
      <c r="O30" s="1" t="n">
        <f aca="false">N30/M30</f>
        <v>4.19080068143101</v>
      </c>
    </row>
    <row r="31" customFormat="false" ht="15" hidden="false" customHeight="false" outlineLevel="0" collapsed="false">
      <c r="A31" s="1" t="s">
        <v>995</v>
      </c>
      <c r="B31" s="18" t="n">
        <v>14300055</v>
      </c>
      <c r="C31" s="18"/>
      <c r="D31" s="18"/>
      <c r="E31" s="18"/>
      <c r="F31" s="18"/>
      <c r="H31" s="18"/>
      <c r="I31" s="18" t="n">
        <v>280</v>
      </c>
      <c r="L31" s="1" t="n">
        <v>1564</v>
      </c>
      <c r="M31" s="51"/>
    </row>
    <row r="32" customFormat="false" ht="15" hidden="false" customHeight="false" outlineLevel="0" collapsed="false">
      <c r="A32" s="1" t="s">
        <v>57</v>
      </c>
      <c r="B32" s="18" t="n">
        <v>14300059</v>
      </c>
      <c r="C32" s="18"/>
      <c r="D32" s="18"/>
      <c r="E32" s="18"/>
      <c r="F32" s="18"/>
      <c r="G32" s="18"/>
      <c r="H32" s="18"/>
      <c r="I32" s="18" t="n">
        <v>137</v>
      </c>
      <c r="L32" s="1" t="n">
        <v>453</v>
      </c>
      <c r="M32" s="51"/>
    </row>
    <row r="33" customFormat="false" ht="15" hidden="false" customHeight="false" outlineLevel="0" collapsed="false">
      <c r="A33" s="49" t="s">
        <v>996</v>
      </c>
      <c r="B33" s="50" t="n">
        <v>14300058</v>
      </c>
      <c r="C33" s="50"/>
      <c r="D33" s="50"/>
      <c r="E33" s="50"/>
      <c r="F33" s="50" t="n">
        <f aca="false">30*76</f>
        <v>2280</v>
      </c>
      <c r="G33" s="50" t="n">
        <f aca="false">30*76.04</f>
        <v>2281.2</v>
      </c>
      <c r="H33" s="50" t="n">
        <f aca="false">30*72.9</f>
        <v>2187</v>
      </c>
      <c r="I33" s="50" t="n">
        <v>1987</v>
      </c>
      <c r="J33" s="49" t="n">
        <f aca="false">30*68.48</f>
        <v>2054.4</v>
      </c>
      <c r="K33" s="1" t="n">
        <v>1996</v>
      </c>
      <c r="L33" s="1" t="n">
        <v>12785</v>
      </c>
      <c r="M33" s="51" t="n">
        <f aca="false">2*L33*3*0.245/12</f>
        <v>1566</v>
      </c>
      <c r="N33" s="1" t="n">
        <v>9250</v>
      </c>
      <c r="O33" s="1" t="n">
        <f aca="false">N33/M33</f>
        <v>5.90676883780332</v>
      </c>
    </row>
    <row r="34" customFormat="false" ht="15" hidden="false" customHeight="false" outlineLevel="0" collapsed="false">
      <c r="A34" s="1" t="s">
        <v>997</v>
      </c>
      <c r="B34" s="18"/>
      <c r="C34" s="18"/>
      <c r="D34" s="18"/>
      <c r="E34" s="18"/>
      <c r="F34" s="18" t="n">
        <v>522</v>
      </c>
      <c r="G34" s="18" t="n">
        <v>499</v>
      </c>
      <c r="H34" s="18" t="n">
        <v>1023</v>
      </c>
      <c r="I34" s="18" t="n">
        <v>1053</v>
      </c>
      <c r="J34" s="18" t="n">
        <v>1055</v>
      </c>
      <c r="K34" s="18" t="n">
        <v>1000</v>
      </c>
      <c r="L34" s="1" t="n">
        <f aca="false">SUM(H34:K34)+1333+1440</f>
        <v>6904</v>
      </c>
      <c r="M34" s="51" t="n">
        <f aca="false">2*L34*3*0.245/12</f>
        <v>846</v>
      </c>
    </row>
    <row r="35" customFormat="false" ht="15" hidden="false" customHeight="false" outlineLevel="0" collapsed="false">
      <c r="A35" s="1" t="s">
        <v>998</v>
      </c>
      <c r="B35" s="18"/>
      <c r="C35" s="18" t="n">
        <v>287</v>
      </c>
      <c r="D35" s="18" t="n">
        <v>377</v>
      </c>
      <c r="E35" s="18" t="n">
        <v>367</v>
      </c>
      <c r="F35" s="18" t="n">
        <v>187</v>
      </c>
      <c r="G35" s="18" t="n">
        <v>414</v>
      </c>
      <c r="H35" s="18" t="n">
        <v>1177</v>
      </c>
      <c r="I35" s="18" t="n">
        <v>1189</v>
      </c>
      <c r="J35" s="18" t="n">
        <v>938</v>
      </c>
      <c r="K35" s="18" t="n">
        <v>1000</v>
      </c>
      <c r="L35" s="1" t="n">
        <f aca="false">SUM(H35:K35)+734+950</f>
        <v>5988</v>
      </c>
      <c r="M35" s="51" t="n">
        <f aca="false">2*L35*3*0.245/12</f>
        <v>734</v>
      </c>
    </row>
    <row r="36" customFormat="false" ht="15" hidden="false" customHeight="false" outlineLevel="0" collapsed="false">
      <c r="A36" s="1" t="s">
        <v>999</v>
      </c>
      <c r="B36" s="18"/>
      <c r="C36" s="18" t="n">
        <v>32</v>
      </c>
      <c r="D36" s="18" t="n">
        <v>46</v>
      </c>
      <c r="E36" s="18" t="n">
        <v>34</v>
      </c>
      <c r="F36" s="18" t="n">
        <v>66</v>
      </c>
      <c r="G36" s="18" t="n">
        <v>32</v>
      </c>
      <c r="H36" s="18" t="n">
        <v>29</v>
      </c>
      <c r="I36" s="18" t="s">
        <v>29</v>
      </c>
    </row>
    <row r="37" customFormat="false" ht="15" hidden="false" customHeight="false" outlineLevel="0" collapsed="false">
      <c r="A37" s="1" t="s">
        <v>1000</v>
      </c>
      <c r="B37" s="18"/>
      <c r="C37" s="18"/>
      <c r="D37" s="18" t="n">
        <v>868</v>
      </c>
      <c r="E37" s="18"/>
      <c r="F37" s="18" t="n">
        <v>1136</v>
      </c>
      <c r="G37" s="18" t="n">
        <v>1311</v>
      </c>
      <c r="H37" s="18" t="n">
        <v>1057</v>
      </c>
      <c r="I37" s="18" t="n">
        <v>1023</v>
      </c>
      <c r="J37" s="1" t="n">
        <v>1180</v>
      </c>
      <c r="K37" s="18" t="n">
        <v>1100</v>
      </c>
      <c r="L37" s="1" t="n">
        <f aca="false">SUM(F37:K37)</f>
        <v>6807</v>
      </c>
      <c r="M37" s="51" t="n">
        <f aca="false">2*L37*3*0.245/12</f>
        <v>834</v>
      </c>
    </row>
    <row r="38" customFormat="false" ht="15" hidden="false" customHeight="false" outlineLevel="0" collapsed="false">
      <c r="A38" s="1" t="s">
        <v>1001</v>
      </c>
      <c r="B38" s="18"/>
      <c r="C38" s="18"/>
      <c r="D38" s="18"/>
      <c r="E38" s="18"/>
      <c r="F38" s="18" t="n">
        <v>1415</v>
      </c>
      <c r="G38" s="1" t="n">
        <v>1666</v>
      </c>
      <c r="H38" s="18" t="n">
        <v>1577</v>
      </c>
      <c r="I38" s="18" t="n">
        <v>1627</v>
      </c>
      <c r="J38" s="18" t="n">
        <v>1712</v>
      </c>
      <c r="K38" s="18" t="n">
        <v>1700</v>
      </c>
      <c r="L38" s="1" t="n">
        <f aca="false">SUM(F38:K38)</f>
        <v>9697</v>
      </c>
      <c r="M38" s="51" t="n">
        <f aca="false">2*L38*3*0.245/12</f>
        <v>1188</v>
      </c>
    </row>
    <row r="39" customFormat="false" ht="15" hidden="false" customHeight="false" outlineLevel="0" collapsed="false">
      <c r="A39" s="1" t="s">
        <v>1002</v>
      </c>
      <c r="B39" s="18"/>
      <c r="C39" s="18"/>
      <c r="D39" s="18"/>
      <c r="E39" s="18"/>
      <c r="F39" s="51" t="n">
        <v>1241</v>
      </c>
      <c r="G39" s="51" t="n">
        <v>1474</v>
      </c>
      <c r="H39" s="51" t="n">
        <v>1886</v>
      </c>
      <c r="I39" s="51" t="n">
        <v>2188</v>
      </c>
      <c r="J39" s="18" t="n">
        <v>2488</v>
      </c>
      <c r="K39" s="51" t="n">
        <v>3335</v>
      </c>
      <c r="L39" s="51" t="n">
        <f aca="false">SUM(F39:K39)</f>
        <v>12612</v>
      </c>
      <c r="M39" s="51" t="n">
        <f aca="false">2*L39*3*0.245/12</f>
        <v>1545</v>
      </c>
      <c r="N39" s="1" t="n">
        <v>9250</v>
      </c>
      <c r="O39" s="1" t="n">
        <f aca="false">N39/M39</f>
        <v>5.98705501618123</v>
      </c>
    </row>
    <row r="40" customFormat="false" ht="15" hidden="false" customHeight="false" outlineLevel="0" collapsed="false">
      <c r="A40" s="1" t="s">
        <v>1003</v>
      </c>
      <c r="B40" s="18"/>
      <c r="C40" s="18"/>
      <c r="D40" s="18"/>
      <c r="E40" s="18"/>
      <c r="F40" s="51"/>
      <c r="G40" s="51"/>
      <c r="H40" s="51"/>
      <c r="I40" s="51"/>
      <c r="J40" s="18"/>
      <c r="K40" s="51"/>
      <c r="L40" s="1" t="n">
        <v>11</v>
      </c>
    </row>
    <row r="41" customFormat="false" ht="15" hidden="false" customHeight="false" outlineLevel="0" collapsed="false">
      <c r="A41" s="1" t="s">
        <v>1004</v>
      </c>
      <c r="B41" s="18"/>
      <c r="C41" s="18"/>
      <c r="D41" s="18"/>
      <c r="E41" s="18"/>
      <c r="F41" s="51"/>
      <c r="G41" s="51"/>
      <c r="H41" s="51"/>
      <c r="I41" s="51"/>
      <c r="J41" s="18"/>
      <c r="K41" s="51"/>
      <c r="L41" s="1" t="n">
        <v>4</v>
      </c>
    </row>
    <row r="42" customFormat="false" ht="15" hidden="false" customHeight="false" outlineLevel="0" collapsed="false">
      <c r="A42" s="1" t="s">
        <v>254</v>
      </c>
      <c r="B42" s="18"/>
      <c r="C42" s="18"/>
      <c r="D42" s="18"/>
      <c r="E42" s="18"/>
      <c r="F42" s="51"/>
      <c r="G42" s="51"/>
      <c r="H42" s="51"/>
      <c r="I42" s="51"/>
      <c r="J42" s="18"/>
      <c r="K42" s="51"/>
      <c r="L42" s="1" t="n">
        <v>73</v>
      </c>
    </row>
    <row r="43" customFormat="false" ht="15" hidden="false" customHeight="false" outlineLevel="0" collapsed="false">
      <c r="A43" s="1" t="s">
        <v>1005</v>
      </c>
      <c r="B43" s="18"/>
      <c r="C43" s="18"/>
      <c r="D43" s="18"/>
      <c r="E43" s="18"/>
      <c r="F43" s="51"/>
      <c r="G43" s="51"/>
      <c r="H43" s="51"/>
      <c r="I43" s="51"/>
      <c r="J43" s="18"/>
      <c r="K43" s="51"/>
      <c r="L43" s="1" t="n">
        <v>8497</v>
      </c>
    </row>
    <row r="44" customFormat="false" ht="15" hidden="false" customHeight="false" outlineLevel="0" collapsed="false">
      <c r="A44" s="1" t="s">
        <v>1006</v>
      </c>
      <c r="B44" s="18"/>
      <c r="C44" s="18"/>
      <c r="D44" s="18"/>
      <c r="E44" s="18"/>
      <c r="F44" s="51"/>
      <c r="G44" s="51"/>
      <c r="H44" s="51"/>
      <c r="I44" s="51"/>
      <c r="J44" s="18"/>
      <c r="K44" s="51"/>
      <c r="Q44" s="1" t="n">
        <v>406</v>
      </c>
    </row>
    <row r="45" customFormat="false" ht="15" hidden="false" customHeight="false" outlineLevel="0" collapsed="false">
      <c r="B45" s="18"/>
      <c r="C45" s="18"/>
      <c r="D45" s="18"/>
      <c r="E45" s="18"/>
      <c r="F45" s="51"/>
      <c r="G45" s="51"/>
      <c r="H45" s="51"/>
      <c r="I45" s="51"/>
      <c r="J45" s="18"/>
    </row>
    <row r="46" customFormat="false" ht="15" hidden="false" customHeight="false" outlineLevel="0" collapsed="false">
      <c r="B46" s="18"/>
      <c r="C46" s="18"/>
      <c r="D46" s="18"/>
      <c r="E46" s="18"/>
      <c r="F46" s="18"/>
      <c r="G46" s="18"/>
      <c r="H46" s="18"/>
      <c r="I46" s="18"/>
      <c r="N46" s="1" t="n">
        <v>16.22</v>
      </c>
    </row>
    <row r="47" customFormat="false" ht="15" hidden="false" customHeight="false" outlineLevel="0" collapsed="false">
      <c r="B47" s="18" t="s">
        <v>1007</v>
      </c>
      <c r="C47" s="18" t="s">
        <v>1008</v>
      </c>
      <c r="D47" s="18" t="s">
        <v>1009</v>
      </c>
      <c r="E47" s="18" t="s">
        <v>993</v>
      </c>
      <c r="F47" s="18" t="s">
        <v>1010</v>
      </c>
      <c r="G47" s="18" t="s">
        <v>1011</v>
      </c>
      <c r="H47" s="18" t="s">
        <v>1012</v>
      </c>
      <c r="I47" s="18" t="s">
        <v>1013</v>
      </c>
      <c r="J47" s="18"/>
      <c r="K47" s="18" t="s">
        <v>1014</v>
      </c>
      <c r="L47" s="18" t="s">
        <v>1015</v>
      </c>
      <c r="M47" s="18" t="s">
        <v>1016</v>
      </c>
      <c r="N47" s="18" t="s">
        <v>1017</v>
      </c>
      <c r="P47" s="52" t="s">
        <v>1015</v>
      </c>
      <c r="Q47" s="18" t="s">
        <v>1011</v>
      </c>
      <c r="R47" s="18" t="s">
        <v>1018</v>
      </c>
      <c r="S47" s="18" t="s">
        <v>1019</v>
      </c>
      <c r="T47" s="18" t="s">
        <v>1020</v>
      </c>
      <c r="U47" s="18" t="s">
        <v>1021</v>
      </c>
      <c r="V47" s="18" t="s">
        <v>1022</v>
      </c>
      <c r="W47" s="18" t="s">
        <v>1023</v>
      </c>
    </row>
    <row r="48" customFormat="false" ht="15" hidden="false" customHeight="false" outlineLevel="0" collapsed="false">
      <c r="A48" s="1" t="s">
        <v>69</v>
      </c>
      <c r="B48" s="18" t="s">
        <v>1024</v>
      </c>
      <c r="C48" s="18" t="n">
        <v>59</v>
      </c>
      <c r="D48" s="18" t="n">
        <v>55</v>
      </c>
      <c r="E48" s="18"/>
      <c r="F48" s="18" t="n">
        <v>24</v>
      </c>
      <c r="G48" s="18" t="n">
        <v>28</v>
      </c>
      <c r="H48" s="18" t="n">
        <v>46</v>
      </c>
      <c r="I48" s="18" t="n">
        <v>54</v>
      </c>
      <c r="J48" s="18" t="s">
        <v>69</v>
      </c>
      <c r="K48" s="18" t="s">
        <v>1024</v>
      </c>
      <c r="L48" s="18" t="n">
        <v>60</v>
      </c>
      <c r="M48" s="18" t="n">
        <v>30</v>
      </c>
      <c r="N48" s="53" t="n">
        <f aca="false">(L48-M48)*$N$46*2</f>
        <v>973</v>
      </c>
      <c r="P48" s="1" t="n">
        <v>60</v>
      </c>
      <c r="Q48" s="1" t="n">
        <v>40</v>
      </c>
      <c r="R48" s="1" t="n">
        <v>40</v>
      </c>
      <c r="S48" s="51" t="n">
        <f aca="false">(P48-Q48)*$N$46</f>
        <v>324</v>
      </c>
      <c r="T48" s="1" t="n">
        <f aca="false">0.1*$N$46*R48</f>
        <v>64.88</v>
      </c>
      <c r="U48" s="51" t="n">
        <f aca="false">S48-T48</f>
        <v>259</v>
      </c>
      <c r="V48" s="51" t="n">
        <v>260</v>
      </c>
      <c r="W48" s="51" t="n">
        <f aca="false">U48+V48</f>
        <v>519</v>
      </c>
    </row>
    <row r="49" customFormat="false" ht="15" hidden="false" customHeight="false" outlineLevel="0" collapsed="false">
      <c r="A49" s="1" t="s">
        <v>998</v>
      </c>
      <c r="B49" s="18" t="n">
        <v>60</v>
      </c>
      <c r="C49" s="18" t="n">
        <v>67</v>
      </c>
      <c r="D49" s="18" t="n">
        <v>62</v>
      </c>
      <c r="E49" s="18" t="n">
        <v>59</v>
      </c>
      <c r="F49" s="18" t="n">
        <v>28</v>
      </c>
      <c r="G49" s="18" t="n">
        <v>30</v>
      </c>
      <c r="H49" s="18" t="n">
        <v>53</v>
      </c>
      <c r="I49" s="18" t="n">
        <v>58</v>
      </c>
      <c r="J49" s="18" t="s">
        <v>998</v>
      </c>
      <c r="K49" s="18" t="n">
        <v>60</v>
      </c>
      <c r="L49" s="18" t="n">
        <v>60</v>
      </c>
      <c r="M49" s="18" t="n">
        <v>30</v>
      </c>
      <c r="N49" s="53" t="n">
        <f aca="false">(L49-M49)*$N$46*2</f>
        <v>973</v>
      </c>
      <c r="P49" s="1" t="n">
        <v>60</v>
      </c>
      <c r="Q49" s="1" t="n">
        <v>40</v>
      </c>
      <c r="R49" s="1" t="n">
        <v>40</v>
      </c>
      <c r="S49" s="51" t="n">
        <f aca="false">(P49-Q49)*$N$46</f>
        <v>324</v>
      </c>
      <c r="T49" s="1" t="n">
        <f aca="false">0.1*$N$46*R49</f>
        <v>64.88</v>
      </c>
      <c r="U49" s="51" t="n">
        <f aca="false">S49-T49</f>
        <v>259</v>
      </c>
      <c r="V49" s="51" t="n">
        <v>260</v>
      </c>
      <c r="W49" s="51" t="n">
        <f aca="false">U49+V49</f>
        <v>519</v>
      </c>
    </row>
    <row r="50" customFormat="false" ht="15" hidden="false" customHeight="false" outlineLevel="0" collapsed="false">
      <c r="A50" s="1" t="s">
        <v>999</v>
      </c>
      <c r="B50" s="18" t="s">
        <v>1025</v>
      </c>
      <c r="C50" s="18" t="n">
        <v>51</v>
      </c>
      <c r="D50" s="18" t="n">
        <v>55</v>
      </c>
      <c r="E50" s="18" t="n">
        <v>47</v>
      </c>
      <c r="F50" s="18" t="n">
        <v>16</v>
      </c>
      <c r="G50" s="18" t="n">
        <v>28</v>
      </c>
      <c r="H50" s="18" t="n">
        <v>49</v>
      </c>
      <c r="I50" s="18" t="s">
        <v>29</v>
      </c>
      <c r="J50" s="18" t="s">
        <v>999</v>
      </c>
      <c r="K50" s="18" t="s">
        <v>1025</v>
      </c>
      <c r="L50" s="18" t="n">
        <v>70</v>
      </c>
      <c r="M50" s="18" t="n">
        <v>30</v>
      </c>
      <c r="N50" s="53" t="n">
        <f aca="false">(L50-M50)*$N$46*2</f>
        <v>1298</v>
      </c>
      <c r="P50" s="1" t="n">
        <v>70</v>
      </c>
      <c r="Q50" s="1" t="n">
        <v>20</v>
      </c>
      <c r="R50" s="1" t="n">
        <v>70</v>
      </c>
      <c r="S50" s="51" t="n">
        <f aca="false">(P50-Q50)*$N$46</f>
        <v>811</v>
      </c>
      <c r="T50" s="1" t="n">
        <f aca="false">0.1*$N$46*R50</f>
        <v>113.54</v>
      </c>
      <c r="U50" s="51" t="n">
        <f aca="false">S50-T50</f>
        <v>697</v>
      </c>
      <c r="V50" s="51"/>
      <c r="W50" s="51" t="n">
        <f aca="false">U50+V50</f>
        <v>697</v>
      </c>
    </row>
    <row r="51" customFormat="false" ht="15" hidden="false" customHeight="false" outlineLevel="0" collapsed="false">
      <c r="A51" s="1" t="s">
        <v>1000</v>
      </c>
      <c r="B51" s="18" t="s">
        <v>1026</v>
      </c>
      <c r="C51" s="18" t="s">
        <v>29</v>
      </c>
      <c r="D51" s="18" t="n">
        <v>28</v>
      </c>
      <c r="E51" s="18"/>
      <c r="F51" s="18" t="n">
        <v>9</v>
      </c>
      <c r="G51" s="18" t="s">
        <v>29</v>
      </c>
      <c r="H51" s="18" t="n">
        <v>23</v>
      </c>
      <c r="I51" s="18" t="n">
        <v>26</v>
      </c>
      <c r="J51" s="18" t="s">
        <v>1000</v>
      </c>
      <c r="K51" s="18" t="s">
        <v>1026</v>
      </c>
      <c r="L51" s="18" t="n">
        <v>30</v>
      </c>
      <c r="M51" s="18" t="n">
        <v>15</v>
      </c>
      <c r="N51" s="53" t="n">
        <f aca="false">(L51-M51)*$N$46*2</f>
        <v>487</v>
      </c>
      <c r="P51" s="1" t="n">
        <v>30</v>
      </c>
      <c r="Q51" s="1" t="n">
        <v>15</v>
      </c>
      <c r="R51" s="1" t="n">
        <v>15</v>
      </c>
      <c r="S51" s="51" t="n">
        <f aca="false">(P51-Q51)*$N$46</f>
        <v>243</v>
      </c>
      <c r="T51" s="1" t="n">
        <f aca="false">0.1*$N$46*R51</f>
        <v>24.33</v>
      </c>
      <c r="U51" s="51" t="n">
        <f aca="false">S51-T51</f>
        <v>219</v>
      </c>
      <c r="V51" s="51" t="n">
        <v>219</v>
      </c>
      <c r="W51" s="51" t="n">
        <f aca="false">U51+V51</f>
        <v>438</v>
      </c>
    </row>
    <row r="52" customFormat="false" ht="15" hidden="false" customHeight="false" outlineLevel="0" collapsed="false">
      <c r="A52" s="1" t="s">
        <v>1001</v>
      </c>
      <c r="B52" s="18" t="n">
        <v>60</v>
      </c>
      <c r="C52" s="18"/>
      <c r="D52" s="18"/>
      <c r="E52" s="18"/>
      <c r="F52" s="18" t="n">
        <v>20</v>
      </c>
      <c r="G52" s="18" t="s">
        <v>29</v>
      </c>
      <c r="H52" s="18" t="n">
        <v>9</v>
      </c>
      <c r="I52" s="18" t="n">
        <v>22</v>
      </c>
      <c r="J52" s="18" t="s">
        <v>1001</v>
      </c>
      <c r="K52" s="18" t="n">
        <v>60</v>
      </c>
      <c r="L52" s="18" t="n">
        <v>30</v>
      </c>
      <c r="M52" s="18" t="n">
        <v>20</v>
      </c>
      <c r="N52" s="53" t="n">
        <f aca="false">(L52-M52)*$N$46*2</f>
        <v>324</v>
      </c>
      <c r="P52" s="1" t="n">
        <v>60</v>
      </c>
      <c r="Q52" s="1" t="n">
        <v>60</v>
      </c>
      <c r="R52" s="1" t="n">
        <v>60</v>
      </c>
      <c r="S52" s="51" t="n">
        <f aca="false">(P52-Q52)*$N$46</f>
        <v>0</v>
      </c>
      <c r="U52" s="51" t="n">
        <f aca="false">S52-T52</f>
        <v>0</v>
      </c>
      <c r="V52" s="51" t="n">
        <v>0</v>
      </c>
      <c r="W52" s="51" t="n">
        <f aca="false">U52+V52</f>
        <v>0</v>
      </c>
    </row>
    <row r="53" customFormat="false" ht="15" hidden="false" customHeight="false" outlineLevel="0" collapsed="false">
      <c r="A53" s="1" t="s">
        <v>1027</v>
      </c>
      <c r="B53" s="18" t="s">
        <v>1028</v>
      </c>
      <c r="C53" s="18" t="n">
        <v>49</v>
      </c>
      <c r="D53" s="18" t="n">
        <v>48</v>
      </c>
      <c r="E53" s="18" t="n">
        <v>45</v>
      </c>
      <c r="F53" s="18" t="s">
        <v>29</v>
      </c>
      <c r="G53" s="18" t="n">
        <v>21</v>
      </c>
      <c r="H53" s="18" t="n">
        <v>51</v>
      </c>
      <c r="I53" s="18" t="n">
        <v>41</v>
      </c>
      <c r="J53" s="18" t="s">
        <v>1027</v>
      </c>
      <c r="K53" s="18" t="s">
        <v>1028</v>
      </c>
      <c r="L53" s="18" t="n">
        <v>50</v>
      </c>
      <c r="M53" s="18" t="n">
        <v>25</v>
      </c>
      <c r="N53" s="53" t="n">
        <f aca="false">(L53-M53)*$N$46*2</f>
        <v>811</v>
      </c>
      <c r="P53" s="1" t="n">
        <v>50</v>
      </c>
      <c r="Q53" s="1" t="n">
        <v>30</v>
      </c>
      <c r="R53" s="1" t="n">
        <v>30</v>
      </c>
      <c r="S53" s="51" t="n">
        <f aca="false">(P53-Q53)*$N$46</f>
        <v>324</v>
      </c>
      <c r="T53" s="1" t="n">
        <f aca="false">0.1*$N$46*R53</f>
        <v>48.66</v>
      </c>
      <c r="U53" s="51" t="n">
        <f aca="false">S53-T53</f>
        <v>275</v>
      </c>
      <c r="V53" s="51" t="n">
        <v>276</v>
      </c>
      <c r="W53" s="51" t="n">
        <f aca="false">U53+V53</f>
        <v>551</v>
      </c>
    </row>
    <row r="54" customFormat="false" ht="15" hidden="false" customHeight="false" outlineLevel="0" collapsed="false">
      <c r="X54" s="1" t="n">
        <v>2725</v>
      </c>
    </row>
    <row r="55" customFormat="false" ht="15" hidden="false" customHeight="false" outlineLevel="0" collapsed="false">
      <c r="A55" s="43" t="s">
        <v>1029</v>
      </c>
      <c r="B55" s="1" t="s">
        <v>941</v>
      </c>
      <c r="C55" s="1" t="s">
        <v>942</v>
      </c>
      <c r="D55" s="1" t="s">
        <v>7</v>
      </c>
      <c r="E55" s="1" t="s">
        <v>1030</v>
      </c>
      <c r="F55" s="1" t="s">
        <v>1007</v>
      </c>
      <c r="G55" s="1" t="s">
        <v>1031</v>
      </c>
      <c r="S55" s="51" t="n">
        <f aca="false">S48</f>
        <v>324</v>
      </c>
      <c r="T55" s="51" t="n">
        <f aca="false">S55</f>
        <v>324</v>
      </c>
    </row>
    <row r="56" customFormat="false" ht="15" hidden="false" customHeight="false" outlineLevel="0" collapsed="false">
      <c r="A56" s="1" t="s">
        <v>995</v>
      </c>
      <c r="B56" s="1" t="s">
        <v>1032</v>
      </c>
      <c r="C56" s="1" t="n">
        <v>14300055</v>
      </c>
      <c r="D56" s="1" t="n">
        <v>50431048</v>
      </c>
      <c r="E56" s="1" t="n">
        <v>100</v>
      </c>
      <c r="F56" s="1" t="n">
        <v>25</v>
      </c>
      <c r="G56" s="1" t="n">
        <v>40</v>
      </c>
      <c r="S56" s="51" t="n">
        <f aca="false">S49</f>
        <v>324</v>
      </c>
      <c r="T56" s="51" t="n">
        <f aca="false">S56</f>
        <v>324</v>
      </c>
    </row>
    <row r="57" customFormat="false" ht="15" hidden="false" customHeight="false" outlineLevel="0" collapsed="false">
      <c r="A57" s="1" t="s">
        <v>57</v>
      </c>
      <c r="B57" s="1" t="s">
        <v>121</v>
      </c>
      <c r="C57" s="1" t="n">
        <v>14300059</v>
      </c>
      <c r="D57" s="1" t="n">
        <v>3540115</v>
      </c>
      <c r="E57" s="1" t="n">
        <v>125</v>
      </c>
      <c r="F57" s="1" t="n">
        <v>20</v>
      </c>
      <c r="G57" s="1" t="n">
        <v>40</v>
      </c>
      <c r="S57" s="51" t="n">
        <f aca="false">S50</f>
        <v>811</v>
      </c>
      <c r="T57" s="51" t="n">
        <v>0</v>
      </c>
    </row>
    <row r="58" customFormat="false" ht="15" hidden="false" customHeight="false" outlineLevel="0" collapsed="false">
      <c r="A58" s="1" t="s">
        <v>1033</v>
      </c>
      <c r="B58" s="1" t="s">
        <v>719</v>
      </c>
      <c r="C58" s="1" t="n">
        <v>14300057</v>
      </c>
      <c r="D58" s="1" t="n">
        <v>837753</v>
      </c>
      <c r="E58" s="1" t="n">
        <v>125</v>
      </c>
      <c r="F58" s="1" t="n">
        <v>15</v>
      </c>
      <c r="G58" s="1" t="n">
        <v>25</v>
      </c>
      <c r="S58" s="51" t="n">
        <f aca="false">S51</f>
        <v>243</v>
      </c>
      <c r="T58" s="51" t="n">
        <f aca="false">S58</f>
        <v>243</v>
      </c>
    </row>
    <row r="59" customFormat="false" ht="15" hidden="false" customHeight="false" outlineLevel="0" collapsed="false">
      <c r="A59" s="1" t="s">
        <v>47</v>
      </c>
      <c r="B59" s="1" t="s">
        <v>48</v>
      </c>
      <c r="C59" s="1" t="n">
        <v>14300052</v>
      </c>
      <c r="D59" s="1" t="n">
        <v>2248407</v>
      </c>
      <c r="E59" s="1" t="n">
        <v>125</v>
      </c>
      <c r="F59" s="1" t="n">
        <v>30</v>
      </c>
      <c r="G59" s="1" t="n">
        <v>63</v>
      </c>
      <c r="S59" s="51" t="n">
        <f aca="false">S52</f>
        <v>0</v>
      </c>
      <c r="T59" s="51" t="n">
        <f aca="false">S59</f>
        <v>0</v>
      </c>
    </row>
    <row r="60" customFormat="false" ht="15" hidden="false" customHeight="false" outlineLevel="0" collapsed="false">
      <c r="A60" s="1" t="s">
        <v>1034</v>
      </c>
      <c r="B60" s="1" t="s">
        <v>50</v>
      </c>
      <c r="C60" s="1" t="n">
        <v>14300053</v>
      </c>
      <c r="D60" s="1" t="n">
        <v>44299853</v>
      </c>
      <c r="E60" s="1" t="n">
        <v>100</v>
      </c>
      <c r="F60" s="1" t="n">
        <v>33</v>
      </c>
      <c r="G60" s="1" t="n">
        <v>63</v>
      </c>
      <c r="S60" s="51" t="n">
        <f aca="false">S53</f>
        <v>324</v>
      </c>
      <c r="T60" s="51" t="n">
        <f aca="false">S60</f>
        <v>324</v>
      </c>
    </row>
    <row r="61" customFormat="false" ht="15" hidden="false" customHeight="false" outlineLevel="0" collapsed="false">
      <c r="U61" s="1" t="n">
        <v>3244</v>
      </c>
    </row>
    <row r="62" customFormat="false" ht="15" hidden="false" customHeight="false" outlineLevel="0" collapsed="false">
      <c r="V62" s="1" t="n">
        <f aca="false">U61-X54</f>
        <v>519</v>
      </c>
    </row>
    <row r="63" customFormat="false" ht="15" hidden="false" customHeight="false" outlineLevel="0" collapsed="false">
      <c r="B63" s="6"/>
    </row>
    <row r="64" customFormat="false" ht="15" hidden="false" customHeight="false" outlineLevel="0" collapsed="false">
      <c r="A64" s="54"/>
      <c r="B64" s="55" t="s">
        <v>1035</v>
      </c>
      <c r="C64" s="56" t="s">
        <v>1036</v>
      </c>
      <c r="D64" s="56" t="s">
        <v>1037</v>
      </c>
      <c r="E64" s="56" t="s">
        <v>1038</v>
      </c>
      <c r="F64" s="56" t="s">
        <v>1039</v>
      </c>
      <c r="G64" s="56" t="s">
        <v>1040</v>
      </c>
      <c r="H64" s="56" t="s">
        <v>1041</v>
      </c>
      <c r="I64" s="56" t="s">
        <v>1042</v>
      </c>
    </row>
    <row r="65" customFormat="false" ht="15" hidden="false" customHeight="false" outlineLevel="0" collapsed="false">
      <c r="A65" s="57" t="n">
        <v>1</v>
      </c>
      <c r="B65" s="9" t="s">
        <v>607</v>
      </c>
      <c r="C65" s="58" t="s">
        <v>1043</v>
      </c>
      <c r="D65" s="58" t="s">
        <v>17</v>
      </c>
      <c r="E65" s="58" t="s">
        <v>606</v>
      </c>
      <c r="F65" s="58" t="s">
        <v>29</v>
      </c>
      <c r="G65" s="58" t="s">
        <v>29</v>
      </c>
      <c r="H65" s="58"/>
      <c r="I65" s="59" t="n">
        <v>42905</v>
      </c>
      <c r="L65" s="1" t="s">
        <v>1044</v>
      </c>
    </row>
    <row r="66" customFormat="false" ht="15" hidden="false" customHeight="false" outlineLevel="0" collapsed="false">
      <c r="A66" s="57" t="n">
        <v>2</v>
      </c>
      <c r="B66" s="9" t="s">
        <v>201</v>
      </c>
      <c r="C66" s="58" t="s">
        <v>1043</v>
      </c>
      <c r="D66" s="58" t="s">
        <v>17</v>
      </c>
      <c r="E66" s="58" t="s">
        <v>220</v>
      </c>
      <c r="F66" s="58" t="s">
        <v>1045</v>
      </c>
      <c r="G66" s="58" t="s">
        <v>29</v>
      </c>
      <c r="H66" s="58"/>
      <c r="I66" s="59" t="n">
        <v>42933</v>
      </c>
      <c r="L66" s="1" t="s">
        <v>1046</v>
      </c>
      <c r="M66" s="1" t="n">
        <v>83330974</v>
      </c>
      <c r="N66" s="1" t="s">
        <v>1047</v>
      </c>
    </row>
    <row r="67" customFormat="false" ht="15" hidden="false" customHeight="false" outlineLevel="0" collapsed="false">
      <c r="A67" s="57" t="n">
        <v>4</v>
      </c>
      <c r="B67" s="9" t="s">
        <v>130</v>
      </c>
      <c r="C67" s="58" t="s">
        <v>1043</v>
      </c>
      <c r="D67" s="58" t="s">
        <v>127</v>
      </c>
      <c r="E67" s="58" t="s">
        <v>29</v>
      </c>
      <c r="F67" s="58" t="s">
        <v>1048</v>
      </c>
      <c r="G67" s="58" t="s">
        <v>29</v>
      </c>
      <c r="H67" s="58"/>
      <c r="I67" s="59" t="n">
        <v>43262</v>
      </c>
      <c r="L67" s="1" t="s">
        <v>1049</v>
      </c>
      <c r="M67" s="1" t="n">
        <v>92951529</v>
      </c>
      <c r="N67" s="1" t="s">
        <v>919</v>
      </c>
    </row>
    <row r="68" customFormat="false" ht="15" hidden="false" customHeight="false" outlineLevel="0" collapsed="false">
      <c r="A68" s="57" t="n">
        <v>5</v>
      </c>
      <c r="B68" s="9" t="s">
        <v>174</v>
      </c>
      <c r="C68" s="58" t="s">
        <v>1043</v>
      </c>
      <c r="D68" s="58" t="s">
        <v>17</v>
      </c>
      <c r="E68" s="58" t="s">
        <v>29</v>
      </c>
      <c r="F68" s="58" t="s">
        <v>172</v>
      </c>
      <c r="G68" s="58" t="s">
        <v>29</v>
      </c>
      <c r="H68" s="58"/>
      <c r="I68" s="59" t="n">
        <v>43314</v>
      </c>
      <c r="L68" s="1" t="s">
        <v>1050</v>
      </c>
      <c r="M68" s="1" t="n">
        <v>91178358</v>
      </c>
      <c r="N68" s="1" t="s">
        <v>1051</v>
      </c>
    </row>
    <row r="69" customFormat="false" ht="15" hidden="false" customHeight="false" outlineLevel="0" collapsed="false">
      <c r="A69" s="57" t="n">
        <v>6</v>
      </c>
      <c r="B69" s="9" t="s">
        <v>210</v>
      </c>
      <c r="C69" s="58" t="s">
        <v>1043</v>
      </c>
      <c r="D69" s="58" t="s">
        <v>17</v>
      </c>
      <c r="E69" s="58" t="s">
        <v>243</v>
      </c>
      <c r="F69" s="58" t="s">
        <v>1052</v>
      </c>
      <c r="G69" s="58" t="s">
        <v>29</v>
      </c>
      <c r="H69" s="58"/>
      <c r="I69" s="59" t="n">
        <v>43354</v>
      </c>
      <c r="L69" s="1" t="s">
        <v>1053</v>
      </c>
      <c r="M69" s="1" t="n">
        <v>56317970</v>
      </c>
      <c r="N69" s="1" t="s">
        <v>1054</v>
      </c>
    </row>
    <row r="70" customFormat="false" ht="15" hidden="false" customHeight="false" outlineLevel="0" collapsed="false">
      <c r="A70" s="57" t="n">
        <v>7</v>
      </c>
      <c r="B70" s="9" t="s">
        <v>207</v>
      </c>
      <c r="C70" s="58" t="s">
        <v>1043</v>
      </c>
      <c r="D70" s="58" t="s">
        <v>17</v>
      </c>
      <c r="E70" s="58" t="s">
        <v>205</v>
      </c>
      <c r="F70" s="58" t="s">
        <v>29</v>
      </c>
      <c r="G70" s="58" t="s">
        <v>29</v>
      </c>
      <c r="H70" s="58"/>
      <c r="I70" s="59" t="n">
        <v>43354</v>
      </c>
      <c r="L70" s="1" t="s">
        <v>1055</v>
      </c>
      <c r="M70" s="1" t="n">
        <v>83332852</v>
      </c>
      <c r="N70" s="1" t="s">
        <v>1056</v>
      </c>
    </row>
    <row r="71" customFormat="false" ht="60" hidden="false" customHeight="true" outlineLevel="0" collapsed="false">
      <c r="A71" s="57" t="n">
        <v>8</v>
      </c>
      <c r="B71" s="9" t="s">
        <v>204</v>
      </c>
      <c r="C71" s="58" t="s">
        <v>1043</v>
      </c>
      <c r="D71" s="58" t="s">
        <v>17</v>
      </c>
      <c r="E71" s="58" t="s">
        <v>202</v>
      </c>
      <c r="F71" s="58"/>
      <c r="G71" s="58"/>
      <c r="H71" s="58"/>
      <c r="I71" s="59" t="n">
        <v>43357</v>
      </c>
      <c r="L71" s="1" t="s">
        <v>1057</v>
      </c>
      <c r="M71" s="1" t="n">
        <v>83332130</v>
      </c>
      <c r="N71" s="1" t="s">
        <v>1058</v>
      </c>
    </row>
    <row r="72" customFormat="false" ht="15" hidden="false" customHeight="false" outlineLevel="0" collapsed="false">
      <c r="A72" s="57" t="n">
        <v>10</v>
      </c>
      <c r="B72" s="9" t="s">
        <v>166</v>
      </c>
      <c r="C72" s="58" t="s">
        <v>1043</v>
      </c>
      <c r="D72" s="58" t="s">
        <v>17</v>
      </c>
      <c r="E72" s="58" t="s">
        <v>1059</v>
      </c>
      <c r="F72" s="58" t="s">
        <v>1060</v>
      </c>
      <c r="G72" s="58" t="s">
        <v>29</v>
      </c>
      <c r="H72" s="58"/>
      <c r="I72" s="59" t="n">
        <v>43383</v>
      </c>
      <c r="L72" s="1" t="s">
        <v>1061</v>
      </c>
      <c r="M72" s="1" t="n">
        <v>95798488</v>
      </c>
      <c r="N72" s="1" t="s">
        <v>1062</v>
      </c>
    </row>
    <row r="73" customFormat="false" ht="30" hidden="false" customHeight="true" outlineLevel="0" collapsed="false">
      <c r="A73" s="57" t="n">
        <v>13</v>
      </c>
      <c r="B73" s="9" t="s">
        <v>121</v>
      </c>
      <c r="C73" s="58" t="s">
        <v>1043</v>
      </c>
      <c r="D73" s="58" t="s">
        <v>57</v>
      </c>
      <c r="E73" s="58"/>
      <c r="F73" s="58" t="s">
        <v>1063</v>
      </c>
      <c r="G73" s="58" t="s">
        <v>1064</v>
      </c>
      <c r="H73" s="58"/>
      <c r="I73" s="59" t="n">
        <v>43396</v>
      </c>
      <c r="L73" s="1" t="s">
        <v>1065</v>
      </c>
      <c r="M73" s="1" t="n">
        <v>83639221</v>
      </c>
      <c r="N73" s="1" t="s">
        <v>1066</v>
      </c>
    </row>
    <row r="74" customFormat="false" ht="15" hidden="false" customHeight="false" outlineLevel="0" collapsed="false">
      <c r="A74" s="57" t="n">
        <v>15</v>
      </c>
      <c r="B74" s="9" t="s">
        <v>213</v>
      </c>
      <c r="C74" s="58" t="s">
        <v>1043</v>
      </c>
      <c r="D74" s="58" t="s">
        <v>17</v>
      </c>
      <c r="E74" s="58" t="s">
        <v>29</v>
      </c>
      <c r="F74" s="58" t="s">
        <v>1067</v>
      </c>
      <c r="G74" s="58" t="s">
        <v>29</v>
      </c>
      <c r="H74" s="58"/>
      <c r="I74" s="59" t="n">
        <v>43431</v>
      </c>
      <c r="L74" s="1" t="s">
        <v>1068</v>
      </c>
      <c r="M74" s="1" t="n">
        <v>12432617</v>
      </c>
      <c r="N74" s="1" t="s">
        <v>1069</v>
      </c>
    </row>
    <row r="75" customFormat="false" ht="15" hidden="false" customHeight="false" outlineLevel="0" collapsed="false">
      <c r="A75" s="57" t="n">
        <v>16</v>
      </c>
      <c r="B75" s="9" t="s">
        <v>225</v>
      </c>
      <c r="C75" s="58" t="s">
        <v>1043</v>
      </c>
      <c r="D75" s="58" t="s">
        <v>17</v>
      </c>
      <c r="E75" s="58" t="s">
        <v>1070</v>
      </c>
      <c r="F75" s="58" t="s">
        <v>1071</v>
      </c>
      <c r="G75" s="58"/>
      <c r="H75" s="58"/>
      <c r="I75" s="59" t="n">
        <v>43445</v>
      </c>
      <c r="L75" s="1" t="s">
        <v>1072</v>
      </c>
      <c r="M75" s="1" t="n">
        <v>19168</v>
      </c>
      <c r="N75" s="1" t="s">
        <v>1073</v>
      </c>
    </row>
    <row r="76" customFormat="false" ht="15" hidden="false" customHeight="false" outlineLevel="0" collapsed="false">
      <c r="A76" s="57" t="n">
        <v>17</v>
      </c>
      <c r="B76" s="9" t="s">
        <v>184</v>
      </c>
      <c r="C76" s="58" t="s">
        <v>1043</v>
      </c>
      <c r="D76" s="58" t="s">
        <v>17</v>
      </c>
      <c r="E76" s="58" t="s">
        <v>751</v>
      </c>
      <c r="F76" s="58" t="s">
        <v>1074</v>
      </c>
      <c r="G76" s="58" t="s">
        <v>1075</v>
      </c>
      <c r="H76" s="58"/>
      <c r="I76" s="59" t="n">
        <v>43446</v>
      </c>
    </row>
    <row r="77" customFormat="false" ht="15" hidden="false" customHeight="false" outlineLevel="0" collapsed="false">
      <c r="A77" s="57" t="n">
        <v>18</v>
      </c>
      <c r="B77" s="9" t="s">
        <v>722</v>
      </c>
      <c r="C77" s="58" t="s">
        <v>1043</v>
      </c>
      <c r="D77" s="58" t="s">
        <v>17</v>
      </c>
      <c r="E77" s="58" t="s">
        <v>994</v>
      </c>
      <c r="F77" s="58" t="s">
        <v>1076</v>
      </c>
      <c r="G77" s="58" t="s">
        <v>1077</v>
      </c>
      <c r="H77" s="58"/>
      <c r="I77" s="59" t="n">
        <v>43497</v>
      </c>
    </row>
    <row r="78" customFormat="false" ht="15" hidden="false" customHeight="false" outlineLevel="0" collapsed="false">
      <c r="A78" s="57" t="n">
        <v>19</v>
      </c>
      <c r="B78" s="9" t="s">
        <v>199</v>
      </c>
      <c r="C78" s="58" t="s">
        <v>1043</v>
      </c>
      <c r="D78" s="58" t="s">
        <v>17</v>
      </c>
      <c r="E78" s="58" t="s">
        <v>490</v>
      </c>
      <c r="F78" s="58" t="s">
        <v>1078</v>
      </c>
      <c r="G78" s="58" t="s">
        <v>29</v>
      </c>
      <c r="H78" s="58"/>
      <c r="I78" s="59" t="n">
        <v>43501</v>
      </c>
    </row>
    <row r="79" customFormat="false" ht="15" hidden="false" customHeight="false" outlineLevel="0" collapsed="false">
      <c r="A79" s="57" t="n">
        <v>20</v>
      </c>
      <c r="B79" s="9" t="s">
        <v>1079</v>
      </c>
      <c r="C79" s="58" t="s">
        <v>1043</v>
      </c>
      <c r="D79" s="58" t="s">
        <v>131</v>
      </c>
      <c r="E79" s="58" t="s">
        <v>412</v>
      </c>
      <c r="F79" s="58" t="s">
        <v>1080</v>
      </c>
      <c r="G79" s="58" t="s">
        <v>29</v>
      </c>
      <c r="H79" s="58"/>
      <c r="I79" s="59" t="n">
        <v>43530</v>
      </c>
    </row>
    <row r="80" customFormat="false" ht="15" hidden="false" customHeight="false" outlineLevel="0" collapsed="false">
      <c r="A80" s="57" t="n">
        <v>21</v>
      </c>
      <c r="B80" s="9" t="s">
        <v>103</v>
      </c>
      <c r="C80" s="58" t="s">
        <v>1043</v>
      </c>
      <c r="D80" s="58" t="s">
        <v>1081</v>
      </c>
      <c r="E80" s="58" t="s">
        <v>1082</v>
      </c>
      <c r="F80" s="58" t="s">
        <v>1083</v>
      </c>
      <c r="G80" s="58" t="s">
        <v>1084</v>
      </c>
      <c r="H80" s="58" t="s">
        <v>1085</v>
      </c>
      <c r="I80" s="59" t="n">
        <v>43556</v>
      </c>
    </row>
    <row r="81" customFormat="false" ht="15" hidden="false" customHeight="false" outlineLevel="0" collapsed="false">
      <c r="A81" s="57" t="n">
        <v>22</v>
      </c>
      <c r="B81" s="9" t="s">
        <v>609</v>
      </c>
      <c r="C81" s="58" t="s">
        <v>1043</v>
      </c>
      <c r="D81" s="58" t="s">
        <v>17</v>
      </c>
      <c r="E81" s="58" t="s">
        <v>399</v>
      </c>
      <c r="F81" s="58" t="s">
        <v>1086</v>
      </c>
      <c r="G81" s="58" t="s">
        <v>29</v>
      </c>
      <c r="H81" s="58"/>
      <c r="I81" s="59" t="n">
        <v>43570</v>
      </c>
    </row>
    <row r="82" customFormat="false" ht="15" hidden="false" customHeight="false" outlineLevel="0" collapsed="false">
      <c r="A82" s="57" t="n">
        <v>23</v>
      </c>
      <c r="B82" s="9" t="s">
        <v>611</v>
      </c>
      <c r="C82" s="58" t="s">
        <v>1043</v>
      </c>
      <c r="D82" s="58" t="s">
        <v>69</v>
      </c>
      <c r="E82" s="58" t="s">
        <v>1087</v>
      </c>
      <c r="F82" s="58" t="s">
        <v>1088</v>
      </c>
      <c r="G82" s="58" t="s">
        <v>29</v>
      </c>
      <c r="H82" s="58"/>
      <c r="I82" s="59" t="n">
        <v>43570</v>
      </c>
    </row>
    <row r="83" customFormat="false" ht="15" hidden="false" customHeight="false" outlineLevel="0" collapsed="false">
      <c r="A83" s="57" t="n">
        <v>24</v>
      </c>
      <c r="B83" s="9" t="s">
        <v>179</v>
      </c>
      <c r="C83" s="58" t="s">
        <v>1043</v>
      </c>
      <c r="D83" s="58" t="s">
        <v>17</v>
      </c>
      <c r="E83" s="58" t="s">
        <v>1089</v>
      </c>
      <c r="F83" s="58" t="s">
        <v>1090</v>
      </c>
      <c r="G83" s="58" t="s">
        <v>29</v>
      </c>
      <c r="H83" s="58"/>
      <c r="I83" s="59" t="n">
        <v>43838</v>
      </c>
    </row>
    <row r="84" customFormat="false" ht="15" hidden="false" customHeight="false" outlineLevel="0" collapsed="false">
      <c r="A84" s="57" t="n">
        <v>25</v>
      </c>
      <c r="B84" s="9" t="s">
        <v>664</v>
      </c>
      <c r="C84" s="58" t="s">
        <v>1043</v>
      </c>
      <c r="D84" s="58" t="s">
        <v>353</v>
      </c>
      <c r="E84" s="58" t="s">
        <v>29</v>
      </c>
      <c r="F84" s="58" t="s">
        <v>1091</v>
      </c>
      <c r="G84" s="58" t="s">
        <v>29</v>
      </c>
      <c r="H84" s="58"/>
      <c r="I84" s="59" t="n">
        <v>43852</v>
      </c>
    </row>
    <row r="85" customFormat="false" ht="15" hidden="false" customHeight="false" outlineLevel="0" collapsed="false">
      <c r="A85" s="57" t="n">
        <v>26</v>
      </c>
      <c r="B85" s="9" t="s">
        <v>613</v>
      </c>
      <c r="C85" s="58" t="s">
        <v>1043</v>
      </c>
      <c r="D85" s="58" t="s">
        <v>306</v>
      </c>
      <c r="E85" s="58" t="s">
        <v>612</v>
      </c>
      <c r="F85" s="58" t="s">
        <v>29</v>
      </c>
      <c r="G85" s="58" t="s">
        <v>29</v>
      </c>
      <c r="H85" s="58"/>
      <c r="I85" s="59" t="n">
        <v>43983</v>
      </c>
    </row>
    <row r="86" customFormat="false" ht="15" hidden="false" customHeight="false" outlineLevel="0" collapsed="false">
      <c r="A86" s="57" t="n">
        <v>27</v>
      </c>
      <c r="B86" s="9" t="s">
        <v>615</v>
      </c>
      <c r="C86" s="58" t="s">
        <v>1043</v>
      </c>
      <c r="D86" s="58" t="s">
        <v>17</v>
      </c>
      <c r="E86" s="58" t="s">
        <v>1092</v>
      </c>
      <c r="F86" s="58" t="s">
        <v>1093</v>
      </c>
      <c r="G86" s="58" t="s">
        <v>29</v>
      </c>
      <c r="H86" s="58"/>
      <c r="I86" s="59" t="n">
        <v>43983</v>
      </c>
    </row>
    <row r="87" s="60" customFormat="true" ht="15" hidden="false" customHeight="true" outlineLevel="0" collapsed="false"/>
    <row r="88" s="60" customFormat="true" ht="15" hidden="false" customHeight="true" outlineLevel="0" collapsed="false">
      <c r="A88" s="60" t="s">
        <v>1094</v>
      </c>
      <c r="B88" s="60" t="s">
        <v>1095</v>
      </c>
      <c r="C88" s="60" t="s">
        <v>1096</v>
      </c>
      <c r="D88" s="60" t="s">
        <v>1097</v>
      </c>
      <c r="E88" s="60" t="s">
        <v>1098</v>
      </c>
      <c r="F88" s="60" t="s">
        <v>1038</v>
      </c>
      <c r="G88" s="60" t="s">
        <v>1099</v>
      </c>
      <c r="H88" s="60" t="s">
        <v>1100</v>
      </c>
      <c r="I88" s="60" t="s">
        <v>1037</v>
      </c>
      <c r="J88" s="60" t="s">
        <v>943</v>
      </c>
    </row>
    <row r="89" s="60" customFormat="true" ht="15" hidden="false" customHeight="true" outlineLevel="0" collapsed="false">
      <c r="A89" s="60" t="s">
        <v>1101</v>
      </c>
      <c r="B89" s="60" t="s">
        <v>137</v>
      </c>
      <c r="C89" s="60" t="s">
        <v>1102</v>
      </c>
      <c r="D89" s="60" t="s">
        <v>1103</v>
      </c>
      <c r="E89" s="60" t="s">
        <v>1104</v>
      </c>
      <c r="F89" s="60" t="s">
        <v>1105</v>
      </c>
      <c r="G89" s="60" t="s">
        <v>1106</v>
      </c>
      <c r="I89" s="60" t="s">
        <v>1107</v>
      </c>
      <c r="J89" s="60" t="n">
        <v>94799628</v>
      </c>
    </row>
    <row r="90" s="60" customFormat="true" ht="15" hidden="false" customHeight="true" outlineLevel="0" collapsed="false">
      <c r="A90" s="60" t="s">
        <v>1108</v>
      </c>
      <c r="B90" s="60" t="s">
        <v>842</v>
      </c>
      <c r="C90" s="60" t="s">
        <v>1109</v>
      </c>
      <c r="D90" s="60" t="s">
        <v>1103</v>
      </c>
      <c r="E90" s="60" t="s">
        <v>1110</v>
      </c>
      <c r="F90" s="60" t="s">
        <v>1111</v>
      </c>
      <c r="G90" s="60" t="s">
        <v>1112</v>
      </c>
      <c r="I90" s="60" t="s">
        <v>1113</v>
      </c>
    </row>
    <row r="91" s="60" customFormat="true" ht="15" hidden="false" customHeight="true" outlineLevel="0" collapsed="false">
      <c r="A91" s="61" t="s">
        <v>1114</v>
      </c>
      <c r="B91" s="61" t="s">
        <v>1115</v>
      </c>
      <c r="C91" s="61" t="s">
        <v>1102</v>
      </c>
      <c r="D91" s="61" t="s">
        <v>1103</v>
      </c>
      <c r="E91" s="61" t="s">
        <v>1116</v>
      </c>
      <c r="F91" s="61" t="s">
        <v>1117</v>
      </c>
      <c r="G91" s="61" t="s">
        <v>1118</v>
      </c>
      <c r="H91" s="61" t="s">
        <v>1119</v>
      </c>
      <c r="I91" s="61" t="s">
        <v>1081</v>
      </c>
      <c r="J91" s="61"/>
    </row>
    <row r="92" s="60" customFormat="true" ht="15" hidden="false" customHeight="true" outlineLevel="0" collapsed="false">
      <c r="A92" s="62" t="n">
        <v>15945140</v>
      </c>
      <c r="B92" s="60" t="s">
        <v>181</v>
      </c>
      <c r="C92" s="60" t="s">
        <v>1102</v>
      </c>
      <c r="D92" s="60" t="s">
        <v>1103</v>
      </c>
      <c r="E92" s="60" t="s">
        <v>1104</v>
      </c>
      <c r="F92" s="60" t="s">
        <v>1120</v>
      </c>
      <c r="I92" s="60" t="s">
        <v>1081</v>
      </c>
    </row>
    <row r="93" s="60" customFormat="true" ht="15" hidden="false" customHeight="true" outlineLevel="0" collapsed="false"/>
    <row r="94" customFormat="false" ht="15" hidden="false" customHeight="false" outlineLevel="0" collapsed="false">
      <c r="A94" s="61" t="s">
        <v>1121</v>
      </c>
      <c r="B94" s="60"/>
      <c r="C94" s="60"/>
      <c r="D94" s="60"/>
      <c r="E94" s="60"/>
      <c r="F94" s="60"/>
      <c r="G94" s="60"/>
      <c r="H94" s="60"/>
      <c r="I94" s="60"/>
      <c r="J94" s="60"/>
    </row>
    <row r="95" s="60" customFormat="true" ht="15" hidden="false" customHeight="true" outlineLevel="0" collapsed="false"/>
    <row r="96" s="60" customFormat="true" ht="15" hidden="false" customHeight="true" outlineLevel="0" collapsed="false">
      <c r="A96" s="60" t="s">
        <v>1122</v>
      </c>
      <c r="B96" s="60" t="s">
        <v>757</v>
      </c>
      <c r="C96" s="60" t="s">
        <v>1102</v>
      </c>
      <c r="D96" s="60" t="s">
        <v>1103</v>
      </c>
      <c r="E96" s="60" t="s">
        <v>1123</v>
      </c>
      <c r="F96" s="60" t="s">
        <v>1124</v>
      </c>
      <c r="I96" s="60" t="s">
        <v>1125</v>
      </c>
    </row>
    <row r="97" s="60" customFormat="true" ht="15" hidden="false" customHeight="true" outlineLevel="0" collapsed="false">
      <c r="A97" s="60" t="s">
        <v>1126</v>
      </c>
      <c r="B97" s="60" t="s">
        <v>742</v>
      </c>
      <c r="C97" s="60" t="s">
        <v>1102</v>
      </c>
      <c r="D97" s="60" t="s">
        <v>1103</v>
      </c>
      <c r="E97" s="60" t="s">
        <v>1123</v>
      </c>
      <c r="F97" s="60" t="s">
        <v>1127</v>
      </c>
      <c r="I97" s="60" t="s">
        <v>1081</v>
      </c>
    </row>
    <row r="98" s="60" customFormat="true" ht="15" hidden="false" customHeight="true" outlineLevel="0" collapsed="false">
      <c r="A98" s="60" t="s">
        <v>1128</v>
      </c>
      <c r="B98" s="60" t="s">
        <v>765</v>
      </c>
      <c r="C98" s="60" t="s">
        <v>1102</v>
      </c>
      <c r="D98" s="60" t="s">
        <v>1103</v>
      </c>
      <c r="E98" s="60" t="s">
        <v>1123</v>
      </c>
      <c r="I98" s="60" t="s">
        <v>1129</v>
      </c>
    </row>
    <row r="99" s="60" customFormat="true" ht="15" hidden="false" customHeight="true" outlineLevel="0" collapsed="false">
      <c r="A99" s="60" t="s">
        <v>1130</v>
      </c>
      <c r="B99" s="60" t="s">
        <v>764</v>
      </c>
      <c r="C99" s="60" t="s">
        <v>1102</v>
      </c>
      <c r="D99" s="60" t="s">
        <v>1103</v>
      </c>
      <c r="E99" s="60" t="s">
        <v>1123</v>
      </c>
      <c r="F99" s="60" t="s">
        <v>1131</v>
      </c>
      <c r="I99" s="60" t="s">
        <v>1132</v>
      </c>
    </row>
    <row r="100" s="60" customFormat="true" ht="15" hidden="false" customHeight="true" outlineLevel="0" collapsed="false">
      <c r="A100" s="60" t="s">
        <v>1133</v>
      </c>
      <c r="B100" s="60" t="s">
        <v>762</v>
      </c>
      <c r="C100" s="60" t="s">
        <v>1102</v>
      </c>
      <c r="D100" s="60" t="s">
        <v>1103</v>
      </c>
      <c r="E100" s="60" t="s">
        <v>1123</v>
      </c>
      <c r="I100" s="60" t="s">
        <v>1134</v>
      </c>
    </row>
    <row r="101" s="60" customFormat="true" ht="15" hidden="false" customHeight="true" outlineLevel="0" collapsed="false">
      <c r="A101" s="60" t="s">
        <v>1135</v>
      </c>
      <c r="B101" s="60" t="s">
        <v>739</v>
      </c>
      <c r="C101" s="60" t="s">
        <v>1102</v>
      </c>
      <c r="D101" s="60" t="s">
        <v>1103</v>
      </c>
      <c r="E101" s="60" t="s">
        <v>1123</v>
      </c>
      <c r="F101" s="60" t="s">
        <v>1136</v>
      </c>
      <c r="I101" s="60" t="s">
        <v>1081</v>
      </c>
    </row>
    <row r="102" s="60" customFormat="true" ht="15" hidden="false" customHeight="true" outlineLevel="0" collapsed="false">
      <c r="A102" s="60" t="s">
        <v>1137</v>
      </c>
      <c r="B102" s="60" t="s">
        <v>759</v>
      </c>
      <c r="C102" s="60" t="s">
        <v>1102</v>
      </c>
      <c r="D102" s="60" t="s">
        <v>1103</v>
      </c>
      <c r="E102" s="60" t="s">
        <v>1123</v>
      </c>
      <c r="F102" s="60" t="s">
        <v>1138</v>
      </c>
      <c r="I102" s="60" t="s">
        <v>1139</v>
      </c>
    </row>
    <row r="103" s="60" customFormat="true" ht="15" hidden="false" customHeight="true" outlineLevel="0" collapsed="false">
      <c r="A103" s="60" t="s">
        <v>1140</v>
      </c>
      <c r="B103" s="60" t="s">
        <v>761</v>
      </c>
      <c r="C103" s="60" t="s">
        <v>1102</v>
      </c>
      <c r="D103" s="60" t="s">
        <v>1103</v>
      </c>
      <c r="E103" s="60" t="s">
        <v>1123</v>
      </c>
      <c r="I103" s="60" t="s">
        <v>1141</v>
      </c>
    </row>
    <row r="104" s="60" customFormat="true" ht="15" hidden="false" customHeight="true" outlineLevel="0" collapsed="false">
      <c r="A104" s="60" t="s">
        <v>1142</v>
      </c>
      <c r="B104" s="60" t="s">
        <v>760</v>
      </c>
      <c r="C104" s="60" t="s">
        <v>1102</v>
      </c>
      <c r="D104" s="60" t="s">
        <v>1103</v>
      </c>
      <c r="E104" s="60" t="s">
        <v>1123</v>
      </c>
      <c r="F104" s="60" t="s">
        <v>1138</v>
      </c>
      <c r="I104" s="60" t="s">
        <v>1139</v>
      </c>
    </row>
    <row r="105" s="60" customFormat="true" ht="15" hidden="false" customHeight="true" outlineLevel="0" collapsed="false">
      <c r="A105" s="60" t="s">
        <v>1143</v>
      </c>
      <c r="B105" s="60" t="s">
        <v>1144</v>
      </c>
      <c r="C105" s="60" t="s">
        <v>1102</v>
      </c>
      <c r="D105" s="60" t="s">
        <v>1103</v>
      </c>
      <c r="E105" s="60" t="s">
        <v>1123</v>
      </c>
      <c r="F105" s="60" t="s">
        <v>1145</v>
      </c>
      <c r="I105" s="60" t="s">
        <v>1132</v>
      </c>
    </row>
    <row r="106" s="60" customFormat="true" ht="15" hidden="false" customHeight="true" outlineLevel="0" collapsed="false">
      <c r="A106" s="60" t="s">
        <v>1146</v>
      </c>
      <c r="B106" s="60" t="s">
        <v>1147</v>
      </c>
      <c r="C106" s="60" t="s">
        <v>1102</v>
      </c>
      <c r="D106" s="60" t="s">
        <v>1103</v>
      </c>
      <c r="E106" s="60" t="s">
        <v>1123</v>
      </c>
      <c r="F106" s="60" t="s">
        <v>1145</v>
      </c>
      <c r="I106" s="60" t="s">
        <v>1132</v>
      </c>
    </row>
    <row r="107" s="60" customFormat="true" ht="15" hidden="false" customHeight="true" outlineLevel="0" collapsed="false">
      <c r="A107" s="60" t="s">
        <v>1148</v>
      </c>
      <c r="B107" s="60" t="s">
        <v>766</v>
      </c>
      <c r="C107" s="60" t="s">
        <v>1102</v>
      </c>
      <c r="D107" s="60" t="s">
        <v>1103</v>
      </c>
      <c r="E107" s="60" t="s">
        <v>1149</v>
      </c>
      <c r="F107" s="60" t="s">
        <v>1150</v>
      </c>
      <c r="I107" s="60" t="s">
        <v>697</v>
      </c>
    </row>
    <row r="108" s="60" customFormat="true" ht="15" hidden="false" customHeight="true" outlineLevel="0" collapsed="false">
      <c r="A108" s="60" t="s">
        <v>1151</v>
      </c>
      <c r="B108" s="60" t="s">
        <v>768</v>
      </c>
      <c r="C108" s="60" t="s">
        <v>1152</v>
      </c>
      <c r="D108" s="60" t="s">
        <v>1103</v>
      </c>
      <c r="E108" s="60" t="s">
        <v>1153</v>
      </c>
      <c r="F108" s="60" t="s">
        <v>1154</v>
      </c>
      <c r="I108" s="60" t="s">
        <v>1155</v>
      </c>
    </row>
    <row r="109" s="60" customFormat="true" ht="15" hidden="false" customHeight="true" outlineLevel="0" collapsed="false">
      <c r="A109" s="60" t="s">
        <v>1156</v>
      </c>
      <c r="B109" s="60" t="s">
        <v>1157</v>
      </c>
      <c r="C109" s="60" t="s">
        <v>1158</v>
      </c>
      <c r="D109" s="60" t="s">
        <v>1103</v>
      </c>
      <c r="E109" s="60" t="s">
        <v>1159</v>
      </c>
      <c r="F109" s="60" t="s">
        <v>1160</v>
      </c>
      <c r="I109" s="60" t="s">
        <v>1161</v>
      </c>
    </row>
    <row r="110" s="60" customFormat="true" ht="15" hidden="false" customHeight="true" outlineLevel="0" collapsed="false">
      <c r="A110" s="60" t="s">
        <v>1162</v>
      </c>
      <c r="B110" s="60" t="s">
        <v>769</v>
      </c>
      <c r="C110" s="60" t="s">
        <v>1163</v>
      </c>
      <c r="D110" s="60" t="s">
        <v>1103</v>
      </c>
      <c r="E110" s="60" t="s">
        <v>1164</v>
      </c>
      <c r="I110" s="60" t="s">
        <v>1165</v>
      </c>
    </row>
    <row r="111" s="60" customFormat="true" ht="15" hidden="false" customHeight="true" outlineLevel="0" collapsed="false">
      <c r="A111" s="60" t="s">
        <v>1166</v>
      </c>
      <c r="B111" s="60" t="s">
        <v>771</v>
      </c>
      <c r="C111" s="60" t="s">
        <v>1102</v>
      </c>
      <c r="D111" s="60" t="s">
        <v>1103</v>
      </c>
      <c r="E111" s="60" t="s">
        <v>1167</v>
      </c>
      <c r="F111" s="60" t="s">
        <v>1168</v>
      </c>
      <c r="G111" s="60" t="s">
        <v>1169</v>
      </c>
      <c r="I111" s="60" t="s">
        <v>1125</v>
      </c>
    </row>
    <row r="112" s="60" customFormat="true" ht="15" hidden="false" customHeight="true" outlineLevel="0" collapsed="false">
      <c r="A112" s="60" t="s">
        <v>1170</v>
      </c>
      <c r="B112" s="60" t="s">
        <v>745</v>
      </c>
      <c r="C112" s="60" t="s">
        <v>1102</v>
      </c>
      <c r="D112" s="60" t="s">
        <v>1103</v>
      </c>
      <c r="E112" s="60" t="s">
        <v>1171</v>
      </c>
      <c r="F112" s="60" t="s">
        <v>1172</v>
      </c>
      <c r="G112" s="60" t="s">
        <v>1173</v>
      </c>
      <c r="I112" s="60" t="s">
        <v>1081</v>
      </c>
    </row>
    <row r="113" s="60" customFormat="true" ht="15" hidden="false" customHeight="true" outlineLevel="0" collapsed="false">
      <c r="A113" s="60" t="s">
        <v>1174</v>
      </c>
      <c r="B113" s="60" t="s">
        <v>752</v>
      </c>
      <c r="C113" s="60" t="s">
        <v>1102</v>
      </c>
      <c r="D113" s="60" t="s">
        <v>1103</v>
      </c>
      <c r="E113" s="60" t="s">
        <v>1171</v>
      </c>
      <c r="F113" s="60" t="s">
        <v>1175</v>
      </c>
      <c r="I113" s="60" t="s">
        <v>1081</v>
      </c>
    </row>
    <row r="114" s="60" customFormat="true" ht="15" hidden="false" customHeight="true" outlineLevel="0" collapsed="false">
      <c r="A114" s="60" t="s">
        <v>1176</v>
      </c>
      <c r="B114" s="60" t="s">
        <v>749</v>
      </c>
      <c r="C114" s="60" t="s">
        <v>1102</v>
      </c>
      <c r="D114" s="60" t="s">
        <v>1103</v>
      </c>
      <c r="E114" s="60" t="s">
        <v>1171</v>
      </c>
      <c r="F114" s="60" t="s">
        <v>1177</v>
      </c>
      <c r="I114" s="60" t="s">
        <v>1081</v>
      </c>
    </row>
    <row r="115" s="60" customFormat="true" ht="15" hidden="false" customHeight="true" outlineLevel="0" collapsed="false">
      <c r="A115" s="60" t="s">
        <v>1178</v>
      </c>
      <c r="B115" s="60" t="s">
        <v>1179</v>
      </c>
      <c r="C115" s="60" t="s">
        <v>1102</v>
      </c>
      <c r="D115" s="60" t="s">
        <v>1103</v>
      </c>
      <c r="E115" s="60" t="s">
        <v>1171</v>
      </c>
      <c r="F115" s="60" t="s">
        <v>1180</v>
      </c>
      <c r="G115" s="60" t="s">
        <v>1181</v>
      </c>
      <c r="I115" s="60" t="s">
        <v>1081</v>
      </c>
    </row>
    <row r="116" s="60" customFormat="true" ht="15" hidden="false" customHeight="true" outlineLevel="0" collapsed="false">
      <c r="A116" s="60" t="s">
        <v>1182</v>
      </c>
      <c r="B116" s="60" t="s">
        <v>750</v>
      </c>
      <c r="C116" s="60" t="s">
        <v>1102</v>
      </c>
      <c r="D116" s="60" t="s">
        <v>1103</v>
      </c>
      <c r="E116" s="60" t="s">
        <v>1171</v>
      </c>
      <c r="F116" s="60" t="s">
        <v>1183</v>
      </c>
      <c r="I116" s="60" t="s">
        <v>1081</v>
      </c>
    </row>
    <row r="117" s="60" customFormat="true" ht="15" hidden="false" customHeight="true" outlineLevel="0" collapsed="false">
      <c r="A117" s="60" t="s">
        <v>1184</v>
      </c>
      <c r="B117" s="60" t="s">
        <v>1185</v>
      </c>
      <c r="C117" s="60" t="s">
        <v>1102</v>
      </c>
      <c r="D117" s="60" t="s">
        <v>1103</v>
      </c>
      <c r="E117" s="60" t="s">
        <v>1171</v>
      </c>
      <c r="F117" s="60" t="s">
        <v>1186</v>
      </c>
      <c r="I117" s="60" t="s">
        <v>1081</v>
      </c>
    </row>
    <row r="118" s="60" customFormat="true" ht="15" hidden="false" customHeight="true" outlineLevel="0" collapsed="false">
      <c r="A118" s="60" t="s">
        <v>1187</v>
      </c>
      <c r="B118" s="60" t="s">
        <v>1188</v>
      </c>
      <c r="C118" s="60" t="s">
        <v>1102</v>
      </c>
      <c r="D118" s="60" t="s">
        <v>1103</v>
      </c>
      <c r="E118" s="60" t="s">
        <v>1171</v>
      </c>
      <c r="F118" s="60" t="s">
        <v>1189</v>
      </c>
      <c r="I118" s="60" t="s">
        <v>1081</v>
      </c>
    </row>
    <row r="119" s="60" customFormat="true" ht="15" hidden="false" customHeight="true" outlineLevel="0" collapsed="false">
      <c r="A119" s="60" t="s">
        <v>1190</v>
      </c>
      <c r="B119" s="60" t="s">
        <v>1191</v>
      </c>
      <c r="C119" s="60" t="s">
        <v>1102</v>
      </c>
      <c r="D119" s="60" t="s">
        <v>1103</v>
      </c>
      <c r="E119" s="60" t="s">
        <v>1171</v>
      </c>
      <c r="F119" s="60" t="s">
        <v>1192</v>
      </c>
      <c r="I119" s="60" t="s">
        <v>1081</v>
      </c>
    </row>
    <row r="120" s="60" customFormat="true" ht="15" hidden="false" customHeight="true" outlineLevel="0" collapsed="false">
      <c r="A120" s="60" t="s">
        <v>1193</v>
      </c>
      <c r="B120" s="60" t="s">
        <v>1194</v>
      </c>
      <c r="C120" s="60" t="s">
        <v>1102</v>
      </c>
      <c r="D120" s="60" t="s">
        <v>1103</v>
      </c>
      <c r="E120" s="60" t="s">
        <v>1171</v>
      </c>
      <c r="F120" s="60" t="s">
        <v>1195</v>
      </c>
      <c r="G120" s="60" t="s">
        <v>1196</v>
      </c>
      <c r="I120" s="60" t="s">
        <v>1081</v>
      </c>
    </row>
    <row r="121" s="60" customFormat="true" ht="15" hidden="false" customHeight="true" outlineLevel="0" collapsed="false">
      <c r="A121" s="60" t="s">
        <v>1197</v>
      </c>
      <c r="B121" s="60" t="s">
        <v>746</v>
      </c>
      <c r="C121" s="60" t="s">
        <v>1102</v>
      </c>
      <c r="D121" s="60" t="s">
        <v>1103</v>
      </c>
      <c r="E121" s="60" t="s">
        <v>1171</v>
      </c>
      <c r="F121" s="60" t="s">
        <v>1198</v>
      </c>
      <c r="I121" s="60" t="s">
        <v>1081</v>
      </c>
    </row>
    <row r="122" s="60" customFormat="true" ht="15" hidden="false" customHeight="true" outlineLevel="0" collapsed="false">
      <c r="A122" s="60" t="s">
        <v>1199</v>
      </c>
      <c r="B122" s="60" t="s">
        <v>755</v>
      </c>
      <c r="C122" s="60" t="s">
        <v>1102</v>
      </c>
      <c r="D122" s="60" t="s">
        <v>1103</v>
      </c>
      <c r="E122" s="60" t="s">
        <v>1171</v>
      </c>
      <c r="F122" s="60" t="s">
        <v>1183</v>
      </c>
      <c r="I122" s="60" t="s">
        <v>1081</v>
      </c>
    </row>
    <row r="123" s="60" customFormat="true" ht="15" hidden="false" customHeight="true" outlineLevel="0" collapsed="false">
      <c r="A123" s="60" t="s">
        <v>1200</v>
      </c>
      <c r="B123" s="60" t="s">
        <v>748</v>
      </c>
      <c r="C123" s="60" t="s">
        <v>1102</v>
      </c>
      <c r="D123" s="60" t="s">
        <v>1103</v>
      </c>
      <c r="E123" s="60" t="s">
        <v>1171</v>
      </c>
      <c r="F123" s="60" t="s">
        <v>1136</v>
      </c>
      <c r="I123" s="60" t="s">
        <v>1081</v>
      </c>
    </row>
    <row r="124" s="60" customFormat="true" ht="15" hidden="false" customHeight="true" outlineLevel="0" collapsed="false">
      <c r="A124" s="60" t="s">
        <v>1201</v>
      </c>
      <c r="B124" s="60" t="s">
        <v>754</v>
      </c>
      <c r="C124" s="60" t="s">
        <v>1102</v>
      </c>
      <c r="D124" s="60" t="s">
        <v>1103</v>
      </c>
      <c r="E124" s="60" t="s">
        <v>1171</v>
      </c>
      <c r="F124" s="60" t="s">
        <v>1175</v>
      </c>
      <c r="I124" s="60" t="s">
        <v>1081</v>
      </c>
    </row>
    <row r="125" s="60" customFormat="true" ht="15" hidden="false" customHeight="true" outlineLevel="0" collapsed="false">
      <c r="A125" s="60" t="s">
        <v>1202</v>
      </c>
      <c r="B125" s="60" t="s">
        <v>756</v>
      </c>
      <c r="C125" s="60" t="s">
        <v>1102</v>
      </c>
      <c r="D125" s="60" t="s">
        <v>1103</v>
      </c>
      <c r="E125" s="60" t="s">
        <v>1171</v>
      </c>
      <c r="F125" s="60" t="s">
        <v>1203</v>
      </c>
      <c r="I125" s="60" t="s">
        <v>1081</v>
      </c>
    </row>
    <row r="126" s="60" customFormat="true" ht="15" hidden="false" customHeight="true" outlineLevel="0" collapsed="false">
      <c r="A126" s="60" t="s">
        <v>1204</v>
      </c>
      <c r="B126" s="60" t="s">
        <v>1205</v>
      </c>
      <c r="C126" s="60" t="s">
        <v>1102</v>
      </c>
      <c r="D126" s="60" t="s">
        <v>1103</v>
      </c>
      <c r="E126" s="60" t="s">
        <v>1171</v>
      </c>
      <c r="F126" s="60" t="s">
        <v>1206</v>
      </c>
      <c r="I126" s="60" t="s">
        <v>1081</v>
      </c>
    </row>
    <row r="127" s="60" customFormat="true" ht="15" hidden="false" customHeight="true" outlineLevel="0" collapsed="false">
      <c r="A127" s="60" t="s">
        <v>1207</v>
      </c>
      <c r="B127" s="60" t="s">
        <v>1208</v>
      </c>
      <c r="C127" s="60" t="s">
        <v>1102</v>
      </c>
      <c r="D127" s="60" t="s">
        <v>1103</v>
      </c>
      <c r="E127" s="60" t="s">
        <v>1171</v>
      </c>
      <c r="F127" s="60" t="s">
        <v>1209</v>
      </c>
      <c r="I127" s="60" t="s">
        <v>1081</v>
      </c>
    </row>
    <row r="128" s="60" customFormat="true" ht="15" hidden="false" customHeight="true" outlineLevel="0" collapsed="false">
      <c r="A128" s="60" t="s">
        <v>1210</v>
      </c>
      <c r="B128" s="60" t="s">
        <v>753</v>
      </c>
      <c r="C128" s="60" t="s">
        <v>1102</v>
      </c>
      <c r="D128" s="60" t="s">
        <v>1103</v>
      </c>
      <c r="E128" s="60" t="s">
        <v>1171</v>
      </c>
      <c r="F128" s="60" t="s">
        <v>1211</v>
      </c>
      <c r="I128" s="60" t="s">
        <v>1081</v>
      </c>
    </row>
    <row r="129" s="60" customFormat="true" ht="15" hidden="false" customHeight="true" outlineLevel="0" collapsed="false">
      <c r="A129" s="60" t="s">
        <v>1212</v>
      </c>
      <c r="B129" s="60" t="s">
        <v>776</v>
      </c>
      <c r="C129" s="60" t="s">
        <v>1102</v>
      </c>
      <c r="D129" s="60" t="s">
        <v>1103</v>
      </c>
      <c r="E129" s="60" t="s">
        <v>1213</v>
      </c>
      <c r="F129" s="60" t="s">
        <v>1214</v>
      </c>
      <c r="G129" s="60" t="s">
        <v>1215</v>
      </c>
      <c r="I129" s="60" t="s">
        <v>1081</v>
      </c>
    </row>
    <row r="130" s="60" customFormat="true" ht="15" hidden="false" customHeight="true" outlineLevel="0" collapsed="false">
      <c r="A130" s="60" t="s">
        <v>1216</v>
      </c>
      <c r="B130" s="60" t="s">
        <v>784</v>
      </c>
      <c r="C130" s="60" t="s">
        <v>1102</v>
      </c>
      <c r="D130" s="60" t="s">
        <v>1103</v>
      </c>
      <c r="E130" s="60" t="s">
        <v>1217</v>
      </c>
      <c r="F130" s="60" t="s">
        <v>1218</v>
      </c>
      <c r="I130" s="60" t="s">
        <v>1107</v>
      </c>
    </row>
    <row r="131" s="60" customFormat="true" ht="15" hidden="false" customHeight="true" outlineLevel="0" collapsed="false">
      <c r="A131" s="60" t="s">
        <v>1219</v>
      </c>
      <c r="B131" s="60" t="s">
        <v>773</v>
      </c>
      <c r="C131" s="60" t="s">
        <v>1102</v>
      </c>
      <c r="D131" s="60" t="s">
        <v>1103</v>
      </c>
      <c r="E131" s="60" t="s">
        <v>1217</v>
      </c>
      <c r="F131" s="60" t="s">
        <v>1220</v>
      </c>
      <c r="I131" s="60" t="s">
        <v>1081</v>
      </c>
    </row>
    <row r="132" s="60" customFormat="true" ht="15" hidden="false" customHeight="true" outlineLevel="0" collapsed="false">
      <c r="A132" s="60" t="s">
        <v>1221</v>
      </c>
      <c r="B132" s="60" t="s">
        <v>786</v>
      </c>
      <c r="C132" s="60" t="s">
        <v>1102</v>
      </c>
      <c r="D132" s="60" t="s">
        <v>1103</v>
      </c>
      <c r="E132" s="60" t="s">
        <v>1222</v>
      </c>
      <c r="F132" s="60" t="s">
        <v>1223</v>
      </c>
      <c r="G132" s="60" t="s">
        <v>1224</v>
      </c>
      <c r="I132" s="60" t="s">
        <v>1132</v>
      </c>
    </row>
    <row r="133" s="60" customFormat="true" ht="15" hidden="false" customHeight="true" outlineLevel="0" collapsed="false">
      <c r="A133" s="60" t="s">
        <v>1225</v>
      </c>
      <c r="B133" s="60" t="s">
        <v>788</v>
      </c>
      <c r="C133" s="60" t="s">
        <v>1102</v>
      </c>
      <c r="D133" s="60" t="s">
        <v>1103</v>
      </c>
      <c r="E133" s="60" t="s">
        <v>1222</v>
      </c>
      <c r="F133" s="60" t="s">
        <v>1226</v>
      </c>
      <c r="G133" s="60" t="s">
        <v>1227</v>
      </c>
      <c r="I133" s="60" t="s">
        <v>1132</v>
      </c>
    </row>
    <row r="134" s="60" customFormat="true" ht="15" hidden="false" customHeight="true" outlineLevel="0" collapsed="false">
      <c r="A134" s="60" t="s">
        <v>1228</v>
      </c>
      <c r="B134" s="60" t="s">
        <v>1229</v>
      </c>
      <c r="C134" s="60" t="s">
        <v>1102</v>
      </c>
      <c r="D134" s="60" t="s">
        <v>1103</v>
      </c>
      <c r="E134" s="60" t="s">
        <v>1230</v>
      </c>
      <c r="F134" s="60" t="s">
        <v>1231</v>
      </c>
      <c r="G134" s="60" t="s">
        <v>1232</v>
      </c>
      <c r="I134" s="60" t="s">
        <v>1233</v>
      </c>
    </row>
    <row r="135" s="60" customFormat="true" ht="15" hidden="false" customHeight="true" outlineLevel="0" collapsed="false">
      <c r="A135" s="60" t="s">
        <v>1234</v>
      </c>
      <c r="B135" s="60" t="s">
        <v>792</v>
      </c>
      <c r="C135" s="60" t="s">
        <v>1102</v>
      </c>
      <c r="D135" s="60" t="s">
        <v>1103</v>
      </c>
      <c r="E135" s="60" t="s">
        <v>1230</v>
      </c>
      <c r="F135" s="60" t="s">
        <v>1235</v>
      </c>
      <c r="I135" s="60" t="s">
        <v>1236</v>
      </c>
    </row>
    <row r="136" s="60" customFormat="true" ht="15" hidden="false" customHeight="true" outlineLevel="0" collapsed="false">
      <c r="A136" s="60" t="s">
        <v>1237</v>
      </c>
      <c r="B136" s="60" t="s">
        <v>1238</v>
      </c>
      <c r="C136" s="60" t="s">
        <v>1102</v>
      </c>
      <c r="D136" s="60" t="s">
        <v>1103</v>
      </c>
      <c r="E136" s="60" t="s">
        <v>1230</v>
      </c>
      <c r="F136" s="60" t="s">
        <v>1239</v>
      </c>
      <c r="I136" s="60" t="s">
        <v>1161</v>
      </c>
    </row>
    <row r="137" s="60" customFormat="true" ht="15" hidden="false" customHeight="true" outlineLevel="0" collapsed="false">
      <c r="A137" s="60" t="s">
        <v>1240</v>
      </c>
      <c r="B137" s="60" t="s">
        <v>790</v>
      </c>
      <c r="C137" s="60" t="s">
        <v>1102</v>
      </c>
      <c r="D137" s="60" t="s">
        <v>1103</v>
      </c>
      <c r="E137" s="60" t="s">
        <v>1230</v>
      </c>
      <c r="F137" s="60" t="s">
        <v>1241</v>
      </c>
      <c r="G137" s="60" t="s">
        <v>1242</v>
      </c>
      <c r="I137" s="60" t="s">
        <v>1161</v>
      </c>
    </row>
    <row r="138" s="60" customFormat="true" ht="15" hidden="false" customHeight="true" outlineLevel="0" collapsed="false">
      <c r="A138" s="60" t="s">
        <v>1243</v>
      </c>
      <c r="B138" s="60" t="s">
        <v>778</v>
      </c>
      <c r="C138" s="60" t="s">
        <v>1102</v>
      </c>
      <c r="D138" s="60" t="s">
        <v>1103</v>
      </c>
      <c r="E138" s="60" t="s">
        <v>1230</v>
      </c>
      <c r="F138" s="60" t="s">
        <v>1244</v>
      </c>
      <c r="G138" s="60" t="s">
        <v>1245</v>
      </c>
      <c r="I138" s="60" t="s">
        <v>1081</v>
      </c>
    </row>
    <row r="139" s="60" customFormat="true" ht="15" hidden="false" customHeight="true" outlineLevel="0" collapsed="false">
      <c r="A139" s="60" t="s">
        <v>1246</v>
      </c>
      <c r="B139" s="60" t="s">
        <v>782</v>
      </c>
      <c r="C139" s="60" t="s">
        <v>1102</v>
      </c>
      <c r="D139" s="60" t="s">
        <v>1103</v>
      </c>
      <c r="E139" s="60" t="s">
        <v>1230</v>
      </c>
      <c r="F139" s="60" t="s">
        <v>1247</v>
      </c>
      <c r="I139" s="60" t="s">
        <v>1081</v>
      </c>
    </row>
    <row r="140" s="60" customFormat="true" ht="15" hidden="false" customHeight="true" outlineLevel="0" collapsed="false">
      <c r="A140" s="60" t="s">
        <v>1248</v>
      </c>
      <c r="B140" s="60" t="s">
        <v>780</v>
      </c>
      <c r="C140" s="60" t="s">
        <v>1102</v>
      </c>
      <c r="D140" s="60" t="s">
        <v>1103</v>
      </c>
      <c r="E140" s="60" t="s">
        <v>1230</v>
      </c>
      <c r="F140" s="60" t="s">
        <v>1249</v>
      </c>
      <c r="G140" s="60" t="s">
        <v>1250</v>
      </c>
      <c r="I140" s="60" t="s">
        <v>1081</v>
      </c>
    </row>
    <row r="141" s="60" customFormat="true" ht="15" hidden="false" customHeight="true" outlineLevel="0" collapsed="false">
      <c r="A141" s="60" t="s">
        <v>1251</v>
      </c>
      <c r="B141" s="60" t="s">
        <v>794</v>
      </c>
      <c r="C141" s="60" t="s">
        <v>1102</v>
      </c>
      <c r="D141" s="60" t="s">
        <v>1103</v>
      </c>
      <c r="E141" s="60" t="s">
        <v>1230</v>
      </c>
      <c r="F141" s="60" t="s">
        <v>1252</v>
      </c>
      <c r="G141" s="60" t="s">
        <v>1253</v>
      </c>
      <c r="I141" s="60" t="s">
        <v>1254</v>
      </c>
    </row>
    <row r="142" s="60" customFormat="true" ht="15" hidden="false" customHeight="true" outlineLevel="0" collapsed="false">
      <c r="A142" s="60" t="s">
        <v>1255</v>
      </c>
      <c r="B142" s="60" t="s">
        <v>796</v>
      </c>
      <c r="C142" s="60" t="s">
        <v>1102</v>
      </c>
      <c r="D142" s="60" t="s">
        <v>1103</v>
      </c>
      <c r="E142" s="60" t="s">
        <v>1230</v>
      </c>
      <c r="F142" s="60" t="s">
        <v>1256</v>
      </c>
      <c r="G142" s="60" t="s">
        <v>1257</v>
      </c>
      <c r="I142" s="60" t="s">
        <v>1125</v>
      </c>
    </row>
    <row r="143" s="60" customFormat="true" ht="15" hidden="false" customHeight="true" outlineLevel="0" collapsed="false">
      <c r="A143" s="60" t="s">
        <v>1258</v>
      </c>
      <c r="B143" s="60" t="s">
        <v>798</v>
      </c>
      <c r="C143" s="60" t="s">
        <v>1102</v>
      </c>
      <c r="D143" s="60" t="s">
        <v>1103</v>
      </c>
      <c r="E143" s="60" t="s">
        <v>1230</v>
      </c>
      <c r="F143" s="60" t="s">
        <v>1259</v>
      </c>
      <c r="G143" s="60" t="s">
        <v>1260</v>
      </c>
      <c r="I143" s="60" t="s">
        <v>1132</v>
      </c>
    </row>
    <row r="144" s="60" customFormat="true" ht="15" hidden="false" customHeight="true" outlineLevel="0" collapsed="false">
      <c r="A144" s="60" t="s">
        <v>1261</v>
      </c>
      <c r="B144" s="60" t="s">
        <v>800</v>
      </c>
      <c r="C144" s="60" t="s">
        <v>1102</v>
      </c>
      <c r="D144" s="60" t="s">
        <v>1103</v>
      </c>
      <c r="E144" s="60" t="s">
        <v>1230</v>
      </c>
      <c r="F144" s="60" t="s">
        <v>1262</v>
      </c>
      <c r="G144" s="60" t="s">
        <v>1263</v>
      </c>
      <c r="I144" s="60" t="s">
        <v>1236</v>
      </c>
    </row>
    <row r="145" s="60" customFormat="true" ht="15" hidden="false" customHeight="true" outlineLevel="0" collapsed="false">
      <c r="A145" s="60" t="s">
        <v>1264</v>
      </c>
      <c r="B145" s="60" t="s">
        <v>1265</v>
      </c>
      <c r="C145" s="60" t="s">
        <v>1102</v>
      </c>
      <c r="D145" s="60" t="s">
        <v>1103</v>
      </c>
      <c r="E145" s="60" t="s">
        <v>1230</v>
      </c>
      <c r="F145" s="60" t="s">
        <v>1266</v>
      </c>
      <c r="G145" s="60" t="s">
        <v>1267</v>
      </c>
      <c r="I145" s="60" t="s">
        <v>1268</v>
      </c>
    </row>
    <row r="146" s="60" customFormat="true" ht="15" hidden="false" customHeight="true" outlineLevel="0" collapsed="false">
      <c r="A146" s="60" t="s">
        <v>1269</v>
      </c>
      <c r="B146" s="60" t="s">
        <v>802</v>
      </c>
      <c r="C146" s="60" t="s">
        <v>1102</v>
      </c>
      <c r="D146" s="60" t="s">
        <v>1103</v>
      </c>
      <c r="E146" s="60" t="s">
        <v>1270</v>
      </c>
      <c r="F146" s="60" t="s">
        <v>1271</v>
      </c>
      <c r="G146" s="60" t="s">
        <v>1271</v>
      </c>
      <c r="I146" s="60" t="s">
        <v>1272</v>
      </c>
    </row>
    <row r="147" s="60" customFormat="true" ht="15" hidden="false" customHeight="true" outlineLevel="0" collapsed="false">
      <c r="A147" s="60" t="s">
        <v>1273</v>
      </c>
      <c r="B147" s="60" t="s">
        <v>804</v>
      </c>
      <c r="C147" s="60" t="s">
        <v>1102</v>
      </c>
      <c r="D147" s="60" t="s">
        <v>1103</v>
      </c>
      <c r="E147" s="60" t="s">
        <v>1270</v>
      </c>
      <c r="F147" s="60" t="s">
        <v>1274</v>
      </c>
      <c r="G147" s="60" t="s">
        <v>1274</v>
      </c>
      <c r="I147" s="60" t="s">
        <v>1272</v>
      </c>
    </row>
    <row r="148" customFormat="false" ht="15" hidden="false" customHeight="false" outlineLevel="0" collapsed="false">
      <c r="A148" s="60" t="s">
        <v>1275</v>
      </c>
      <c r="B148" s="60" t="s">
        <v>775</v>
      </c>
      <c r="C148" s="60" t="s">
        <v>1102</v>
      </c>
      <c r="D148" s="60" t="s">
        <v>1103</v>
      </c>
      <c r="E148" s="60" t="s">
        <v>1270</v>
      </c>
      <c r="F148" s="60" t="s">
        <v>1276</v>
      </c>
      <c r="G148" s="60" t="s">
        <v>1277</v>
      </c>
      <c r="H148" s="60"/>
      <c r="I148" s="60" t="s">
        <v>1081</v>
      </c>
      <c r="J148" s="6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44.14"/>
    <col collapsed="false" customWidth="true" hidden="false" outlineLevel="0" max="2" min="2" style="1" width="22.57"/>
    <col collapsed="false" customWidth="true" hidden="false" outlineLevel="0" max="3" min="3" style="1" width="23.29"/>
    <col collapsed="false" customWidth="true" hidden="false" outlineLevel="0" max="4" min="4" style="1" width="11.71"/>
    <col collapsed="false" customWidth="true" hidden="false" outlineLevel="0" max="5" min="5" style="1" width="11.57"/>
    <col collapsed="false" customWidth="true" hidden="false" outlineLevel="0" max="6" min="6" style="1" width="10.85"/>
    <col collapsed="false" customWidth="true" hidden="false" outlineLevel="0" max="7" min="7" style="1" width="23.57"/>
    <col collapsed="false" customWidth="true" hidden="false" outlineLevel="0" max="8" min="8" style="1" width="23.14"/>
    <col collapsed="false" customWidth="true" hidden="false" outlineLevel="0" max="9" min="9" style="1" width="23"/>
    <col collapsed="false" customWidth="true" hidden="false" outlineLevel="0" max="14" min="14" style="1" width="11.14"/>
  </cols>
  <sheetData>
    <row r="1" customFormat="false" ht="15" hidden="false" customHeight="false" outlineLevel="0" collapsed="false">
      <c r="A1" s="43" t="s">
        <v>1278</v>
      </c>
    </row>
    <row r="2" customFormat="false" ht="15" hidden="false" customHeight="false" outlineLevel="0" collapsed="false">
      <c r="A2" s="1" t="s">
        <v>1279</v>
      </c>
      <c r="B2" s="1" t="s">
        <v>944</v>
      </c>
      <c r="C2" s="1" t="s">
        <v>1280</v>
      </c>
      <c r="D2" s="1" t="n">
        <v>2021</v>
      </c>
      <c r="E2" s="1" t="s">
        <v>1281</v>
      </c>
      <c r="F2" s="1" t="s">
        <v>993</v>
      </c>
      <c r="G2" s="1" t="s">
        <v>1282</v>
      </c>
      <c r="H2" s="1" t="s">
        <v>1283</v>
      </c>
      <c r="I2" s="1" t="s">
        <v>1284</v>
      </c>
      <c r="J2" s="1" t="s">
        <v>1285</v>
      </c>
      <c r="K2" s="1" t="s">
        <v>1010</v>
      </c>
      <c r="L2" s="1" t="s">
        <v>1011</v>
      </c>
      <c r="M2" s="1" t="s">
        <v>1012</v>
      </c>
      <c r="N2" s="1" t="s">
        <v>1013</v>
      </c>
      <c r="O2" s="1" t="s">
        <v>1286</v>
      </c>
      <c r="P2" s="1" t="s">
        <v>1008</v>
      </c>
    </row>
    <row r="3" customFormat="false" ht="15" hidden="false" customHeight="false" outlineLevel="0" collapsed="false">
      <c r="A3" s="1" t="s">
        <v>716</v>
      </c>
      <c r="B3" s="1" t="s">
        <v>715</v>
      </c>
      <c r="C3" s="1" t="s">
        <v>717</v>
      </c>
      <c r="D3" s="1" t="n">
        <v>120</v>
      </c>
      <c r="E3" s="1" t="s">
        <v>29</v>
      </c>
      <c r="F3" s="1" t="s">
        <v>29</v>
      </c>
      <c r="G3" s="1" t="s">
        <v>29</v>
      </c>
      <c r="H3" s="1" t="s">
        <v>29</v>
      </c>
      <c r="I3" s="1" t="n">
        <v>21</v>
      </c>
      <c r="J3" s="1" t="n">
        <v>44</v>
      </c>
      <c r="K3" s="1" t="n">
        <v>38</v>
      </c>
      <c r="L3" s="1" t="n">
        <v>31</v>
      </c>
      <c r="M3" s="1" t="n">
        <v>26</v>
      </c>
      <c r="N3" s="1" t="s">
        <v>29</v>
      </c>
      <c r="O3" s="1" t="s">
        <v>29</v>
      </c>
      <c r="P3" s="1" t="s">
        <v>29</v>
      </c>
    </row>
    <row r="4" customFormat="false" ht="15" hidden="false" customHeight="false" outlineLevel="0" collapsed="false">
      <c r="A4" s="1" t="s">
        <v>721</v>
      </c>
      <c r="B4" s="1" t="s">
        <v>1287</v>
      </c>
      <c r="C4" s="1" t="s">
        <v>722</v>
      </c>
      <c r="D4" s="1" t="n">
        <v>115</v>
      </c>
      <c r="E4" s="1" t="n">
        <v>82</v>
      </c>
      <c r="F4" s="1" t="n">
        <v>84</v>
      </c>
      <c r="G4" s="1" t="n">
        <v>82</v>
      </c>
      <c r="H4" s="1" t="n">
        <v>78</v>
      </c>
      <c r="I4" s="1" t="n">
        <v>62</v>
      </c>
      <c r="J4" s="1" t="n">
        <v>46</v>
      </c>
      <c r="K4" s="1" t="n">
        <v>50</v>
      </c>
      <c r="L4" s="1" t="n">
        <v>48</v>
      </c>
      <c r="M4" s="1" t="n">
        <v>44</v>
      </c>
      <c r="O4" s="1" t="n">
        <v>92</v>
      </c>
      <c r="P4" s="1" t="n">
        <v>82</v>
      </c>
    </row>
    <row r="5" customFormat="false" ht="15" hidden="false" customHeight="false" outlineLevel="0" collapsed="false">
      <c r="A5" s="1" t="s">
        <v>1288</v>
      </c>
      <c r="B5" s="1" t="s">
        <v>1289</v>
      </c>
      <c r="C5" s="1" t="s">
        <v>98</v>
      </c>
      <c r="D5" s="1" t="n">
        <v>200</v>
      </c>
      <c r="E5" s="1" t="s">
        <v>29</v>
      </c>
      <c r="F5" s="1" t="s">
        <v>29</v>
      </c>
      <c r="G5" s="1" t="s">
        <v>29</v>
      </c>
      <c r="H5" s="1" t="s">
        <v>29</v>
      </c>
      <c r="I5" s="1" t="s">
        <v>29</v>
      </c>
      <c r="J5" s="1" t="n">
        <v>1</v>
      </c>
      <c r="K5" s="1" t="n">
        <v>1</v>
      </c>
      <c r="L5" s="1" t="n">
        <v>1</v>
      </c>
      <c r="M5" s="1" t="n">
        <v>1</v>
      </c>
      <c r="N5" s="1" t="s">
        <v>29</v>
      </c>
      <c r="O5" s="1" t="s">
        <v>29</v>
      </c>
      <c r="P5" s="1" t="s">
        <v>29</v>
      </c>
    </row>
    <row r="6" customFormat="false" ht="15" hidden="false" customHeight="false" outlineLevel="0" collapsed="false">
      <c r="A6" s="1" t="s">
        <v>1290</v>
      </c>
      <c r="B6" s="1" t="s">
        <v>1289</v>
      </c>
      <c r="C6" s="1" t="s">
        <v>103</v>
      </c>
      <c r="D6" s="1" t="n">
        <v>80</v>
      </c>
      <c r="E6" s="1" t="n">
        <v>54</v>
      </c>
      <c r="F6" s="1" t="n">
        <v>62</v>
      </c>
      <c r="G6" s="1" t="n">
        <v>54</v>
      </c>
      <c r="H6" s="1" t="n">
        <v>40</v>
      </c>
      <c r="I6" s="1" t="n">
        <v>28</v>
      </c>
      <c r="J6" s="1" t="n">
        <v>26</v>
      </c>
      <c r="K6" s="1" t="n">
        <v>24</v>
      </c>
      <c r="L6" s="1" t="n">
        <v>26</v>
      </c>
      <c r="M6" s="1" t="n">
        <v>32</v>
      </c>
      <c r="O6" s="1" t="n">
        <v>44</v>
      </c>
      <c r="P6" s="1" t="n">
        <v>56</v>
      </c>
    </row>
    <row r="7" customFormat="false" ht="15" hidden="false" customHeight="false" outlineLevel="0" collapsed="false">
      <c r="A7" s="1" t="s">
        <v>1291</v>
      </c>
      <c r="B7" s="1" t="s">
        <v>23</v>
      </c>
      <c r="C7" s="1" t="s">
        <v>24</v>
      </c>
      <c r="D7" s="45" t="s">
        <v>1292</v>
      </c>
      <c r="K7" s="1" t="n">
        <v>20</v>
      </c>
      <c r="L7" s="1" t="n">
        <v>20</v>
      </c>
      <c r="M7" s="1" t="n">
        <v>52</v>
      </c>
    </row>
    <row r="8" customFormat="false" ht="15" hidden="false" customHeight="false" outlineLevel="0" collapsed="false">
      <c r="A8" s="1" t="s">
        <v>1293</v>
      </c>
      <c r="B8" s="1" t="s">
        <v>47</v>
      </c>
      <c r="C8" s="1" t="s">
        <v>48</v>
      </c>
      <c r="D8" s="45" t="s">
        <v>1294</v>
      </c>
      <c r="K8" s="1" t="n">
        <v>12</v>
      </c>
      <c r="L8" s="1" t="n">
        <v>7</v>
      </c>
      <c r="M8" s="1" t="n">
        <v>24</v>
      </c>
    </row>
    <row r="9" customFormat="false" ht="15" hidden="false" customHeight="false" outlineLevel="0" collapsed="false">
      <c r="A9" s="1" t="s">
        <v>1295</v>
      </c>
      <c r="B9" s="1" t="s">
        <v>47</v>
      </c>
      <c r="C9" s="1" t="s">
        <v>50</v>
      </c>
      <c r="D9" s="45" t="n">
        <v>33</v>
      </c>
      <c r="K9" s="1" t="n">
        <v>20</v>
      </c>
      <c r="L9" s="1" t="n">
        <v>19</v>
      </c>
      <c r="M9" s="1" t="n">
        <v>18</v>
      </c>
    </row>
    <row r="10" customFormat="false" ht="15" hidden="false" customHeight="false" outlineLevel="0" collapsed="false">
      <c r="A10" s="1" t="s">
        <v>1296</v>
      </c>
      <c r="B10" s="1" t="s">
        <v>70</v>
      </c>
      <c r="C10" s="1" t="s">
        <v>71</v>
      </c>
      <c r="D10" s="45" t="s">
        <v>1292</v>
      </c>
      <c r="K10" s="1" t="n">
        <v>25</v>
      </c>
      <c r="L10" s="1" t="n">
        <v>20</v>
      </c>
      <c r="M10" s="1" t="n">
        <v>42</v>
      </c>
    </row>
    <row r="11" customFormat="false" ht="15" hidden="false" customHeight="false" outlineLevel="0" collapsed="false">
      <c r="A11" s="1" t="s">
        <v>1297</v>
      </c>
      <c r="B11" s="1" t="s">
        <v>33</v>
      </c>
      <c r="C11" s="1" t="s">
        <v>34</v>
      </c>
      <c r="D11" s="45" t="s">
        <v>1298</v>
      </c>
      <c r="K11" s="1" t="n">
        <v>32</v>
      </c>
      <c r="L11" s="1" t="n">
        <v>24</v>
      </c>
      <c r="M11" s="1" t="n">
        <v>48</v>
      </c>
    </row>
    <row r="12" customFormat="false" ht="15" hidden="false" customHeight="false" outlineLevel="0" collapsed="false">
      <c r="A12" s="1" t="s">
        <v>1299</v>
      </c>
      <c r="B12" s="1" t="s">
        <v>18</v>
      </c>
      <c r="C12" s="1" t="s">
        <v>19</v>
      </c>
      <c r="D12" s="45" t="s">
        <v>1300</v>
      </c>
      <c r="J12" s="1" t="n">
        <v>28</v>
      </c>
      <c r="K12" s="1" t="n">
        <v>19</v>
      </c>
      <c r="L12" s="1" t="n">
        <v>22</v>
      </c>
      <c r="M12" s="63" t="n">
        <v>55</v>
      </c>
    </row>
    <row r="13" customFormat="false" ht="15" hidden="false" customHeight="false" outlineLevel="0" collapsed="false">
      <c r="A13" s="1" t="s">
        <v>1301</v>
      </c>
      <c r="B13" s="1" t="s">
        <v>60</v>
      </c>
      <c r="C13" s="1" t="s">
        <v>61</v>
      </c>
      <c r="D13" s="1" t="n">
        <v>20</v>
      </c>
    </row>
    <row r="14" customFormat="false" ht="15" hidden="false" customHeight="false" outlineLevel="0" collapsed="false">
      <c r="A14" s="1" t="s">
        <v>1302</v>
      </c>
      <c r="B14" s="1" t="s">
        <v>60</v>
      </c>
      <c r="C14" s="1" t="s">
        <v>59</v>
      </c>
      <c r="D14" s="1" t="n">
        <v>38</v>
      </c>
    </row>
    <row r="15" customFormat="false" ht="15" hidden="false" customHeight="false" outlineLevel="0" collapsed="false">
      <c r="A15" s="1" t="s">
        <v>1303</v>
      </c>
      <c r="B15" s="1" t="s">
        <v>41</v>
      </c>
      <c r="C15" s="1" t="s">
        <v>42</v>
      </c>
      <c r="D15" s="1" t="n">
        <v>40</v>
      </c>
    </row>
    <row r="16" customFormat="false" ht="15" hidden="false" customHeight="false" outlineLevel="0" collapsed="false">
      <c r="A16" s="1" t="s">
        <v>1303</v>
      </c>
      <c r="B16" s="1" t="s">
        <v>43</v>
      </c>
      <c r="C16" s="1" t="s">
        <v>44</v>
      </c>
      <c r="D16" s="1" t="n">
        <v>30</v>
      </c>
    </row>
    <row r="17" customFormat="false" ht="15" hidden="false" customHeight="false" outlineLevel="0" collapsed="false">
      <c r="A17" s="1" t="s">
        <v>1304</v>
      </c>
      <c r="B17" s="1" t="s">
        <v>37</v>
      </c>
      <c r="C17" s="1" t="s">
        <v>38</v>
      </c>
      <c r="D17" s="1" t="n">
        <v>39</v>
      </c>
    </row>
    <row r="19" customFormat="false" ht="15" hidden="false" customHeight="false" outlineLevel="0" collapsed="false">
      <c r="A19" s="43" t="s">
        <v>1305</v>
      </c>
    </row>
    <row r="20" customFormat="false" ht="15" hidden="false" customHeight="false" outlineLevel="0" collapsed="false">
      <c r="A20" s="9" t="s">
        <v>1279</v>
      </c>
      <c r="B20" s="9" t="s">
        <v>944</v>
      </c>
      <c r="C20" s="9" t="s">
        <v>1280</v>
      </c>
      <c r="D20" s="57" t="s">
        <v>1306</v>
      </c>
      <c r="E20" s="57" t="s">
        <v>1281</v>
      </c>
      <c r="F20" s="57" t="s">
        <v>993</v>
      </c>
      <c r="G20" s="57" t="s">
        <v>1282</v>
      </c>
      <c r="H20" s="57" t="s">
        <v>1283</v>
      </c>
      <c r="I20" s="57" t="s">
        <v>1284</v>
      </c>
      <c r="J20" s="57" t="s">
        <v>1285</v>
      </c>
      <c r="K20" s="57" t="s">
        <v>1010</v>
      </c>
      <c r="L20" s="57" t="s">
        <v>1011</v>
      </c>
      <c r="M20" s="57" t="s">
        <v>1012</v>
      </c>
      <c r="N20" s="57" t="s">
        <v>1013</v>
      </c>
      <c r="O20" s="57" t="s">
        <v>1286</v>
      </c>
      <c r="P20" s="57" t="s">
        <v>1008</v>
      </c>
    </row>
    <row r="21" customFormat="false" ht="15" hidden="false" customHeight="false" outlineLevel="0" collapsed="false">
      <c r="A21" s="9" t="s">
        <v>716</v>
      </c>
      <c r="B21" s="9" t="s">
        <v>715</v>
      </c>
      <c r="C21" s="9" t="s">
        <v>717</v>
      </c>
      <c r="D21" s="57" t="s">
        <v>99</v>
      </c>
      <c r="E21" s="57" t="n">
        <v>50</v>
      </c>
      <c r="F21" s="57" t="n">
        <v>50</v>
      </c>
      <c r="G21" s="57" t="n">
        <v>40</v>
      </c>
      <c r="H21" s="57" t="n">
        <v>40</v>
      </c>
      <c r="I21" s="57" t="n">
        <v>40</v>
      </c>
      <c r="J21" s="57" t="n">
        <v>50</v>
      </c>
      <c r="K21" s="57" t="n">
        <v>50</v>
      </c>
      <c r="L21" s="57" t="n">
        <v>50</v>
      </c>
      <c r="M21" s="57" t="n">
        <v>40</v>
      </c>
      <c r="N21" s="57" t="n">
        <v>40</v>
      </c>
      <c r="O21" s="57" t="n">
        <v>40</v>
      </c>
      <c r="P21" s="57" t="n">
        <v>50</v>
      </c>
    </row>
    <row r="22" customFormat="false" ht="15" hidden="false" customHeight="false" outlineLevel="0" collapsed="false">
      <c r="A22" s="9" t="s">
        <v>721</v>
      </c>
      <c r="B22" s="9" t="s">
        <v>1287</v>
      </c>
      <c r="C22" s="9" t="s">
        <v>722</v>
      </c>
      <c r="D22" s="57" t="s">
        <v>20</v>
      </c>
      <c r="E22" s="57" t="n">
        <v>90</v>
      </c>
      <c r="F22" s="57" t="n">
        <v>90</v>
      </c>
      <c r="G22" s="57" t="n">
        <v>90</v>
      </c>
      <c r="H22" s="57" t="n">
        <v>90</v>
      </c>
      <c r="I22" s="57" t="n">
        <v>60</v>
      </c>
      <c r="J22" s="57" t="n">
        <v>60</v>
      </c>
      <c r="K22" s="57" t="n">
        <v>60</v>
      </c>
      <c r="L22" s="57" t="n">
        <v>60</v>
      </c>
      <c r="M22" s="57" t="n">
        <v>60</v>
      </c>
      <c r="N22" s="57" t="n">
        <v>90</v>
      </c>
      <c r="O22" s="57" t="n">
        <v>90</v>
      </c>
      <c r="P22" s="57" t="n">
        <v>90</v>
      </c>
    </row>
    <row r="23" customFormat="false" ht="15" hidden="false" customHeight="false" outlineLevel="0" collapsed="false">
      <c r="A23" s="9" t="s">
        <v>1291</v>
      </c>
      <c r="B23" s="9" t="s">
        <v>23</v>
      </c>
      <c r="C23" s="9" t="s">
        <v>24</v>
      </c>
      <c r="D23" s="57" t="s">
        <v>20</v>
      </c>
      <c r="E23" s="57" t="n">
        <v>60</v>
      </c>
      <c r="F23" s="57" t="n">
        <v>60</v>
      </c>
      <c r="G23" s="57" t="n">
        <v>60</v>
      </c>
      <c r="H23" s="57" t="n">
        <v>60</v>
      </c>
      <c r="I23" s="57" t="n">
        <v>60</v>
      </c>
      <c r="J23" s="57" t="n">
        <v>60</v>
      </c>
      <c r="K23" s="57" t="n">
        <v>30</v>
      </c>
      <c r="L23" s="57" t="n">
        <v>30</v>
      </c>
      <c r="M23" s="57" t="n">
        <v>60</v>
      </c>
      <c r="N23" s="57" t="n">
        <v>60</v>
      </c>
      <c r="O23" s="57" t="n">
        <v>60</v>
      </c>
      <c r="P23" s="57" t="n">
        <v>60</v>
      </c>
    </row>
    <row r="24" customFormat="false" ht="15" hidden="false" customHeight="false" outlineLevel="0" collapsed="false">
      <c r="A24" s="9" t="s">
        <v>1293</v>
      </c>
      <c r="B24" s="9" t="s">
        <v>47</v>
      </c>
      <c r="C24" s="9" t="s">
        <v>48</v>
      </c>
      <c r="D24" s="57" t="s">
        <v>30</v>
      </c>
      <c r="E24" s="57" t="n">
        <v>30</v>
      </c>
      <c r="F24" s="57" t="n">
        <v>30</v>
      </c>
      <c r="G24" s="57" t="n">
        <v>30</v>
      </c>
      <c r="H24" s="57" t="n">
        <v>30</v>
      </c>
      <c r="I24" s="57" t="n">
        <v>30</v>
      </c>
      <c r="J24" s="57" t="n">
        <v>30</v>
      </c>
      <c r="K24" s="57" t="n">
        <v>15</v>
      </c>
      <c r="L24" s="57" t="n">
        <v>15</v>
      </c>
      <c r="M24" s="57" t="n">
        <v>30</v>
      </c>
      <c r="N24" s="57" t="n">
        <v>30</v>
      </c>
      <c r="O24" s="57" t="n">
        <v>30</v>
      </c>
      <c r="P24" s="57" t="n">
        <v>30</v>
      </c>
    </row>
    <row r="25" customFormat="false" ht="15" hidden="false" customHeight="false" outlineLevel="0" collapsed="false">
      <c r="A25" s="9" t="s">
        <v>1295</v>
      </c>
      <c r="B25" s="9" t="s">
        <v>47</v>
      </c>
      <c r="C25" s="9" t="s">
        <v>50</v>
      </c>
      <c r="D25" s="57" t="s">
        <v>30</v>
      </c>
      <c r="E25" s="57" t="n">
        <v>33</v>
      </c>
      <c r="F25" s="57" t="n">
        <v>33</v>
      </c>
      <c r="G25" s="57" t="n">
        <v>33</v>
      </c>
      <c r="H25" s="57" t="n">
        <v>33</v>
      </c>
      <c r="I25" s="57" t="n">
        <v>33</v>
      </c>
      <c r="J25" s="57" t="n">
        <v>33</v>
      </c>
      <c r="K25" s="57" t="n">
        <v>25</v>
      </c>
      <c r="L25" s="57" t="n">
        <v>25</v>
      </c>
      <c r="M25" s="57" t="n">
        <v>33</v>
      </c>
      <c r="N25" s="57" t="n">
        <v>33</v>
      </c>
      <c r="O25" s="57" t="n">
        <v>33</v>
      </c>
      <c r="P25" s="57" t="n">
        <v>33</v>
      </c>
    </row>
    <row r="26" customFormat="false" ht="15" hidden="false" customHeight="false" outlineLevel="0" collapsed="false">
      <c r="A26" s="9" t="s">
        <v>1296</v>
      </c>
      <c r="B26" s="9" t="s">
        <v>70</v>
      </c>
      <c r="C26" s="9" t="s">
        <v>71</v>
      </c>
      <c r="D26" s="57" t="s">
        <v>20</v>
      </c>
      <c r="E26" s="57" t="n">
        <v>60</v>
      </c>
      <c r="F26" s="57" t="n">
        <v>60</v>
      </c>
      <c r="G26" s="57" t="n">
        <v>60</v>
      </c>
      <c r="H26" s="57" t="n">
        <v>60</v>
      </c>
      <c r="I26" s="57" t="n">
        <v>60</v>
      </c>
      <c r="J26" s="57" t="n">
        <v>60</v>
      </c>
      <c r="K26" s="57" t="n">
        <v>30</v>
      </c>
      <c r="L26" s="57" t="n">
        <v>30</v>
      </c>
      <c r="M26" s="57" t="n">
        <v>60</v>
      </c>
      <c r="N26" s="57" t="n">
        <v>60</v>
      </c>
      <c r="O26" s="57" t="n">
        <v>60</v>
      </c>
      <c r="P26" s="57" t="n">
        <v>60</v>
      </c>
    </row>
    <row r="27" customFormat="false" ht="15" hidden="false" customHeight="false" outlineLevel="0" collapsed="false">
      <c r="A27" s="9" t="s">
        <v>1297</v>
      </c>
      <c r="B27" s="9" t="s">
        <v>33</v>
      </c>
      <c r="C27" s="9" t="s">
        <v>34</v>
      </c>
      <c r="D27" s="57" t="s">
        <v>20</v>
      </c>
      <c r="E27" s="57" t="n">
        <v>70</v>
      </c>
      <c r="F27" s="57" t="n">
        <v>70</v>
      </c>
      <c r="G27" s="57" t="n">
        <v>70</v>
      </c>
      <c r="H27" s="57" t="n">
        <v>70</v>
      </c>
      <c r="I27" s="57" t="n">
        <v>70</v>
      </c>
      <c r="J27" s="57" t="n">
        <v>70</v>
      </c>
      <c r="K27" s="57" t="n">
        <v>42</v>
      </c>
      <c r="L27" s="57" t="n">
        <v>42</v>
      </c>
      <c r="M27" s="57" t="n">
        <v>70</v>
      </c>
      <c r="N27" s="57" t="n">
        <v>70</v>
      </c>
      <c r="O27" s="57" t="n">
        <v>70</v>
      </c>
      <c r="P27" s="57" t="n">
        <v>70</v>
      </c>
    </row>
    <row r="28" customFormat="false" ht="15" hidden="false" customHeight="false" outlineLevel="0" collapsed="false">
      <c r="A28" s="9" t="s">
        <v>1299</v>
      </c>
      <c r="B28" s="9" t="s">
        <v>18</v>
      </c>
      <c r="C28" s="9" t="s">
        <v>19</v>
      </c>
      <c r="D28" s="57" t="s">
        <v>20</v>
      </c>
      <c r="E28" s="57" t="n">
        <v>60</v>
      </c>
      <c r="F28" s="57" t="n">
        <v>60</v>
      </c>
      <c r="G28" s="57" t="n">
        <v>60</v>
      </c>
      <c r="H28" s="57" t="n">
        <v>60</v>
      </c>
      <c r="I28" s="57" t="n">
        <v>60</v>
      </c>
      <c r="J28" s="57" t="n">
        <v>60</v>
      </c>
      <c r="K28" s="57" t="n">
        <v>30</v>
      </c>
      <c r="L28" s="57" t="n">
        <v>30</v>
      </c>
      <c r="M28" s="57" t="n">
        <v>60</v>
      </c>
      <c r="N28" s="57" t="n">
        <v>60</v>
      </c>
      <c r="O28" s="57" t="n">
        <v>60</v>
      </c>
      <c r="P28" s="57" t="n">
        <v>60</v>
      </c>
    </row>
    <row r="29" customFormat="false" ht="15" hidden="false" customHeight="false" outlineLevel="0" collapsed="false">
      <c r="A29" s="9" t="s">
        <v>1301</v>
      </c>
      <c r="B29" s="9" t="s">
        <v>60</v>
      </c>
      <c r="C29" s="9" t="s">
        <v>61</v>
      </c>
      <c r="D29" s="57" t="s">
        <v>30</v>
      </c>
      <c r="E29" s="57" t="n">
        <v>20</v>
      </c>
      <c r="F29" s="57" t="n">
        <v>20</v>
      </c>
      <c r="G29" s="57" t="n">
        <v>20</v>
      </c>
      <c r="H29" s="57" t="n">
        <v>20</v>
      </c>
      <c r="I29" s="57" t="n">
        <v>20</v>
      </c>
      <c r="J29" s="57" t="n">
        <v>20</v>
      </c>
      <c r="K29" s="57" t="n">
        <v>20</v>
      </c>
      <c r="L29" s="57" t="n">
        <v>20</v>
      </c>
      <c r="M29" s="57" t="n">
        <v>20</v>
      </c>
      <c r="N29" s="57" t="n">
        <v>20</v>
      </c>
      <c r="O29" s="57" t="n">
        <v>20</v>
      </c>
      <c r="P29" s="57" t="n">
        <v>20</v>
      </c>
    </row>
    <row r="30" customFormat="false" ht="15" hidden="false" customHeight="false" outlineLevel="0" collapsed="false">
      <c r="A30" s="9" t="s">
        <v>1302</v>
      </c>
      <c r="B30" s="9" t="s">
        <v>60</v>
      </c>
      <c r="C30" s="9" t="s">
        <v>59</v>
      </c>
      <c r="D30" s="57" t="s">
        <v>30</v>
      </c>
      <c r="E30" s="57" t="n">
        <v>33</v>
      </c>
      <c r="F30" s="57" t="n">
        <v>33</v>
      </c>
      <c r="G30" s="57" t="n">
        <v>33</v>
      </c>
      <c r="H30" s="57" t="n">
        <v>33</v>
      </c>
      <c r="I30" s="57" t="n">
        <v>33</v>
      </c>
      <c r="J30" s="57" t="n">
        <v>33</v>
      </c>
      <c r="K30" s="57" t="n">
        <v>33</v>
      </c>
      <c r="L30" s="57" t="n">
        <v>33</v>
      </c>
      <c r="M30" s="57" t="n">
        <v>33</v>
      </c>
      <c r="N30" s="57" t="n">
        <v>33</v>
      </c>
      <c r="O30" s="57" t="n">
        <v>33</v>
      </c>
      <c r="P30" s="57" t="n">
        <v>33</v>
      </c>
    </row>
    <row r="31" customFormat="false" ht="15" hidden="false" customHeight="false" outlineLevel="0" collapsed="false">
      <c r="A31" s="9" t="s">
        <v>1303</v>
      </c>
      <c r="B31" s="9" t="s">
        <v>41</v>
      </c>
      <c r="C31" s="9" t="s">
        <v>42</v>
      </c>
      <c r="D31" s="57" t="s">
        <v>30</v>
      </c>
      <c r="E31" s="57" t="n">
        <v>33</v>
      </c>
      <c r="F31" s="57" t="n">
        <v>33</v>
      </c>
      <c r="G31" s="57" t="n">
        <v>33</v>
      </c>
      <c r="H31" s="57" t="n">
        <v>33</v>
      </c>
      <c r="I31" s="57" t="n">
        <v>33</v>
      </c>
      <c r="J31" s="57" t="n">
        <v>33</v>
      </c>
      <c r="K31" s="57" t="n">
        <v>33</v>
      </c>
      <c r="L31" s="57" t="n">
        <v>33</v>
      </c>
      <c r="M31" s="57" t="n">
        <v>33</v>
      </c>
      <c r="N31" s="57" t="n">
        <v>33</v>
      </c>
      <c r="O31" s="57" t="n">
        <v>33</v>
      </c>
      <c r="P31" s="57" t="n">
        <v>33</v>
      </c>
    </row>
    <row r="32" customFormat="false" ht="15" hidden="false" customHeight="false" outlineLevel="0" collapsed="false">
      <c r="A32" s="9" t="s">
        <v>1303</v>
      </c>
      <c r="B32" s="9" t="s">
        <v>43</v>
      </c>
      <c r="C32" s="9" t="s">
        <v>44</v>
      </c>
      <c r="D32" s="57" t="s">
        <v>30</v>
      </c>
      <c r="E32" s="57" t="n">
        <v>30</v>
      </c>
      <c r="F32" s="57" t="n">
        <v>30</v>
      </c>
      <c r="G32" s="57" t="n">
        <v>30</v>
      </c>
      <c r="H32" s="57" t="n">
        <v>30</v>
      </c>
      <c r="I32" s="57" t="n">
        <v>30</v>
      </c>
      <c r="J32" s="57" t="n">
        <v>30</v>
      </c>
      <c r="K32" s="57" t="n">
        <v>30</v>
      </c>
      <c r="L32" s="57" t="n">
        <v>30</v>
      </c>
      <c r="M32" s="57" t="n">
        <v>30</v>
      </c>
      <c r="N32" s="57" t="n">
        <v>30</v>
      </c>
      <c r="O32" s="57" t="n">
        <v>30</v>
      </c>
      <c r="P32" s="57" t="n">
        <v>30</v>
      </c>
    </row>
    <row r="33" customFormat="false" ht="15" hidden="false" customHeight="false" outlineLevel="0" collapsed="false">
      <c r="A33" s="9" t="s">
        <v>1304</v>
      </c>
      <c r="B33" s="9" t="s">
        <v>37</v>
      </c>
      <c r="C33" s="9" t="s">
        <v>38</v>
      </c>
      <c r="D33" s="57" t="s">
        <v>30</v>
      </c>
      <c r="E33" s="57" t="n">
        <v>33</v>
      </c>
      <c r="F33" s="57" t="n">
        <v>33</v>
      </c>
      <c r="G33" s="57" t="n">
        <v>33</v>
      </c>
      <c r="H33" s="57" t="n">
        <v>33</v>
      </c>
      <c r="I33" s="57" t="n">
        <v>33</v>
      </c>
      <c r="J33" s="57" t="n">
        <v>33</v>
      </c>
      <c r="K33" s="57" t="n">
        <v>33</v>
      </c>
      <c r="L33" s="57" t="n">
        <v>33</v>
      </c>
      <c r="M33" s="57" t="n">
        <v>33</v>
      </c>
      <c r="N33" s="57" t="n">
        <v>33</v>
      </c>
      <c r="O33" s="57" t="n">
        <v>33</v>
      </c>
      <c r="P33" s="57" t="n">
        <v>33</v>
      </c>
    </row>
    <row r="35" customFormat="false" ht="15" hidden="false" customHeight="true" outlineLevel="0" collapsed="false">
      <c r="A35" s="64" t="s">
        <v>1307</v>
      </c>
      <c r="B35" s="64" t="s">
        <v>1308</v>
      </c>
      <c r="C35" s="64" t="s">
        <v>1309</v>
      </c>
      <c r="D35" s="64"/>
      <c r="E35" s="64" t="s">
        <v>1310</v>
      </c>
      <c r="F35" s="64"/>
      <c r="G35" s="65" t="s">
        <v>1311</v>
      </c>
      <c r="H35" s="65" t="s">
        <v>1312</v>
      </c>
      <c r="I35" s="65" t="s">
        <v>1313</v>
      </c>
      <c r="K35" s="18" t="n">
        <v>12</v>
      </c>
      <c r="L35" s="18" t="n">
        <v>10</v>
      </c>
      <c r="M35" s="18" t="n">
        <v>2</v>
      </c>
      <c r="N35" s="18" t="n">
        <v>16.22</v>
      </c>
      <c r="O35" s="18" t="n">
        <v>4.07</v>
      </c>
    </row>
    <row r="36" customFormat="false" ht="15" hidden="false" customHeight="false" outlineLevel="0" collapsed="false">
      <c r="A36" s="64"/>
      <c r="B36" s="64" t="s">
        <v>1314</v>
      </c>
      <c r="C36" s="64" t="s">
        <v>1315</v>
      </c>
      <c r="D36" s="64" t="s">
        <v>1016</v>
      </c>
      <c r="E36" s="64" t="s">
        <v>1315</v>
      </c>
      <c r="F36" s="64" t="s">
        <v>1016</v>
      </c>
      <c r="G36" s="65"/>
      <c r="H36" s="65"/>
      <c r="I36" s="65"/>
    </row>
    <row r="37" customFormat="false" ht="15" hidden="false" customHeight="false" outlineLevel="0" collapsed="false">
      <c r="A37" s="66" t="s">
        <v>1316</v>
      </c>
      <c r="B37" s="57" t="n">
        <v>50</v>
      </c>
      <c r="C37" s="57" t="n">
        <v>50</v>
      </c>
      <c r="D37" s="57" t="n">
        <v>30</v>
      </c>
      <c r="E37" s="57" t="n">
        <v>60</v>
      </c>
      <c r="F37" s="57" t="n">
        <v>30</v>
      </c>
      <c r="G37" s="67" t="n">
        <f aca="false">-L35*N35*10</f>
        <v>-1622</v>
      </c>
      <c r="H37" s="67" t="n">
        <f aca="false">M35*N35*20</f>
        <v>649</v>
      </c>
      <c r="I37" s="67" t="n">
        <f aca="false">G37+H37</f>
        <v>-973</v>
      </c>
    </row>
    <row r="38" customFormat="false" ht="15" hidden="false" customHeight="false" outlineLevel="0" collapsed="false">
      <c r="A38" s="66" t="s">
        <v>1317</v>
      </c>
      <c r="B38" s="57" t="n">
        <v>60</v>
      </c>
      <c r="C38" s="57" t="n">
        <v>60</v>
      </c>
      <c r="D38" s="57" t="n">
        <v>40</v>
      </c>
      <c r="E38" s="57" t="n">
        <v>60</v>
      </c>
      <c r="F38" s="57" t="n">
        <v>30</v>
      </c>
      <c r="G38" s="67" t="n">
        <f aca="false">M35*N35*10</f>
        <v>324</v>
      </c>
      <c r="H38" s="67" t="n">
        <f aca="false">M35*N35*20</f>
        <v>649</v>
      </c>
      <c r="I38" s="67" t="n">
        <f aca="false">G38+H38</f>
        <v>973</v>
      </c>
    </row>
    <row r="39" customFormat="false" ht="15" hidden="false" customHeight="false" outlineLevel="0" collapsed="false">
      <c r="A39" s="66" t="s">
        <v>1318</v>
      </c>
      <c r="B39" s="57" t="n">
        <v>58</v>
      </c>
      <c r="C39" s="57" t="n">
        <v>40</v>
      </c>
      <c r="D39" s="57" t="n">
        <v>40</v>
      </c>
      <c r="E39" s="57" t="n">
        <v>33</v>
      </c>
      <c r="F39" s="57" t="n">
        <v>33</v>
      </c>
      <c r="G39" s="67" t="n">
        <f aca="false">K35*O35*7</f>
        <v>342</v>
      </c>
      <c r="H39" s="67" t="n">
        <f aca="false">K35*O35*18</f>
        <v>879</v>
      </c>
      <c r="I39" s="67" t="n">
        <f aca="false">G39+H39</f>
        <v>1221</v>
      </c>
    </row>
    <row r="40" customFormat="false" ht="15" hidden="false" customHeight="false" outlineLevel="0" collapsed="false">
      <c r="A40" s="66" t="s">
        <v>1319</v>
      </c>
      <c r="B40" s="57" t="n">
        <v>30</v>
      </c>
      <c r="C40" s="57" t="n">
        <v>30</v>
      </c>
      <c r="D40" s="57" t="n">
        <v>30</v>
      </c>
      <c r="E40" s="57" t="n">
        <v>30</v>
      </c>
      <c r="F40" s="57" t="n">
        <v>30</v>
      </c>
      <c r="G40" s="67" t="n">
        <v>0</v>
      </c>
      <c r="H40" s="67" t="n">
        <v>0</v>
      </c>
      <c r="I40" s="67" t="n">
        <f aca="false">G40+H40</f>
        <v>0</v>
      </c>
    </row>
    <row r="41" customFormat="false" ht="15" hidden="false" customHeight="false" outlineLevel="0" collapsed="false">
      <c r="A41" s="66" t="s">
        <v>1320</v>
      </c>
      <c r="B41" s="57" t="n">
        <v>70</v>
      </c>
      <c r="C41" s="57" t="n">
        <v>70</v>
      </c>
      <c r="D41" s="57" t="n">
        <v>42</v>
      </c>
      <c r="E41" s="57" t="n">
        <v>70</v>
      </c>
      <c r="F41" s="57" t="n">
        <v>42</v>
      </c>
      <c r="G41" s="67" t="n">
        <f aca="false">N35*28</f>
        <v>454</v>
      </c>
      <c r="H41" s="67" t="n">
        <f aca="false">N35*28</f>
        <v>454</v>
      </c>
      <c r="I41" s="67" t="n">
        <f aca="false">G41+H41</f>
        <v>908</v>
      </c>
    </row>
    <row r="42" customFormat="false" ht="15" hidden="false" customHeight="false" outlineLevel="0" collapsed="false">
      <c r="A42" s="66" t="s">
        <v>1321</v>
      </c>
      <c r="B42" s="57" t="n">
        <v>39</v>
      </c>
      <c r="C42" s="57" t="n">
        <v>39</v>
      </c>
      <c r="D42" s="57" t="n">
        <v>39</v>
      </c>
      <c r="E42" s="57" t="n">
        <v>33</v>
      </c>
      <c r="F42" s="57" t="n">
        <v>33</v>
      </c>
      <c r="G42" s="67" t="n">
        <f aca="false">K35*O35*6</f>
        <v>293</v>
      </c>
      <c r="H42" s="67" t="n">
        <v>0</v>
      </c>
      <c r="I42" s="67" t="n">
        <f aca="false">G42+H42</f>
        <v>293</v>
      </c>
    </row>
    <row r="43" customFormat="false" ht="15" hidden="false" customHeight="false" outlineLevel="0" collapsed="false">
      <c r="A43" s="66" t="s">
        <v>1322</v>
      </c>
      <c r="B43" s="57" t="n">
        <v>30</v>
      </c>
      <c r="C43" s="57" t="n">
        <v>30</v>
      </c>
      <c r="D43" s="57" t="n">
        <v>15</v>
      </c>
      <c r="E43" s="57" t="n">
        <v>30</v>
      </c>
      <c r="F43" s="57" t="n">
        <v>15</v>
      </c>
      <c r="G43" s="67" t="n">
        <v>0</v>
      </c>
      <c r="H43" s="67" t="n">
        <f aca="false">K35*(N35-O35)*30+M35*O35*15</f>
        <v>4496</v>
      </c>
      <c r="I43" s="67" t="n">
        <f aca="false">G43+H43</f>
        <v>4496</v>
      </c>
    </row>
    <row r="44" customFormat="false" ht="15" hidden="false" customHeight="false" outlineLevel="0" collapsed="false">
      <c r="A44" s="66" t="s">
        <v>1323</v>
      </c>
      <c r="B44" s="57" t="n">
        <v>60</v>
      </c>
      <c r="C44" s="57" t="n">
        <v>33</v>
      </c>
      <c r="D44" s="57" t="n">
        <v>33</v>
      </c>
      <c r="E44" s="57" t="n">
        <v>33</v>
      </c>
      <c r="F44" s="57" t="n">
        <v>25</v>
      </c>
      <c r="G44" s="67" t="n">
        <f aca="false">M35*O35*7</f>
        <v>57</v>
      </c>
      <c r="H44" s="67" t="n">
        <f aca="false">K35*(N35*60-O35*33)</f>
        <v>10067</v>
      </c>
      <c r="I44" s="67" t="n">
        <f aca="false">G44+H44</f>
        <v>10124</v>
      </c>
    </row>
    <row r="45" customFormat="false" ht="15" hidden="false" customHeight="false" outlineLevel="0" collapsed="false">
      <c r="A45" s="66" t="s">
        <v>1301</v>
      </c>
      <c r="B45" s="57" t="n">
        <v>20</v>
      </c>
      <c r="C45" s="57" t="n">
        <v>20</v>
      </c>
      <c r="D45" s="57" t="n">
        <v>20</v>
      </c>
      <c r="E45" s="57" t="n">
        <v>20</v>
      </c>
      <c r="F45" s="57" t="n">
        <v>20</v>
      </c>
      <c r="G45" s="67" t="n">
        <v>0</v>
      </c>
      <c r="H45" s="67" t="n">
        <v>0</v>
      </c>
      <c r="I45" s="67" t="n">
        <f aca="false">G45+H45</f>
        <v>0</v>
      </c>
    </row>
    <row r="46" customFormat="false" ht="15" hidden="false" customHeight="false" outlineLevel="0" collapsed="false">
      <c r="A46" s="66" t="s">
        <v>1302</v>
      </c>
      <c r="B46" s="57" t="n">
        <v>38</v>
      </c>
      <c r="C46" s="57" t="n">
        <v>38</v>
      </c>
      <c r="D46" s="57" t="n">
        <v>38</v>
      </c>
      <c r="E46" s="57" t="n">
        <v>33</v>
      </c>
      <c r="F46" s="57" t="n">
        <v>33</v>
      </c>
      <c r="G46" s="67" t="n">
        <f aca="false">K35*O35*5</f>
        <v>244</v>
      </c>
      <c r="H46" s="67" t="n">
        <v>0</v>
      </c>
      <c r="I46" s="67" t="n">
        <f aca="false">G46+H46</f>
        <v>244</v>
      </c>
    </row>
    <row r="47" customFormat="false" ht="15" hidden="false" customHeight="false" outlineLevel="0" collapsed="false">
      <c r="A47" s="66" t="s">
        <v>1296</v>
      </c>
      <c r="B47" s="57" t="n">
        <v>60</v>
      </c>
      <c r="C47" s="57" t="n">
        <v>60</v>
      </c>
      <c r="D47" s="57" t="n">
        <v>40</v>
      </c>
      <c r="E47" s="57" t="n">
        <v>60</v>
      </c>
      <c r="F47" s="57" t="n">
        <v>30</v>
      </c>
      <c r="G47" s="67" t="n">
        <f aca="false">M35*N35*10</f>
        <v>324</v>
      </c>
      <c r="H47" s="67" t="n">
        <f aca="false">M35*N35*20</f>
        <v>649</v>
      </c>
      <c r="I47" s="67" t="n">
        <f aca="false">G47+H47</f>
        <v>973</v>
      </c>
    </row>
    <row r="48" customFormat="false" ht="15" hidden="false" customHeight="false" outlineLevel="0" collapsed="false">
      <c r="B48" s="68" t="s">
        <v>1324</v>
      </c>
      <c r="C48" s="68"/>
      <c r="D48" s="68"/>
      <c r="E48" s="68"/>
      <c r="F48" s="68"/>
      <c r="G48" s="69" t="n">
        <f aca="false">SUM(G37:G47)</f>
        <v>416</v>
      </c>
      <c r="H48" s="69" t="n">
        <f aca="false">SUM(H37:H47)</f>
        <v>17843</v>
      </c>
      <c r="I48" s="69" t="n">
        <f aca="false">SUM(I37:I47)</f>
        <v>18259</v>
      </c>
    </row>
  </sheetData>
  <mergeCells count="7">
    <mergeCell ref="A35:A36"/>
    <mergeCell ref="C35:D35"/>
    <mergeCell ref="E35:F35"/>
    <mergeCell ref="G35:G36"/>
    <mergeCell ref="H35:H36"/>
    <mergeCell ref="I35:I36"/>
    <mergeCell ref="B48:F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C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ColWidth="9.2890625" defaultRowHeight="15" zeroHeight="false" outlineLevelRow="0" outlineLevelCol="0"/>
  <cols>
    <col collapsed="false" customWidth="true" hidden="false" outlineLevel="0" max="1" min="1" style="1" width="53"/>
    <col collapsed="false" customWidth="true" hidden="false" outlineLevel="0" max="2" min="2" style="1" width="46.42"/>
    <col collapsed="false" customWidth="true" hidden="false" outlineLevel="0" max="4" min="4" style="1" width="17.42"/>
    <col collapsed="false" customWidth="true" hidden="false" outlineLevel="0" max="7" min="7" style="1" width="21.84"/>
    <col collapsed="false" customWidth="true" hidden="false" outlineLevel="0" max="20" min="20" style="1" width="10.29"/>
    <col collapsed="false" customWidth="true" hidden="false" outlineLevel="0" max="21" min="21" style="1" width="16"/>
    <col collapsed="false" customWidth="true" hidden="false" outlineLevel="0" max="22" min="22" style="1" width="17.29"/>
    <col collapsed="false" customWidth="true" hidden="false" outlineLevel="0" max="23" min="23" style="1" width="14.29"/>
    <col collapsed="false" customWidth="true" hidden="false" outlineLevel="0" max="24" min="24" style="1" width="14.57"/>
    <col collapsed="false" customWidth="true" hidden="false" outlineLevel="0" max="25" min="25" style="1" width="15.71"/>
    <col collapsed="false" customWidth="true" hidden="false" outlineLevel="0" max="26" min="26" style="1" width="13.15"/>
    <col collapsed="false" customWidth="true" hidden="false" outlineLevel="0" max="27" min="27" style="1" width="14.29"/>
    <col collapsed="false" customWidth="true" hidden="false" outlineLevel="0" max="28" min="28" style="1" width="11.43"/>
    <col collapsed="false" customWidth="true" hidden="false" outlineLevel="0" max="29" min="29" style="1" width="7.57"/>
    <col collapsed="false" customWidth="true" hidden="false" outlineLevel="0" max="30" min="30" style="1" width="11.43"/>
    <col collapsed="false" customWidth="true" hidden="false" outlineLevel="0" max="31" min="31" style="1" width="11.29"/>
  </cols>
  <sheetData>
    <row r="1" customFormat="false" ht="15" hidden="false" customHeight="false" outlineLevel="0" collapsed="false">
      <c r="A1" s="43" t="s">
        <v>1325</v>
      </c>
    </row>
    <row r="2" customFormat="false" ht="15" hidden="false" customHeight="false" outlineLevel="0" collapsed="false">
      <c r="A2" s="1" t="s">
        <v>1326</v>
      </c>
      <c r="B2" s="1" t="s">
        <v>1327</v>
      </c>
      <c r="C2" s="1" t="s">
        <v>1328</v>
      </c>
      <c r="D2" s="1" t="s">
        <v>947</v>
      </c>
      <c r="E2" s="1" t="n">
        <v>4141569</v>
      </c>
      <c r="F2" s="1" t="s">
        <v>1329</v>
      </c>
    </row>
    <row r="3" customFormat="false" ht="15" hidden="false" customHeight="false" outlineLevel="0" collapsed="false">
      <c r="A3" s="21" t="s">
        <v>1330</v>
      </c>
      <c r="B3" s="1" t="s">
        <v>1327</v>
      </c>
      <c r="C3" s="1" t="s">
        <v>1331</v>
      </c>
      <c r="D3" s="1" t="s">
        <v>1332</v>
      </c>
      <c r="F3" s="1" t="s">
        <v>1333</v>
      </c>
      <c r="U3" s="1" t="s">
        <v>1334</v>
      </c>
      <c r="V3" s="1" t="s">
        <v>1335</v>
      </c>
      <c r="W3" s="1" t="s">
        <v>1336</v>
      </c>
      <c r="X3" s="1" t="s">
        <v>1337</v>
      </c>
      <c r="Y3" s="1" t="s">
        <v>1338</v>
      </c>
      <c r="Z3" s="1" t="s">
        <v>1339</v>
      </c>
      <c r="AA3" s="1" t="s">
        <v>1340</v>
      </c>
      <c r="AB3" s="1" t="s">
        <v>1341</v>
      </c>
      <c r="AC3" s="1" t="s">
        <v>1342</v>
      </c>
    </row>
    <row r="4" customFormat="false" ht="15" hidden="false" customHeight="false" outlineLevel="0" collapsed="false">
      <c r="A4" s="1" t="s">
        <v>1343</v>
      </c>
      <c r="B4" s="1" t="s">
        <v>1344</v>
      </c>
      <c r="C4" s="1" t="s">
        <v>1331</v>
      </c>
      <c r="D4" s="1" t="s">
        <v>1345</v>
      </c>
      <c r="F4" s="1" t="s">
        <v>1346</v>
      </c>
      <c r="U4" s="70" t="n">
        <v>3066.71</v>
      </c>
      <c r="V4" s="71" t="n">
        <v>0.67623</v>
      </c>
      <c r="W4" s="72" t="n">
        <v>31</v>
      </c>
      <c r="X4" s="49" t="n">
        <v>60</v>
      </c>
      <c r="Y4" s="49" t="n">
        <v>3.36</v>
      </c>
      <c r="Z4" s="73" t="n">
        <f aca="false">X4*W4*V4</f>
        <v>1257.79</v>
      </c>
      <c r="AA4" s="73" t="n">
        <f aca="false">Y4*W4*V4</f>
        <v>70.44</v>
      </c>
      <c r="AB4" s="74" t="n">
        <f aca="false">Z4+AA4</f>
        <v>1328.23</v>
      </c>
      <c r="AC4" s="74" t="n">
        <f aca="false">U4-AB4</f>
        <v>1738.48</v>
      </c>
    </row>
    <row r="5" customFormat="false" ht="15" hidden="false" customHeight="false" outlineLevel="0" collapsed="false">
      <c r="A5" s="1" t="s">
        <v>1347</v>
      </c>
      <c r="B5" s="1" t="s">
        <v>1344</v>
      </c>
      <c r="C5" s="1" t="s">
        <v>1331</v>
      </c>
      <c r="F5" s="1" t="s">
        <v>1348</v>
      </c>
    </row>
    <row r="6" customFormat="false" ht="15" hidden="false" customHeight="false" outlineLevel="0" collapsed="false">
      <c r="A6" s="1" t="s">
        <v>721</v>
      </c>
      <c r="B6" s="1" t="s">
        <v>1327</v>
      </c>
      <c r="C6" s="1" t="s">
        <v>1349</v>
      </c>
      <c r="D6" s="1" t="s">
        <v>1350</v>
      </c>
    </row>
    <row r="7" customFormat="false" ht="15" hidden="false" customHeight="false" outlineLevel="0" collapsed="false">
      <c r="A7" s="1" t="s">
        <v>1351</v>
      </c>
      <c r="B7" s="1" t="s">
        <v>1352</v>
      </c>
      <c r="C7" s="1" t="s">
        <v>1353</v>
      </c>
      <c r="D7" s="1" t="s">
        <v>1354</v>
      </c>
    </row>
    <row r="11" customFormat="false" ht="15" hidden="false" customHeight="false" outlineLevel="0" collapsed="false">
      <c r="A11" s="43" t="s">
        <v>1355</v>
      </c>
    </row>
    <row r="12" customFormat="false" ht="15" hidden="false" customHeight="false" outlineLevel="0" collapsed="false">
      <c r="A12" s="49" t="s">
        <v>1356</v>
      </c>
      <c r="B12" s="49" t="s">
        <v>1357</v>
      </c>
      <c r="G12" s="1" t="s">
        <v>1358</v>
      </c>
    </row>
    <row r="13" customFormat="false" ht="15" hidden="false" customHeight="false" outlineLevel="0" collapsed="false">
      <c r="A13" s="49" t="s">
        <v>1359</v>
      </c>
      <c r="B13" s="49" t="s">
        <v>1360</v>
      </c>
      <c r="G13" s="1" t="s">
        <v>1361</v>
      </c>
    </row>
    <row r="14" customFormat="false" ht="15" hidden="false" customHeight="false" outlineLevel="0" collapsed="false">
      <c r="A14" s="49" t="s">
        <v>1362</v>
      </c>
      <c r="B14" s="49" t="s">
        <v>1363</v>
      </c>
      <c r="G14" s="1" t="s">
        <v>1364</v>
      </c>
    </row>
    <row r="15" customFormat="false" ht="15" hidden="false" customHeight="false" outlineLevel="0" collapsed="false">
      <c r="A15" s="49" t="s">
        <v>1365</v>
      </c>
      <c r="B15" s="49" t="s">
        <v>1366</v>
      </c>
      <c r="G15" s="1" t="s">
        <v>1367</v>
      </c>
      <c r="O15" s="1" t="s">
        <v>1368</v>
      </c>
    </row>
    <row r="16" customFormat="false" ht="15" hidden="false" customHeight="false" outlineLevel="0" collapsed="false">
      <c r="A16" s="1" t="s">
        <v>1369</v>
      </c>
      <c r="B16" s="1" t="s">
        <v>1370</v>
      </c>
      <c r="G16" s="1" t="s">
        <v>1371</v>
      </c>
      <c r="S16" s="1" t="s">
        <v>1372</v>
      </c>
    </row>
    <row r="17" customFormat="false" ht="15" hidden="false" customHeight="false" outlineLevel="0" collapsed="false">
      <c r="A17" s="1" t="s">
        <v>1373</v>
      </c>
      <c r="B17" s="75" t="s">
        <v>948</v>
      </c>
    </row>
    <row r="18" customFormat="false" ht="15" hidden="false" customHeight="false" outlineLevel="0" collapsed="false">
      <c r="A18" s="1" t="s">
        <v>1373</v>
      </c>
      <c r="B18" s="1" t="s">
        <v>1374</v>
      </c>
    </row>
    <row r="19" customFormat="false" ht="15" hidden="false" customHeight="false" outlineLevel="0" collapsed="false">
      <c r="A19" s="1" t="s">
        <v>1375</v>
      </c>
      <c r="B19" s="1" t="s">
        <v>1376</v>
      </c>
      <c r="G19" s="1" t="s">
        <v>1377</v>
      </c>
    </row>
    <row r="20" customFormat="false" ht="15" hidden="false" customHeight="false" outlineLevel="0" collapsed="false">
      <c r="A20" s="1" t="s">
        <v>1378</v>
      </c>
      <c r="B20" s="1" t="s">
        <v>1379</v>
      </c>
      <c r="D20" s="1" t="s">
        <v>1380</v>
      </c>
      <c r="G20" s="1" t="s">
        <v>1381</v>
      </c>
    </row>
    <row r="21" customFormat="false" ht="15" hidden="false" customHeight="false" outlineLevel="0" collapsed="false">
      <c r="A21" s="1" t="s">
        <v>1382</v>
      </c>
      <c r="B21" s="1" t="s">
        <v>1383</v>
      </c>
      <c r="D21" s="1" t="s">
        <v>1384</v>
      </c>
    </row>
    <row r="22" customFormat="false" ht="15" hidden="false" customHeight="false" outlineLevel="0" collapsed="false">
      <c r="A22" s="1" t="s">
        <v>1369</v>
      </c>
      <c r="B22" s="1" t="s">
        <v>1385</v>
      </c>
      <c r="D22" s="1" t="s">
        <v>1386</v>
      </c>
      <c r="G22" s="1" t="s">
        <v>1387</v>
      </c>
    </row>
    <row r="23" customFormat="false" ht="15" hidden="false" customHeight="false" outlineLevel="0" collapsed="false">
      <c r="A23" s="1" t="s">
        <v>1388</v>
      </c>
      <c r="B23" s="1" t="s">
        <v>1389</v>
      </c>
      <c r="D23" s="1" t="s">
        <v>1386</v>
      </c>
      <c r="G23" s="1" t="s">
        <v>1390</v>
      </c>
    </row>
    <row r="24" customFormat="false" ht="15" hidden="false" customHeight="false" outlineLevel="0" collapsed="false">
      <c r="A24" s="1" t="s">
        <v>1391</v>
      </c>
      <c r="B24" s="1" t="s">
        <v>1392</v>
      </c>
      <c r="D24" s="1" t="s">
        <v>1393</v>
      </c>
    </row>
    <row r="25" customFormat="false" ht="15" hidden="false" customHeight="false" outlineLevel="0" collapsed="false">
      <c r="A25" s="1" t="s">
        <v>988</v>
      </c>
      <c r="B25" s="1" t="s">
        <v>1394</v>
      </c>
      <c r="D25" s="1" t="s">
        <v>1395</v>
      </c>
    </row>
    <row r="26" customFormat="false" ht="15" hidden="false" customHeight="false" outlineLevel="0" collapsed="false">
      <c r="A26" s="1" t="s">
        <v>988</v>
      </c>
      <c r="B26" s="1" t="s">
        <v>1396</v>
      </c>
      <c r="D26" s="1" t="s">
        <v>1397</v>
      </c>
    </row>
    <row r="28" customFormat="false" ht="15" hidden="false" customHeight="false" outlineLevel="0" collapsed="false">
      <c r="D28" s="1" t="s">
        <v>1398</v>
      </c>
      <c r="G28" s="1" t="s">
        <v>1399</v>
      </c>
    </row>
    <row r="29" customFormat="false" ht="15" hidden="false" customHeight="false" outlineLevel="0" collapsed="false">
      <c r="G29" s="1" t="s">
        <v>1400</v>
      </c>
    </row>
    <row r="30" customFormat="false" ht="15" hidden="false" customHeight="false" outlineLevel="0" collapsed="false">
      <c r="G30" s="1" t="s">
        <v>1401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7"/>
  <sheetViews>
    <sheetView showFormulas="false" showGridLines="true" showRowColHeaders="true" showZeros="true" rightToLeft="false" tabSelected="true" showOutlineSymbols="true" defaultGridColor="true" view="normal" topLeftCell="G1" colorId="64" zoomScale="115" zoomScaleNormal="115" zoomScalePageLayoutView="100" workbookViewId="0">
      <selection pane="topLeft" activeCell="Q9" activeCellId="0" sqref="Q9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5.86"/>
    <col collapsed="false" customWidth="true" hidden="false" outlineLevel="0" max="3" min="3" style="1" width="32"/>
    <col collapsed="false" customWidth="true" hidden="false" outlineLevel="0" max="5" min="4" style="1" width="14.14"/>
    <col collapsed="false" customWidth="true" hidden="false" outlineLevel="0" max="6" min="6" style="1" width="13.57"/>
    <col collapsed="false" customWidth="true" hidden="false" outlineLevel="0" max="7" min="7" style="1" width="24.14"/>
    <col collapsed="false" customWidth="true" hidden="false" outlineLevel="0" max="8" min="8" style="1" width="10.14"/>
    <col collapsed="false" customWidth="true" hidden="false" outlineLevel="0" max="9" min="9" style="1" width="8.71"/>
    <col collapsed="false" customWidth="true" hidden="false" outlineLevel="0" max="10" min="10" style="1" width="9.14"/>
    <col collapsed="false" customWidth="true" hidden="false" outlineLevel="0" max="11" min="11" style="1" width="14"/>
    <col collapsed="false" customWidth="true" hidden="false" outlineLevel="0" max="12" min="12" style="1" width="9.42"/>
    <col collapsed="false" customWidth="true" hidden="false" outlineLevel="0" max="13" min="13" style="1" width="14.42"/>
  </cols>
  <sheetData>
    <row r="1" customFormat="false" ht="57.7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124</v>
      </c>
      <c r="G1" s="2" t="s">
        <v>5</v>
      </c>
      <c r="H1" s="3" t="s">
        <v>6</v>
      </c>
      <c r="I1" s="2" t="s">
        <v>7</v>
      </c>
      <c r="J1" s="2" t="s">
        <v>10</v>
      </c>
      <c r="K1" s="2" t="s">
        <v>1402</v>
      </c>
      <c r="L1" s="2" t="s">
        <v>125</v>
      </c>
      <c r="M1" s="2" t="s">
        <v>810</v>
      </c>
    </row>
    <row r="2" customFormat="false" ht="49.5" hidden="false" customHeight="true" outlineLevel="0" collapsed="false">
      <c r="A2" s="4" t="n">
        <v>1</v>
      </c>
      <c r="B2" s="4" t="s">
        <v>1403</v>
      </c>
      <c r="C2" s="5" t="s">
        <v>1404</v>
      </c>
      <c r="D2" s="6" t="s">
        <v>17</v>
      </c>
      <c r="E2" s="6" t="s">
        <v>1405</v>
      </c>
      <c r="F2" s="6" t="s">
        <v>1406</v>
      </c>
      <c r="G2" s="6" t="s">
        <v>1407</v>
      </c>
      <c r="H2" s="6" t="n">
        <v>16202189</v>
      </c>
      <c r="I2" s="6" t="n">
        <v>56187083</v>
      </c>
      <c r="J2" s="6" t="n">
        <v>1</v>
      </c>
      <c r="K2" s="6" t="s">
        <v>30</v>
      </c>
      <c r="L2" s="6" t="n">
        <v>17</v>
      </c>
      <c r="M2" s="11" t="n">
        <v>25.4</v>
      </c>
    </row>
    <row r="3" customFormat="false" ht="49.5" hidden="false" customHeight="true" outlineLevel="0" collapsed="false">
      <c r="A3" s="4" t="n">
        <v>2</v>
      </c>
      <c r="B3" s="4" t="s">
        <v>1403</v>
      </c>
      <c r="C3" s="5" t="s">
        <v>1408</v>
      </c>
      <c r="D3" s="6" t="s">
        <v>17</v>
      </c>
      <c r="E3" s="6" t="s">
        <v>1409</v>
      </c>
      <c r="F3" s="6" t="s">
        <v>1410</v>
      </c>
      <c r="G3" s="6" t="s">
        <v>1411</v>
      </c>
      <c r="H3" s="6" t="n">
        <v>16202190</v>
      </c>
      <c r="I3" s="6" t="n">
        <v>56568764</v>
      </c>
      <c r="J3" s="6" t="n">
        <v>1</v>
      </c>
      <c r="K3" s="6" t="s">
        <v>30</v>
      </c>
      <c r="L3" s="6" t="n">
        <v>16</v>
      </c>
      <c r="M3" s="11" t="n">
        <v>28</v>
      </c>
    </row>
    <row r="4" customFormat="false" ht="49.5" hidden="false" customHeight="true" outlineLevel="0" collapsed="false">
      <c r="A4" s="4" t="n">
        <v>3</v>
      </c>
      <c r="B4" s="4" t="s">
        <v>1403</v>
      </c>
      <c r="C4" s="5" t="s">
        <v>1412</v>
      </c>
      <c r="D4" s="6" t="s">
        <v>570</v>
      </c>
      <c r="E4" s="6" t="s">
        <v>1413</v>
      </c>
      <c r="F4" s="6" t="s">
        <v>1369</v>
      </c>
      <c r="G4" s="6" t="s">
        <v>1414</v>
      </c>
      <c r="H4" s="6" t="n">
        <v>10221500</v>
      </c>
      <c r="I4" s="6" t="n">
        <v>1602787</v>
      </c>
      <c r="J4" s="6" t="n">
        <v>1</v>
      </c>
      <c r="K4" s="6" t="s">
        <v>99</v>
      </c>
      <c r="L4" s="6" t="n">
        <v>39</v>
      </c>
      <c r="M4" s="11" t="n">
        <v>43.9</v>
      </c>
    </row>
    <row r="5" customFormat="false" ht="49.5" hidden="false" customHeight="true" outlineLevel="0" collapsed="false">
      <c r="A5" s="4" t="n">
        <v>4</v>
      </c>
      <c r="B5" s="4" t="s">
        <v>1403</v>
      </c>
      <c r="C5" s="5" t="s">
        <v>1415</v>
      </c>
      <c r="D5" s="6" t="s">
        <v>570</v>
      </c>
      <c r="E5" s="6" t="s">
        <v>1416</v>
      </c>
      <c r="F5" s="6" t="s">
        <v>1417</v>
      </c>
      <c r="G5" s="6" t="s">
        <v>1418</v>
      </c>
      <c r="H5" s="6" t="n">
        <v>18017105</v>
      </c>
      <c r="I5" s="6" t="n">
        <v>8272449</v>
      </c>
      <c r="J5" s="6" t="n">
        <v>1</v>
      </c>
      <c r="K5" s="6" t="s">
        <v>726</v>
      </c>
      <c r="L5" s="6" t="n">
        <v>7</v>
      </c>
      <c r="M5" s="11" t="n">
        <v>1.9</v>
      </c>
    </row>
    <row r="6" customFormat="false" ht="63" hidden="false" customHeight="true" outlineLevel="0" collapsed="false">
      <c r="A6" s="4" t="n">
        <v>5</v>
      </c>
      <c r="B6" s="4" t="s">
        <v>1403</v>
      </c>
      <c r="C6" s="5" t="s">
        <v>1419</v>
      </c>
      <c r="D6" s="6" t="s">
        <v>17</v>
      </c>
      <c r="E6" s="6" t="s">
        <v>1420</v>
      </c>
      <c r="F6" s="6" t="s">
        <v>1421</v>
      </c>
      <c r="G6" s="6" t="s">
        <v>1032</v>
      </c>
      <c r="H6" s="6" t="n">
        <v>14300109</v>
      </c>
      <c r="I6" s="6" t="n">
        <v>50431048</v>
      </c>
      <c r="J6" s="6" t="n">
        <v>1</v>
      </c>
      <c r="K6" s="6" t="s">
        <v>30</v>
      </c>
      <c r="L6" s="6" t="n">
        <v>25</v>
      </c>
      <c r="M6" s="15" t="n">
        <v>64.329</v>
      </c>
      <c r="O6" s="13"/>
    </row>
    <row r="7" customFormat="false" ht="15" hidden="false" customHeight="false" outlineLevel="0" collapsed="false">
      <c r="M7" s="16"/>
    </row>
  </sheetData>
  <autoFilter ref="A1:R7"/>
  <conditionalFormatting sqref="Q6">
    <cfRule type="colorScale" priority="2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1" width="91.42"/>
    <col collapsed="false" customWidth="true" hidden="false" outlineLevel="0" max="3" min="3" style="1" width="18.71"/>
    <col collapsed="false" customWidth="true" hidden="false" outlineLevel="0" max="4" min="4" style="1" width="12"/>
  </cols>
  <sheetData>
    <row r="1" customFormat="false" ht="15" hidden="false" customHeight="false" outlineLevel="0" collapsed="false">
      <c r="A1" s="76" t="n">
        <v>44712</v>
      </c>
      <c r="B1" s="1" t="s">
        <v>1422</v>
      </c>
    </row>
    <row r="2" customFormat="false" ht="15" hidden="false" customHeight="false" outlineLevel="0" collapsed="false">
      <c r="A2" s="76" t="n">
        <v>44742</v>
      </c>
      <c r="B2" s="43" t="s">
        <v>1423</v>
      </c>
    </row>
    <row r="3" customFormat="false" ht="15" hidden="false" customHeight="false" outlineLevel="0" collapsed="false">
      <c r="A3" s="76" t="n">
        <v>44865</v>
      </c>
      <c r="B3" s="43" t="s">
        <v>1424</v>
      </c>
    </row>
    <row r="4" customFormat="false" ht="15" hidden="false" customHeight="false" outlineLevel="0" collapsed="false">
      <c r="A4" s="76" t="n">
        <v>44926</v>
      </c>
      <c r="B4" s="43" t="s">
        <v>1425</v>
      </c>
    </row>
    <row r="5" customFormat="false" ht="15" hidden="false" customHeight="false" outlineLevel="0" collapsed="false">
      <c r="A5" s="76" t="n">
        <v>44994</v>
      </c>
      <c r="B5" s="1" t="s">
        <v>1426</v>
      </c>
    </row>
    <row r="6" customFormat="false" ht="15" hidden="false" customHeight="false" outlineLevel="0" collapsed="false">
      <c r="A6" s="76" t="n">
        <v>45046</v>
      </c>
      <c r="B6" s="43" t="s">
        <v>1427</v>
      </c>
    </row>
    <row r="7" customFormat="false" ht="15" hidden="false" customHeight="false" outlineLevel="0" collapsed="false">
      <c r="A7" s="76" t="n">
        <v>45291</v>
      </c>
      <c r="B7" s="1" t="s">
        <v>1428</v>
      </c>
    </row>
    <row r="8" customFormat="false" ht="15" hidden="false" customHeight="false" outlineLevel="0" collapsed="false">
      <c r="A8" s="76" t="n">
        <v>45291</v>
      </c>
      <c r="B8" s="77" t="s">
        <v>1429</v>
      </c>
    </row>
    <row r="9" customFormat="false" ht="15" hidden="false" customHeight="false" outlineLevel="0" collapsed="false">
      <c r="A9" s="76" t="n">
        <v>45291</v>
      </c>
      <c r="B9" s="77" t="s">
        <v>1430</v>
      </c>
    </row>
    <row r="10" customFormat="false" ht="15" hidden="false" customHeight="false" outlineLevel="0" collapsed="false">
      <c r="A10" s="76" t="n">
        <v>45443</v>
      </c>
      <c r="B10" s="1" t="s">
        <v>1431</v>
      </c>
    </row>
    <row r="11" customFormat="false" ht="15" hidden="false" customHeight="false" outlineLevel="0" collapsed="false">
      <c r="A11" s="76" t="n">
        <v>45476</v>
      </c>
      <c r="B11" s="1" t="s">
        <v>1432</v>
      </c>
    </row>
    <row r="13" customFormat="false" ht="15" hidden="false" customHeight="false" outlineLevel="0" collapsed="false">
      <c r="C13" s="1" t="s">
        <v>1433</v>
      </c>
      <c r="I13" s="1" t="s">
        <v>1434</v>
      </c>
    </row>
    <row r="14" customFormat="false" ht="15" hidden="false" customHeight="false" outlineLevel="0" collapsed="false">
      <c r="C14" s="1" t="s">
        <v>1435</v>
      </c>
      <c r="D14" s="1" t="s">
        <v>1436</v>
      </c>
      <c r="I14" s="1" t="s">
        <v>1437</v>
      </c>
    </row>
    <row r="15" customFormat="false" ht="15" hidden="false" customHeight="false" outlineLevel="0" collapsed="false">
      <c r="C15" s="1" t="s">
        <v>1438</v>
      </c>
      <c r="D15" s="1" t="s">
        <v>1439</v>
      </c>
      <c r="I15" s="1" t="s">
        <v>1440</v>
      </c>
    </row>
    <row r="16" customFormat="false" ht="15" hidden="false" customHeight="false" outlineLevel="0" collapsed="false">
      <c r="C16" s="1" t="s">
        <v>1441</v>
      </c>
      <c r="D16" s="1" t="s">
        <v>1442</v>
      </c>
      <c r="I16" s="1" t="s">
        <v>1443</v>
      </c>
    </row>
    <row r="17" customFormat="false" ht="15" hidden="false" customHeight="false" outlineLevel="0" collapsed="false">
      <c r="A17" s="45"/>
      <c r="I17" s="1" t="s">
        <v>1444</v>
      </c>
    </row>
    <row r="18" customFormat="false" ht="15" hidden="false" customHeight="false" outlineLevel="0" collapsed="false">
      <c r="I18" s="1" t="s">
        <v>1445</v>
      </c>
    </row>
    <row r="19" customFormat="false" ht="15" hidden="false" customHeight="false" outlineLevel="0" collapsed="false">
      <c r="B19" s="43" t="s">
        <v>1446</v>
      </c>
      <c r="I19" s="1" t="s">
        <v>1447</v>
      </c>
    </row>
    <row r="20" customFormat="false" ht="15" hidden="false" customHeight="false" outlineLevel="0" collapsed="false">
      <c r="B20" s="10" t="s">
        <v>1448</v>
      </c>
      <c r="I20" s="1" t="s">
        <v>1449</v>
      </c>
    </row>
    <row r="21" customFormat="false" ht="15" hidden="false" customHeight="false" outlineLevel="0" collapsed="false">
      <c r="B21" s="1" t="s">
        <v>1450</v>
      </c>
      <c r="I21" s="1" t="s">
        <v>1451</v>
      </c>
    </row>
    <row r="22" customFormat="false" ht="15" hidden="false" customHeight="false" outlineLevel="0" collapsed="false">
      <c r="B22" s="1" t="s">
        <v>1452</v>
      </c>
      <c r="I22" s="1" t="s">
        <v>1453</v>
      </c>
    </row>
    <row r="23" customFormat="false" ht="15" hidden="false" customHeight="false" outlineLevel="0" collapsed="false">
      <c r="B23" s="1" t="s">
        <v>1454</v>
      </c>
      <c r="I23" s="1" t="s">
        <v>1455</v>
      </c>
    </row>
    <row r="24" customFormat="false" ht="15" hidden="false" customHeight="false" outlineLevel="0" collapsed="false">
      <c r="B24" s="1" t="s">
        <v>1456</v>
      </c>
      <c r="I24" s="1" t="s">
        <v>1457</v>
      </c>
    </row>
    <row r="25" customFormat="false" ht="15" hidden="false" customHeight="false" outlineLevel="0" collapsed="false">
      <c r="B25" s="1" t="s">
        <v>1458</v>
      </c>
      <c r="I25" s="1" t="s">
        <v>1459</v>
      </c>
    </row>
    <row r="26" customFormat="false" ht="15" hidden="false" customHeight="false" outlineLevel="0" collapsed="false">
      <c r="B26" s="1" t="s">
        <v>1460</v>
      </c>
      <c r="I26" s="1" t="s">
        <v>1461</v>
      </c>
    </row>
    <row r="27" customFormat="false" ht="15" hidden="false" customHeight="false" outlineLevel="0" collapsed="false">
      <c r="B27" s="1" t="s">
        <v>1462</v>
      </c>
      <c r="I27" s="1" t="s">
        <v>1463</v>
      </c>
    </row>
    <row r="28" customFormat="false" ht="15" hidden="false" customHeight="false" outlineLevel="0" collapsed="false">
      <c r="B28" s="1" t="s">
        <v>1464</v>
      </c>
      <c r="I28" s="1" t="s">
        <v>1465</v>
      </c>
    </row>
    <row r="29" customFormat="false" ht="15" hidden="false" customHeight="false" outlineLevel="0" collapsed="false">
      <c r="B29" s="1" t="s">
        <v>1466</v>
      </c>
      <c r="I29" s="1" t="s">
        <v>1467</v>
      </c>
    </row>
    <row r="30" customFormat="false" ht="15" hidden="false" customHeight="false" outlineLevel="0" collapsed="false">
      <c r="B30" s="1" t="s">
        <v>1468</v>
      </c>
      <c r="I30" s="1" t="s">
        <v>1469</v>
      </c>
    </row>
    <row r="31" customFormat="false" ht="15" hidden="false" customHeight="false" outlineLevel="0" collapsed="false">
      <c r="B31" s="1" t="s">
        <v>1470</v>
      </c>
      <c r="I31" s="1" t="s">
        <v>1471</v>
      </c>
    </row>
    <row r="32" customFormat="false" ht="15" hidden="false" customHeight="false" outlineLevel="0" collapsed="false">
      <c r="B32" s="1" t="s">
        <v>1472</v>
      </c>
      <c r="I32" s="1" t="s">
        <v>1473</v>
      </c>
    </row>
    <row r="33" customFormat="false" ht="15" hidden="false" customHeight="false" outlineLevel="0" collapsed="false">
      <c r="B33" s="1" t="s">
        <v>1474</v>
      </c>
      <c r="I33" s="1" t="s">
        <v>1475</v>
      </c>
    </row>
    <row r="34" customFormat="false" ht="15" hidden="false" customHeight="false" outlineLevel="0" collapsed="false">
      <c r="B34" s="1" t="s">
        <v>1476</v>
      </c>
      <c r="I34" s="1" t="s">
        <v>1477</v>
      </c>
    </row>
    <row r="35" customFormat="false" ht="15" hidden="false" customHeight="false" outlineLevel="0" collapsed="false">
      <c r="B35" s="1" t="s">
        <v>1478</v>
      </c>
    </row>
    <row r="37" customFormat="false" ht="15" hidden="false" customHeight="false" outlineLevel="0" collapsed="false">
      <c r="B37" s="1" t="s">
        <v>1479</v>
      </c>
    </row>
    <row r="38" customFormat="false" ht="15" hidden="false" customHeight="false" outlineLevel="0" collapsed="false">
      <c r="B38" s="1" t="s">
        <v>1480</v>
      </c>
      <c r="C38" s="1" t="s">
        <v>1481</v>
      </c>
      <c r="D38" s="1" t="s">
        <v>1482</v>
      </c>
    </row>
    <row r="39" customFormat="false" ht="15" hidden="false" customHeight="false" outlineLevel="0" collapsed="false">
      <c r="B39" s="1" t="s">
        <v>1483</v>
      </c>
      <c r="C39" s="76" t="n">
        <v>44316</v>
      </c>
      <c r="D39" s="1" t="s">
        <v>1484</v>
      </c>
    </row>
    <row r="40" customFormat="false" ht="15" hidden="false" customHeight="false" outlineLevel="0" collapsed="false">
      <c r="B40" s="1" t="s">
        <v>1485</v>
      </c>
      <c r="C40" s="76" t="n">
        <v>44380</v>
      </c>
      <c r="D40" s="1" t="s">
        <v>1486</v>
      </c>
    </row>
    <row r="41" customFormat="false" ht="15" hidden="false" customHeight="false" outlineLevel="0" collapsed="false">
      <c r="B41" s="1" t="s">
        <v>1487</v>
      </c>
      <c r="C41" s="76" t="n">
        <v>44255</v>
      </c>
      <c r="D41" s="1" t="s">
        <v>1488</v>
      </c>
    </row>
    <row r="42" customFormat="false" ht="15" hidden="false" customHeight="false" outlineLevel="0" collapsed="false">
      <c r="B42" s="1" t="s">
        <v>1489</v>
      </c>
      <c r="C42" s="1" t="s">
        <v>29</v>
      </c>
      <c r="D42" s="1" t="s">
        <v>1490</v>
      </c>
    </row>
    <row r="43" customFormat="false" ht="15" hidden="false" customHeight="false" outlineLevel="0" collapsed="false">
      <c r="B43" s="1" t="s">
        <v>1491</v>
      </c>
      <c r="C43" s="1" t="s">
        <v>29</v>
      </c>
      <c r="D43" s="1" t="s">
        <v>1492</v>
      </c>
    </row>
    <row r="44" customFormat="false" ht="15" hidden="false" customHeight="false" outlineLevel="0" collapsed="false">
      <c r="B44" s="1" t="s">
        <v>1493</v>
      </c>
      <c r="C44" s="1" t="s">
        <v>29</v>
      </c>
      <c r="D44" s="1" t="s">
        <v>1494</v>
      </c>
    </row>
    <row r="46" customFormat="false" ht="15" hidden="false" customHeight="false" outlineLevel="0" collapsed="false">
      <c r="B46" s="1" t="s">
        <v>1495</v>
      </c>
    </row>
    <row r="47" customFormat="false" ht="15" hidden="false" customHeight="false" outlineLevel="0" collapsed="false">
      <c r="B47" s="1" t="s">
        <v>1496</v>
      </c>
    </row>
    <row r="48" customFormat="false" ht="15" hidden="false" customHeight="false" outlineLevel="0" collapsed="false">
      <c r="B48" s="1" t="s">
        <v>1497</v>
      </c>
    </row>
    <row r="49" customFormat="false" ht="15" hidden="false" customHeight="false" outlineLevel="0" collapsed="false">
      <c r="B49" s="1" t="s">
        <v>1498</v>
      </c>
    </row>
    <row r="50" customFormat="false" ht="15" hidden="false" customHeight="false" outlineLevel="0" collapsed="false">
      <c r="B50" s="1" t="s">
        <v>1499</v>
      </c>
    </row>
    <row r="51" customFormat="false" ht="15" hidden="false" customHeight="false" outlineLevel="0" collapsed="false">
      <c r="B51" s="1" t="s">
        <v>1500</v>
      </c>
    </row>
    <row r="53" customFormat="false" ht="15" hidden="false" customHeight="false" outlineLevel="0" collapsed="false">
      <c r="B53" s="43" t="s">
        <v>1501</v>
      </c>
    </row>
    <row r="54" customFormat="false" ht="15" hidden="false" customHeight="false" outlineLevel="0" collapsed="false">
      <c r="B54" s="78" t="s">
        <v>1502</v>
      </c>
    </row>
    <row r="55" customFormat="false" ht="15" hidden="false" customHeight="false" outlineLevel="0" collapsed="false">
      <c r="B55" s="10" t="s">
        <v>1503</v>
      </c>
    </row>
    <row r="56" customFormat="false" ht="15" hidden="false" customHeight="false" outlineLevel="0" collapsed="false">
      <c r="B56" s="1" t="s">
        <v>1504</v>
      </c>
    </row>
    <row r="57" customFormat="false" ht="15" hidden="false" customHeight="false" outlineLevel="0" collapsed="false">
      <c r="B57" s="1" t="s">
        <v>1505</v>
      </c>
    </row>
    <row r="58" customFormat="false" ht="15" hidden="false" customHeight="false" outlineLevel="0" collapsed="false">
      <c r="B58" s="1" t="s">
        <v>1506</v>
      </c>
    </row>
    <row r="59" customFormat="false" ht="15" hidden="false" customHeight="false" outlineLevel="0" collapsed="false">
      <c r="B59" s="1" t="s">
        <v>1507</v>
      </c>
    </row>
    <row r="60" customFormat="false" ht="15" hidden="false" customHeight="false" outlineLevel="0" collapsed="false">
      <c r="B60" s="1" t="s">
        <v>1508</v>
      </c>
    </row>
    <row r="61" customFormat="false" ht="15" hidden="false" customHeight="false" outlineLevel="0" collapsed="false">
      <c r="B61" s="1" t="s">
        <v>1509</v>
      </c>
    </row>
    <row r="62" customFormat="false" ht="15" hidden="false" customHeight="false" outlineLevel="0" collapsed="false">
      <c r="B62" s="1" t="s">
        <v>1510</v>
      </c>
    </row>
    <row r="63" customFormat="false" ht="15" hidden="false" customHeight="false" outlineLevel="0" collapsed="false">
      <c r="B63" s="1" t="s">
        <v>1511</v>
      </c>
    </row>
    <row r="64" customFormat="false" ht="15" hidden="false" customHeight="false" outlineLevel="0" collapsed="false">
      <c r="B64" s="1" t="s">
        <v>1512</v>
      </c>
    </row>
    <row r="65" customFormat="false" ht="15" hidden="false" customHeight="false" outlineLevel="0" collapsed="false">
      <c r="B65" s="1" t="s">
        <v>1513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4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26" activeCellId="0" sqref="D326"/>
    </sheetView>
  </sheetViews>
  <sheetFormatPr defaultColWidth="9.2890625" defaultRowHeight="15" zeroHeight="false" outlineLevelRow="0" outlineLevelCol="0"/>
  <cols>
    <col collapsed="false" customWidth="true" hidden="false" outlineLevel="0" max="2" min="2" style="1" width="26.86"/>
    <col collapsed="false" customWidth="true" hidden="false" outlineLevel="0" max="3" min="3" style="1" width="39.14"/>
    <col collapsed="false" customWidth="true" hidden="false" outlineLevel="0" max="4" min="4" style="1" width="14.14"/>
    <col collapsed="false" customWidth="true" hidden="false" outlineLevel="0" max="15" min="15" style="1" width="51.71"/>
    <col collapsed="false" customWidth="true" hidden="false" outlineLevel="0" max="17" min="17" style="1" width="14.42"/>
  </cols>
  <sheetData>
    <row r="1" customFormat="false" ht="24.75" hidden="false" customHeight="true" outlineLevel="0" collapsed="false">
      <c r="A1" s="79"/>
      <c r="B1" s="80" t="s">
        <v>1514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/>
      <c r="P1" s="79"/>
      <c r="Q1" s="79"/>
      <c r="R1" s="79"/>
    </row>
    <row r="2" customFormat="false" ht="24.75" hidden="false" customHeight="true" outlineLevel="0" collapsed="false">
      <c r="A2" s="82" t="s">
        <v>1515</v>
      </c>
      <c r="B2" s="83" t="s">
        <v>941</v>
      </c>
      <c r="C2" s="83" t="s">
        <v>1516</v>
      </c>
      <c r="D2" s="83" t="s">
        <v>1517</v>
      </c>
      <c r="E2" s="83" t="s">
        <v>1518</v>
      </c>
      <c r="F2" s="83" t="s">
        <v>1519</v>
      </c>
      <c r="G2" s="83" t="s">
        <v>1520</v>
      </c>
      <c r="H2" s="83" t="s">
        <v>1038</v>
      </c>
      <c r="I2" s="83" t="s">
        <v>1521</v>
      </c>
      <c r="J2" s="84" t="s">
        <v>1522</v>
      </c>
      <c r="K2" s="84" t="s">
        <v>1523</v>
      </c>
      <c r="L2" s="83" t="s">
        <v>1524</v>
      </c>
      <c r="M2" s="83" t="s">
        <v>1525</v>
      </c>
      <c r="N2" s="83" t="s">
        <v>1526</v>
      </c>
      <c r="O2" s="84" t="s">
        <v>1527</v>
      </c>
      <c r="P2" s="83" t="s">
        <v>1528</v>
      </c>
      <c r="Q2" s="83" t="s">
        <v>1529</v>
      </c>
      <c r="R2" s="83" t="s">
        <v>1530</v>
      </c>
    </row>
    <row r="3" customFormat="false" ht="24.75" hidden="false" customHeight="true" outlineLevel="0" collapsed="false">
      <c r="A3" s="82" t="n">
        <v>1</v>
      </c>
      <c r="B3" s="85" t="s">
        <v>24</v>
      </c>
      <c r="C3" s="85" t="s">
        <v>1531</v>
      </c>
      <c r="D3" s="86" t="n">
        <v>14300051</v>
      </c>
      <c r="E3" s="86" t="n">
        <v>1422</v>
      </c>
      <c r="F3" s="85" t="s">
        <v>1081</v>
      </c>
      <c r="G3" s="85" t="s">
        <v>1043</v>
      </c>
      <c r="H3" s="85" t="s">
        <v>1532</v>
      </c>
      <c r="I3" s="85" t="s">
        <v>1533</v>
      </c>
      <c r="J3" s="86" t="n">
        <v>60</v>
      </c>
      <c r="K3" s="86" t="n">
        <v>60</v>
      </c>
      <c r="L3" s="86" t="n">
        <v>400</v>
      </c>
      <c r="M3" s="86" t="n">
        <v>3</v>
      </c>
      <c r="N3" s="86" t="n">
        <v>125</v>
      </c>
      <c r="O3" s="87" t="s">
        <v>1534</v>
      </c>
      <c r="P3" s="88" t="s">
        <v>1535</v>
      </c>
      <c r="Q3" s="85" t="s">
        <v>1536</v>
      </c>
      <c r="R3" s="85" t="s">
        <v>20</v>
      </c>
    </row>
    <row r="4" customFormat="false" ht="24.75" hidden="false" customHeight="true" outlineLevel="0" collapsed="false">
      <c r="A4" s="82" t="n">
        <v>2</v>
      </c>
      <c r="B4" s="89" t="s">
        <v>66</v>
      </c>
      <c r="C4" s="89" t="s">
        <v>1531</v>
      </c>
      <c r="D4" s="90" t="n">
        <v>16903336</v>
      </c>
      <c r="E4" s="90" t="n">
        <v>1429</v>
      </c>
      <c r="F4" s="89" t="s">
        <v>1139</v>
      </c>
      <c r="G4" s="89" t="s">
        <v>1043</v>
      </c>
      <c r="H4" s="89" t="s">
        <v>1537</v>
      </c>
      <c r="I4" s="89" t="s">
        <v>1538</v>
      </c>
      <c r="J4" s="90" t="n">
        <v>20</v>
      </c>
      <c r="K4" s="90" t="n">
        <v>20</v>
      </c>
      <c r="L4" s="90" t="n">
        <v>400</v>
      </c>
      <c r="M4" s="90" t="n">
        <v>3</v>
      </c>
      <c r="N4" s="90" t="n">
        <v>32</v>
      </c>
      <c r="O4" s="91" t="s">
        <v>1539</v>
      </c>
      <c r="P4" s="92" t="s">
        <v>1540</v>
      </c>
      <c r="Q4" s="89" t="s">
        <v>1541</v>
      </c>
      <c r="R4" s="89" t="s">
        <v>30</v>
      </c>
    </row>
    <row r="5" customFormat="false" ht="24.75" hidden="false" customHeight="true" outlineLevel="0" collapsed="false">
      <c r="A5" s="82" t="n">
        <v>3</v>
      </c>
      <c r="B5" s="85" t="s">
        <v>19</v>
      </c>
      <c r="C5" s="85" t="s">
        <v>1531</v>
      </c>
      <c r="D5" s="86" t="n">
        <v>16203092</v>
      </c>
      <c r="E5" s="86" t="n">
        <v>1417</v>
      </c>
      <c r="F5" s="85" t="s">
        <v>1081</v>
      </c>
      <c r="G5" s="85" t="s">
        <v>1043</v>
      </c>
      <c r="H5" s="85" t="s">
        <v>1192</v>
      </c>
      <c r="I5" s="85" t="s">
        <v>1542</v>
      </c>
      <c r="J5" s="86" t="n">
        <v>100</v>
      </c>
      <c r="K5" s="86" t="n">
        <v>50</v>
      </c>
      <c r="L5" s="86" t="n">
        <v>400</v>
      </c>
      <c r="M5" s="86" t="n">
        <v>3</v>
      </c>
      <c r="N5" s="86" t="n">
        <v>200</v>
      </c>
      <c r="O5" s="87" t="s">
        <v>1534</v>
      </c>
      <c r="P5" s="88" t="s">
        <v>1543</v>
      </c>
      <c r="Q5" s="85" t="s">
        <v>1536</v>
      </c>
      <c r="R5" s="85" t="s">
        <v>20</v>
      </c>
    </row>
    <row r="6" customFormat="false" ht="24.75" hidden="false" customHeight="true" outlineLevel="0" collapsed="false">
      <c r="A6" s="82" t="n">
        <v>4</v>
      </c>
      <c r="B6" s="85" t="s">
        <v>59</v>
      </c>
      <c r="C6" s="85" t="s">
        <v>1531</v>
      </c>
      <c r="D6" s="86" t="n">
        <v>18075058</v>
      </c>
      <c r="E6" s="86" t="n">
        <v>1434</v>
      </c>
      <c r="F6" s="85" t="s">
        <v>1132</v>
      </c>
      <c r="G6" s="85" t="s">
        <v>1043</v>
      </c>
      <c r="H6" s="85" t="s">
        <v>1544</v>
      </c>
      <c r="I6" s="85" t="s">
        <v>1545</v>
      </c>
      <c r="J6" s="86" t="n">
        <v>38</v>
      </c>
      <c r="K6" s="86" t="n">
        <v>38</v>
      </c>
      <c r="L6" s="86" t="n">
        <v>400</v>
      </c>
      <c r="M6" s="86" t="n">
        <v>3</v>
      </c>
      <c r="N6" s="86" t="n">
        <v>63</v>
      </c>
      <c r="O6" s="87" t="s">
        <v>1546</v>
      </c>
      <c r="P6" s="88" t="s">
        <v>1547</v>
      </c>
      <c r="Q6" s="85" t="s">
        <v>1548</v>
      </c>
      <c r="R6" s="85" t="s">
        <v>30</v>
      </c>
    </row>
    <row r="7" customFormat="false" ht="24.75" hidden="false" customHeight="true" outlineLevel="0" collapsed="false">
      <c r="A7" s="82" t="n">
        <v>5</v>
      </c>
      <c r="B7" s="89" t="s">
        <v>864</v>
      </c>
      <c r="C7" s="89" t="s">
        <v>1549</v>
      </c>
      <c r="D7" s="90" t="n">
        <v>12236050</v>
      </c>
      <c r="E7" s="90" t="n">
        <v>1299</v>
      </c>
      <c r="F7" s="89" t="s">
        <v>1081</v>
      </c>
      <c r="G7" s="89" t="s">
        <v>1550</v>
      </c>
      <c r="H7" s="89" t="s">
        <v>1551</v>
      </c>
      <c r="I7" s="89" t="s">
        <v>1552</v>
      </c>
      <c r="J7" s="90" t="n">
        <v>1</v>
      </c>
      <c r="K7" s="90" t="n">
        <v>1</v>
      </c>
      <c r="L7" s="90" t="n">
        <v>230</v>
      </c>
      <c r="M7" s="90" t="n">
        <v>1</v>
      </c>
      <c r="N7" s="90" t="n">
        <v>6</v>
      </c>
      <c r="O7" s="91" t="s">
        <v>1553</v>
      </c>
      <c r="P7" s="92" t="s">
        <v>1554</v>
      </c>
      <c r="Q7" s="89" t="s">
        <v>1555</v>
      </c>
      <c r="R7" s="89" t="s">
        <v>726</v>
      </c>
    </row>
    <row r="8" customFormat="false" ht="24.75" hidden="false" customHeight="true" outlineLevel="0" collapsed="false">
      <c r="A8" s="82" t="n">
        <v>6</v>
      </c>
      <c r="B8" s="89" t="s">
        <v>866</v>
      </c>
      <c r="C8" s="89" t="s">
        <v>1531</v>
      </c>
      <c r="D8" s="90" t="n">
        <v>16802316</v>
      </c>
      <c r="E8" s="90" t="n">
        <v>338</v>
      </c>
      <c r="F8" s="89" t="s">
        <v>1081</v>
      </c>
      <c r="G8" s="89" t="s">
        <v>1043</v>
      </c>
      <c r="H8" s="89" t="s">
        <v>1551</v>
      </c>
      <c r="I8" s="89" t="s">
        <v>1533</v>
      </c>
      <c r="J8" s="90" t="n">
        <v>4</v>
      </c>
      <c r="K8" s="90" t="n">
        <v>4</v>
      </c>
      <c r="L8" s="90" t="n">
        <v>230</v>
      </c>
      <c r="M8" s="90" t="n">
        <v>1</v>
      </c>
      <c r="N8" s="90" t="n">
        <v>25</v>
      </c>
      <c r="O8" s="91" t="s">
        <v>1556</v>
      </c>
      <c r="P8" s="92" t="s">
        <v>1557</v>
      </c>
      <c r="Q8" s="89" t="s">
        <v>1536</v>
      </c>
      <c r="R8" s="89" t="s">
        <v>726</v>
      </c>
    </row>
    <row r="9" customFormat="false" ht="24.75" hidden="false" customHeight="true" outlineLevel="0" collapsed="false">
      <c r="A9" s="82" t="n">
        <v>7</v>
      </c>
      <c r="B9" s="85" t="s">
        <v>868</v>
      </c>
      <c r="C9" s="85" t="s">
        <v>1531</v>
      </c>
      <c r="D9" s="86" t="n">
        <v>16203093</v>
      </c>
      <c r="E9" s="86" t="n">
        <v>338</v>
      </c>
      <c r="F9" s="85" t="s">
        <v>1081</v>
      </c>
      <c r="G9" s="85" t="s">
        <v>1043</v>
      </c>
      <c r="H9" s="85" t="s">
        <v>1117</v>
      </c>
      <c r="I9" s="85" t="s">
        <v>1542</v>
      </c>
      <c r="J9" s="86" t="n">
        <v>9</v>
      </c>
      <c r="K9" s="86" t="n">
        <v>9</v>
      </c>
      <c r="L9" s="86" t="n">
        <v>400</v>
      </c>
      <c r="M9" s="86" t="n">
        <v>3</v>
      </c>
      <c r="N9" s="86" t="n">
        <v>20</v>
      </c>
      <c r="O9" s="87" t="s">
        <v>1558</v>
      </c>
      <c r="P9" s="88" t="s">
        <v>1559</v>
      </c>
      <c r="Q9" s="85" t="s">
        <v>1536</v>
      </c>
      <c r="R9" s="85" t="s">
        <v>726</v>
      </c>
    </row>
    <row r="10" customFormat="false" ht="24.75" hidden="false" customHeight="true" outlineLevel="0" collapsed="false">
      <c r="A10" s="82" t="n">
        <v>8</v>
      </c>
      <c r="B10" s="89" t="s">
        <v>34</v>
      </c>
      <c r="C10" s="89" t="s">
        <v>1531</v>
      </c>
      <c r="D10" s="90" t="n">
        <v>14300054</v>
      </c>
      <c r="E10" s="90" t="n">
        <v>1410</v>
      </c>
      <c r="F10" s="89" t="s">
        <v>1081</v>
      </c>
      <c r="G10" s="89" t="s">
        <v>1043</v>
      </c>
      <c r="H10" s="89" t="s">
        <v>1560</v>
      </c>
      <c r="I10" s="89" t="s">
        <v>1561</v>
      </c>
      <c r="J10" s="90" t="n">
        <v>162</v>
      </c>
      <c r="K10" s="90" t="n">
        <v>70</v>
      </c>
      <c r="L10" s="90" t="n">
        <v>400</v>
      </c>
      <c r="M10" s="90" t="n">
        <v>3</v>
      </c>
      <c r="N10" s="90" t="n">
        <v>315</v>
      </c>
      <c r="O10" s="91" t="s">
        <v>1562</v>
      </c>
      <c r="P10" s="92" t="s">
        <v>1563</v>
      </c>
      <c r="Q10" s="89" t="s">
        <v>1548</v>
      </c>
      <c r="R10" s="89" t="s">
        <v>20</v>
      </c>
    </row>
    <row r="11" customFormat="false" ht="24.75" hidden="false" customHeight="true" outlineLevel="0" collapsed="false">
      <c r="A11" s="82" t="n">
        <v>9</v>
      </c>
      <c r="B11" s="89" t="s">
        <v>870</v>
      </c>
      <c r="C11" s="89" t="s">
        <v>1531</v>
      </c>
      <c r="D11" s="90" t="n">
        <v>16819163</v>
      </c>
      <c r="E11" s="90" t="n">
        <v>338</v>
      </c>
      <c r="F11" s="89" t="s">
        <v>1081</v>
      </c>
      <c r="G11" s="89" t="s">
        <v>1043</v>
      </c>
      <c r="H11" s="89" t="s">
        <v>1183</v>
      </c>
      <c r="I11" s="89" t="s">
        <v>1564</v>
      </c>
      <c r="J11" s="90" t="n">
        <v>3</v>
      </c>
      <c r="K11" s="90" t="n">
        <v>3</v>
      </c>
      <c r="L11" s="90" t="n">
        <v>230</v>
      </c>
      <c r="M11" s="90" t="n">
        <v>1</v>
      </c>
      <c r="N11" s="90" t="n">
        <v>20</v>
      </c>
      <c r="O11" s="91" t="s">
        <v>1556</v>
      </c>
      <c r="P11" s="92" t="s">
        <v>1565</v>
      </c>
      <c r="Q11" s="89" t="s">
        <v>1566</v>
      </c>
      <c r="R11" s="89" t="s">
        <v>726</v>
      </c>
    </row>
    <row r="12" customFormat="false" ht="24.75" hidden="false" customHeight="true" outlineLevel="0" collapsed="false">
      <c r="A12" s="82" t="n">
        <v>10</v>
      </c>
      <c r="B12" s="85" t="s">
        <v>71</v>
      </c>
      <c r="C12" s="85" t="s">
        <v>1531</v>
      </c>
      <c r="D12" s="86" t="n">
        <v>14300050</v>
      </c>
      <c r="E12" s="86" t="n">
        <v>1428</v>
      </c>
      <c r="F12" s="85" t="s">
        <v>1081</v>
      </c>
      <c r="G12" s="85" t="s">
        <v>1043</v>
      </c>
      <c r="H12" s="85" t="s">
        <v>1567</v>
      </c>
      <c r="I12" s="85" t="s">
        <v>1533</v>
      </c>
      <c r="J12" s="86" t="n">
        <v>161</v>
      </c>
      <c r="K12" s="86" t="n">
        <v>60</v>
      </c>
      <c r="L12" s="86" t="n">
        <v>400</v>
      </c>
      <c r="M12" s="86" t="n">
        <v>3</v>
      </c>
      <c r="N12" s="86" t="n">
        <v>125</v>
      </c>
      <c r="O12" s="87" t="s">
        <v>1534</v>
      </c>
      <c r="P12" s="88" t="s">
        <v>72</v>
      </c>
      <c r="Q12" s="85" t="s">
        <v>1548</v>
      </c>
      <c r="R12" s="85" t="s">
        <v>20</v>
      </c>
    </row>
    <row r="13" customFormat="false" ht="24.75" hidden="false" customHeight="true" outlineLevel="0" collapsed="false">
      <c r="A13" s="82" t="n">
        <v>11</v>
      </c>
      <c r="B13" s="85" t="s">
        <v>830</v>
      </c>
      <c r="C13" s="85" t="s">
        <v>1531</v>
      </c>
      <c r="D13" s="86" t="n">
        <v>18030020</v>
      </c>
      <c r="E13" s="86" t="n">
        <v>338</v>
      </c>
      <c r="F13" s="85" t="s">
        <v>1081</v>
      </c>
      <c r="G13" s="85" t="s">
        <v>1043</v>
      </c>
      <c r="H13" s="85" t="s">
        <v>1209</v>
      </c>
      <c r="I13" s="85" t="s">
        <v>1568</v>
      </c>
      <c r="J13" s="86" t="n">
        <v>30</v>
      </c>
      <c r="K13" s="86" t="n">
        <v>30</v>
      </c>
      <c r="L13" s="86" t="n">
        <v>400</v>
      </c>
      <c r="M13" s="86" t="n">
        <v>3</v>
      </c>
      <c r="N13" s="86" t="n">
        <v>63</v>
      </c>
      <c r="O13" s="87" t="s">
        <v>1558</v>
      </c>
      <c r="P13" s="88" t="s">
        <v>1569</v>
      </c>
      <c r="Q13" s="85" t="s">
        <v>1555</v>
      </c>
      <c r="R13" s="85" t="s">
        <v>30</v>
      </c>
    </row>
    <row r="14" customFormat="false" ht="24.75" hidden="false" customHeight="true" outlineLevel="0" collapsed="false">
      <c r="A14" s="82" t="n">
        <v>12</v>
      </c>
      <c r="B14" s="89" t="s">
        <v>872</v>
      </c>
      <c r="C14" s="89" t="s">
        <v>1531</v>
      </c>
      <c r="D14" s="90" t="n">
        <v>16202323</v>
      </c>
      <c r="E14" s="90" t="n">
        <v>338</v>
      </c>
      <c r="F14" s="89" t="s">
        <v>1081</v>
      </c>
      <c r="G14" s="89" t="s">
        <v>1043</v>
      </c>
      <c r="H14" s="89" t="s">
        <v>1117</v>
      </c>
      <c r="I14" s="89" t="s">
        <v>1570</v>
      </c>
      <c r="J14" s="90" t="n">
        <v>10</v>
      </c>
      <c r="K14" s="90" t="n">
        <v>10</v>
      </c>
      <c r="L14" s="90" t="n">
        <v>400</v>
      </c>
      <c r="M14" s="90" t="n">
        <v>3</v>
      </c>
      <c r="N14" s="90" t="n">
        <v>32</v>
      </c>
      <c r="O14" s="91" t="s">
        <v>1558</v>
      </c>
      <c r="P14" s="92" t="s">
        <v>1571</v>
      </c>
      <c r="Q14" s="89" t="s">
        <v>1566</v>
      </c>
      <c r="R14" s="89" t="s">
        <v>726</v>
      </c>
    </row>
    <row r="15" customFormat="false" ht="24.75" hidden="false" customHeight="true" outlineLevel="0" collapsed="false">
      <c r="A15" s="82" t="n">
        <v>13</v>
      </c>
      <c r="B15" s="85" t="s">
        <v>874</v>
      </c>
      <c r="C15" s="85" t="s">
        <v>1549</v>
      </c>
      <c r="D15" s="86" t="n">
        <v>12236046</v>
      </c>
      <c r="E15" s="86" t="n">
        <v>1299</v>
      </c>
      <c r="F15" s="85" t="s">
        <v>1081</v>
      </c>
      <c r="G15" s="85" t="s">
        <v>1550</v>
      </c>
      <c r="H15" s="85" t="s">
        <v>1572</v>
      </c>
      <c r="I15" s="85" t="s">
        <v>1573</v>
      </c>
      <c r="J15" s="86" t="n">
        <v>1</v>
      </c>
      <c r="K15" s="86" t="n">
        <v>1</v>
      </c>
      <c r="L15" s="86" t="n">
        <v>230</v>
      </c>
      <c r="M15" s="86" t="n">
        <v>1</v>
      </c>
      <c r="N15" s="86" t="n">
        <v>6</v>
      </c>
      <c r="O15" s="87" t="s">
        <v>1556</v>
      </c>
      <c r="P15" s="88" t="s">
        <v>1574</v>
      </c>
      <c r="Q15" s="85" t="s">
        <v>1566</v>
      </c>
      <c r="R15" s="85" t="s">
        <v>726</v>
      </c>
    </row>
    <row r="16" customFormat="false" ht="24.75" hidden="false" customHeight="true" outlineLevel="0" collapsed="false">
      <c r="A16" s="82" t="n">
        <v>14</v>
      </c>
      <c r="B16" s="85" t="s">
        <v>876</v>
      </c>
      <c r="C16" s="85" t="s">
        <v>1531</v>
      </c>
      <c r="D16" s="86" t="n">
        <v>16202325</v>
      </c>
      <c r="E16" s="86" t="n">
        <v>338</v>
      </c>
      <c r="F16" s="85" t="s">
        <v>1081</v>
      </c>
      <c r="G16" s="85" t="s">
        <v>1043</v>
      </c>
      <c r="H16" s="85" t="s">
        <v>1117</v>
      </c>
      <c r="I16" s="85" t="s">
        <v>1575</v>
      </c>
      <c r="J16" s="86" t="n">
        <v>10</v>
      </c>
      <c r="K16" s="86" t="n">
        <v>10</v>
      </c>
      <c r="L16" s="86" t="n">
        <v>400</v>
      </c>
      <c r="M16" s="86" t="n">
        <v>3</v>
      </c>
      <c r="N16" s="86" t="n">
        <v>32</v>
      </c>
      <c r="O16" s="87" t="s">
        <v>1558</v>
      </c>
      <c r="P16" s="88" t="s">
        <v>1576</v>
      </c>
      <c r="Q16" s="85" t="s">
        <v>1566</v>
      </c>
      <c r="R16" s="85" t="s">
        <v>726</v>
      </c>
    </row>
    <row r="17" customFormat="false" ht="24.75" hidden="false" customHeight="true" outlineLevel="0" collapsed="false">
      <c r="A17" s="82" t="n">
        <v>15</v>
      </c>
      <c r="B17" s="89" t="s">
        <v>878</v>
      </c>
      <c r="C17" s="89" t="s">
        <v>1531</v>
      </c>
      <c r="D17" s="90" t="n">
        <v>16202326</v>
      </c>
      <c r="E17" s="90" t="n">
        <v>338</v>
      </c>
      <c r="F17" s="89" t="s">
        <v>1081</v>
      </c>
      <c r="G17" s="89" t="s">
        <v>1043</v>
      </c>
      <c r="H17" s="89" t="s">
        <v>1577</v>
      </c>
      <c r="I17" s="89" t="s">
        <v>1578</v>
      </c>
      <c r="J17" s="90" t="n">
        <v>3</v>
      </c>
      <c r="K17" s="90" t="n">
        <v>3</v>
      </c>
      <c r="L17" s="90" t="n">
        <v>230</v>
      </c>
      <c r="M17" s="90" t="n">
        <v>1</v>
      </c>
      <c r="N17" s="90" t="n">
        <v>20</v>
      </c>
      <c r="O17" s="91" t="s">
        <v>1558</v>
      </c>
      <c r="P17" s="92" t="s">
        <v>1579</v>
      </c>
      <c r="Q17" s="89" t="s">
        <v>1536</v>
      </c>
      <c r="R17" s="89" t="s">
        <v>726</v>
      </c>
    </row>
    <row r="18" customFormat="false" ht="24.75" hidden="false" customHeight="true" outlineLevel="0" collapsed="false">
      <c r="A18" s="82" t="n">
        <v>16</v>
      </c>
      <c r="B18" s="85" t="s">
        <v>1580</v>
      </c>
      <c r="C18" s="85" t="s">
        <v>1531</v>
      </c>
      <c r="D18" s="86" t="n">
        <v>16202327</v>
      </c>
      <c r="E18" s="86" t="n">
        <v>338</v>
      </c>
      <c r="F18" s="85" t="s">
        <v>1081</v>
      </c>
      <c r="G18" s="85" t="s">
        <v>1043</v>
      </c>
      <c r="H18" s="85" t="s">
        <v>1581</v>
      </c>
      <c r="I18" s="85" t="s">
        <v>1582</v>
      </c>
      <c r="J18" s="86" t="n">
        <v>10</v>
      </c>
      <c r="K18" s="86" t="n">
        <v>10</v>
      </c>
      <c r="L18" s="86" t="n">
        <v>400</v>
      </c>
      <c r="M18" s="86" t="n">
        <v>3</v>
      </c>
      <c r="N18" s="86" t="n">
        <v>25</v>
      </c>
      <c r="O18" s="87" t="s">
        <v>1546</v>
      </c>
      <c r="P18" s="88" t="s">
        <v>1583</v>
      </c>
      <c r="Q18" s="85" t="s">
        <v>1584</v>
      </c>
      <c r="R18" s="85" t="s">
        <v>30</v>
      </c>
    </row>
    <row r="19" customFormat="false" ht="24.75" hidden="false" customHeight="true" outlineLevel="0" collapsed="false">
      <c r="A19" s="82" t="n">
        <v>17</v>
      </c>
      <c r="B19" s="89" t="s">
        <v>1585</v>
      </c>
      <c r="C19" s="89" t="s">
        <v>1531</v>
      </c>
      <c r="D19" s="90" t="n">
        <v>16202328</v>
      </c>
      <c r="E19" s="90" t="n">
        <v>338</v>
      </c>
      <c r="F19" s="89" t="s">
        <v>1081</v>
      </c>
      <c r="G19" s="89" t="s">
        <v>1043</v>
      </c>
      <c r="H19" s="89" t="s">
        <v>1581</v>
      </c>
      <c r="I19" s="89" t="s">
        <v>1586</v>
      </c>
      <c r="J19" s="90" t="n">
        <v>3</v>
      </c>
      <c r="K19" s="90" t="n">
        <v>3</v>
      </c>
      <c r="L19" s="90" t="n">
        <v>230</v>
      </c>
      <c r="M19" s="90" t="n">
        <v>1</v>
      </c>
      <c r="N19" s="90" t="n">
        <v>20</v>
      </c>
      <c r="O19" s="91" t="s">
        <v>1558</v>
      </c>
      <c r="P19" s="92" t="s">
        <v>1587</v>
      </c>
      <c r="Q19" s="89" t="s">
        <v>1566</v>
      </c>
      <c r="R19" s="89" t="s">
        <v>726</v>
      </c>
    </row>
    <row r="20" customFormat="false" ht="24.75" hidden="false" customHeight="true" outlineLevel="0" collapsed="false">
      <c r="A20" s="82" t="n">
        <v>18</v>
      </c>
      <c r="B20" s="85" t="s">
        <v>1054</v>
      </c>
      <c r="C20" s="85" t="s">
        <v>1531</v>
      </c>
      <c r="D20" s="86" t="n">
        <v>16802313</v>
      </c>
      <c r="E20" s="86" t="n">
        <v>338</v>
      </c>
      <c r="F20" s="85" t="s">
        <v>1081</v>
      </c>
      <c r="G20" s="85" t="s">
        <v>1043</v>
      </c>
      <c r="H20" s="85" t="s">
        <v>1588</v>
      </c>
      <c r="I20" s="85" t="s">
        <v>1589</v>
      </c>
      <c r="J20" s="86" t="n">
        <v>30</v>
      </c>
      <c r="K20" s="86" t="n">
        <v>30</v>
      </c>
      <c r="L20" s="86" t="n">
        <v>400</v>
      </c>
      <c r="M20" s="86" t="n">
        <v>3</v>
      </c>
      <c r="N20" s="86" t="n">
        <v>63</v>
      </c>
      <c r="O20" s="87" t="s">
        <v>1556</v>
      </c>
      <c r="P20" s="88" t="s">
        <v>1590</v>
      </c>
      <c r="Q20" s="85" t="s">
        <v>1536</v>
      </c>
      <c r="R20" s="85" t="s">
        <v>30</v>
      </c>
    </row>
    <row r="21" customFormat="false" ht="24.75" hidden="false" customHeight="true" outlineLevel="0" collapsed="false">
      <c r="A21" s="82" t="n">
        <v>19</v>
      </c>
      <c r="B21" s="89" t="s">
        <v>61</v>
      </c>
      <c r="C21" s="89" t="s">
        <v>1531</v>
      </c>
      <c r="D21" s="90" t="n">
        <v>18075059</v>
      </c>
      <c r="E21" s="90" t="n">
        <v>1434</v>
      </c>
      <c r="F21" s="89" t="s">
        <v>1132</v>
      </c>
      <c r="G21" s="89" t="s">
        <v>1043</v>
      </c>
      <c r="H21" s="89" t="s">
        <v>1544</v>
      </c>
      <c r="I21" s="89" t="s">
        <v>1545</v>
      </c>
      <c r="J21" s="90" t="n">
        <v>20</v>
      </c>
      <c r="K21" s="90" t="n">
        <v>20</v>
      </c>
      <c r="L21" s="90" t="n">
        <v>400</v>
      </c>
      <c r="M21" s="90" t="n">
        <v>3</v>
      </c>
      <c r="N21" s="90" t="n">
        <v>40</v>
      </c>
      <c r="O21" s="91" t="s">
        <v>1556</v>
      </c>
      <c r="P21" s="92" t="s">
        <v>1591</v>
      </c>
      <c r="Q21" s="89" t="s">
        <v>1536</v>
      </c>
      <c r="R21" s="89" t="s">
        <v>30</v>
      </c>
    </row>
    <row r="22" customFormat="false" ht="24.75" hidden="false" customHeight="true" outlineLevel="0" collapsed="false">
      <c r="A22" s="82" t="n">
        <v>20</v>
      </c>
      <c r="B22" s="85" t="s">
        <v>880</v>
      </c>
      <c r="C22" s="85" t="s">
        <v>1531</v>
      </c>
      <c r="D22" s="86" t="n">
        <v>16202329</v>
      </c>
      <c r="E22" s="86" t="n">
        <v>338</v>
      </c>
      <c r="F22" s="85" t="s">
        <v>1081</v>
      </c>
      <c r="G22" s="85" t="s">
        <v>1043</v>
      </c>
      <c r="H22" s="85" t="s">
        <v>1183</v>
      </c>
      <c r="I22" s="85" t="s">
        <v>1592</v>
      </c>
      <c r="J22" s="86" t="n">
        <v>10</v>
      </c>
      <c r="K22" s="86" t="n">
        <v>10</v>
      </c>
      <c r="L22" s="86" t="n">
        <v>400</v>
      </c>
      <c r="M22" s="86" t="n">
        <v>3</v>
      </c>
      <c r="N22" s="86" t="n">
        <v>20</v>
      </c>
      <c r="O22" s="87" t="s">
        <v>1534</v>
      </c>
      <c r="P22" s="88" t="s">
        <v>1593</v>
      </c>
      <c r="Q22" s="85" t="s">
        <v>1566</v>
      </c>
      <c r="R22" s="85" t="s">
        <v>726</v>
      </c>
    </row>
    <row r="23" customFormat="false" ht="24.75" hidden="false" customHeight="true" outlineLevel="0" collapsed="false">
      <c r="A23" s="82" t="n">
        <v>21</v>
      </c>
      <c r="B23" s="89" t="s">
        <v>42</v>
      </c>
      <c r="C23" s="89" t="s">
        <v>1531</v>
      </c>
      <c r="D23" s="90" t="n">
        <v>18030017</v>
      </c>
      <c r="E23" s="90" t="n">
        <v>1418</v>
      </c>
      <c r="F23" s="89" t="s">
        <v>1081</v>
      </c>
      <c r="G23" s="89" t="s">
        <v>1043</v>
      </c>
      <c r="H23" s="89" t="s">
        <v>1594</v>
      </c>
      <c r="I23" s="89" t="s">
        <v>1595</v>
      </c>
      <c r="J23" s="90" t="n">
        <v>40</v>
      </c>
      <c r="K23" s="90" t="n">
        <v>40</v>
      </c>
      <c r="L23" s="90" t="n">
        <v>400</v>
      </c>
      <c r="M23" s="90" t="n">
        <v>3</v>
      </c>
      <c r="N23" s="90" t="n">
        <v>63</v>
      </c>
      <c r="O23" s="91" t="s">
        <v>1558</v>
      </c>
      <c r="P23" s="92" t="s">
        <v>1596</v>
      </c>
      <c r="Q23" s="89" t="s">
        <v>1536</v>
      </c>
      <c r="R23" s="89" t="s">
        <v>30</v>
      </c>
    </row>
    <row r="24" customFormat="false" ht="24.75" hidden="false" customHeight="true" outlineLevel="0" collapsed="false">
      <c r="A24" s="82" t="n">
        <v>22</v>
      </c>
      <c r="B24" s="85" t="s">
        <v>28</v>
      </c>
      <c r="C24" s="85" t="s">
        <v>1531</v>
      </c>
      <c r="D24" s="86" t="n">
        <v>18010023</v>
      </c>
      <c r="E24" s="86" t="n">
        <v>1403</v>
      </c>
      <c r="F24" s="85" t="s">
        <v>1081</v>
      </c>
      <c r="G24" s="85" t="s">
        <v>1043</v>
      </c>
      <c r="H24" s="85" t="s">
        <v>1597</v>
      </c>
      <c r="I24" s="85" t="s">
        <v>1586</v>
      </c>
      <c r="J24" s="86" t="n">
        <v>25</v>
      </c>
      <c r="K24" s="86" t="n">
        <v>25</v>
      </c>
      <c r="L24" s="86" t="n">
        <v>400</v>
      </c>
      <c r="M24" s="86" t="n">
        <v>3</v>
      </c>
      <c r="N24" s="86" t="n">
        <v>50</v>
      </c>
      <c r="O24" s="87" t="s">
        <v>1558</v>
      </c>
      <c r="P24" s="88" t="s">
        <v>1598</v>
      </c>
      <c r="Q24" s="85" t="s">
        <v>1536</v>
      </c>
      <c r="R24" s="85" t="s">
        <v>30</v>
      </c>
    </row>
    <row r="25" customFormat="false" ht="24.75" hidden="false" customHeight="true" outlineLevel="0" collapsed="false">
      <c r="A25" s="82" t="n">
        <v>23</v>
      </c>
      <c r="B25" s="89" t="s">
        <v>44</v>
      </c>
      <c r="C25" s="89" t="s">
        <v>1531</v>
      </c>
      <c r="D25" s="90" t="n">
        <v>18030019</v>
      </c>
      <c r="E25" s="90" t="n">
        <v>1418</v>
      </c>
      <c r="F25" s="89" t="s">
        <v>1081</v>
      </c>
      <c r="G25" s="89" t="s">
        <v>1043</v>
      </c>
      <c r="H25" s="89" t="s">
        <v>1594</v>
      </c>
      <c r="I25" s="89" t="s">
        <v>1595</v>
      </c>
      <c r="J25" s="90" t="n">
        <v>30</v>
      </c>
      <c r="K25" s="90" t="n">
        <v>30</v>
      </c>
      <c r="L25" s="90" t="n">
        <v>400</v>
      </c>
      <c r="M25" s="90" t="n">
        <v>3</v>
      </c>
      <c r="N25" s="90" t="n">
        <v>63</v>
      </c>
      <c r="O25" s="91" t="s">
        <v>1558</v>
      </c>
      <c r="P25" s="92" t="s">
        <v>1599</v>
      </c>
      <c r="Q25" s="89" t="s">
        <v>1536</v>
      </c>
      <c r="R25" s="89" t="s">
        <v>30</v>
      </c>
    </row>
    <row r="26" customFormat="false" ht="24.75" hidden="false" customHeight="true" outlineLevel="0" collapsed="false">
      <c r="A26" s="82" t="n">
        <v>24</v>
      </c>
      <c r="B26" s="85" t="s">
        <v>882</v>
      </c>
      <c r="C26" s="85" t="s">
        <v>1531</v>
      </c>
      <c r="D26" s="86" t="n">
        <v>16202330</v>
      </c>
      <c r="E26" s="86" t="n">
        <v>338</v>
      </c>
      <c r="F26" s="85" t="s">
        <v>1081</v>
      </c>
      <c r="G26" s="85" t="s">
        <v>1043</v>
      </c>
      <c r="H26" s="85" t="s">
        <v>1117</v>
      </c>
      <c r="I26" s="85" t="s">
        <v>1600</v>
      </c>
      <c r="J26" s="86" t="n">
        <v>10</v>
      </c>
      <c r="K26" s="86" t="n">
        <v>10</v>
      </c>
      <c r="L26" s="86" t="n">
        <v>400</v>
      </c>
      <c r="M26" s="86" t="n">
        <v>3</v>
      </c>
      <c r="N26" s="86" t="n">
        <v>20</v>
      </c>
      <c r="O26" s="87" t="s">
        <v>1553</v>
      </c>
      <c r="P26" s="88" t="s">
        <v>1601</v>
      </c>
      <c r="Q26" s="85" t="s">
        <v>1566</v>
      </c>
      <c r="R26" s="85" t="s">
        <v>726</v>
      </c>
    </row>
    <row r="27" customFormat="false" ht="24.75" hidden="false" customHeight="true" outlineLevel="0" collapsed="false">
      <c r="A27" s="82" t="n">
        <v>25</v>
      </c>
      <c r="B27" s="85" t="s">
        <v>884</v>
      </c>
      <c r="C27" s="85" t="s">
        <v>1531</v>
      </c>
      <c r="D27" s="86" t="n">
        <v>16202331</v>
      </c>
      <c r="E27" s="86" t="n">
        <v>338</v>
      </c>
      <c r="F27" s="85" t="s">
        <v>1081</v>
      </c>
      <c r="G27" s="85" t="s">
        <v>1043</v>
      </c>
      <c r="H27" s="85" t="s">
        <v>1551</v>
      </c>
      <c r="I27" s="85" t="s">
        <v>1602</v>
      </c>
      <c r="J27" s="86" t="n">
        <v>3</v>
      </c>
      <c r="K27" s="86" t="n">
        <v>3</v>
      </c>
      <c r="L27" s="86" t="n">
        <v>230</v>
      </c>
      <c r="M27" s="86" t="n">
        <v>1</v>
      </c>
      <c r="N27" s="86" t="n">
        <v>20</v>
      </c>
      <c r="O27" s="87" t="s">
        <v>1558</v>
      </c>
      <c r="P27" s="88" t="s">
        <v>1603</v>
      </c>
      <c r="Q27" s="85" t="s">
        <v>1536</v>
      </c>
      <c r="R27" s="85" t="s">
        <v>726</v>
      </c>
    </row>
    <row r="28" customFormat="false" ht="24.75" hidden="false" customHeight="true" outlineLevel="0" collapsed="false">
      <c r="A28" s="82" t="n">
        <v>26</v>
      </c>
      <c r="B28" s="89" t="s">
        <v>886</v>
      </c>
      <c r="C28" s="89" t="s">
        <v>1531</v>
      </c>
      <c r="D28" s="90" t="n">
        <v>16802317</v>
      </c>
      <c r="E28" s="90" t="n">
        <v>338</v>
      </c>
      <c r="F28" s="89" t="s">
        <v>1081</v>
      </c>
      <c r="G28" s="89" t="s">
        <v>1043</v>
      </c>
      <c r="H28" s="89" t="s">
        <v>1209</v>
      </c>
      <c r="I28" s="89" t="s">
        <v>1602</v>
      </c>
      <c r="J28" s="90" t="n">
        <v>3</v>
      </c>
      <c r="K28" s="90" t="n">
        <v>3</v>
      </c>
      <c r="L28" s="90" t="n">
        <v>230</v>
      </c>
      <c r="M28" s="90" t="n">
        <v>1</v>
      </c>
      <c r="N28" s="90" t="n">
        <v>20</v>
      </c>
      <c r="O28" s="91" t="s">
        <v>1556</v>
      </c>
      <c r="P28" s="92" t="s">
        <v>1604</v>
      </c>
      <c r="Q28" s="89" t="s">
        <v>1566</v>
      </c>
      <c r="R28" s="89" t="s">
        <v>726</v>
      </c>
    </row>
    <row r="29" customFormat="false" ht="24.75" hidden="false" customHeight="true" outlineLevel="0" collapsed="false">
      <c r="A29" s="82" t="n">
        <v>27</v>
      </c>
      <c r="B29" s="85" t="s">
        <v>890</v>
      </c>
      <c r="C29" s="85" t="s">
        <v>1531</v>
      </c>
      <c r="D29" s="86" t="n">
        <v>16802318</v>
      </c>
      <c r="E29" s="86" t="n">
        <v>338</v>
      </c>
      <c r="F29" s="85" t="s">
        <v>1081</v>
      </c>
      <c r="G29" s="85" t="s">
        <v>1043</v>
      </c>
      <c r="H29" s="85" t="s">
        <v>1605</v>
      </c>
      <c r="I29" s="85" t="s">
        <v>1606</v>
      </c>
      <c r="J29" s="86" t="n">
        <v>3</v>
      </c>
      <c r="K29" s="86" t="n">
        <v>3</v>
      </c>
      <c r="L29" s="86" t="n">
        <v>230</v>
      </c>
      <c r="M29" s="86" t="n">
        <v>1</v>
      </c>
      <c r="N29" s="86" t="n">
        <v>20</v>
      </c>
      <c r="O29" s="87" t="s">
        <v>1556</v>
      </c>
      <c r="P29" s="88" t="s">
        <v>1607</v>
      </c>
      <c r="Q29" s="85" t="s">
        <v>1566</v>
      </c>
      <c r="R29" s="85" t="s">
        <v>726</v>
      </c>
    </row>
    <row r="30" customFormat="false" ht="24.75" hidden="false" customHeight="true" outlineLevel="0" collapsed="false">
      <c r="A30" s="82" t="n">
        <v>28</v>
      </c>
      <c r="B30" s="89" t="s">
        <v>892</v>
      </c>
      <c r="C30" s="89" t="s">
        <v>1531</v>
      </c>
      <c r="D30" s="90" t="n">
        <v>16802320</v>
      </c>
      <c r="E30" s="90" t="n">
        <v>338</v>
      </c>
      <c r="F30" s="89" t="s">
        <v>1081</v>
      </c>
      <c r="G30" s="89" t="s">
        <v>1043</v>
      </c>
      <c r="H30" s="89" t="s">
        <v>1608</v>
      </c>
      <c r="I30" s="89" t="s">
        <v>1609</v>
      </c>
      <c r="J30" s="90" t="n">
        <v>3</v>
      </c>
      <c r="K30" s="90" t="n">
        <v>3</v>
      </c>
      <c r="L30" s="90" t="n">
        <v>230</v>
      </c>
      <c r="M30" s="90" t="n">
        <v>1</v>
      </c>
      <c r="N30" s="90" t="n">
        <v>20</v>
      </c>
      <c r="O30" s="91" t="s">
        <v>1556</v>
      </c>
      <c r="P30" s="92" t="s">
        <v>1610</v>
      </c>
      <c r="Q30" s="89" t="s">
        <v>1566</v>
      </c>
      <c r="R30" s="89" t="s">
        <v>726</v>
      </c>
    </row>
    <row r="31" customFormat="false" ht="24.75" hidden="false" customHeight="true" outlineLevel="0" collapsed="false">
      <c r="A31" s="82" t="n">
        <v>29</v>
      </c>
      <c r="B31" s="85" t="s">
        <v>894</v>
      </c>
      <c r="C31" s="85" t="s">
        <v>1531</v>
      </c>
      <c r="D31" s="86" t="n">
        <v>16802321</v>
      </c>
      <c r="E31" s="86" t="n">
        <v>338</v>
      </c>
      <c r="F31" s="85" t="s">
        <v>1081</v>
      </c>
      <c r="G31" s="85" t="s">
        <v>1043</v>
      </c>
      <c r="H31" s="85" t="s">
        <v>1117</v>
      </c>
      <c r="I31" s="85" t="s">
        <v>1611</v>
      </c>
      <c r="J31" s="86" t="n">
        <v>9</v>
      </c>
      <c r="K31" s="86" t="n">
        <v>9</v>
      </c>
      <c r="L31" s="86" t="n">
        <v>400</v>
      </c>
      <c r="M31" s="86" t="n">
        <v>3</v>
      </c>
      <c r="N31" s="86" t="n">
        <v>20</v>
      </c>
      <c r="O31" s="87" t="s">
        <v>1558</v>
      </c>
      <c r="P31" s="88" t="s">
        <v>1612</v>
      </c>
      <c r="Q31" s="85" t="s">
        <v>1566</v>
      </c>
      <c r="R31" s="85" t="s">
        <v>726</v>
      </c>
    </row>
    <row r="32" customFormat="false" ht="24.75" hidden="false" customHeight="true" outlineLevel="0" collapsed="false">
      <c r="A32" s="82" t="n">
        <v>30</v>
      </c>
      <c r="B32" s="89" t="s">
        <v>1613</v>
      </c>
      <c r="C32" s="89" t="s">
        <v>1531</v>
      </c>
      <c r="D32" s="90" t="n">
        <v>16802322</v>
      </c>
      <c r="E32" s="90" t="n">
        <v>338</v>
      </c>
      <c r="F32" s="89" t="s">
        <v>1081</v>
      </c>
      <c r="G32" s="89" t="s">
        <v>1043</v>
      </c>
      <c r="H32" s="89" t="s">
        <v>1605</v>
      </c>
      <c r="I32" s="89" t="s">
        <v>1589</v>
      </c>
      <c r="J32" s="90" t="n">
        <v>3</v>
      </c>
      <c r="K32" s="90" t="n">
        <v>3</v>
      </c>
      <c r="L32" s="90" t="n">
        <v>230</v>
      </c>
      <c r="M32" s="90" t="n">
        <v>1</v>
      </c>
      <c r="N32" s="90" t="n">
        <v>20</v>
      </c>
      <c r="O32" s="91" t="s">
        <v>1558</v>
      </c>
      <c r="P32" s="92" t="s">
        <v>1614</v>
      </c>
      <c r="Q32" s="89" t="s">
        <v>1566</v>
      </c>
      <c r="R32" s="89" t="s">
        <v>726</v>
      </c>
    </row>
    <row r="33" customFormat="false" ht="24.75" hidden="false" customHeight="true" outlineLevel="0" collapsed="false">
      <c r="A33" s="82" t="n">
        <v>31</v>
      </c>
      <c r="B33" s="85" t="s">
        <v>896</v>
      </c>
      <c r="C33" s="85" t="s">
        <v>1531</v>
      </c>
      <c r="D33" s="86" t="n">
        <v>16802323</v>
      </c>
      <c r="E33" s="86" t="n">
        <v>338</v>
      </c>
      <c r="F33" s="85" t="s">
        <v>1081</v>
      </c>
      <c r="G33" s="85" t="s">
        <v>1043</v>
      </c>
      <c r="H33" s="85" t="s">
        <v>1615</v>
      </c>
      <c r="I33" s="85" t="s">
        <v>1616</v>
      </c>
      <c r="J33" s="86" t="n">
        <v>3</v>
      </c>
      <c r="K33" s="86" t="n">
        <v>3</v>
      </c>
      <c r="L33" s="86" t="n">
        <v>230</v>
      </c>
      <c r="M33" s="86" t="n">
        <v>1</v>
      </c>
      <c r="N33" s="86" t="n">
        <v>20</v>
      </c>
      <c r="O33" s="87" t="s">
        <v>1556</v>
      </c>
      <c r="P33" s="88" t="s">
        <v>1617</v>
      </c>
      <c r="Q33" s="85" t="s">
        <v>1536</v>
      </c>
      <c r="R33" s="85" t="s">
        <v>726</v>
      </c>
    </row>
    <row r="34" customFormat="false" ht="24.75" hidden="false" customHeight="true" outlineLevel="0" collapsed="false">
      <c r="A34" s="82" t="n">
        <v>32</v>
      </c>
      <c r="B34" s="89" t="s">
        <v>898</v>
      </c>
      <c r="C34" s="89" t="s">
        <v>1531</v>
      </c>
      <c r="D34" s="90" t="n">
        <v>16802324</v>
      </c>
      <c r="E34" s="90" t="n">
        <v>338</v>
      </c>
      <c r="F34" s="89" t="s">
        <v>1081</v>
      </c>
      <c r="G34" s="89" t="s">
        <v>1043</v>
      </c>
      <c r="H34" s="89" t="s">
        <v>1183</v>
      </c>
      <c r="I34" s="89" t="s">
        <v>1533</v>
      </c>
      <c r="J34" s="90" t="n">
        <v>4</v>
      </c>
      <c r="K34" s="90" t="n">
        <v>4</v>
      </c>
      <c r="L34" s="90" t="n">
        <v>230</v>
      </c>
      <c r="M34" s="90" t="n">
        <v>1</v>
      </c>
      <c r="N34" s="90" t="n">
        <v>25</v>
      </c>
      <c r="O34" s="91" t="s">
        <v>1556</v>
      </c>
      <c r="P34" s="92" t="s">
        <v>1618</v>
      </c>
      <c r="Q34" s="89" t="s">
        <v>1536</v>
      </c>
      <c r="R34" s="89" t="s">
        <v>726</v>
      </c>
    </row>
    <row r="35" customFormat="false" ht="24.75" hidden="false" customHeight="true" outlineLevel="0" collapsed="false">
      <c r="A35" s="82" t="n">
        <v>33</v>
      </c>
      <c r="B35" s="85" t="s">
        <v>900</v>
      </c>
      <c r="C35" s="85" t="s">
        <v>1531</v>
      </c>
      <c r="D35" s="86" t="n">
        <v>16802325</v>
      </c>
      <c r="E35" s="86" t="n">
        <v>338</v>
      </c>
      <c r="F35" s="85" t="s">
        <v>1081</v>
      </c>
      <c r="G35" s="85" t="s">
        <v>1043</v>
      </c>
      <c r="H35" s="85" t="s">
        <v>1619</v>
      </c>
      <c r="I35" s="85" t="s">
        <v>1620</v>
      </c>
      <c r="J35" s="86" t="n">
        <v>10</v>
      </c>
      <c r="K35" s="86" t="n">
        <v>10</v>
      </c>
      <c r="L35" s="86" t="n">
        <v>400</v>
      </c>
      <c r="M35" s="86" t="n">
        <v>3</v>
      </c>
      <c r="N35" s="86" t="n">
        <v>20</v>
      </c>
      <c r="O35" s="87" t="s">
        <v>1553</v>
      </c>
      <c r="P35" s="88" t="s">
        <v>1621</v>
      </c>
      <c r="Q35" s="85" t="s">
        <v>1566</v>
      </c>
      <c r="R35" s="85" t="s">
        <v>726</v>
      </c>
    </row>
    <row r="36" customFormat="false" ht="24.75" hidden="false" customHeight="true" outlineLevel="0" collapsed="false">
      <c r="A36" s="82" t="n">
        <v>34</v>
      </c>
      <c r="B36" s="89" t="s">
        <v>902</v>
      </c>
      <c r="C36" s="89" t="s">
        <v>1531</v>
      </c>
      <c r="D36" s="90" t="n">
        <v>16802326</v>
      </c>
      <c r="E36" s="90" t="n">
        <v>338</v>
      </c>
      <c r="F36" s="89" t="s">
        <v>1081</v>
      </c>
      <c r="G36" s="89" t="s">
        <v>1043</v>
      </c>
      <c r="H36" s="89" t="s">
        <v>1117</v>
      </c>
      <c r="I36" s="89" t="s">
        <v>1622</v>
      </c>
      <c r="J36" s="90" t="n">
        <v>9</v>
      </c>
      <c r="K36" s="90" t="n">
        <v>9</v>
      </c>
      <c r="L36" s="90" t="n">
        <v>400</v>
      </c>
      <c r="M36" s="90" t="n">
        <v>3</v>
      </c>
      <c r="N36" s="90" t="n">
        <v>20</v>
      </c>
      <c r="O36" s="91" t="s">
        <v>1558</v>
      </c>
      <c r="P36" s="92" t="s">
        <v>1623</v>
      </c>
      <c r="Q36" s="89" t="s">
        <v>1555</v>
      </c>
      <c r="R36" s="89" t="s">
        <v>726</v>
      </c>
    </row>
    <row r="37" customFormat="false" ht="24.75" hidden="false" customHeight="true" outlineLevel="0" collapsed="false">
      <c r="A37" s="82" t="n">
        <v>35</v>
      </c>
      <c r="B37" s="85" t="s">
        <v>904</v>
      </c>
      <c r="C37" s="85" t="s">
        <v>1549</v>
      </c>
      <c r="D37" s="86" t="n">
        <v>12236056</v>
      </c>
      <c r="E37" s="86" t="n">
        <v>1299</v>
      </c>
      <c r="F37" s="85" t="s">
        <v>1081</v>
      </c>
      <c r="G37" s="85" t="s">
        <v>1550</v>
      </c>
      <c r="H37" s="85" t="s">
        <v>1082</v>
      </c>
      <c r="I37" s="85" t="s">
        <v>1624</v>
      </c>
      <c r="J37" s="86" t="n">
        <v>1</v>
      </c>
      <c r="K37" s="86" t="n">
        <v>1</v>
      </c>
      <c r="L37" s="86" t="n">
        <v>230</v>
      </c>
      <c r="M37" s="86" t="n">
        <v>1</v>
      </c>
      <c r="N37" s="86" t="n">
        <v>6</v>
      </c>
      <c r="O37" s="87" t="s">
        <v>1625</v>
      </c>
      <c r="P37" s="88" t="s">
        <v>1626</v>
      </c>
      <c r="Q37" s="85"/>
      <c r="R37" s="85" t="s">
        <v>726</v>
      </c>
    </row>
    <row r="38" customFormat="false" ht="24.75" hidden="false" customHeight="true" outlineLevel="0" collapsed="false">
      <c r="A38" s="82" t="n">
        <v>36</v>
      </c>
      <c r="B38" s="85" t="s">
        <v>906</v>
      </c>
      <c r="C38" s="85" t="s">
        <v>1531</v>
      </c>
      <c r="D38" s="86" t="n">
        <v>16802328</v>
      </c>
      <c r="E38" s="86" t="n">
        <v>338</v>
      </c>
      <c r="F38" s="85" t="s">
        <v>1081</v>
      </c>
      <c r="G38" s="85" t="s">
        <v>1043</v>
      </c>
      <c r="H38" s="85" t="s">
        <v>1627</v>
      </c>
      <c r="I38" s="85" t="s">
        <v>1628</v>
      </c>
      <c r="J38" s="86" t="n">
        <v>3</v>
      </c>
      <c r="K38" s="86" t="n">
        <v>3</v>
      </c>
      <c r="L38" s="86" t="n">
        <v>230</v>
      </c>
      <c r="M38" s="86" t="n">
        <v>1</v>
      </c>
      <c r="N38" s="86" t="n">
        <v>20</v>
      </c>
      <c r="O38" s="87" t="s">
        <v>1553</v>
      </c>
      <c r="P38" s="88" t="s">
        <v>1629</v>
      </c>
      <c r="Q38" s="85" t="s">
        <v>1566</v>
      </c>
      <c r="R38" s="85" t="s">
        <v>726</v>
      </c>
    </row>
    <row r="39" customFormat="false" ht="24.75" hidden="false" customHeight="true" outlineLevel="0" collapsed="false">
      <c r="A39" s="82" t="n">
        <v>37</v>
      </c>
      <c r="B39" s="89" t="s">
        <v>910</v>
      </c>
      <c r="C39" s="89" t="s">
        <v>1531</v>
      </c>
      <c r="D39" s="90" t="n">
        <v>16802331</v>
      </c>
      <c r="E39" s="90" t="n">
        <v>338</v>
      </c>
      <c r="F39" s="89" t="s">
        <v>1081</v>
      </c>
      <c r="G39" s="89" t="s">
        <v>1043</v>
      </c>
      <c r="H39" s="89" t="s">
        <v>1630</v>
      </c>
      <c r="I39" s="89" t="s">
        <v>1586</v>
      </c>
      <c r="J39" s="90" t="n">
        <v>3</v>
      </c>
      <c r="K39" s="90" t="n">
        <v>3</v>
      </c>
      <c r="L39" s="90" t="n">
        <v>230</v>
      </c>
      <c r="M39" s="90" t="n">
        <v>1</v>
      </c>
      <c r="N39" s="90" t="n">
        <v>20</v>
      </c>
      <c r="O39" s="91" t="s">
        <v>1556</v>
      </c>
      <c r="P39" s="92" t="s">
        <v>1631</v>
      </c>
      <c r="Q39" s="89" t="s">
        <v>1566</v>
      </c>
      <c r="R39" s="89" t="s">
        <v>726</v>
      </c>
    </row>
    <row r="40" customFormat="false" ht="24.75" hidden="false" customHeight="true" outlineLevel="0" collapsed="false">
      <c r="A40" s="82" t="n">
        <v>38</v>
      </c>
      <c r="B40" s="85" t="s">
        <v>912</v>
      </c>
      <c r="C40" s="85" t="s">
        <v>1531</v>
      </c>
      <c r="D40" s="86" t="n">
        <v>16802332</v>
      </c>
      <c r="E40" s="86" t="n">
        <v>338</v>
      </c>
      <c r="F40" s="85" t="s">
        <v>1081</v>
      </c>
      <c r="G40" s="85" t="s">
        <v>1043</v>
      </c>
      <c r="H40" s="85" t="s">
        <v>1136</v>
      </c>
      <c r="I40" s="85" t="s">
        <v>1632</v>
      </c>
      <c r="J40" s="86" t="n">
        <v>1</v>
      </c>
      <c r="K40" s="86" t="n">
        <v>1</v>
      </c>
      <c r="L40" s="86" t="n">
        <v>230</v>
      </c>
      <c r="M40" s="86" t="n">
        <v>1</v>
      </c>
      <c r="N40" s="86" t="n">
        <v>10</v>
      </c>
      <c r="O40" s="87" t="s">
        <v>1534</v>
      </c>
      <c r="P40" s="88" t="s">
        <v>1633</v>
      </c>
      <c r="Q40" s="85" t="s">
        <v>1566</v>
      </c>
      <c r="R40" s="85" t="s">
        <v>726</v>
      </c>
    </row>
    <row r="41" customFormat="false" ht="24.75" hidden="false" customHeight="true" outlineLevel="0" collapsed="false">
      <c r="A41" s="82" t="n">
        <v>39</v>
      </c>
      <c r="B41" s="89" t="s">
        <v>914</v>
      </c>
      <c r="C41" s="89" t="s">
        <v>1531</v>
      </c>
      <c r="D41" s="90" t="n">
        <v>16802333</v>
      </c>
      <c r="E41" s="90" t="n">
        <v>338</v>
      </c>
      <c r="F41" s="89" t="s">
        <v>1081</v>
      </c>
      <c r="G41" s="89" t="s">
        <v>1043</v>
      </c>
      <c r="H41" s="89" t="s">
        <v>1634</v>
      </c>
      <c r="I41" s="89" t="s">
        <v>1635</v>
      </c>
      <c r="J41" s="90" t="n">
        <v>9</v>
      </c>
      <c r="K41" s="90" t="n">
        <v>9</v>
      </c>
      <c r="L41" s="90" t="n">
        <v>400</v>
      </c>
      <c r="M41" s="90" t="n">
        <v>3</v>
      </c>
      <c r="N41" s="90" t="n">
        <v>25</v>
      </c>
      <c r="O41" s="91" t="s">
        <v>1558</v>
      </c>
      <c r="P41" s="92" t="s">
        <v>1636</v>
      </c>
      <c r="Q41" s="89" t="s">
        <v>1566</v>
      </c>
      <c r="R41" s="89" t="s">
        <v>726</v>
      </c>
    </row>
    <row r="42" customFormat="false" ht="24.75" hidden="false" customHeight="true" outlineLevel="0" collapsed="false">
      <c r="A42" s="82" t="n">
        <v>40</v>
      </c>
      <c r="B42" s="85" t="s">
        <v>623</v>
      </c>
      <c r="C42" s="85" t="s">
        <v>1531</v>
      </c>
      <c r="D42" s="86" t="n">
        <v>18064005</v>
      </c>
      <c r="E42" s="86" t="n">
        <v>1395</v>
      </c>
      <c r="F42" s="85" t="s">
        <v>1125</v>
      </c>
      <c r="G42" s="85" t="s">
        <v>1043</v>
      </c>
      <c r="H42" s="85" t="s">
        <v>1637</v>
      </c>
      <c r="I42" s="85"/>
      <c r="J42" s="86" t="n">
        <v>1</v>
      </c>
      <c r="K42" s="86" t="n">
        <v>1</v>
      </c>
      <c r="L42" s="86" t="n">
        <v>230</v>
      </c>
      <c r="M42" s="86" t="n">
        <v>1</v>
      </c>
      <c r="N42" s="86" t="n">
        <v>35</v>
      </c>
      <c r="O42" s="87" t="s">
        <v>1638</v>
      </c>
      <c r="P42" s="88" t="s">
        <v>1639</v>
      </c>
      <c r="Q42" s="85" t="s">
        <v>1640</v>
      </c>
      <c r="R42" s="85" t="s">
        <v>192</v>
      </c>
    </row>
    <row r="43" customFormat="false" ht="24.75" hidden="false" customHeight="true" outlineLevel="0" collapsed="false">
      <c r="A43" s="82" t="n">
        <v>41</v>
      </c>
      <c r="B43" s="89" t="s">
        <v>227</v>
      </c>
      <c r="C43" s="89" t="s">
        <v>1531</v>
      </c>
      <c r="D43" s="90" t="n">
        <v>18064006</v>
      </c>
      <c r="E43" s="90" t="n">
        <v>1395</v>
      </c>
      <c r="F43" s="89" t="s">
        <v>1081</v>
      </c>
      <c r="G43" s="89" t="s">
        <v>1043</v>
      </c>
      <c r="H43" s="89" t="s">
        <v>1608</v>
      </c>
      <c r="I43" s="89" t="s">
        <v>1641</v>
      </c>
      <c r="J43" s="90" t="n">
        <v>3</v>
      </c>
      <c r="K43" s="90" t="n">
        <v>3</v>
      </c>
      <c r="L43" s="90" t="n">
        <v>400</v>
      </c>
      <c r="M43" s="90" t="n">
        <v>3</v>
      </c>
      <c r="N43" s="90" t="n">
        <v>16</v>
      </c>
      <c r="O43" s="91" t="s">
        <v>1546</v>
      </c>
      <c r="P43" s="92" t="s">
        <v>1642</v>
      </c>
      <c r="Q43" s="89" t="s">
        <v>1640</v>
      </c>
      <c r="R43" s="89" t="s">
        <v>192</v>
      </c>
    </row>
    <row r="44" customFormat="false" ht="24.75" hidden="false" customHeight="true" outlineLevel="0" collapsed="false">
      <c r="A44" s="82" t="n">
        <v>42</v>
      </c>
      <c r="B44" s="85" t="s">
        <v>229</v>
      </c>
      <c r="C44" s="85" t="s">
        <v>1531</v>
      </c>
      <c r="D44" s="86" t="n">
        <v>18096020</v>
      </c>
      <c r="E44" s="86" t="n">
        <v>1395</v>
      </c>
      <c r="F44" s="85" t="s">
        <v>1643</v>
      </c>
      <c r="G44" s="85" t="s">
        <v>1043</v>
      </c>
      <c r="H44" s="85"/>
      <c r="I44" s="85"/>
      <c r="J44" s="86" t="n">
        <v>4</v>
      </c>
      <c r="K44" s="86" t="n">
        <v>4</v>
      </c>
      <c r="L44" s="86" t="n">
        <v>230</v>
      </c>
      <c r="M44" s="86" t="n">
        <v>1</v>
      </c>
      <c r="N44" s="86" t="n">
        <v>25</v>
      </c>
      <c r="O44" s="87" t="s">
        <v>1546</v>
      </c>
      <c r="P44" s="88" t="s">
        <v>1644</v>
      </c>
      <c r="Q44" s="85" t="s">
        <v>1640</v>
      </c>
      <c r="R44" s="85" t="s">
        <v>192</v>
      </c>
    </row>
    <row r="45" customFormat="false" ht="24.75" hidden="false" customHeight="true" outlineLevel="0" collapsed="false">
      <c r="A45" s="82" t="n">
        <v>43</v>
      </c>
      <c r="B45" s="89" t="s">
        <v>230</v>
      </c>
      <c r="C45" s="89" t="s">
        <v>1531</v>
      </c>
      <c r="D45" s="90" t="n">
        <v>16201339</v>
      </c>
      <c r="E45" s="90" t="n">
        <v>1395</v>
      </c>
      <c r="F45" s="89" t="s">
        <v>1081</v>
      </c>
      <c r="G45" s="89" t="s">
        <v>1043</v>
      </c>
      <c r="H45" s="89" t="s">
        <v>1206</v>
      </c>
      <c r="I45" s="89"/>
      <c r="J45" s="90" t="n">
        <v>3</v>
      </c>
      <c r="K45" s="90" t="n">
        <v>3</v>
      </c>
      <c r="L45" s="90" t="n">
        <v>400</v>
      </c>
      <c r="M45" s="90" t="n">
        <v>3</v>
      </c>
      <c r="N45" s="90" t="n">
        <v>16</v>
      </c>
      <c r="O45" s="91" t="s">
        <v>1546</v>
      </c>
      <c r="P45" s="92" t="s">
        <v>1645</v>
      </c>
      <c r="Q45" s="89" t="s">
        <v>1640</v>
      </c>
      <c r="R45" s="89" t="s">
        <v>192</v>
      </c>
    </row>
    <row r="46" customFormat="false" ht="24.75" hidden="false" customHeight="true" outlineLevel="0" collapsed="false">
      <c r="A46" s="82" t="n">
        <v>44</v>
      </c>
      <c r="B46" s="85" t="s">
        <v>233</v>
      </c>
      <c r="C46" s="85" t="s">
        <v>1531</v>
      </c>
      <c r="D46" s="86" t="n">
        <v>16201340</v>
      </c>
      <c r="E46" s="86" t="n">
        <v>1395</v>
      </c>
      <c r="F46" s="85" t="s">
        <v>1646</v>
      </c>
      <c r="G46" s="85" t="s">
        <v>1043</v>
      </c>
      <c r="H46" s="85" t="s">
        <v>1647</v>
      </c>
      <c r="I46" s="85"/>
      <c r="J46" s="86" t="n">
        <v>3.2</v>
      </c>
      <c r="K46" s="86" t="n">
        <v>3.2</v>
      </c>
      <c r="L46" s="86" t="n">
        <v>230</v>
      </c>
      <c r="M46" s="86" t="n">
        <v>1</v>
      </c>
      <c r="N46" s="86" t="n">
        <v>20</v>
      </c>
      <c r="O46" s="87" t="s">
        <v>1546</v>
      </c>
      <c r="P46" s="88" t="s">
        <v>1648</v>
      </c>
      <c r="Q46" s="85" t="s">
        <v>1640</v>
      </c>
      <c r="R46" s="85" t="s">
        <v>192</v>
      </c>
    </row>
    <row r="47" customFormat="false" ht="24.75" hidden="false" customHeight="true" outlineLevel="0" collapsed="false">
      <c r="A47" s="82" t="n">
        <v>45</v>
      </c>
      <c r="B47" s="89" t="s">
        <v>235</v>
      </c>
      <c r="C47" s="89" t="s">
        <v>1531</v>
      </c>
      <c r="D47" s="90" t="n">
        <v>16201341</v>
      </c>
      <c r="E47" s="90" t="n">
        <v>1395</v>
      </c>
      <c r="F47" s="89" t="s">
        <v>1081</v>
      </c>
      <c r="G47" s="89" t="s">
        <v>1043</v>
      </c>
      <c r="H47" s="89" t="s">
        <v>1649</v>
      </c>
      <c r="I47" s="89"/>
      <c r="J47" s="90" t="n">
        <v>9</v>
      </c>
      <c r="K47" s="90" t="n">
        <v>9</v>
      </c>
      <c r="L47" s="90" t="n">
        <v>400</v>
      </c>
      <c r="M47" s="90" t="n">
        <v>3</v>
      </c>
      <c r="N47" s="90" t="n">
        <v>20</v>
      </c>
      <c r="O47" s="91" t="s">
        <v>1546</v>
      </c>
      <c r="P47" s="92" t="s">
        <v>1650</v>
      </c>
      <c r="Q47" s="89" t="s">
        <v>1640</v>
      </c>
      <c r="R47" s="89" t="s">
        <v>192</v>
      </c>
    </row>
    <row r="48" customFormat="false" ht="24.75" hidden="false" customHeight="true" outlineLevel="0" collapsed="false">
      <c r="A48" s="82" t="n">
        <v>46</v>
      </c>
      <c r="B48" s="85" t="s">
        <v>236</v>
      </c>
      <c r="C48" s="85" t="s">
        <v>1531</v>
      </c>
      <c r="D48" s="86" t="n">
        <v>18021030</v>
      </c>
      <c r="E48" s="86" t="n">
        <v>1395</v>
      </c>
      <c r="F48" s="85" t="s">
        <v>1107</v>
      </c>
      <c r="G48" s="85" t="s">
        <v>1043</v>
      </c>
      <c r="H48" s="85"/>
      <c r="I48" s="85"/>
      <c r="J48" s="86" t="n">
        <v>1</v>
      </c>
      <c r="K48" s="86" t="n">
        <v>1</v>
      </c>
      <c r="L48" s="86" t="n">
        <v>230</v>
      </c>
      <c r="M48" s="86" t="n">
        <v>1</v>
      </c>
      <c r="N48" s="86" t="n">
        <v>20</v>
      </c>
      <c r="O48" s="87" t="s">
        <v>1546</v>
      </c>
      <c r="P48" s="88" t="s">
        <v>1651</v>
      </c>
      <c r="Q48" s="85" t="s">
        <v>1640</v>
      </c>
      <c r="R48" s="85" t="s">
        <v>192</v>
      </c>
    </row>
    <row r="49" customFormat="false" ht="24.75" hidden="false" customHeight="true" outlineLevel="0" collapsed="false">
      <c r="A49" s="82" t="n">
        <v>47</v>
      </c>
      <c r="B49" s="89" t="s">
        <v>238</v>
      </c>
      <c r="C49" s="89" t="s">
        <v>1531</v>
      </c>
      <c r="D49" s="90" t="n">
        <v>12159205</v>
      </c>
      <c r="E49" s="90" t="n">
        <v>1395</v>
      </c>
      <c r="F49" s="89" t="s">
        <v>1081</v>
      </c>
      <c r="G49" s="89" t="s">
        <v>1043</v>
      </c>
      <c r="H49" s="89" t="s">
        <v>1652</v>
      </c>
      <c r="I49" s="89"/>
      <c r="J49" s="90" t="n">
        <v>2</v>
      </c>
      <c r="K49" s="90" t="n">
        <v>2</v>
      </c>
      <c r="L49" s="90" t="n">
        <v>400</v>
      </c>
      <c r="M49" s="90" t="n">
        <v>3</v>
      </c>
      <c r="N49" s="90" t="n">
        <v>16</v>
      </c>
      <c r="O49" s="91" t="s">
        <v>1546</v>
      </c>
      <c r="P49" s="92" t="s">
        <v>1653</v>
      </c>
      <c r="Q49" s="89" t="s">
        <v>1640</v>
      </c>
      <c r="R49" s="89" t="s">
        <v>192</v>
      </c>
    </row>
    <row r="50" customFormat="false" ht="24.75" hidden="false" customHeight="true" outlineLevel="0" collapsed="false">
      <c r="A50" s="82" t="n">
        <v>48</v>
      </c>
      <c r="B50" s="85" t="s">
        <v>177</v>
      </c>
      <c r="C50" s="85" t="s">
        <v>1531</v>
      </c>
      <c r="D50" s="86" t="n">
        <v>18003066</v>
      </c>
      <c r="E50" s="86" t="n">
        <v>1395</v>
      </c>
      <c r="F50" s="85" t="s">
        <v>1081</v>
      </c>
      <c r="G50" s="85" t="s">
        <v>1043</v>
      </c>
      <c r="H50" s="85" t="s">
        <v>1654</v>
      </c>
      <c r="I50" s="85"/>
      <c r="J50" s="86" t="n">
        <v>5</v>
      </c>
      <c r="K50" s="86" t="n">
        <v>5</v>
      </c>
      <c r="L50" s="86" t="n">
        <v>400</v>
      </c>
      <c r="M50" s="86" t="n">
        <v>3</v>
      </c>
      <c r="N50" s="86" t="n">
        <v>10</v>
      </c>
      <c r="O50" s="87" t="s">
        <v>1546</v>
      </c>
      <c r="P50" s="88" t="s">
        <v>1655</v>
      </c>
      <c r="Q50" s="85" t="s">
        <v>1656</v>
      </c>
      <c r="R50" s="85" t="s">
        <v>30</v>
      </c>
    </row>
    <row r="51" customFormat="false" ht="24.75" hidden="false" customHeight="true" outlineLevel="0" collapsed="false">
      <c r="A51" s="82" t="n">
        <v>49</v>
      </c>
      <c r="B51" s="89" t="s">
        <v>241</v>
      </c>
      <c r="C51" s="89" t="s">
        <v>1531</v>
      </c>
      <c r="D51" s="90" t="n">
        <v>18021031</v>
      </c>
      <c r="E51" s="90" t="n">
        <v>1395</v>
      </c>
      <c r="F51" s="89" t="s">
        <v>1113</v>
      </c>
      <c r="G51" s="89" t="s">
        <v>1043</v>
      </c>
      <c r="H51" s="89" t="s">
        <v>1657</v>
      </c>
      <c r="I51" s="89"/>
      <c r="J51" s="90" t="n">
        <v>8</v>
      </c>
      <c r="K51" s="90" t="n">
        <v>8</v>
      </c>
      <c r="L51" s="90" t="n">
        <v>400</v>
      </c>
      <c r="M51" s="90" t="n">
        <v>3</v>
      </c>
      <c r="N51" s="90" t="n">
        <v>16</v>
      </c>
      <c r="O51" s="91" t="s">
        <v>1534</v>
      </c>
      <c r="P51" s="92" t="s">
        <v>1658</v>
      </c>
      <c r="Q51" s="89" t="s">
        <v>1659</v>
      </c>
      <c r="R51" s="89" t="s">
        <v>192</v>
      </c>
    </row>
    <row r="52" customFormat="false" ht="24.75" hidden="false" customHeight="true" outlineLevel="0" collapsed="false">
      <c r="A52" s="82" t="n">
        <v>50</v>
      </c>
      <c r="B52" s="85" t="s">
        <v>242</v>
      </c>
      <c r="C52" s="85" t="s">
        <v>1531</v>
      </c>
      <c r="D52" s="86" t="n">
        <v>12067104</v>
      </c>
      <c r="E52" s="86" t="n">
        <v>1395</v>
      </c>
      <c r="F52" s="85" t="s">
        <v>1081</v>
      </c>
      <c r="G52" s="85" t="s">
        <v>1043</v>
      </c>
      <c r="H52" s="85" t="s">
        <v>1660</v>
      </c>
      <c r="I52" s="85"/>
      <c r="J52" s="86" t="n">
        <v>9</v>
      </c>
      <c r="K52" s="86" t="n">
        <v>9</v>
      </c>
      <c r="L52" s="86" t="n">
        <v>400</v>
      </c>
      <c r="M52" s="86" t="n">
        <v>3</v>
      </c>
      <c r="N52" s="86" t="n">
        <v>20</v>
      </c>
      <c r="O52" s="87" t="s">
        <v>1546</v>
      </c>
      <c r="P52" s="88" t="s">
        <v>1661</v>
      </c>
      <c r="Q52" s="85" t="s">
        <v>1640</v>
      </c>
      <c r="R52" s="85" t="s">
        <v>192</v>
      </c>
    </row>
    <row r="53" customFormat="false" ht="24.75" hidden="false" customHeight="true" outlineLevel="0" collapsed="false">
      <c r="A53" s="82" t="n">
        <v>51</v>
      </c>
      <c r="B53" s="89" t="s">
        <v>625</v>
      </c>
      <c r="C53" s="89" t="s">
        <v>1531</v>
      </c>
      <c r="D53" s="90" t="n">
        <v>18006057</v>
      </c>
      <c r="E53" s="90" t="n">
        <v>1395</v>
      </c>
      <c r="F53" s="89" t="s">
        <v>1081</v>
      </c>
      <c r="G53" s="89" t="s">
        <v>1043</v>
      </c>
      <c r="H53" s="89" t="s">
        <v>965</v>
      </c>
      <c r="I53" s="89"/>
      <c r="J53" s="90" t="n">
        <v>1</v>
      </c>
      <c r="K53" s="90" t="n">
        <v>1</v>
      </c>
      <c r="L53" s="90" t="n">
        <v>230</v>
      </c>
      <c r="M53" s="90" t="n">
        <v>1</v>
      </c>
      <c r="N53" s="90" t="n">
        <v>10</v>
      </c>
      <c r="O53" s="91" t="s">
        <v>1662</v>
      </c>
      <c r="P53" s="92" t="s">
        <v>1663</v>
      </c>
      <c r="Q53" s="89" t="s">
        <v>1640</v>
      </c>
      <c r="R53" s="89" t="s">
        <v>192</v>
      </c>
    </row>
    <row r="54" customFormat="false" ht="24.75" hidden="false" customHeight="true" outlineLevel="0" collapsed="false">
      <c r="A54" s="82" t="n">
        <v>52</v>
      </c>
      <c r="B54" s="85" t="s">
        <v>244</v>
      </c>
      <c r="C54" s="85" t="s">
        <v>1531</v>
      </c>
      <c r="D54" s="86" t="n">
        <v>18002046</v>
      </c>
      <c r="E54" s="86" t="n">
        <v>1395</v>
      </c>
      <c r="F54" s="85" t="s">
        <v>1081</v>
      </c>
      <c r="G54" s="85" t="s">
        <v>1043</v>
      </c>
      <c r="H54" s="85" t="s">
        <v>1664</v>
      </c>
      <c r="I54" s="85"/>
      <c r="J54" s="86" t="n">
        <v>5</v>
      </c>
      <c r="K54" s="86" t="n">
        <v>5</v>
      </c>
      <c r="L54" s="86" t="n">
        <v>400</v>
      </c>
      <c r="M54" s="86" t="n">
        <v>3</v>
      </c>
      <c r="N54" s="86" t="n">
        <v>16</v>
      </c>
      <c r="O54" s="87" t="s">
        <v>1546</v>
      </c>
      <c r="P54" s="88" t="s">
        <v>1665</v>
      </c>
      <c r="Q54" s="85" t="s">
        <v>1640</v>
      </c>
      <c r="R54" s="85" t="s">
        <v>192</v>
      </c>
    </row>
    <row r="55" customFormat="false" ht="24.75" hidden="false" customHeight="true" outlineLevel="0" collapsed="false">
      <c r="A55" s="82" t="n">
        <v>53</v>
      </c>
      <c r="B55" s="89" t="s">
        <v>144</v>
      </c>
      <c r="C55" s="89" t="s">
        <v>1531</v>
      </c>
      <c r="D55" s="90" t="n">
        <v>18002047</v>
      </c>
      <c r="E55" s="90" t="n">
        <v>1395</v>
      </c>
      <c r="F55" s="89" t="s">
        <v>1081</v>
      </c>
      <c r="G55" s="89" t="s">
        <v>1043</v>
      </c>
      <c r="H55" s="89" t="s">
        <v>1660</v>
      </c>
      <c r="I55" s="89"/>
      <c r="J55" s="90" t="n">
        <v>4</v>
      </c>
      <c r="K55" s="90" t="n">
        <v>4</v>
      </c>
      <c r="L55" s="90" t="n">
        <v>230</v>
      </c>
      <c r="M55" s="90" t="n">
        <v>1</v>
      </c>
      <c r="N55" s="90" t="n">
        <v>20</v>
      </c>
      <c r="O55" s="91" t="s">
        <v>1534</v>
      </c>
      <c r="P55" s="92" t="s">
        <v>1666</v>
      </c>
      <c r="Q55" s="89" t="s">
        <v>1548</v>
      </c>
      <c r="R55" s="89" t="s">
        <v>30</v>
      </c>
    </row>
    <row r="56" customFormat="false" ht="24.75" hidden="false" customHeight="true" outlineLevel="0" collapsed="false">
      <c r="A56" s="82" t="n">
        <v>54</v>
      </c>
      <c r="B56" s="85" t="s">
        <v>851</v>
      </c>
      <c r="C56" s="85" t="s">
        <v>1531</v>
      </c>
      <c r="D56" s="86" t="n">
        <v>18079064</v>
      </c>
      <c r="E56" s="86" t="n">
        <v>338</v>
      </c>
      <c r="F56" s="85" t="s">
        <v>1667</v>
      </c>
      <c r="G56" s="85" t="s">
        <v>1043</v>
      </c>
      <c r="H56" s="85" t="s">
        <v>1668</v>
      </c>
      <c r="I56" s="85"/>
      <c r="J56" s="86" t="n">
        <v>4</v>
      </c>
      <c r="K56" s="86" t="n">
        <v>4</v>
      </c>
      <c r="L56" s="86" t="n">
        <v>230</v>
      </c>
      <c r="M56" s="86" t="n">
        <v>1</v>
      </c>
      <c r="N56" s="86" t="n">
        <v>25</v>
      </c>
      <c r="O56" s="87" t="s">
        <v>1556</v>
      </c>
      <c r="P56" s="88" t="s">
        <v>1669</v>
      </c>
      <c r="Q56" s="85" t="s">
        <v>1536</v>
      </c>
      <c r="R56" s="85" t="s">
        <v>30</v>
      </c>
    </row>
    <row r="57" customFormat="false" ht="24.75" hidden="false" customHeight="true" outlineLevel="0" collapsed="false">
      <c r="A57" s="82" t="n">
        <v>55</v>
      </c>
      <c r="B57" s="89" t="s">
        <v>246</v>
      </c>
      <c r="C57" s="89" t="s">
        <v>1531</v>
      </c>
      <c r="D57" s="90" t="n">
        <v>12159204</v>
      </c>
      <c r="E57" s="90" t="n">
        <v>1395</v>
      </c>
      <c r="F57" s="89" t="s">
        <v>1081</v>
      </c>
      <c r="G57" s="89" t="s">
        <v>1043</v>
      </c>
      <c r="H57" s="89" t="s">
        <v>1670</v>
      </c>
      <c r="I57" s="89"/>
      <c r="J57" s="90" t="n">
        <v>11</v>
      </c>
      <c r="K57" s="90" t="n">
        <v>11</v>
      </c>
      <c r="L57" s="90" t="n">
        <v>400</v>
      </c>
      <c r="M57" s="90" t="n">
        <v>3</v>
      </c>
      <c r="N57" s="90" t="n">
        <v>25</v>
      </c>
      <c r="O57" s="91" t="s">
        <v>1546</v>
      </c>
      <c r="P57" s="92" t="s">
        <v>1671</v>
      </c>
      <c r="Q57" s="89" t="s">
        <v>1640</v>
      </c>
      <c r="R57" s="89" t="s">
        <v>192</v>
      </c>
    </row>
    <row r="58" customFormat="false" ht="24.75" hidden="false" customHeight="true" outlineLevel="0" collapsed="false">
      <c r="A58" s="82" t="n">
        <v>56</v>
      </c>
      <c r="B58" s="85" t="s">
        <v>248</v>
      </c>
      <c r="C58" s="85" t="s">
        <v>1531</v>
      </c>
      <c r="D58" s="86" t="n">
        <v>18079037</v>
      </c>
      <c r="E58" s="86" t="n">
        <v>1395</v>
      </c>
      <c r="F58" s="85" t="s">
        <v>1667</v>
      </c>
      <c r="G58" s="85" t="s">
        <v>1043</v>
      </c>
      <c r="H58" s="85"/>
      <c r="I58" s="85"/>
      <c r="J58" s="86" t="n">
        <v>10</v>
      </c>
      <c r="K58" s="86" t="n">
        <v>10</v>
      </c>
      <c r="L58" s="86" t="n">
        <v>400</v>
      </c>
      <c r="M58" s="86" t="n">
        <v>3</v>
      </c>
      <c r="N58" s="86" t="n">
        <v>25</v>
      </c>
      <c r="O58" s="87" t="s">
        <v>1546</v>
      </c>
      <c r="P58" s="88" t="s">
        <v>1672</v>
      </c>
      <c r="Q58" s="85" t="s">
        <v>1640</v>
      </c>
      <c r="R58" s="85" t="s">
        <v>192</v>
      </c>
    </row>
    <row r="59" customFormat="false" ht="24.75" hidden="false" customHeight="true" outlineLevel="0" collapsed="false">
      <c r="A59" s="82" t="n">
        <v>57</v>
      </c>
      <c r="B59" s="89" t="s">
        <v>249</v>
      </c>
      <c r="C59" s="89" t="s">
        <v>1531</v>
      </c>
      <c r="D59" s="90" t="n">
        <v>18075060</v>
      </c>
      <c r="E59" s="90" t="n">
        <v>1395</v>
      </c>
      <c r="F59" s="89" t="s">
        <v>1132</v>
      </c>
      <c r="G59" s="89" t="s">
        <v>1043</v>
      </c>
      <c r="H59" s="89"/>
      <c r="I59" s="89"/>
      <c r="J59" s="90" t="n">
        <v>7</v>
      </c>
      <c r="K59" s="90" t="n">
        <v>7</v>
      </c>
      <c r="L59" s="90" t="n">
        <v>230</v>
      </c>
      <c r="M59" s="90" t="n">
        <v>1</v>
      </c>
      <c r="N59" s="90"/>
      <c r="O59" s="91" t="s">
        <v>1546</v>
      </c>
      <c r="P59" s="92" t="s">
        <v>1673</v>
      </c>
      <c r="Q59" s="89" t="s">
        <v>1640</v>
      </c>
      <c r="R59" s="89" t="s">
        <v>192</v>
      </c>
    </row>
    <row r="60" customFormat="false" ht="24.75" hidden="false" customHeight="true" outlineLevel="0" collapsed="false">
      <c r="A60" s="82" t="n">
        <v>58</v>
      </c>
      <c r="B60" s="85" t="s">
        <v>250</v>
      </c>
      <c r="C60" s="85" t="s">
        <v>1531</v>
      </c>
      <c r="D60" s="86" t="n">
        <v>18064007</v>
      </c>
      <c r="E60" s="86" t="n">
        <v>1395</v>
      </c>
      <c r="F60" s="85" t="s">
        <v>1125</v>
      </c>
      <c r="G60" s="85" t="s">
        <v>1043</v>
      </c>
      <c r="H60" s="85"/>
      <c r="I60" s="85"/>
      <c r="J60" s="86" t="n">
        <v>5</v>
      </c>
      <c r="K60" s="86" t="n">
        <v>5</v>
      </c>
      <c r="L60" s="86" t="n">
        <v>230</v>
      </c>
      <c r="M60" s="86" t="n">
        <v>1</v>
      </c>
      <c r="N60" s="86" t="n">
        <v>32</v>
      </c>
      <c r="O60" s="87" t="s">
        <v>1546</v>
      </c>
      <c r="P60" s="88" t="s">
        <v>1674</v>
      </c>
      <c r="Q60" s="85" t="s">
        <v>1640</v>
      </c>
      <c r="R60" s="85" t="s">
        <v>192</v>
      </c>
    </row>
    <row r="61" customFormat="false" ht="24.75" hidden="false" customHeight="true" outlineLevel="0" collapsed="false">
      <c r="A61" s="82" t="n">
        <v>59</v>
      </c>
      <c r="B61" s="89" t="s">
        <v>252</v>
      </c>
      <c r="C61" s="89" t="s">
        <v>1531</v>
      </c>
      <c r="D61" s="90" t="n">
        <v>16201342</v>
      </c>
      <c r="E61" s="90" t="n">
        <v>1395</v>
      </c>
      <c r="F61" s="89" t="s">
        <v>1081</v>
      </c>
      <c r="G61" s="89" t="s">
        <v>1043</v>
      </c>
      <c r="H61" s="89" t="s">
        <v>1675</v>
      </c>
      <c r="I61" s="89" t="s">
        <v>1676</v>
      </c>
      <c r="J61" s="90" t="n">
        <v>14</v>
      </c>
      <c r="K61" s="90" t="n">
        <v>14</v>
      </c>
      <c r="L61" s="90" t="n">
        <v>400</v>
      </c>
      <c r="M61" s="90" t="n">
        <v>3</v>
      </c>
      <c r="N61" s="90" t="n">
        <v>32</v>
      </c>
      <c r="O61" s="91" t="s">
        <v>1546</v>
      </c>
      <c r="P61" s="92" t="s">
        <v>1677</v>
      </c>
      <c r="Q61" s="89" t="s">
        <v>1640</v>
      </c>
      <c r="R61" s="89" t="s">
        <v>192</v>
      </c>
    </row>
    <row r="62" customFormat="false" ht="24.75" hidden="false" customHeight="true" outlineLevel="0" collapsed="false">
      <c r="A62" s="82" t="n">
        <v>60</v>
      </c>
      <c r="B62" s="85" t="s">
        <v>253</v>
      </c>
      <c r="C62" s="85" t="s">
        <v>1531</v>
      </c>
      <c r="D62" s="86" t="n">
        <v>16201343</v>
      </c>
      <c r="E62" s="86" t="n">
        <v>1395</v>
      </c>
      <c r="F62" s="85" t="s">
        <v>1081</v>
      </c>
      <c r="G62" s="85" t="s">
        <v>1043</v>
      </c>
      <c r="H62" s="85"/>
      <c r="I62" s="85"/>
      <c r="J62" s="86" t="n">
        <v>4</v>
      </c>
      <c r="K62" s="86" t="n">
        <v>4</v>
      </c>
      <c r="L62" s="86" t="n">
        <v>230</v>
      </c>
      <c r="M62" s="86" t="n">
        <v>1</v>
      </c>
      <c r="N62" s="86" t="n">
        <v>25</v>
      </c>
      <c r="O62" s="87" t="s">
        <v>1546</v>
      </c>
      <c r="P62" s="88" t="s">
        <v>1678</v>
      </c>
      <c r="Q62" s="85" t="s">
        <v>1640</v>
      </c>
      <c r="R62" s="85" t="s">
        <v>192</v>
      </c>
    </row>
    <row r="63" customFormat="false" ht="24.75" hidden="false" customHeight="true" outlineLevel="0" collapsed="false">
      <c r="A63" s="82" t="n">
        <v>61</v>
      </c>
      <c r="B63" s="89" t="s">
        <v>255</v>
      </c>
      <c r="C63" s="89" t="s">
        <v>1531</v>
      </c>
      <c r="D63" s="90" t="n">
        <v>16201344</v>
      </c>
      <c r="E63" s="90" t="n">
        <v>1395</v>
      </c>
      <c r="F63" s="89" t="s">
        <v>1081</v>
      </c>
      <c r="G63" s="89" t="s">
        <v>1043</v>
      </c>
      <c r="H63" s="89" t="s">
        <v>1203</v>
      </c>
      <c r="I63" s="89"/>
      <c r="J63" s="90" t="n">
        <v>2</v>
      </c>
      <c r="K63" s="90" t="n">
        <v>2</v>
      </c>
      <c r="L63" s="90" t="n">
        <v>400</v>
      </c>
      <c r="M63" s="90" t="n">
        <v>3</v>
      </c>
      <c r="N63" s="90" t="n">
        <v>16</v>
      </c>
      <c r="O63" s="91" t="s">
        <v>1546</v>
      </c>
      <c r="P63" s="92" t="s">
        <v>1679</v>
      </c>
      <c r="Q63" s="89" t="s">
        <v>1640</v>
      </c>
      <c r="R63" s="89" t="s">
        <v>192</v>
      </c>
    </row>
    <row r="64" customFormat="false" ht="24.75" hidden="false" customHeight="true" outlineLevel="0" collapsed="false">
      <c r="A64" s="82" t="n">
        <v>62</v>
      </c>
      <c r="B64" s="85" t="s">
        <v>257</v>
      </c>
      <c r="C64" s="85" t="s">
        <v>1531</v>
      </c>
      <c r="D64" s="86" t="n">
        <v>16201345</v>
      </c>
      <c r="E64" s="86" t="n">
        <v>1395</v>
      </c>
      <c r="F64" s="85" t="s">
        <v>1081</v>
      </c>
      <c r="G64" s="85" t="s">
        <v>1043</v>
      </c>
      <c r="H64" s="85" t="s">
        <v>1680</v>
      </c>
      <c r="I64" s="85" t="s">
        <v>1676</v>
      </c>
      <c r="J64" s="86" t="n">
        <v>3</v>
      </c>
      <c r="K64" s="86" t="n">
        <v>3</v>
      </c>
      <c r="L64" s="86" t="n">
        <v>400</v>
      </c>
      <c r="M64" s="86" t="n">
        <v>3</v>
      </c>
      <c r="N64" s="86" t="n">
        <v>16</v>
      </c>
      <c r="O64" s="87" t="s">
        <v>1546</v>
      </c>
      <c r="P64" s="88" t="s">
        <v>1681</v>
      </c>
      <c r="Q64" s="85" t="s">
        <v>1640</v>
      </c>
      <c r="R64" s="85" t="s">
        <v>192</v>
      </c>
    </row>
    <row r="65" customFormat="false" ht="24.75" hidden="false" customHeight="true" outlineLevel="0" collapsed="false">
      <c r="A65" s="82" t="n">
        <v>63</v>
      </c>
      <c r="B65" s="89" t="s">
        <v>259</v>
      </c>
      <c r="C65" s="89" t="s">
        <v>1531</v>
      </c>
      <c r="D65" s="90" t="n">
        <v>16201346</v>
      </c>
      <c r="E65" s="90" t="n">
        <v>1395</v>
      </c>
      <c r="F65" s="89" t="s">
        <v>1081</v>
      </c>
      <c r="G65" s="89" t="s">
        <v>1043</v>
      </c>
      <c r="H65" s="89" t="s">
        <v>1682</v>
      </c>
      <c r="I65" s="89"/>
      <c r="J65" s="90" t="n">
        <v>5</v>
      </c>
      <c r="K65" s="90" t="n">
        <v>5</v>
      </c>
      <c r="L65" s="90" t="n">
        <v>400</v>
      </c>
      <c r="M65" s="90" t="n">
        <v>3</v>
      </c>
      <c r="N65" s="90" t="n">
        <v>16</v>
      </c>
      <c r="O65" s="91" t="s">
        <v>1546</v>
      </c>
      <c r="P65" s="92" t="s">
        <v>1683</v>
      </c>
      <c r="Q65" s="89" t="s">
        <v>1640</v>
      </c>
      <c r="R65" s="89" t="s">
        <v>192</v>
      </c>
    </row>
    <row r="66" customFormat="false" ht="24.75" hidden="false" customHeight="true" outlineLevel="0" collapsed="false">
      <c r="A66" s="82" t="n">
        <v>64</v>
      </c>
      <c r="B66" s="85" t="s">
        <v>261</v>
      </c>
      <c r="C66" s="85" t="s">
        <v>1531</v>
      </c>
      <c r="D66" s="86" t="n">
        <v>16201347</v>
      </c>
      <c r="E66" s="86" t="n">
        <v>1395</v>
      </c>
      <c r="F66" s="85" t="s">
        <v>1081</v>
      </c>
      <c r="G66" s="85" t="s">
        <v>1043</v>
      </c>
      <c r="H66" s="85" t="s">
        <v>1608</v>
      </c>
      <c r="I66" s="85" t="s">
        <v>21</v>
      </c>
      <c r="J66" s="86" t="n">
        <v>4</v>
      </c>
      <c r="K66" s="86" t="n">
        <v>4</v>
      </c>
      <c r="L66" s="86" t="n">
        <v>400</v>
      </c>
      <c r="M66" s="86" t="n">
        <v>3</v>
      </c>
      <c r="N66" s="86" t="n">
        <v>16</v>
      </c>
      <c r="O66" s="87" t="s">
        <v>1546</v>
      </c>
      <c r="P66" s="88" t="s">
        <v>1684</v>
      </c>
      <c r="Q66" s="85" t="s">
        <v>1640</v>
      </c>
      <c r="R66" s="85" t="s">
        <v>192</v>
      </c>
    </row>
    <row r="67" customFormat="false" ht="24.75" hidden="false" customHeight="true" outlineLevel="0" collapsed="false">
      <c r="A67" s="82" t="n">
        <v>65</v>
      </c>
      <c r="B67" s="89" t="s">
        <v>263</v>
      </c>
      <c r="C67" s="89" t="s">
        <v>1531</v>
      </c>
      <c r="D67" s="90" t="n">
        <v>18075061</v>
      </c>
      <c r="E67" s="90" t="n">
        <v>1395</v>
      </c>
      <c r="F67" s="89" t="s">
        <v>1233</v>
      </c>
      <c r="G67" s="89" t="s">
        <v>1043</v>
      </c>
      <c r="H67" s="89"/>
      <c r="I67" s="89"/>
      <c r="J67" s="90" t="n">
        <v>10</v>
      </c>
      <c r="K67" s="90" t="n">
        <v>10</v>
      </c>
      <c r="L67" s="90" t="n">
        <v>400</v>
      </c>
      <c r="M67" s="90" t="n">
        <v>3</v>
      </c>
      <c r="N67" s="90" t="n">
        <v>25</v>
      </c>
      <c r="O67" s="91" t="s">
        <v>1546</v>
      </c>
      <c r="P67" s="92" t="s">
        <v>1685</v>
      </c>
      <c r="Q67" s="89" t="s">
        <v>1640</v>
      </c>
      <c r="R67" s="89" t="s">
        <v>192</v>
      </c>
    </row>
    <row r="68" customFormat="false" ht="24.75" hidden="false" customHeight="true" outlineLevel="0" collapsed="false">
      <c r="A68" s="82" t="n">
        <v>66</v>
      </c>
      <c r="B68" s="85" t="s">
        <v>264</v>
      </c>
      <c r="C68" s="85" t="s">
        <v>1531</v>
      </c>
      <c r="D68" s="86" t="n">
        <v>18079038</v>
      </c>
      <c r="E68" s="86" t="n">
        <v>1395</v>
      </c>
      <c r="F68" s="85" t="s">
        <v>1139</v>
      </c>
      <c r="G68" s="85" t="s">
        <v>1043</v>
      </c>
      <c r="H68" s="85"/>
      <c r="I68" s="85"/>
      <c r="J68" s="86" t="n">
        <v>4</v>
      </c>
      <c r="K68" s="86" t="n">
        <v>4</v>
      </c>
      <c r="L68" s="86" t="n">
        <v>400</v>
      </c>
      <c r="M68" s="86" t="n">
        <v>3</v>
      </c>
      <c r="N68" s="86" t="n">
        <v>25</v>
      </c>
      <c r="O68" s="87" t="s">
        <v>1546</v>
      </c>
      <c r="P68" s="88" t="s">
        <v>1686</v>
      </c>
      <c r="Q68" s="85" t="s">
        <v>1640</v>
      </c>
      <c r="R68" s="85" t="s">
        <v>192</v>
      </c>
    </row>
    <row r="69" customFormat="false" ht="24.75" hidden="false" customHeight="true" outlineLevel="0" collapsed="false">
      <c r="A69" s="82" t="n">
        <v>67</v>
      </c>
      <c r="B69" s="89" t="s">
        <v>162</v>
      </c>
      <c r="C69" s="89" t="s">
        <v>1531</v>
      </c>
      <c r="D69" s="90" t="n">
        <v>16202333</v>
      </c>
      <c r="E69" s="90" t="n">
        <v>1395</v>
      </c>
      <c r="F69" s="89" t="s">
        <v>1081</v>
      </c>
      <c r="G69" s="89" t="s">
        <v>1043</v>
      </c>
      <c r="H69" s="89" t="s">
        <v>1687</v>
      </c>
      <c r="I69" s="89"/>
      <c r="J69" s="90" t="n">
        <v>19</v>
      </c>
      <c r="K69" s="90" t="n">
        <v>19</v>
      </c>
      <c r="L69" s="90" t="n">
        <v>400</v>
      </c>
      <c r="M69" s="90" t="n">
        <v>3</v>
      </c>
      <c r="N69" s="90" t="n">
        <v>32</v>
      </c>
      <c r="O69" s="91" t="s">
        <v>1546</v>
      </c>
      <c r="P69" s="92" t="s">
        <v>1688</v>
      </c>
      <c r="Q69" s="89" t="s">
        <v>1548</v>
      </c>
      <c r="R69" s="89" t="s">
        <v>30</v>
      </c>
    </row>
    <row r="70" customFormat="false" ht="24.75" hidden="false" customHeight="true" outlineLevel="0" collapsed="false">
      <c r="A70" s="82" t="n">
        <v>68</v>
      </c>
      <c r="B70" s="85" t="s">
        <v>621</v>
      </c>
      <c r="C70" s="85" t="s">
        <v>1531</v>
      </c>
      <c r="D70" s="86" t="n">
        <v>16202334</v>
      </c>
      <c r="E70" s="86" t="n">
        <v>1395</v>
      </c>
      <c r="F70" s="85" t="s">
        <v>1081</v>
      </c>
      <c r="G70" s="85" t="s">
        <v>1043</v>
      </c>
      <c r="H70" s="85" t="s">
        <v>1689</v>
      </c>
      <c r="I70" s="85"/>
      <c r="J70" s="86" t="n">
        <v>2.6</v>
      </c>
      <c r="K70" s="86" t="n">
        <v>2.6</v>
      </c>
      <c r="L70" s="86" t="n">
        <v>400</v>
      </c>
      <c r="M70" s="86" t="n">
        <v>3</v>
      </c>
      <c r="N70" s="86" t="n">
        <v>25</v>
      </c>
      <c r="O70" s="87" t="s">
        <v>1546</v>
      </c>
      <c r="P70" s="88" t="s">
        <v>1690</v>
      </c>
      <c r="Q70" s="85" t="s">
        <v>1640</v>
      </c>
      <c r="R70" s="85" t="s">
        <v>192</v>
      </c>
    </row>
    <row r="71" customFormat="false" ht="24.75" hidden="false" customHeight="true" outlineLevel="0" collapsed="false">
      <c r="A71" s="82" t="n">
        <v>69</v>
      </c>
      <c r="B71" s="89" t="s">
        <v>266</v>
      </c>
      <c r="C71" s="89" t="s">
        <v>1531</v>
      </c>
      <c r="D71" s="90" t="n">
        <v>16202335</v>
      </c>
      <c r="E71" s="90" t="n">
        <v>1395</v>
      </c>
      <c r="F71" s="89" t="s">
        <v>1081</v>
      </c>
      <c r="G71" s="89" t="s">
        <v>1043</v>
      </c>
      <c r="H71" s="89" t="s">
        <v>1577</v>
      </c>
      <c r="I71" s="89"/>
      <c r="J71" s="90" t="n">
        <v>3</v>
      </c>
      <c r="K71" s="90" t="n">
        <v>3</v>
      </c>
      <c r="L71" s="90" t="n">
        <v>400</v>
      </c>
      <c r="M71" s="90" t="n">
        <v>3</v>
      </c>
      <c r="N71" s="90" t="n">
        <v>16</v>
      </c>
      <c r="O71" s="91" t="s">
        <v>1556</v>
      </c>
      <c r="P71" s="92" t="s">
        <v>1691</v>
      </c>
      <c r="Q71" s="89" t="s">
        <v>1536</v>
      </c>
      <c r="R71" s="89" t="s">
        <v>192</v>
      </c>
    </row>
    <row r="72" customFormat="false" ht="24.75" hidden="false" customHeight="true" outlineLevel="0" collapsed="false">
      <c r="A72" s="82" t="n">
        <v>70</v>
      </c>
      <c r="B72" s="85" t="s">
        <v>267</v>
      </c>
      <c r="C72" s="85" t="s">
        <v>1531</v>
      </c>
      <c r="D72" s="86" t="n">
        <v>18079039</v>
      </c>
      <c r="E72" s="86" t="n">
        <v>1395</v>
      </c>
      <c r="F72" s="85" t="s">
        <v>1139</v>
      </c>
      <c r="G72" s="85" t="s">
        <v>1043</v>
      </c>
      <c r="H72" s="85"/>
      <c r="I72" s="85"/>
      <c r="J72" s="86" t="n">
        <v>5</v>
      </c>
      <c r="K72" s="86" t="n">
        <v>5</v>
      </c>
      <c r="L72" s="86" t="n">
        <v>230</v>
      </c>
      <c r="M72" s="86" t="n">
        <v>1</v>
      </c>
      <c r="N72" s="86" t="n">
        <v>25</v>
      </c>
      <c r="O72" s="87" t="s">
        <v>1546</v>
      </c>
      <c r="P72" s="88" t="s">
        <v>1692</v>
      </c>
      <c r="Q72" s="85" t="s">
        <v>1640</v>
      </c>
      <c r="R72" s="85" t="s">
        <v>192</v>
      </c>
    </row>
    <row r="73" customFormat="false" ht="24.75" hidden="false" customHeight="true" outlineLevel="0" collapsed="false">
      <c r="A73" s="82" t="n">
        <v>71</v>
      </c>
      <c r="B73" s="89" t="s">
        <v>270</v>
      </c>
      <c r="C73" s="89" t="s">
        <v>1531</v>
      </c>
      <c r="D73" s="90" t="n">
        <v>18096021</v>
      </c>
      <c r="E73" s="90" t="n">
        <v>1395</v>
      </c>
      <c r="F73" s="89" t="s">
        <v>1693</v>
      </c>
      <c r="G73" s="89" t="s">
        <v>1043</v>
      </c>
      <c r="H73" s="89" t="s">
        <v>1694</v>
      </c>
      <c r="I73" s="89"/>
      <c r="J73" s="90" t="n">
        <v>11</v>
      </c>
      <c r="K73" s="90" t="n">
        <v>11</v>
      </c>
      <c r="L73" s="90" t="n">
        <v>400</v>
      </c>
      <c r="M73" s="90" t="n">
        <v>3</v>
      </c>
      <c r="N73" s="90" t="n">
        <v>20</v>
      </c>
      <c r="O73" s="91" t="s">
        <v>1546</v>
      </c>
      <c r="P73" s="92" t="s">
        <v>1695</v>
      </c>
      <c r="Q73" s="89" t="s">
        <v>1640</v>
      </c>
      <c r="R73" s="89" t="s">
        <v>192</v>
      </c>
    </row>
    <row r="74" customFormat="false" ht="24.75" hidden="false" customHeight="true" outlineLevel="0" collapsed="false">
      <c r="A74" s="82" t="n">
        <v>72</v>
      </c>
      <c r="B74" s="85" t="s">
        <v>272</v>
      </c>
      <c r="C74" s="85" t="s">
        <v>1531</v>
      </c>
      <c r="D74" s="86" t="n">
        <v>16802341</v>
      </c>
      <c r="E74" s="86" t="n">
        <v>1395</v>
      </c>
      <c r="F74" s="85" t="s">
        <v>1081</v>
      </c>
      <c r="G74" s="85" t="s">
        <v>1696</v>
      </c>
      <c r="H74" s="85" t="s">
        <v>1697</v>
      </c>
      <c r="I74" s="85"/>
      <c r="J74" s="86" t="n">
        <v>5</v>
      </c>
      <c r="K74" s="86" t="n">
        <v>5</v>
      </c>
      <c r="L74" s="86" t="n">
        <v>400</v>
      </c>
      <c r="M74" s="86" t="n">
        <v>3</v>
      </c>
      <c r="N74" s="86" t="n">
        <v>16</v>
      </c>
      <c r="O74" s="87" t="s">
        <v>1546</v>
      </c>
      <c r="P74" s="88" t="s">
        <v>1698</v>
      </c>
      <c r="Q74" s="85" t="s">
        <v>1640</v>
      </c>
      <c r="R74" s="85" t="s">
        <v>192</v>
      </c>
    </row>
    <row r="75" customFormat="false" ht="24.75" hidden="false" customHeight="true" outlineLevel="0" collapsed="false">
      <c r="A75" s="82" t="n">
        <v>73</v>
      </c>
      <c r="B75" s="89" t="s">
        <v>274</v>
      </c>
      <c r="C75" s="89" t="s">
        <v>1531</v>
      </c>
      <c r="D75" s="90" t="n">
        <v>18096022</v>
      </c>
      <c r="E75" s="90" t="n">
        <v>1395</v>
      </c>
      <c r="F75" s="89" t="s">
        <v>1643</v>
      </c>
      <c r="G75" s="89" t="s">
        <v>1043</v>
      </c>
      <c r="H75" s="89" t="s">
        <v>1699</v>
      </c>
      <c r="I75" s="89" t="s">
        <v>1700</v>
      </c>
      <c r="J75" s="90" t="n">
        <v>1</v>
      </c>
      <c r="K75" s="90" t="n">
        <v>1</v>
      </c>
      <c r="L75" s="90" t="n">
        <v>230</v>
      </c>
      <c r="M75" s="90" t="n">
        <v>1</v>
      </c>
      <c r="N75" s="90" t="n">
        <v>10</v>
      </c>
      <c r="O75" s="91" t="s">
        <v>1546</v>
      </c>
      <c r="P75" s="92" t="s">
        <v>1701</v>
      </c>
      <c r="Q75" s="89" t="s">
        <v>1640</v>
      </c>
      <c r="R75" s="89" t="s">
        <v>192</v>
      </c>
    </row>
    <row r="76" customFormat="false" ht="24.75" hidden="false" customHeight="true" outlineLevel="0" collapsed="false">
      <c r="A76" s="82" t="n">
        <v>74</v>
      </c>
      <c r="B76" s="85" t="s">
        <v>276</v>
      </c>
      <c r="C76" s="85" t="s">
        <v>1531</v>
      </c>
      <c r="D76" s="86" t="n">
        <v>18005030</v>
      </c>
      <c r="E76" s="86" t="n">
        <v>1395</v>
      </c>
      <c r="F76" s="85" t="s">
        <v>1081</v>
      </c>
      <c r="G76" s="85" t="s">
        <v>1043</v>
      </c>
      <c r="H76" s="85" t="s">
        <v>1702</v>
      </c>
      <c r="I76" s="85"/>
      <c r="J76" s="86" t="n">
        <v>2</v>
      </c>
      <c r="K76" s="86" t="n">
        <v>2</v>
      </c>
      <c r="L76" s="86" t="n">
        <v>400</v>
      </c>
      <c r="M76" s="86" t="n">
        <v>3</v>
      </c>
      <c r="N76" s="86" t="n">
        <v>16</v>
      </c>
      <c r="O76" s="87" t="s">
        <v>1546</v>
      </c>
      <c r="P76" s="88" t="s">
        <v>1703</v>
      </c>
      <c r="Q76" s="85" t="s">
        <v>1640</v>
      </c>
      <c r="R76" s="85" t="s">
        <v>192</v>
      </c>
    </row>
    <row r="77" customFormat="false" ht="24.75" hidden="false" customHeight="true" outlineLevel="0" collapsed="false">
      <c r="A77" s="82" t="n">
        <v>75</v>
      </c>
      <c r="B77" s="89" t="s">
        <v>278</v>
      </c>
      <c r="C77" s="89" t="s">
        <v>1531</v>
      </c>
      <c r="D77" s="90" t="n">
        <v>18005031</v>
      </c>
      <c r="E77" s="90" t="n">
        <v>1395</v>
      </c>
      <c r="F77" s="89" t="s">
        <v>1081</v>
      </c>
      <c r="G77" s="89" t="s">
        <v>1043</v>
      </c>
      <c r="H77" s="89" t="s">
        <v>1704</v>
      </c>
      <c r="I77" s="89"/>
      <c r="J77" s="90" t="n">
        <v>3</v>
      </c>
      <c r="K77" s="90" t="n">
        <v>3</v>
      </c>
      <c r="L77" s="90" t="n">
        <v>400</v>
      </c>
      <c r="M77" s="90" t="n">
        <v>3</v>
      </c>
      <c r="N77" s="90" t="n">
        <v>16</v>
      </c>
      <c r="O77" s="91" t="s">
        <v>1546</v>
      </c>
      <c r="P77" s="92" t="s">
        <v>1705</v>
      </c>
      <c r="Q77" s="89" t="s">
        <v>1640</v>
      </c>
      <c r="R77" s="89" t="s">
        <v>192</v>
      </c>
    </row>
    <row r="78" customFormat="false" ht="24.75" hidden="false" customHeight="true" outlineLevel="0" collapsed="false">
      <c r="A78" s="82" t="n">
        <v>76</v>
      </c>
      <c r="B78" s="85" t="s">
        <v>280</v>
      </c>
      <c r="C78" s="85" t="s">
        <v>1531</v>
      </c>
      <c r="D78" s="86" t="n">
        <v>16802342</v>
      </c>
      <c r="E78" s="86" t="n">
        <v>1395</v>
      </c>
      <c r="F78" s="85" t="s">
        <v>1081</v>
      </c>
      <c r="G78" s="85" t="s">
        <v>1043</v>
      </c>
      <c r="H78" s="85" t="s">
        <v>1706</v>
      </c>
      <c r="I78" s="85" t="s">
        <v>1707</v>
      </c>
      <c r="J78" s="86" t="n">
        <v>5</v>
      </c>
      <c r="K78" s="86" t="n">
        <v>5</v>
      </c>
      <c r="L78" s="86" t="n">
        <v>400</v>
      </c>
      <c r="M78" s="86" t="n">
        <v>3</v>
      </c>
      <c r="N78" s="86" t="n">
        <v>16</v>
      </c>
      <c r="O78" s="87" t="s">
        <v>1546</v>
      </c>
      <c r="P78" s="88" t="s">
        <v>1708</v>
      </c>
      <c r="Q78" s="85" t="s">
        <v>1640</v>
      </c>
      <c r="R78" s="85" t="s">
        <v>192</v>
      </c>
    </row>
    <row r="79" customFormat="false" ht="24.75" hidden="false" customHeight="true" outlineLevel="0" collapsed="false">
      <c r="A79" s="82" t="n">
        <v>77</v>
      </c>
      <c r="B79" s="89" t="s">
        <v>282</v>
      </c>
      <c r="C79" s="89" t="s">
        <v>1531</v>
      </c>
      <c r="D79" s="90" t="n">
        <v>18075062</v>
      </c>
      <c r="E79" s="90" t="n">
        <v>1395</v>
      </c>
      <c r="F79" s="89" t="s">
        <v>1161</v>
      </c>
      <c r="G79" s="89" t="s">
        <v>1043</v>
      </c>
      <c r="H79" s="89" t="s">
        <v>1709</v>
      </c>
      <c r="I79" s="89" t="s">
        <v>1710</v>
      </c>
      <c r="J79" s="90" t="n">
        <v>7</v>
      </c>
      <c r="K79" s="90" t="n">
        <v>7</v>
      </c>
      <c r="L79" s="90" t="n">
        <v>400</v>
      </c>
      <c r="M79" s="90" t="n">
        <v>3</v>
      </c>
      <c r="N79" s="90" t="n">
        <v>16</v>
      </c>
      <c r="O79" s="91" t="s">
        <v>1546</v>
      </c>
      <c r="P79" s="92" t="s">
        <v>1711</v>
      </c>
      <c r="Q79" s="89" t="s">
        <v>1640</v>
      </c>
      <c r="R79" s="89" t="s">
        <v>192</v>
      </c>
    </row>
    <row r="80" customFormat="false" ht="24.75" hidden="false" customHeight="true" outlineLevel="0" collapsed="false">
      <c r="A80" s="82" t="n">
        <v>78</v>
      </c>
      <c r="B80" s="85" t="s">
        <v>171</v>
      </c>
      <c r="C80" s="85" t="s">
        <v>1531</v>
      </c>
      <c r="D80" s="86" t="n">
        <v>18009036</v>
      </c>
      <c r="E80" s="86" t="n">
        <v>1395</v>
      </c>
      <c r="F80" s="85" t="s">
        <v>1081</v>
      </c>
      <c r="G80" s="85" t="s">
        <v>1043</v>
      </c>
      <c r="H80" s="85" t="s">
        <v>1577</v>
      </c>
      <c r="I80" s="85" t="s">
        <v>1712</v>
      </c>
      <c r="J80" s="86" t="n">
        <v>38</v>
      </c>
      <c r="K80" s="86" t="n">
        <v>38</v>
      </c>
      <c r="L80" s="86" t="n">
        <v>400</v>
      </c>
      <c r="M80" s="86" t="n">
        <v>3</v>
      </c>
      <c r="N80" s="86" t="n">
        <v>63</v>
      </c>
      <c r="O80" s="87" t="s">
        <v>1713</v>
      </c>
      <c r="P80" s="88" t="s">
        <v>1714</v>
      </c>
      <c r="Q80" s="85" t="s">
        <v>1548</v>
      </c>
      <c r="R80" s="85" t="s">
        <v>30</v>
      </c>
    </row>
    <row r="81" customFormat="false" ht="24.75" hidden="false" customHeight="true" outlineLevel="0" collapsed="false">
      <c r="A81" s="82" t="n">
        <v>79</v>
      </c>
      <c r="B81" s="89" t="s">
        <v>284</v>
      </c>
      <c r="C81" s="89" t="s">
        <v>1531</v>
      </c>
      <c r="D81" s="90" t="n">
        <v>18096023</v>
      </c>
      <c r="E81" s="90" t="n">
        <v>1395</v>
      </c>
      <c r="F81" s="89" t="s">
        <v>1715</v>
      </c>
      <c r="G81" s="89" t="s">
        <v>1043</v>
      </c>
      <c r="H81" s="89" t="s">
        <v>1716</v>
      </c>
      <c r="I81" s="89" t="s">
        <v>31</v>
      </c>
      <c r="J81" s="90" t="n">
        <v>7</v>
      </c>
      <c r="K81" s="90" t="n">
        <v>7</v>
      </c>
      <c r="L81" s="90" t="n">
        <v>400</v>
      </c>
      <c r="M81" s="90" t="n">
        <v>3</v>
      </c>
      <c r="N81" s="90" t="n">
        <v>20</v>
      </c>
      <c r="O81" s="91" t="s">
        <v>1546</v>
      </c>
      <c r="P81" s="92" t="s">
        <v>1717</v>
      </c>
      <c r="Q81" s="89" t="s">
        <v>1640</v>
      </c>
      <c r="R81" s="89" t="s">
        <v>192</v>
      </c>
    </row>
    <row r="82" customFormat="false" ht="24.75" hidden="false" customHeight="true" outlineLevel="0" collapsed="false">
      <c r="A82" s="82" t="n">
        <v>80</v>
      </c>
      <c r="B82" s="85" t="s">
        <v>286</v>
      </c>
      <c r="C82" s="85" t="s">
        <v>1531</v>
      </c>
      <c r="D82" s="86" t="n">
        <v>18048015</v>
      </c>
      <c r="E82" s="86" t="n">
        <v>1395</v>
      </c>
      <c r="F82" s="85" t="s">
        <v>1081</v>
      </c>
      <c r="G82" s="85" t="s">
        <v>1043</v>
      </c>
      <c r="H82" s="85" t="s">
        <v>1718</v>
      </c>
      <c r="I82" s="85"/>
      <c r="J82" s="86" t="n">
        <v>13</v>
      </c>
      <c r="K82" s="86" t="n">
        <v>13</v>
      </c>
      <c r="L82" s="86" t="n">
        <v>400</v>
      </c>
      <c r="M82" s="86" t="n">
        <v>3</v>
      </c>
      <c r="N82" s="86" t="n">
        <v>25</v>
      </c>
      <c r="O82" s="87" t="s">
        <v>1713</v>
      </c>
      <c r="P82" s="88" t="s">
        <v>1719</v>
      </c>
      <c r="Q82" s="85" t="s">
        <v>1555</v>
      </c>
      <c r="R82" s="85" t="s">
        <v>192</v>
      </c>
    </row>
    <row r="83" customFormat="false" ht="24.75" hidden="false" customHeight="true" outlineLevel="0" collapsed="false">
      <c r="A83" s="82" t="n">
        <v>81</v>
      </c>
      <c r="B83" s="89" t="s">
        <v>288</v>
      </c>
      <c r="C83" s="89" t="s">
        <v>1531</v>
      </c>
      <c r="D83" s="90" t="n">
        <v>16812025</v>
      </c>
      <c r="E83" s="90" t="n">
        <v>1395</v>
      </c>
      <c r="F83" s="89" t="s">
        <v>1107</v>
      </c>
      <c r="G83" s="89" t="s">
        <v>1043</v>
      </c>
      <c r="H83" s="89"/>
      <c r="I83" s="89"/>
      <c r="J83" s="90" t="n">
        <v>6.6</v>
      </c>
      <c r="K83" s="90" t="n">
        <v>6</v>
      </c>
      <c r="L83" s="90" t="n">
        <v>400</v>
      </c>
      <c r="M83" s="90" t="n">
        <v>3</v>
      </c>
      <c r="N83" s="90" t="n">
        <v>16</v>
      </c>
      <c r="O83" s="91" t="s">
        <v>1546</v>
      </c>
      <c r="P83" s="92" t="s">
        <v>1720</v>
      </c>
      <c r="Q83" s="89" t="s">
        <v>1640</v>
      </c>
      <c r="R83" s="89" t="s">
        <v>192</v>
      </c>
    </row>
    <row r="84" customFormat="false" ht="24.75" hidden="false" customHeight="true" outlineLevel="0" collapsed="false">
      <c r="A84" s="82" t="n">
        <v>82</v>
      </c>
      <c r="B84" s="85" t="s">
        <v>289</v>
      </c>
      <c r="C84" s="85" t="s">
        <v>1531</v>
      </c>
      <c r="D84" s="86" t="n">
        <v>18005032</v>
      </c>
      <c r="E84" s="86" t="n">
        <v>1395</v>
      </c>
      <c r="F84" s="85" t="s">
        <v>1113</v>
      </c>
      <c r="G84" s="85" t="s">
        <v>1043</v>
      </c>
      <c r="H84" s="85"/>
      <c r="I84" s="85"/>
      <c r="J84" s="86" t="n">
        <v>4</v>
      </c>
      <c r="K84" s="86" t="n">
        <v>4</v>
      </c>
      <c r="L84" s="86" t="n">
        <v>230</v>
      </c>
      <c r="M84" s="86" t="n">
        <v>1</v>
      </c>
      <c r="N84" s="86" t="n">
        <v>25</v>
      </c>
      <c r="O84" s="87" t="s">
        <v>1546</v>
      </c>
      <c r="P84" s="88" t="s">
        <v>1721</v>
      </c>
      <c r="Q84" s="85" t="s">
        <v>1640</v>
      </c>
      <c r="R84" s="85" t="s">
        <v>192</v>
      </c>
    </row>
    <row r="85" customFormat="false" ht="24.75" hidden="false" customHeight="true" outlineLevel="0" collapsed="false">
      <c r="A85" s="82" t="n">
        <v>83</v>
      </c>
      <c r="B85" s="89" t="s">
        <v>291</v>
      </c>
      <c r="C85" s="89" t="s">
        <v>1531</v>
      </c>
      <c r="D85" s="90" t="n">
        <v>18096025</v>
      </c>
      <c r="E85" s="90" t="n">
        <v>1395</v>
      </c>
      <c r="F85" s="89" t="s">
        <v>1081</v>
      </c>
      <c r="G85" s="89" t="s">
        <v>1043</v>
      </c>
      <c r="H85" s="89" t="s">
        <v>1722</v>
      </c>
      <c r="I85" s="89" t="s">
        <v>1723</v>
      </c>
      <c r="J85" s="90" t="n">
        <v>2</v>
      </c>
      <c r="K85" s="90" t="n">
        <v>2</v>
      </c>
      <c r="L85" s="90" t="n">
        <v>230</v>
      </c>
      <c r="M85" s="90" t="n">
        <v>1</v>
      </c>
      <c r="N85" s="90" t="n">
        <v>10</v>
      </c>
      <c r="O85" s="91" t="s">
        <v>1546</v>
      </c>
      <c r="P85" s="92" t="s">
        <v>1724</v>
      </c>
      <c r="Q85" s="89" t="s">
        <v>1640</v>
      </c>
      <c r="R85" s="89" t="s">
        <v>192</v>
      </c>
    </row>
    <row r="86" customFormat="false" ht="24.75" hidden="false" customHeight="true" outlineLevel="0" collapsed="false">
      <c r="A86" s="82" t="n">
        <v>84</v>
      </c>
      <c r="B86" s="85" t="s">
        <v>292</v>
      </c>
      <c r="C86" s="85" t="s">
        <v>1531</v>
      </c>
      <c r="D86" s="86" t="n">
        <v>18096026</v>
      </c>
      <c r="E86" s="86" t="n">
        <v>1395</v>
      </c>
      <c r="F86" s="85" t="s">
        <v>1667</v>
      </c>
      <c r="G86" s="85" t="s">
        <v>1043</v>
      </c>
      <c r="H86" s="85"/>
      <c r="I86" s="85"/>
      <c r="J86" s="86" t="n">
        <v>3</v>
      </c>
      <c r="K86" s="86" t="n">
        <v>3</v>
      </c>
      <c r="L86" s="86" t="n">
        <v>230</v>
      </c>
      <c r="M86" s="86" t="n">
        <v>1</v>
      </c>
      <c r="N86" s="86" t="n">
        <v>16</v>
      </c>
      <c r="O86" s="87" t="s">
        <v>1725</v>
      </c>
      <c r="P86" s="88" t="s">
        <v>1726</v>
      </c>
      <c r="Q86" s="85" t="s">
        <v>1640</v>
      </c>
      <c r="R86" s="85" t="s">
        <v>192</v>
      </c>
    </row>
    <row r="87" customFormat="false" ht="24.75" hidden="false" customHeight="true" outlineLevel="0" collapsed="false">
      <c r="A87" s="82" t="n">
        <v>85</v>
      </c>
      <c r="B87" s="89" t="s">
        <v>134</v>
      </c>
      <c r="C87" s="89" t="s">
        <v>1531</v>
      </c>
      <c r="D87" s="90" t="n">
        <v>18096027</v>
      </c>
      <c r="E87" s="90" t="n">
        <v>1395</v>
      </c>
      <c r="F87" s="89" t="s">
        <v>1081</v>
      </c>
      <c r="G87" s="89" t="s">
        <v>1043</v>
      </c>
      <c r="H87" s="89" t="s">
        <v>1727</v>
      </c>
      <c r="I87" s="89" t="s">
        <v>1728</v>
      </c>
      <c r="J87" s="90" t="n">
        <v>14</v>
      </c>
      <c r="K87" s="90" t="n">
        <v>14</v>
      </c>
      <c r="L87" s="90" t="n">
        <v>400</v>
      </c>
      <c r="M87" s="90" t="n">
        <v>3</v>
      </c>
      <c r="N87" s="90" t="n">
        <v>25</v>
      </c>
      <c r="O87" s="91" t="s">
        <v>1546</v>
      </c>
      <c r="P87" s="92" t="s">
        <v>1729</v>
      </c>
      <c r="Q87" s="89" t="s">
        <v>1656</v>
      </c>
      <c r="R87" s="89" t="s">
        <v>30</v>
      </c>
    </row>
    <row r="88" customFormat="false" ht="24.75" hidden="false" customHeight="true" outlineLevel="0" collapsed="false">
      <c r="A88" s="82" t="n">
        <v>86</v>
      </c>
      <c r="B88" s="85" t="s">
        <v>293</v>
      </c>
      <c r="C88" s="85" t="s">
        <v>1531</v>
      </c>
      <c r="D88" s="86" t="n">
        <v>18009037</v>
      </c>
      <c r="E88" s="86" t="n">
        <v>1395</v>
      </c>
      <c r="F88" s="85" t="s">
        <v>1081</v>
      </c>
      <c r="G88" s="85" t="s">
        <v>1043</v>
      </c>
      <c r="H88" s="85" t="s">
        <v>1577</v>
      </c>
      <c r="I88" s="85"/>
      <c r="J88" s="86" t="n">
        <v>10</v>
      </c>
      <c r="K88" s="86" t="n">
        <v>10</v>
      </c>
      <c r="L88" s="86" t="n">
        <v>400</v>
      </c>
      <c r="M88" s="86" t="n">
        <v>3</v>
      </c>
      <c r="N88" s="86" t="n">
        <v>25</v>
      </c>
      <c r="O88" s="87" t="s">
        <v>1546</v>
      </c>
      <c r="P88" s="88" t="s">
        <v>1730</v>
      </c>
      <c r="Q88" s="85" t="s">
        <v>1640</v>
      </c>
      <c r="R88" s="85" t="s">
        <v>192</v>
      </c>
    </row>
    <row r="89" customFormat="false" ht="24.75" hidden="false" customHeight="true" outlineLevel="0" collapsed="false">
      <c r="A89" s="82" t="n">
        <v>87</v>
      </c>
      <c r="B89" s="89" t="s">
        <v>295</v>
      </c>
      <c r="C89" s="89" t="s">
        <v>1531</v>
      </c>
      <c r="D89" s="90" t="n">
        <v>18009038</v>
      </c>
      <c r="E89" s="90" t="n">
        <v>1395</v>
      </c>
      <c r="F89" s="89" t="s">
        <v>1081</v>
      </c>
      <c r="G89" s="89" t="s">
        <v>1043</v>
      </c>
      <c r="H89" s="89" t="s">
        <v>1731</v>
      </c>
      <c r="I89" s="89" t="s">
        <v>1732</v>
      </c>
      <c r="J89" s="90" t="n">
        <v>12</v>
      </c>
      <c r="K89" s="90" t="n">
        <v>12</v>
      </c>
      <c r="L89" s="90" t="n">
        <v>400</v>
      </c>
      <c r="M89" s="90" t="n">
        <v>3</v>
      </c>
      <c r="N89" s="90" t="n">
        <v>25</v>
      </c>
      <c r="O89" s="91" t="s">
        <v>1546</v>
      </c>
      <c r="P89" s="92" t="s">
        <v>1733</v>
      </c>
      <c r="Q89" s="89" t="s">
        <v>1640</v>
      </c>
      <c r="R89" s="89" t="s">
        <v>192</v>
      </c>
    </row>
    <row r="90" customFormat="false" ht="24.75" hidden="false" customHeight="true" outlineLevel="0" collapsed="false">
      <c r="A90" s="82" t="n">
        <v>88</v>
      </c>
      <c r="B90" s="85" t="s">
        <v>297</v>
      </c>
      <c r="C90" s="85" t="s">
        <v>1531</v>
      </c>
      <c r="D90" s="86" t="n">
        <v>18079040</v>
      </c>
      <c r="E90" s="86" t="n">
        <v>1395</v>
      </c>
      <c r="F90" s="85" t="s">
        <v>1734</v>
      </c>
      <c r="G90" s="85" t="s">
        <v>1043</v>
      </c>
      <c r="H90" s="85"/>
      <c r="I90" s="85"/>
      <c r="J90" s="86" t="n">
        <v>7</v>
      </c>
      <c r="K90" s="86" t="n">
        <v>7</v>
      </c>
      <c r="L90" s="86" t="n">
        <v>400</v>
      </c>
      <c r="M90" s="86" t="n">
        <v>3</v>
      </c>
      <c r="N90" s="86" t="n">
        <v>20</v>
      </c>
      <c r="O90" s="87" t="s">
        <v>1546</v>
      </c>
      <c r="P90" s="88" t="s">
        <v>1735</v>
      </c>
      <c r="Q90" s="85" t="s">
        <v>1640</v>
      </c>
      <c r="R90" s="85" t="s">
        <v>192</v>
      </c>
    </row>
    <row r="91" customFormat="false" ht="24.75" hidden="false" customHeight="true" outlineLevel="0" collapsed="false">
      <c r="A91" s="82" t="n">
        <v>89</v>
      </c>
      <c r="B91" s="89" t="s">
        <v>299</v>
      </c>
      <c r="C91" s="89" t="s">
        <v>1531</v>
      </c>
      <c r="D91" s="90" t="n">
        <v>18009040</v>
      </c>
      <c r="E91" s="90" t="n">
        <v>1395</v>
      </c>
      <c r="F91" s="89" t="s">
        <v>1081</v>
      </c>
      <c r="G91" s="89" t="s">
        <v>1043</v>
      </c>
      <c r="H91" s="89" t="s">
        <v>1082</v>
      </c>
      <c r="I91" s="89"/>
      <c r="J91" s="90" t="n">
        <v>2</v>
      </c>
      <c r="K91" s="90" t="n">
        <v>2</v>
      </c>
      <c r="L91" s="90" t="n">
        <v>400</v>
      </c>
      <c r="M91" s="90" t="n">
        <v>3</v>
      </c>
      <c r="N91" s="90" t="n">
        <v>16</v>
      </c>
      <c r="O91" s="91" t="s">
        <v>1546</v>
      </c>
      <c r="P91" s="92" t="s">
        <v>1736</v>
      </c>
      <c r="Q91" s="89" t="s">
        <v>1640</v>
      </c>
      <c r="R91" s="89" t="s">
        <v>192</v>
      </c>
    </row>
    <row r="92" customFormat="false" ht="24.75" hidden="false" customHeight="true" outlineLevel="0" collapsed="false">
      <c r="A92" s="82" t="n">
        <v>90</v>
      </c>
      <c r="B92" s="85" t="s">
        <v>709</v>
      </c>
      <c r="C92" s="85" t="s">
        <v>1531</v>
      </c>
      <c r="D92" s="86" t="n">
        <v>18016013</v>
      </c>
      <c r="E92" s="86" t="n">
        <v>1395</v>
      </c>
      <c r="F92" s="85" t="s">
        <v>1165</v>
      </c>
      <c r="G92" s="85" t="s">
        <v>1043</v>
      </c>
      <c r="H92" s="85"/>
      <c r="I92" s="85" t="s">
        <v>1737</v>
      </c>
      <c r="J92" s="86" t="n">
        <v>17</v>
      </c>
      <c r="K92" s="86" t="n">
        <v>17</v>
      </c>
      <c r="L92" s="86" t="n">
        <v>400</v>
      </c>
      <c r="M92" s="86" t="n">
        <v>3</v>
      </c>
      <c r="N92" s="86" t="n">
        <v>32</v>
      </c>
      <c r="O92" s="87" t="s">
        <v>1556</v>
      </c>
      <c r="P92" s="88" t="s">
        <v>1738</v>
      </c>
      <c r="Q92" s="85" t="s">
        <v>1739</v>
      </c>
      <c r="R92" s="85" t="s">
        <v>93</v>
      </c>
    </row>
    <row r="93" customFormat="false" ht="24.75" hidden="false" customHeight="true" outlineLevel="0" collapsed="false">
      <c r="A93" s="82" t="n">
        <v>91</v>
      </c>
      <c r="B93" s="89" t="s">
        <v>300</v>
      </c>
      <c r="C93" s="89" t="s">
        <v>1531</v>
      </c>
      <c r="D93" s="90" t="n">
        <v>18009041</v>
      </c>
      <c r="E93" s="90" t="n">
        <v>1395</v>
      </c>
      <c r="F93" s="89" t="s">
        <v>1081</v>
      </c>
      <c r="G93" s="89" t="s">
        <v>1043</v>
      </c>
      <c r="H93" s="89" t="s">
        <v>1577</v>
      </c>
      <c r="I93" s="89"/>
      <c r="J93" s="90" t="n">
        <v>10</v>
      </c>
      <c r="K93" s="90" t="n">
        <v>10</v>
      </c>
      <c r="L93" s="90" t="n">
        <v>400</v>
      </c>
      <c r="M93" s="90" t="n">
        <v>3</v>
      </c>
      <c r="N93" s="90" t="n">
        <v>25</v>
      </c>
      <c r="O93" s="91" t="s">
        <v>1546</v>
      </c>
      <c r="P93" s="92" t="s">
        <v>1740</v>
      </c>
      <c r="Q93" s="89" t="s">
        <v>1640</v>
      </c>
      <c r="R93" s="89" t="s">
        <v>192</v>
      </c>
    </row>
    <row r="94" customFormat="false" ht="24.75" hidden="false" customHeight="true" outlineLevel="0" collapsed="false">
      <c r="A94" s="82" t="n">
        <v>92</v>
      </c>
      <c r="B94" s="85" t="s">
        <v>302</v>
      </c>
      <c r="C94" s="85" t="s">
        <v>1531</v>
      </c>
      <c r="D94" s="86" t="n">
        <v>18009042</v>
      </c>
      <c r="E94" s="86" t="n">
        <v>1395</v>
      </c>
      <c r="F94" s="85" t="s">
        <v>1081</v>
      </c>
      <c r="G94" s="85" t="s">
        <v>1043</v>
      </c>
      <c r="H94" s="85" t="s">
        <v>1741</v>
      </c>
      <c r="I94" s="85"/>
      <c r="J94" s="86" t="n">
        <v>5</v>
      </c>
      <c r="K94" s="86" t="n">
        <v>5</v>
      </c>
      <c r="L94" s="86" t="n">
        <v>400</v>
      </c>
      <c r="M94" s="86" t="n">
        <v>3</v>
      </c>
      <c r="N94" s="86" t="n">
        <v>16</v>
      </c>
      <c r="O94" s="87" t="s">
        <v>1546</v>
      </c>
      <c r="P94" s="88" t="s">
        <v>1742</v>
      </c>
      <c r="Q94" s="85" t="s">
        <v>1640</v>
      </c>
      <c r="R94" s="85" t="s">
        <v>192</v>
      </c>
    </row>
    <row r="95" customFormat="false" ht="24.75" hidden="false" customHeight="true" outlineLevel="0" collapsed="false">
      <c r="A95" s="82" t="n">
        <v>93</v>
      </c>
      <c r="B95" s="89" t="s">
        <v>304</v>
      </c>
      <c r="C95" s="89" t="s">
        <v>1531</v>
      </c>
      <c r="D95" s="90" t="n">
        <v>18008104</v>
      </c>
      <c r="E95" s="90" t="n">
        <v>1395</v>
      </c>
      <c r="F95" s="89" t="s">
        <v>1272</v>
      </c>
      <c r="G95" s="89" t="s">
        <v>1043</v>
      </c>
      <c r="H95" s="89"/>
      <c r="I95" s="89"/>
      <c r="J95" s="90" t="n">
        <v>4</v>
      </c>
      <c r="K95" s="90" t="n">
        <v>4</v>
      </c>
      <c r="L95" s="90" t="n">
        <v>230</v>
      </c>
      <c r="M95" s="90" t="n">
        <v>1</v>
      </c>
      <c r="N95" s="90" t="n">
        <v>25</v>
      </c>
      <c r="O95" s="91" t="s">
        <v>1546</v>
      </c>
      <c r="P95" s="92" t="s">
        <v>1743</v>
      </c>
      <c r="Q95" s="89" t="s">
        <v>1640</v>
      </c>
      <c r="R95" s="89" t="s">
        <v>192</v>
      </c>
    </row>
    <row r="96" customFormat="false" ht="24.75" hidden="false" customHeight="true" outlineLevel="0" collapsed="false">
      <c r="A96" s="82" t="n">
        <v>94</v>
      </c>
      <c r="B96" s="85" t="s">
        <v>916</v>
      </c>
      <c r="C96" s="85" t="s">
        <v>1531</v>
      </c>
      <c r="D96" s="86" t="n">
        <v>16802334</v>
      </c>
      <c r="E96" s="86" t="n">
        <v>338</v>
      </c>
      <c r="F96" s="85" t="s">
        <v>1081</v>
      </c>
      <c r="G96" s="85" t="s">
        <v>1043</v>
      </c>
      <c r="H96" s="85" t="s">
        <v>1136</v>
      </c>
      <c r="I96" s="85" t="s">
        <v>1744</v>
      </c>
      <c r="J96" s="86" t="n">
        <v>3</v>
      </c>
      <c r="K96" s="86" t="n">
        <v>3</v>
      </c>
      <c r="L96" s="86" t="n">
        <v>230</v>
      </c>
      <c r="M96" s="86" t="n">
        <v>1</v>
      </c>
      <c r="N96" s="86" t="n">
        <v>20</v>
      </c>
      <c r="O96" s="87" t="s">
        <v>1558</v>
      </c>
      <c r="P96" s="88" t="s">
        <v>1745</v>
      </c>
      <c r="Q96" s="85" t="s">
        <v>1566</v>
      </c>
      <c r="R96" s="85" t="s">
        <v>726</v>
      </c>
    </row>
    <row r="97" customFormat="false" ht="24.75" hidden="false" customHeight="true" outlineLevel="0" collapsed="false">
      <c r="A97" s="82" t="n">
        <v>95</v>
      </c>
      <c r="B97" s="89" t="s">
        <v>305</v>
      </c>
      <c r="C97" s="89" t="s">
        <v>1531</v>
      </c>
      <c r="D97" s="90" t="n">
        <v>18079041</v>
      </c>
      <c r="E97" s="90" t="n">
        <v>1395</v>
      </c>
      <c r="F97" s="89" t="s">
        <v>1134</v>
      </c>
      <c r="G97" s="89" t="s">
        <v>1043</v>
      </c>
      <c r="H97" s="89"/>
      <c r="I97" s="89"/>
      <c r="J97" s="90" t="n">
        <v>10</v>
      </c>
      <c r="K97" s="90" t="n">
        <v>10</v>
      </c>
      <c r="L97" s="90" t="n">
        <v>400</v>
      </c>
      <c r="M97" s="90" t="n">
        <v>3</v>
      </c>
      <c r="N97" s="90" t="n">
        <v>25</v>
      </c>
      <c r="O97" s="91" t="s">
        <v>1546</v>
      </c>
      <c r="P97" s="92" t="s">
        <v>1746</v>
      </c>
      <c r="Q97" s="89" t="s">
        <v>1640</v>
      </c>
      <c r="R97" s="89" t="s">
        <v>192</v>
      </c>
    </row>
    <row r="98" customFormat="false" ht="24.75" hidden="false" customHeight="true" outlineLevel="0" collapsed="false">
      <c r="A98" s="82" t="n">
        <v>96</v>
      </c>
      <c r="B98" s="85" t="s">
        <v>307</v>
      </c>
      <c r="C98" s="85" t="s">
        <v>1531</v>
      </c>
      <c r="D98" s="86" t="n">
        <v>18006058</v>
      </c>
      <c r="E98" s="86" t="n">
        <v>1395</v>
      </c>
      <c r="F98" s="85" t="s">
        <v>1155</v>
      </c>
      <c r="G98" s="85" t="s">
        <v>1043</v>
      </c>
      <c r="H98" s="85"/>
      <c r="I98" s="85"/>
      <c r="J98" s="86" t="n">
        <v>4</v>
      </c>
      <c r="K98" s="86" t="n">
        <v>4</v>
      </c>
      <c r="L98" s="86" t="n">
        <v>230</v>
      </c>
      <c r="M98" s="86" t="n">
        <v>1</v>
      </c>
      <c r="N98" s="86" t="n">
        <v>25</v>
      </c>
      <c r="O98" s="87" t="s">
        <v>1546</v>
      </c>
      <c r="P98" s="88" t="s">
        <v>1747</v>
      </c>
      <c r="Q98" s="85" t="s">
        <v>1640</v>
      </c>
      <c r="R98" s="85" t="s">
        <v>192</v>
      </c>
    </row>
    <row r="99" customFormat="false" ht="24.75" hidden="false" customHeight="true" outlineLevel="0" collapsed="false">
      <c r="A99" s="82" t="n">
        <v>97</v>
      </c>
      <c r="B99" s="89" t="s">
        <v>38</v>
      </c>
      <c r="C99" s="89" t="s">
        <v>1531</v>
      </c>
      <c r="D99" s="90" t="n">
        <v>16201338</v>
      </c>
      <c r="E99" s="90" t="n">
        <v>1416</v>
      </c>
      <c r="F99" s="89" t="s">
        <v>1081</v>
      </c>
      <c r="G99" s="89" t="s">
        <v>1043</v>
      </c>
      <c r="H99" s="89" t="s">
        <v>1675</v>
      </c>
      <c r="I99" s="89" t="s">
        <v>1573</v>
      </c>
      <c r="J99" s="90" t="n">
        <v>39</v>
      </c>
      <c r="K99" s="90" t="n">
        <v>39</v>
      </c>
      <c r="L99" s="90" t="n">
        <v>400</v>
      </c>
      <c r="M99" s="90" t="n">
        <v>3</v>
      </c>
      <c r="N99" s="90" t="n">
        <v>63</v>
      </c>
      <c r="O99" s="91" t="s">
        <v>1558</v>
      </c>
      <c r="P99" s="92" t="s">
        <v>1748</v>
      </c>
      <c r="Q99" s="89" t="s">
        <v>1536</v>
      </c>
      <c r="R99" s="89" t="s">
        <v>30</v>
      </c>
    </row>
    <row r="100" customFormat="false" ht="24.75" hidden="false" customHeight="true" outlineLevel="0" collapsed="false">
      <c r="A100" s="82" t="n">
        <v>98</v>
      </c>
      <c r="B100" s="85" t="s">
        <v>310</v>
      </c>
      <c r="C100" s="85" t="s">
        <v>1531</v>
      </c>
      <c r="D100" s="86" t="n">
        <v>18021032</v>
      </c>
      <c r="E100" s="86" t="n">
        <v>1395</v>
      </c>
      <c r="F100" s="85" t="s">
        <v>1268</v>
      </c>
      <c r="G100" s="85" t="s">
        <v>1043</v>
      </c>
      <c r="H100" s="85" t="s">
        <v>1749</v>
      </c>
      <c r="I100" s="85" t="s">
        <v>1750</v>
      </c>
      <c r="J100" s="86" t="n">
        <v>4</v>
      </c>
      <c r="K100" s="86" t="n">
        <v>4</v>
      </c>
      <c r="L100" s="86" t="n">
        <v>230</v>
      </c>
      <c r="M100" s="86" t="n">
        <v>1</v>
      </c>
      <c r="N100" s="86" t="n">
        <v>25</v>
      </c>
      <c r="O100" s="87" t="s">
        <v>1546</v>
      </c>
      <c r="P100" s="88" t="s">
        <v>1751</v>
      </c>
      <c r="Q100" s="85" t="s">
        <v>1640</v>
      </c>
      <c r="R100" s="85" t="s">
        <v>192</v>
      </c>
    </row>
    <row r="101" customFormat="false" ht="24.75" hidden="false" customHeight="true" outlineLevel="0" collapsed="false">
      <c r="A101" s="82" t="n">
        <v>99</v>
      </c>
      <c r="B101" s="89" t="s">
        <v>312</v>
      </c>
      <c r="C101" s="89" t="s">
        <v>1531</v>
      </c>
      <c r="D101" s="90" t="n">
        <v>18021033</v>
      </c>
      <c r="E101" s="90" t="n">
        <v>1395</v>
      </c>
      <c r="F101" s="89" t="s">
        <v>1752</v>
      </c>
      <c r="G101" s="89" t="s">
        <v>1043</v>
      </c>
      <c r="H101" s="89" t="s">
        <v>1753</v>
      </c>
      <c r="I101" s="89" t="s">
        <v>1754</v>
      </c>
      <c r="J101" s="90" t="n">
        <v>4</v>
      </c>
      <c r="K101" s="90" t="n">
        <v>4</v>
      </c>
      <c r="L101" s="90" t="n">
        <v>230</v>
      </c>
      <c r="M101" s="90" t="n">
        <v>1</v>
      </c>
      <c r="N101" s="90" t="n">
        <v>20</v>
      </c>
      <c r="O101" s="91" t="s">
        <v>1546</v>
      </c>
      <c r="P101" s="92" t="s">
        <v>1755</v>
      </c>
      <c r="Q101" s="89" t="s">
        <v>1640</v>
      </c>
      <c r="R101" s="89" t="s">
        <v>192</v>
      </c>
    </row>
    <row r="102" customFormat="false" ht="24.75" hidden="false" customHeight="true" outlineLevel="0" collapsed="false">
      <c r="A102" s="82" t="n">
        <v>100</v>
      </c>
      <c r="B102" s="85" t="s">
        <v>159</v>
      </c>
      <c r="C102" s="85" t="s">
        <v>1531</v>
      </c>
      <c r="D102" s="86" t="n">
        <v>18010024</v>
      </c>
      <c r="E102" s="86" t="n">
        <v>1395</v>
      </c>
      <c r="F102" s="85" t="s">
        <v>1081</v>
      </c>
      <c r="G102" s="85" t="s">
        <v>1043</v>
      </c>
      <c r="H102" s="85" t="s">
        <v>1203</v>
      </c>
      <c r="I102" s="85" t="s">
        <v>1756</v>
      </c>
      <c r="J102" s="86" t="n">
        <v>16</v>
      </c>
      <c r="K102" s="86" t="n">
        <v>16</v>
      </c>
      <c r="L102" s="86" t="n">
        <v>400</v>
      </c>
      <c r="M102" s="86" t="n">
        <v>3</v>
      </c>
      <c r="N102" s="86" t="n">
        <v>32</v>
      </c>
      <c r="O102" s="87" t="s">
        <v>1713</v>
      </c>
      <c r="P102" s="88" t="s">
        <v>1757</v>
      </c>
      <c r="Q102" s="85" t="s">
        <v>1548</v>
      </c>
      <c r="R102" s="85" t="s">
        <v>30</v>
      </c>
    </row>
    <row r="103" customFormat="false" ht="24.75" hidden="false" customHeight="true" outlineLevel="0" collapsed="false">
      <c r="A103" s="82" t="n">
        <v>101</v>
      </c>
      <c r="B103" s="89" t="s">
        <v>313</v>
      </c>
      <c r="C103" s="89" t="s">
        <v>1531</v>
      </c>
      <c r="D103" s="90" t="n">
        <v>18010025</v>
      </c>
      <c r="E103" s="90" t="n">
        <v>1395</v>
      </c>
      <c r="F103" s="89" t="s">
        <v>1081</v>
      </c>
      <c r="G103" s="89" t="s">
        <v>1043</v>
      </c>
      <c r="H103" s="89" t="s">
        <v>1206</v>
      </c>
      <c r="I103" s="89"/>
      <c r="J103" s="90" t="n">
        <v>4</v>
      </c>
      <c r="K103" s="90" t="n">
        <v>4</v>
      </c>
      <c r="L103" s="90" t="n">
        <v>400</v>
      </c>
      <c r="M103" s="90" t="n">
        <v>3</v>
      </c>
      <c r="N103" s="90" t="n">
        <v>16</v>
      </c>
      <c r="O103" s="91" t="s">
        <v>1546</v>
      </c>
      <c r="P103" s="92" t="s">
        <v>1758</v>
      </c>
      <c r="Q103" s="89" t="s">
        <v>1640</v>
      </c>
      <c r="R103" s="89" t="s">
        <v>192</v>
      </c>
    </row>
    <row r="104" customFormat="false" ht="24.75" hidden="false" customHeight="true" outlineLevel="0" collapsed="false">
      <c r="A104" s="82" t="n">
        <v>102</v>
      </c>
      <c r="B104" s="85" t="s">
        <v>315</v>
      </c>
      <c r="C104" s="85" t="s">
        <v>1531</v>
      </c>
      <c r="D104" s="86" t="n">
        <v>18006059</v>
      </c>
      <c r="E104" s="86" t="n">
        <v>1395</v>
      </c>
      <c r="F104" s="85" t="s">
        <v>1081</v>
      </c>
      <c r="G104" s="85" t="s">
        <v>1043</v>
      </c>
      <c r="H104" s="85" t="s">
        <v>1759</v>
      </c>
      <c r="I104" s="85"/>
      <c r="J104" s="86" t="n">
        <v>1.6</v>
      </c>
      <c r="K104" s="86" t="n">
        <v>1.6</v>
      </c>
      <c r="L104" s="86" t="n">
        <v>230</v>
      </c>
      <c r="M104" s="86" t="n">
        <v>1</v>
      </c>
      <c r="N104" s="86" t="n">
        <v>10</v>
      </c>
      <c r="O104" s="87" t="s">
        <v>1546</v>
      </c>
      <c r="P104" s="88" t="s">
        <v>1760</v>
      </c>
      <c r="Q104" s="85" t="s">
        <v>1640</v>
      </c>
      <c r="R104" s="85" t="s">
        <v>192</v>
      </c>
    </row>
    <row r="105" customFormat="false" ht="24.75" hidden="false" customHeight="true" outlineLevel="0" collapsed="false">
      <c r="A105" s="82" t="n">
        <v>103</v>
      </c>
      <c r="B105" s="89" t="s">
        <v>316</v>
      </c>
      <c r="C105" s="89" t="s">
        <v>1531</v>
      </c>
      <c r="D105" s="90" t="n">
        <v>18064008</v>
      </c>
      <c r="E105" s="90" t="n">
        <v>1395</v>
      </c>
      <c r="F105" s="89" t="s">
        <v>1125</v>
      </c>
      <c r="G105" s="89" t="s">
        <v>1043</v>
      </c>
      <c r="H105" s="89"/>
      <c r="I105" s="89"/>
      <c r="J105" s="90" t="n">
        <v>1</v>
      </c>
      <c r="K105" s="90" t="n">
        <v>1</v>
      </c>
      <c r="L105" s="90" t="n">
        <v>400</v>
      </c>
      <c r="M105" s="90" t="n">
        <v>3</v>
      </c>
      <c r="N105" s="90" t="n">
        <v>20</v>
      </c>
      <c r="O105" s="91" t="s">
        <v>1546</v>
      </c>
      <c r="P105" s="92" t="s">
        <v>1761</v>
      </c>
      <c r="Q105" s="89" t="s">
        <v>1640</v>
      </c>
      <c r="R105" s="89" t="s">
        <v>192</v>
      </c>
    </row>
    <row r="106" customFormat="false" ht="24.75" hidden="false" customHeight="true" outlineLevel="0" collapsed="false">
      <c r="A106" s="82" t="n">
        <v>104</v>
      </c>
      <c r="B106" s="85" t="s">
        <v>317</v>
      </c>
      <c r="C106" s="85" t="s">
        <v>1531</v>
      </c>
      <c r="D106" s="86" t="n">
        <v>18010026</v>
      </c>
      <c r="E106" s="86" t="n">
        <v>1395</v>
      </c>
      <c r="F106" s="85" t="s">
        <v>1081</v>
      </c>
      <c r="G106" s="85" t="s">
        <v>1043</v>
      </c>
      <c r="H106" s="85" t="s">
        <v>1206</v>
      </c>
      <c r="I106" s="85"/>
      <c r="J106" s="86" t="n">
        <v>5</v>
      </c>
      <c r="K106" s="86" t="n">
        <v>5</v>
      </c>
      <c r="L106" s="86" t="n">
        <v>400</v>
      </c>
      <c r="M106" s="86" t="n">
        <v>3</v>
      </c>
      <c r="N106" s="86" t="n">
        <v>16</v>
      </c>
      <c r="O106" s="87" t="s">
        <v>1546</v>
      </c>
      <c r="P106" s="88" t="s">
        <v>1762</v>
      </c>
      <c r="Q106" s="85" t="s">
        <v>1640</v>
      </c>
      <c r="R106" s="85" t="s">
        <v>192</v>
      </c>
    </row>
    <row r="107" customFormat="false" ht="24.75" hidden="false" customHeight="true" outlineLevel="0" collapsed="false">
      <c r="A107" s="82" t="n">
        <v>105</v>
      </c>
      <c r="B107" s="89" t="s">
        <v>319</v>
      </c>
      <c r="C107" s="89" t="s">
        <v>1531</v>
      </c>
      <c r="D107" s="90" t="n">
        <v>18010027</v>
      </c>
      <c r="E107" s="90" t="n">
        <v>1395</v>
      </c>
      <c r="F107" s="89" t="s">
        <v>1081</v>
      </c>
      <c r="G107" s="89" t="s">
        <v>1043</v>
      </c>
      <c r="H107" s="89" t="s">
        <v>1763</v>
      </c>
      <c r="I107" s="89"/>
      <c r="J107" s="90" t="n">
        <v>2</v>
      </c>
      <c r="K107" s="90" t="n">
        <v>2</v>
      </c>
      <c r="L107" s="90" t="n">
        <v>230</v>
      </c>
      <c r="M107" s="90" t="n">
        <v>1</v>
      </c>
      <c r="N107" s="90" t="n">
        <v>10</v>
      </c>
      <c r="O107" s="91" t="s">
        <v>1546</v>
      </c>
      <c r="P107" s="92" t="s">
        <v>1764</v>
      </c>
      <c r="Q107" s="89" t="s">
        <v>1640</v>
      </c>
      <c r="R107" s="89" t="s">
        <v>192</v>
      </c>
    </row>
    <row r="108" customFormat="false" ht="24.75" hidden="false" customHeight="true" outlineLevel="0" collapsed="false">
      <c r="A108" s="82" t="n">
        <v>106</v>
      </c>
      <c r="B108" s="85" t="s">
        <v>321</v>
      </c>
      <c r="C108" s="85" t="s">
        <v>1531</v>
      </c>
      <c r="D108" s="86" t="n">
        <v>18010028</v>
      </c>
      <c r="E108" s="86" t="n">
        <v>1395</v>
      </c>
      <c r="F108" s="85" t="s">
        <v>1081</v>
      </c>
      <c r="G108" s="85" t="s">
        <v>1043</v>
      </c>
      <c r="H108" s="85" t="s">
        <v>1765</v>
      </c>
      <c r="I108" s="85"/>
      <c r="J108" s="86" t="n">
        <v>5</v>
      </c>
      <c r="K108" s="86" t="n">
        <v>5</v>
      </c>
      <c r="L108" s="86" t="n">
        <v>400</v>
      </c>
      <c r="M108" s="86" t="n">
        <v>3</v>
      </c>
      <c r="N108" s="86" t="n">
        <v>16</v>
      </c>
      <c r="O108" s="87" t="s">
        <v>1546</v>
      </c>
      <c r="P108" s="88" t="s">
        <v>1766</v>
      </c>
      <c r="Q108" s="85" t="s">
        <v>1640</v>
      </c>
      <c r="R108" s="85" t="s">
        <v>192</v>
      </c>
    </row>
    <row r="109" customFormat="false" ht="24.75" hidden="false" customHeight="true" outlineLevel="0" collapsed="false">
      <c r="A109" s="82" t="n">
        <v>107</v>
      </c>
      <c r="B109" s="89" t="s">
        <v>323</v>
      </c>
      <c r="C109" s="89" t="s">
        <v>1531</v>
      </c>
      <c r="D109" s="90" t="n">
        <v>18010029</v>
      </c>
      <c r="E109" s="90" t="n">
        <v>1395</v>
      </c>
      <c r="F109" s="89" t="s">
        <v>1081</v>
      </c>
      <c r="G109" s="89" t="s">
        <v>1043</v>
      </c>
      <c r="H109" s="89" t="s">
        <v>1731</v>
      </c>
      <c r="I109" s="89"/>
      <c r="J109" s="90" t="n">
        <v>7</v>
      </c>
      <c r="K109" s="90" t="n">
        <v>7</v>
      </c>
      <c r="L109" s="90" t="n">
        <v>400</v>
      </c>
      <c r="M109" s="90" t="n">
        <v>3</v>
      </c>
      <c r="N109" s="90" t="n">
        <v>20</v>
      </c>
      <c r="O109" s="91" t="s">
        <v>1546</v>
      </c>
      <c r="P109" s="92" t="s">
        <v>1767</v>
      </c>
      <c r="Q109" s="89" t="s">
        <v>1640</v>
      </c>
      <c r="R109" s="89" t="s">
        <v>192</v>
      </c>
    </row>
    <row r="110" customFormat="false" ht="24.75" hidden="false" customHeight="true" outlineLevel="0" collapsed="false">
      <c r="A110" s="82" t="n">
        <v>108</v>
      </c>
      <c r="B110" s="85" t="s">
        <v>711</v>
      </c>
      <c r="C110" s="85" t="s">
        <v>1531</v>
      </c>
      <c r="D110" s="86" t="n">
        <v>16903338</v>
      </c>
      <c r="E110" s="86" t="n">
        <v>1395</v>
      </c>
      <c r="F110" s="85" t="s">
        <v>1139</v>
      </c>
      <c r="G110" s="85" t="s">
        <v>1043</v>
      </c>
      <c r="H110" s="85"/>
      <c r="I110" s="85"/>
      <c r="J110" s="86" t="n">
        <v>25</v>
      </c>
      <c r="K110" s="86" t="n">
        <v>25</v>
      </c>
      <c r="L110" s="86" t="n">
        <v>400</v>
      </c>
      <c r="M110" s="86" t="n">
        <v>3</v>
      </c>
      <c r="N110" s="86" t="n">
        <v>63</v>
      </c>
      <c r="O110" s="87" t="s">
        <v>1556</v>
      </c>
      <c r="P110" s="88" t="s">
        <v>1768</v>
      </c>
      <c r="Q110" s="85" t="s">
        <v>1536</v>
      </c>
      <c r="R110" s="85" t="s">
        <v>93</v>
      </c>
    </row>
    <row r="111" customFormat="false" ht="24.75" hidden="false" customHeight="true" outlineLevel="0" collapsed="false">
      <c r="A111" s="82" t="n">
        <v>109</v>
      </c>
      <c r="B111" s="89" t="s">
        <v>325</v>
      </c>
      <c r="C111" s="89" t="s">
        <v>1531</v>
      </c>
      <c r="D111" s="90" t="n">
        <v>18016014</v>
      </c>
      <c r="E111" s="90" t="n">
        <v>1395</v>
      </c>
      <c r="F111" s="89" t="s">
        <v>1165</v>
      </c>
      <c r="G111" s="89" t="s">
        <v>1043</v>
      </c>
      <c r="H111" s="89"/>
      <c r="I111" s="89"/>
      <c r="J111" s="90" t="n">
        <v>4</v>
      </c>
      <c r="K111" s="90" t="n">
        <v>4</v>
      </c>
      <c r="L111" s="90" t="n">
        <v>230</v>
      </c>
      <c r="M111" s="90" t="n">
        <v>1</v>
      </c>
      <c r="N111" s="90" t="n">
        <v>25</v>
      </c>
      <c r="O111" s="91" t="s">
        <v>1546</v>
      </c>
      <c r="P111" s="92" t="s">
        <v>1769</v>
      </c>
      <c r="Q111" s="89" t="s">
        <v>1640</v>
      </c>
      <c r="R111" s="89" t="s">
        <v>192</v>
      </c>
    </row>
    <row r="112" customFormat="false" ht="24.75" hidden="false" customHeight="true" outlineLevel="0" collapsed="false">
      <c r="A112" s="82" t="n">
        <v>110</v>
      </c>
      <c r="B112" s="85" t="s">
        <v>326</v>
      </c>
      <c r="C112" s="85" t="s">
        <v>1531</v>
      </c>
      <c r="D112" s="86" t="n">
        <v>18075063</v>
      </c>
      <c r="E112" s="86" t="n">
        <v>1395</v>
      </c>
      <c r="F112" s="85" t="s">
        <v>1236</v>
      </c>
      <c r="G112" s="85" t="s">
        <v>1043</v>
      </c>
      <c r="H112" s="85"/>
      <c r="I112" s="85"/>
      <c r="J112" s="86" t="n">
        <v>4</v>
      </c>
      <c r="K112" s="86" t="n">
        <v>4</v>
      </c>
      <c r="L112" s="86" t="n">
        <v>400</v>
      </c>
      <c r="M112" s="86" t="n">
        <v>3</v>
      </c>
      <c r="N112" s="86" t="n">
        <v>20</v>
      </c>
      <c r="O112" s="87" t="s">
        <v>1725</v>
      </c>
      <c r="P112" s="88" t="s">
        <v>1770</v>
      </c>
      <c r="Q112" s="85" t="s">
        <v>1640</v>
      </c>
      <c r="R112" s="85" t="s">
        <v>192</v>
      </c>
    </row>
    <row r="113" customFormat="false" ht="24.75" hidden="false" customHeight="true" outlineLevel="0" collapsed="false">
      <c r="A113" s="82" t="n">
        <v>111</v>
      </c>
      <c r="B113" s="89" t="s">
        <v>676</v>
      </c>
      <c r="C113" s="89" t="s">
        <v>1531</v>
      </c>
      <c r="D113" s="90" t="n">
        <v>18012021</v>
      </c>
      <c r="E113" s="90" t="n">
        <v>1395</v>
      </c>
      <c r="F113" s="89" t="s">
        <v>1771</v>
      </c>
      <c r="G113" s="89" t="s">
        <v>1043</v>
      </c>
      <c r="H113" s="89"/>
      <c r="I113" s="89" t="s">
        <v>1772</v>
      </c>
      <c r="J113" s="90" t="n">
        <v>2</v>
      </c>
      <c r="K113" s="90" t="n">
        <v>2</v>
      </c>
      <c r="L113" s="90" t="n">
        <v>230</v>
      </c>
      <c r="M113" s="90" t="n">
        <v>1</v>
      </c>
      <c r="N113" s="90" t="n">
        <v>20</v>
      </c>
      <c r="O113" s="91" t="s">
        <v>1546</v>
      </c>
      <c r="P113" s="92" t="s">
        <v>1773</v>
      </c>
      <c r="Q113" s="89" t="s">
        <v>1640</v>
      </c>
      <c r="R113" s="89" t="s">
        <v>192</v>
      </c>
    </row>
    <row r="114" customFormat="false" ht="24.75" hidden="false" customHeight="true" outlineLevel="0" collapsed="false">
      <c r="A114" s="82" t="n">
        <v>112</v>
      </c>
      <c r="B114" s="85" t="s">
        <v>328</v>
      </c>
      <c r="C114" s="85" t="s">
        <v>1531</v>
      </c>
      <c r="D114" s="86" t="n">
        <v>18013187</v>
      </c>
      <c r="E114" s="86" t="n">
        <v>1395</v>
      </c>
      <c r="F114" s="85" t="s">
        <v>1081</v>
      </c>
      <c r="G114" s="85" t="s">
        <v>1043</v>
      </c>
      <c r="H114" s="85" t="s">
        <v>1551</v>
      </c>
      <c r="I114" s="85" t="s">
        <v>1772</v>
      </c>
      <c r="J114" s="86" t="n">
        <v>4</v>
      </c>
      <c r="K114" s="86" t="n">
        <v>4</v>
      </c>
      <c r="L114" s="86" t="n">
        <v>400</v>
      </c>
      <c r="M114" s="86" t="n">
        <v>3</v>
      </c>
      <c r="N114" s="86" t="n">
        <v>16</v>
      </c>
      <c r="O114" s="87" t="s">
        <v>1546</v>
      </c>
      <c r="P114" s="88" t="s">
        <v>1774</v>
      </c>
      <c r="Q114" s="85" t="s">
        <v>1640</v>
      </c>
      <c r="R114" s="85" t="s">
        <v>192</v>
      </c>
    </row>
    <row r="115" customFormat="false" ht="24.75" hidden="false" customHeight="true" outlineLevel="0" collapsed="false">
      <c r="A115" s="82" t="n">
        <v>113</v>
      </c>
      <c r="B115" s="89" t="s">
        <v>330</v>
      </c>
      <c r="C115" s="89" t="s">
        <v>1531</v>
      </c>
      <c r="D115" s="90" t="n">
        <v>18012022</v>
      </c>
      <c r="E115" s="90" t="n">
        <v>1395</v>
      </c>
      <c r="F115" s="89" t="s">
        <v>1125</v>
      </c>
      <c r="G115" s="89" t="s">
        <v>1043</v>
      </c>
      <c r="H115" s="89" t="s">
        <v>1775</v>
      </c>
      <c r="I115" s="89"/>
      <c r="J115" s="90" t="n">
        <v>4</v>
      </c>
      <c r="K115" s="90" t="n">
        <v>4</v>
      </c>
      <c r="L115" s="90" t="n">
        <v>230</v>
      </c>
      <c r="M115" s="90" t="n">
        <v>1</v>
      </c>
      <c r="N115" s="90" t="n">
        <v>25</v>
      </c>
      <c r="O115" s="91" t="s">
        <v>1546</v>
      </c>
      <c r="P115" s="92" t="s">
        <v>1776</v>
      </c>
      <c r="Q115" s="89" t="s">
        <v>1640</v>
      </c>
      <c r="R115" s="89" t="s">
        <v>192</v>
      </c>
    </row>
    <row r="116" customFormat="false" ht="24.75" hidden="false" customHeight="true" outlineLevel="0" collapsed="false">
      <c r="A116" s="82" t="n">
        <v>114</v>
      </c>
      <c r="B116" s="85" t="s">
        <v>332</v>
      </c>
      <c r="C116" s="85" t="s">
        <v>1531</v>
      </c>
      <c r="D116" s="86" t="n">
        <v>18013188</v>
      </c>
      <c r="E116" s="86" t="n">
        <v>1395</v>
      </c>
      <c r="F116" s="85" t="s">
        <v>1081</v>
      </c>
      <c r="G116" s="85" t="s">
        <v>1043</v>
      </c>
      <c r="H116" s="85" t="s">
        <v>1777</v>
      </c>
      <c r="I116" s="85"/>
      <c r="J116" s="86" t="n">
        <v>12</v>
      </c>
      <c r="K116" s="86" t="n">
        <v>12</v>
      </c>
      <c r="L116" s="86" t="n">
        <v>400</v>
      </c>
      <c r="M116" s="86" t="n">
        <v>3</v>
      </c>
      <c r="N116" s="86" t="n">
        <v>25</v>
      </c>
      <c r="O116" s="87" t="s">
        <v>1546</v>
      </c>
      <c r="P116" s="88" t="s">
        <v>1778</v>
      </c>
      <c r="Q116" s="85" t="s">
        <v>1640</v>
      </c>
      <c r="R116" s="85" t="s">
        <v>192</v>
      </c>
    </row>
    <row r="117" customFormat="false" ht="24.75" hidden="false" customHeight="true" outlineLevel="0" collapsed="false">
      <c r="A117" s="82" t="n">
        <v>115</v>
      </c>
      <c r="B117" s="89" t="s">
        <v>333</v>
      </c>
      <c r="C117" s="89" t="s">
        <v>1531</v>
      </c>
      <c r="D117" s="90" t="n">
        <v>18013189</v>
      </c>
      <c r="E117" s="90" t="n">
        <v>1395</v>
      </c>
      <c r="F117" s="89" t="s">
        <v>1161</v>
      </c>
      <c r="G117" s="89" t="s">
        <v>1043</v>
      </c>
      <c r="H117" s="89"/>
      <c r="I117" s="89"/>
      <c r="J117" s="90" t="n">
        <v>7</v>
      </c>
      <c r="K117" s="90" t="n">
        <v>7</v>
      </c>
      <c r="L117" s="90" t="n">
        <v>400</v>
      </c>
      <c r="M117" s="90" t="n">
        <v>3</v>
      </c>
      <c r="N117" s="90" t="n">
        <v>20</v>
      </c>
      <c r="O117" s="91" t="s">
        <v>1546</v>
      </c>
      <c r="P117" s="92" t="s">
        <v>1779</v>
      </c>
      <c r="Q117" s="89" t="s">
        <v>1640</v>
      </c>
      <c r="R117" s="89" t="s">
        <v>192</v>
      </c>
    </row>
    <row r="118" customFormat="false" ht="24.75" hidden="false" customHeight="true" outlineLevel="0" collapsed="false">
      <c r="A118" s="82" t="n">
        <v>116</v>
      </c>
      <c r="B118" s="85" t="s">
        <v>335</v>
      </c>
      <c r="C118" s="85" t="s">
        <v>1531</v>
      </c>
      <c r="D118" s="86" t="n">
        <v>18008105</v>
      </c>
      <c r="E118" s="86" t="n">
        <v>1395</v>
      </c>
      <c r="F118" s="85" t="s">
        <v>1081</v>
      </c>
      <c r="G118" s="85" t="s">
        <v>1043</v>
      </c>
      <c r="H118" s="85" t="s">
        <v>1780</v>
      </c>
      <c r="I118" s="85"/>
      <c r="J118" s="86" t="n">
        <v>3</v>
      </c>
      <c r="K118" s="86" t="n">
        <v>3</v>
      </c>
      <c r="L118" s="86" t="n">
        <v>400</v>
      </c>
      <c r="M118" s="86" t="n">
        <v>3</v>
      </c>
      <c r="N118" s="86" t="n">
        <v>16</v>
      </c>
      <c r="O118" s="87" t="s">
        <v>1546</v>
      </c>
      <c r="P118" s="88" t="s">
        <v>1781</v>
      </c>
      <c r="Q118" s="85" t="s">
        <v>1640</v>
      </c>
      <c r="R118" s="85" t="s">
        <v>192</v>
      </c>
    </row>
    <row r="119" customFormat="false" ht="24.75" hidden="false" customHeight="true" outlineLevel="0" collapsed="false">
      <c r="A119" s="82" t="n">
        <v>117</v>
      </c>
      <c r="B119" s="89" t="s">
        <v>337</v>
      </c>
      <c r="C119" s="89" t="s">
        <v>1531</v>
      </c>
      <c r="D119" s="90" t="n">
        <v>18016015</v>
      </c>
      <c r="E119" s="90" t="n">
        <v>1395</v>
      </c>
      <c r="F119" s="89" t="s">
        <v>1081</v>
      </c>
      <c r="G119" s="89" t="s">
        <v>1043</v>
      </c>
      <c r="H119" s="89" t="s">
        <v>1782</v>
      </c>
      <c r="I119" s="89"/>
      <c r="J119" s="90" t="n">
        <v>4</v>
      </c>
      <c r="K119" s="90" t="n">
        <v>4</v>
      </c>
      <c r="L119" s="90" t="n">
        <v>400</v>
      </c>
      <c r="M119" s="90" t="n">
        <v>3</v>
      </c>
      <c r="N119" s="90" t="n">
        <v>16</v>
      </c>
      <c r="O119" s="91" t="s">
        <v>1546</v>
      </c>
      <c r="P119" s="92" t="s">
        <v>1783</v>
      </c>
      <c r="Q119" s="89" t="s">
        <v>1640</v>
      </c>
      <c r="R119" s="89" t="s">
        <v>192</v>
      </c>
    </row>
    <row r="120" customFormat="false" ht="24.75" hidden="false" customHeight="true" outlineLevel="0" collapsed="false">
      <c r="A120" s="82" t="n">
        <v>118</v>
      </c>
      <c r="B120" s="85" t="s">
        <v>338</v>
      </c>
      <c r="C120" s="85" t="s">
        <v>1531</v>
      </c>
      <c r="D120" s="86" t="n">
        <v>18066009</v>
      </c>
      <c r="E120" s="86" t="n">
        <v>1395</v>
      </c>
      <c r="F120" s="85" t="s">
        <v>1236</v>
      </c>
      <c r="G120" s="85" t="s">
        <v>1043</v>
      </c>
      <c r="H120" s="85"/>
      <c r="I120" s="85"/>
      <c r="J120" s="86" t="n">
        <v>4</v>
      </c>
      <c r="K120" s="86" t="n">
        <v>4</v>
      </c>
      <c r="L120" s="86" t="n">
        <v>230</v>
      </c>
      <c r="M120" s="86" t="n">
        <v>1</v>
      </c>
      <c r="N120" s="86" t="n">
        <v>25</v>
      </c>
      <c r="O120" s="87" t="s">
        <v>1546</v>
      </c>
      <c r="P120" s="88" t="s">
        <v>1784</v>
      </c>
      <c r="Q120" s="85" t="s">
        <v>1640</v>
      </c>
      <c r="R120" s="85" t="s">
        <v>192</v>
      </c>
    </row>
    <row r="121" customFormat="false" ht="24.75" hidden="false" customHeight="true" outlineLevel="0" collapsed="false">
      <c r="A121" s="82" t="n">
        <v>119</v>
      </c>
      <c r="B121" s="89" t="s">
        <v>340</v>
      </c>
      <c r="C121" s="89" t="s">
        <v>1531</v>
      </c>
      <c r="D121" s="90" t="n">
        <v>18066010</v>
      </c>
      <c r="E121" s="90" t="n">
        <v>1395</v>
      </c>
      <c r="F121" s="89" t="s">
        <v>1081</v>
      </c>
      <c r="G121" s="89" t="s">
        <v>1043</v>
      </c>
      <c r="H121" s="89" t="s">
        <v>1785</v>
      </c>
      <c r="I121" s="89"/>
      <c r="J121" s="90" t="n">
        <v>1.3</v>
      </c>
      <c r="K121" s="90" t="n">
        <v>1.3</v>
      </c>
      <c r="L121" s="90" t="n">
        <v>230</v>
      </c>
      <c r="M121" s="90" t="n">
        <v>1</v>
      </c>
      <c r="N121" s="90" t="n">
        <v>10</v>
      </c>
      <c r="O121" s="91" t="s">
        <v>1546</v>
      </c>
      <c r="P121" s="92" t="s">
        <v>1786</v>
      </c>
      <c r="Q121" s="89" t="s">
        <v>1640</v>
      </c>
      <c r="R121" s="89" t="s">
        <v>192</v>
      </c>
    </row>
    <row r="122" customFormat="false" ht="24.75" hidden="false" customHeight="true" outlineLevel="0" collapsed="false">
      <c r="A122" s="82" t="n">
        <v>120</v>
      </c>
      <c r="B122" s="85" t="s">
        <v>342</v>
      </c>
      <c r="C122" s="85" t="s">
        <v>1531</v>
      </c>
      <c r="D122" s="86" t="n">
        <v>15945143</v>
      </c>
      <c r="E122" s="86" t="n">
        <v>1395</v>
      </c>
      <c r="F122" s="85" t="s">
        <v>1134</v>
      </c>
      <c r="G122" s="85" t="s">
        <v>1043</v>
      </c>
      <c r="H122" s="85" t="s">
        <v>1787</v>
      </c>
      <c r="I122" s="85" t="s">
        <v>1788</v>
      </c>
      <c r="J122" s="86" t="n">
        <v>1.5</v>
      </c>
      <c r="K122" s="86" t="n">
        <v>1.5</v>
      </c>
      <c r="L122" s="86" t="n">
        <v>230</v>
      </c>
      <c r="M122" s="86" t="n">
        <v>1</v>
      </c>
      <c r="N122" s="86" t="n">
        <v>16</v>
      </c>
      <c r="O122" s="87" t="s">
        <v>1546</v>
      </c>
      <c r="P122" s="88" t="s">
        <v>1789</v>
      </c>
      <c r="Q122" s="85" t="s">
        <v>1640</v>
      </c>
      <c r="R122" s="85" t="s">
        <v>192</v>
      </c>
    </row>
    <row r="123" customFormat="false" ht="24.75" hidden="false" customHeight="true" outlineLevel="0" collapsed="false">
      <c r="A123" s="82" t="n">
        <v>121</v>
      </c>
      <c r="B123" s="89" t="s">
        <v>344</v>
      </c>
      <c r="C123" s="89" t="s">
        <v>1531</v>
      </c>
      <c r="D123" s="90" t="n">
        <v>18038046</v>
      </c>
      <c r="E123" s="90" t="n">
        <v>1395</v>
      </c>
      <c r="F123" s="89" t="s">
        <v>1081</v>
      </c>
      <c r="G123" s="89" t="s">
        <v>1043</v>
      </c>
      <c r="H123" s="89" t="s">
        <v>1790</v>
      </c>
      <c r="I123" s="89" t="s">
        <v>1791</v>
      </c>
      <c r="J123" s="90" t="n">
        <v>4</v>
      </c>
      <c r="K123" s="90" t="n">
        <v>4</v>
      </c>
      <c r="L123" s="90" t="n">
        <v>400</v>
      </c>
      <c r="M123" s="90" t="n">
        <v>3</v>
      </c>
      <c r="N123" s="90" t="n">
        <v>16</v>
      </c>
      <c r="O123" s="91" t="s">
        <v>1546</v>
      </c>
      <c r="P123" s="92" t="s">
        <v>1792</v>
      </c>
      <c r="Q123" s="89" t="s">
        <v>1640</v>
      </c>
      <c r="R123" s="89" t="s">
        <v>192</v>
      </c>
    </row>
    <row r="124" customFormat="false" ht="24.75" hidden="false" customHeight="true" outlineLevel="0" collapsed="false">
      <c r="A124" s="82" t="n">
        <v>122</v>
      </c>
      <c r="B124" s="85" t="s">
        <v>346</v>
      </c>
      <c r="C124" s="85" t="s">
        <v>1531</v>
      </c>
      <c r="D124" s="86" t="n">
        <v>18038047</v>
      </c>
      <c r="E124" s="86" t="n">
        <v>1395</v>
      </c>
      <c r="F124" s="85" t="s">
        <v>1081</v>
      </c>
      <c r="G124" s="85" t="s">
        <v>1043</v>
      </c>
      <c r="H124" s="85" t="s">
        <v>1605</v>
      </c>
      <c r="I124" s="85"/>
      <c r="J124" s="86" t="n">
        <v>4</v>
      </c>
      <c r="K124" s="86" t="n">
        <v>4</v>
      </c>
      <c r="L124" s="86" t="n">
        <v>400</v>
      </c>
      <c r="M124" s="86" t="n">
        <v>3</v>
      </c>
      <c r="N124" s="86" t="n">
        <v>16</v>
      </c>
      <c r="O124" s="87" t="s">
        <v>1546</v>
      </c>
      <c r="P124" s="88" t="s">
        <v>1793</v>
      </c>
      <c r="Q124" s="85" t="s">
        <v>1640</v>
      </c>
      <c r="R124" s="85" t="s">
        <v>192</v>
      </c>
    </row>
    <row r="125" customFormat="false" ht="24.75" hidden="false" customHeight="true" outlineLevel="0" collapsed="false">
      <c r="A125" s="82" t="n">
        <v>123</v>
      </c>
      <c r="B125" s="89" t="s">
        <v>348</v>
      </c>
      <c r="C125" s="89" t="s">
        <v>1531</v>
      </c>
      <c r="D125" s="90" t="n">
        <v>18075064</v>
      </c>
      <c r="E125" s="90" t="n">
        <v>1395</v>
      </c>
      <c r="F125" s="89" t="s">
        <v>1107</v>
      </c>
      <c r="G125" s="89" t="s">
        <v>1043</v>
      </c>
      <c r="H125" s="89" t="s">
        <v>1794</v>
      </c>
      <c r="I125" s="89"/>
      <c r="J125" s="90" t="n">
        <v>1</v>
      </c>
      <c r="K125" s="90" t="n">
        <v>1</v>
      </c>
      <c r="L125" s="90" t="n">
        <v>230</v>
      </c>
      <c r="M125" s="90" t="n">
        <v>1</v>
      </c>
      <c r="N125" s="90" t="n">
        <v>6</v>
      </c>
      <c r="O125" s="91" t="s">
        <v>1546</v>
      </c>
      <c r="P125" s="92" t="s">
        <v>1795</v>
      </c>
      <c r="Q125" s="89" t="s">
        <v>1656</v>
      </c>
      <c r="R125" s="89" t="s">
        <v>192</v>
      </c>
    </row>
    <row r="126" customFormat="false" ht="24.75" hidden="false" customHeight="true" outlineLevel="0" collapsed="false">
      <c r="A126" s="82" t="n">
        <v>124</v>
      </c>
      <c r="B126" s="85" t="s">
        <v>627</v>
      </c>
      <c r="C126" s="85" t="s">
        <v>1531</v>
      </c>
      <c r="D126" s="86" t="n">
        <v>18013190</v>
      </c>
      <c r="E126" s="86" t="n">
        <v>1395</v>
      </c>
      <c r="F126" s="85" t="s">
        <v>1081</v>
      </c>
      <c r="G126" s="85" t="s">
        <v>1043</v>
      </c>
      <c r="H126" s="85" t="s">
        <v>1796</v>
      </c>
      <c r="I126" s="85"/>
      <c r="J126" s="86" t="n">
        <v>1</v>
      </c>
      <c r="K126" s="86" t="n">
        <v>1</v>
      </c>
      <c r="L126" s="86" t="n">
        <v>230</v>
      </c>
      <c r="M126" s="86" t="n">
        <v>1</v>
      </c>
      <c r="N126" s="86" t="n">
        <v>10</v>
      </c>
      <c r="O126" s="87" t="s">
        <v>1534</v>
      </c>
      <c r="P126" s="88" t="s">
        <v>1797</v>
      </c>
      <c r="Q126" s="85" t="s">
        <v>1640</v>
      </c>
      <c r="R126" s="85" t="s">
        <v>192</v>
      </c>
    </row>
    <row r="127" customFormat="false" ht="24.75" hidden="false" customHeight="true" outlineLevel="0" collapsed="false">
      <c r="A127" s="82" t="n">
        <v>125</v>
      </c>
      <c r="B127" s="89" t="s">
        <v>350</v>
      </c>
      <c r="C127" s="89" t="s">
        <v>1531</v>
      </c>
      <c r="D127" s="90" t="n">
        <v>18013191</v>
      </c>
      <c r="E127" s="90" t="n">
        <v>1395</v>
      </c>
      <c r="F127" s="89" t="s">
        <v>1081</v>
      </c>
      <c r="G127" s="89" t="s">
        <v>1043</v>
      </c>
      <c r="H127" s="89" t="s">
        <v>1706</v>
      </c>
      <c r="I127" s="89"/>
      <c r="J127" s="90" t="n">
        <v>7</v>
      </c>
      <c r="K127" s="90" t="n">
        <v>7</v>
      </c>
      <c r="L127" s="90" t="n">
        <v>400</v>
      </c>
      <c r="M127" s="90" t="n">
        <v>3</v>
      </c>
      <c r="N127" s="90" t="n">
        <v>20</v>
      </c>
      <c r="O127" s="91" t="s">
        <v>1546</v>
      </c>
      <c r="P127" s="92" t="s">
        <v>1798</v>
      </c>
      <c r="Q127" s="89" t="s">
        <v>1640</v>
      </c>
      <c r="R127" s="89" t="s">
        <v>192</v>
      </c>
    </row>
    <row r="128" customFormat="false" ht="24.75" hidden="false" customHeight="true" outlineLevel="0" collapsed="false">
      <c r="A128" s="82" t="n">
        <v>126</v>
      </c>
      <c r="B128" s="85" t="s">
        <v>352</v>
      </c>
      <c r="C128" s="85" t="s">
        <v>1531</v>
      </c>
      <c r="D128" s="86" t="n">
        <v>16802343</v>
      </c>
      <c r="E128" s="86" t="n">
        <v>1395</v>
      </c>
      <c r="F128" s="85" t="s">
        <v>1081</v>
      </c>
      <c r="G128" s="85" t="s">
        <v>1043</v>
      </c>
      <c r="H128" s="85" t="s">
        <v>1799</v>
      </c>
      <c r="I128" s="85"/>
      <c r="J128" s="86" t="n">
        <v>4</v>
      </c>
      <c r="K128" s="86" t="n">
        <v>4</v>
      </c>
      <c r="L128" s="86" t="n">
        <v>400</v>
      </c>
      <c r="M128" s="86" t="n">
        <v>3</v>
      </c>
      <c r="N128" s="86" t="n">
        <v>16</v>
      </c>
      <c r="O128" s="87" t="s">
        <v>1546</v>
      </c>
      <c r="P128" s="88" t="s">
        <v>1800</v>
      </c>
      <c r="Q128" s="85" t="s">
        <v>1640</v>
      </c>
      <c r="R128" s="85" t="s">
        <v>192</v>
      </c>
    </row>
    <row r="129" customFormat="false" ht="24.75" hidden="false" customHeight="true" outlineLevel="0" collapsed="false">
      <c r="A129" s="82" t="n">
        <v>127</v>
      </c>
      <c r="B129" s="89" t="s">
        <v>354</v>
      </c>
      <c r="C129" s="89" t="s">
        <v>1531</v>
      </c>
      <c r="D129" s="90" t="n">
        <v>18017057</v>
      </c>
      <c r="E129" s="90" t="n">
        <v>1395</v>
      </c>
      <c r="F129" s="89" t="s">
        <v>697</v>
      </c>
      <c r="G129" s="89" t="s">
        <v>1043</v>
      </c>
      <c r="H129" s="89"/>
      <c r="I129" s="89"/>
      <c r="J129" s="90" t="n">
        <v>4</v>
      </c>
      <c r="K129" s="90" t="n">
        <v>4</v>
      </c>
      <c r="L129" s="90" t="n">
        <v>230</v>
      </c>
      <c r="M129" s="90" t="n">
        <v>1</v>
      </c>
      <c r="N129" s="90" t="n">
        <v>25</v>
      </c>
      <c r="O129" s="91" t="s">
        <v>1546</v>
      </c>
      <c r="P129" s="92" t="s">
        <v>1801</v>
      </c>
      <c r="Q129" s="89" t="s">
        <v>1640</v>
      </c>
      <c r="R129" s="89" t="s">
        <v>192</v>
      </c>
    </row>
    <row r="130" customFormat="false" ht="24.75" hidden="false" customHeight="true" outlineLevel="0" collapsed="false">
      <c r="A130" s="82" t="n">
        <v>128</v>
      </c>
      <c r="B130" s="85" t="s">
        <v>629</v>
      </c>
      <c r="C130" s="85" t="s">
        <v>1531</v>
      </c>
      <c r="D130" s="86" t="n">
        <v>16903339</v>
      </c>
      <c r="E130" s="86" t="n">
        <v>1395</v>
      </c>
      <c r="F130" s="85" t="s">
        <v>1752</v>
      </c>
      <c r="G130" s="85" t="s">
        <v>1043</v>
      </c>
      <c r="H130" s="85" t="s">
        <v>1775</v>
      </c>
      <c r="I130" s="85" t="s">
        <v>1802</v>
      </c>
      <c r="J130" s="86" t="n">
        <v>13</v>
      </c>
      <c r="K130" s="86" t="n">
        <v>13</v>
      </c>
      <c r="L130" s="86" t="n">
        <v>400</v>
      </c>
      <c r="M130" s="86" t="n">
        <v>3</v>
      </c>
      <c r="N130" s="86" t="n">
        <v>25</v>
      </c>
      <c r="O130" s="87" t="s">
        <v>1546</v>
      </c>
      <c r="P130" s="88" t="s">
        <v>1803</v>
      </c>
      <c r="Q130" s="85" t="s">
        <v>1640</v>
      </c>
      <c r="R130" s="85" t="s">
        <v>192</v>
      </c>
    </row>
    <row r="131" customFormat="false" ht="24.75" hidden="false" customHeight="true" outlineLevel="0" collapsed="false">
      <c r="A131" s="82" t="n">
        <v>129</v>
      </c>
      <c r="B131" s="89" t="s">
        <v>356</v>
      </c>
      <c r="C131" s="89" t="s">
        <v>1531</v>
      </c>
      <c r="D131" s="90" t="n">
        <v>18013192</v>
      </c>
      <c r="E131" s="90" t="n">
        <v>1395</v>
      </c>
      <c r="F131" s="89" t="s">
        <v>1804</v>
      </c>
      <c r="G131" s="89" t="s">
        <v>1043</v>
      </c>
      <c r="H131" s="89"/>
      <c r="I131" s="89"/>
      <c r="J131" s="90" t="n">
        <v>4</v>
      </c>
      <c r="K131" s="90" t="n">
        <v>4</v>
      </c>
      <c r="L131" s="90" t="n">
        <v>230</v>
      </c>
      <c r="M131" s="90" t="n">
        <v>1</v>
      </c>
      <c r="N131" s="90" t="n">
        <v>25</v>
      </c>
      <c r="O131" s="91" t="s">
        <v>1546</v>
      </c>
      <c r="P131" s="92" t="s">
        <v>1805</v>
      </c>
      <c r="Q131" s="89" t="s">
        <v>1640</v>
      </c>
      <c r="R131" s="89" t="s">
        <v>192</v>
      </c>
    </row>
    <row r="132" customFormat="false" ht="24.75" hidden="false" customHeight="true" outlineLevel="0" collapsed="false">
      <c r="A132" s="82" t="n">
        <v>130</v>
      </c>
      <c r="B132" s="85" t="s">
        <v>358</v>
      </c>
      <c r="C132" s="85" t="s">
        <v>1531</v>
      </c>
      <c r="D132" s="86" t="n">
        <v>18096028</v>
      </c>
      <c r="E132" s="86" t="n">
        <v>1395</v>
      </c>
      <c r="F132" s="85" t="s">
        <v>1268</v>
      </c>
      <c r="G132" s="85" t="s">
        <v>1043</v>
      </c>
      <c r="H132" s="85" t="s">
        <v>1806</v>
      </c>
      <c r="I132" s="85" t="s">
        <v>1807</v>
      </c>
      <c r="J132" s="86" t="n">
        <v>4</v>
      </c>
      <c r="K132" s="86" t="n">
        <v>4</v>
      </c>
      <c r="L132" s="86" t="n">
        <v>230</v>
      </c>
      <c r="M132" s="86" t="n">
        <v>1</v>
      </c>
      <c r="N132" s="86" t="n">
        <v>20</v>
      </c>
      <c r="O132" s="87" t="s">
        <v>1662</v>
      </c>
      <c r="P132" s="88" t="s">
        <v>1808</v>
      </c>
      <c r="Q132" s="85" t="s">
        <v>1640</v>
      </c>
      <c r="R132" s="85" t="s">
        <v>192</v>
      </c>
    </row>
    <row r="133" customFormat="false" ht="24.75" hidden="false" customHeight="true" outlineLevel="0" collapsed="false">
      <c r="A133" s="82" t="n">
        <v>131</v>
      </c>
      <c r="B133" s="89" t="s">
        <v>215</v>
      </c>
      <c r="C133" s="89" t="s">
        <v>1531</v>
      </c>
      <c r="D133" s="90" t="n">
        <v>18096029</v>
      </c>
      <c r="E133" s="90" t="n">
        <v>1395</v>
      </c>
      <c r="F133" s="89" t="s">
        <v>1081</v>
      </c>
      <c r="G133" s="89" t="s">
        <v>1043</v>
      </c>
      <c r="H133" s="89" t="s">
        <v>1211</v>
      </c>
      <c r="I133" s="89"/>
      <c r="J133" s="90" t="n">
        <v>13</v>
      </c>
      <c r="K133" s="90" t="n">
        <v>13</v>
      </c>
      <c r="L133" s="90" t="n">
        <v>400</v>
      </c>
      <c r="M133" s="90" t="n">
        <v>3</v>
      </c>
      <c r="N133" s="90" t="n">
        <v>32</v>
      </c>
      <c r="O133" s="91" t="s">
        <v>1546</v>
      </c>
      <c r="P133" s="92" t="s">
        <v>1809</v>
      </c>
      <c r="Q133" s="89" t="s">
        <v>1640</v>
      </c>
      <c r="R133" s="89" t="s">
        <v>192</v>
      </c>
    </row>
    <row r="134" customFormat="false" ht="24.75" hidden="false" customHeight="true" outlineLevel="0" collapsed="false">
      <c r="A134" s="82" t="n">
        <v>132</v>
      </c>
      <c r="B134" s="85" t="s">
        <v>359</v>
      </c>
      <c r="C134" s="85" t="s">
        <v>1531</v>
      </c>
      <c r="D134" s="86" t="n">
        <v>16202336</v>
      </c>
      <c r="E134" s="86" t="n">
        <v>1395</v>
      </c>
      <c r="F134" s="85" t="s">
        <v>1081</v>
      </c>
      <c r="G134" s="85" t="s">
        <v>1043</v>
      </c>
      <c r="H134" s="85" t="s">
        <v>1082</v>
      </c>
      <c r="I134" s="85"/>
      <c r="J134" s="86" t="n">
        <v>3.2</v>
      </c>
      <c r="K134" s="86" t="n">
        <v>3.2</v>
      </c>
      <c r="L134" s="86" t="n">
        <v>230</v>
      </c>
      <c r="M134" s="86" t="n">
        <v>1</v>
      </c>
      <c r="N134" s="86" t="n">
        <v>20</v>
      </c>
      <c r="O134" s="87" t="s">
        <v>1546</v>
      </c>
      <c r="P134" s="88" t="s">
        <v>1810</v>
      </c>
      <c r="Q134" s="85" t="s">
        <v>1640</v>
      </c>
      <c r="R134" s="85" t="s">
        <v>192</v>
      </c>
    </row>
    <row r="135" customFormat="false" ht="24.75" hidden="false" customHeight="true" outlineLevel="0" collapsed="false">
      <c r="A135" s="82" t="n">
        <v>133</v>
      </c>
      <c r="B135" s="89" t="s">
        <v>361</v>
      </c>
      <c r="C135" s="89" t="s">
        <v>1531</v>
      </c>
      <c r="D135" s="90" t="n">
        <v>16201348</v>
      </c>
      <c r="E135" s="90" t="n">
        <v>1395</v>
      </c>
      <c r="F135" s="89" t="s">
        <v>1081</v>
      </c>
      <c r="G135" s="89" t="s">
        <v>1043</v>
      </c>
      <c r="H135" s="89" t="s">
        <v>1675</v>
      </c>
      <c r="I135" s="89"/>
      <c r="J135" s="90" t="n">
        <v>10</v>
      </c>
      <c r="K135" s="90" t="n">
        <v>10</v>
      </c>
      <c r="L135" s="90" t="n">
        <v>400</v>
      </c>
      <c r="M135" s="90" t="n">
        <v>3</v>
      </c>
      <c r="N135" s="90" t="n">
        <v>25</v>
      </c>
      <c r="O135" s="91" t="s">
        <v>1546</v>
      </c>
      <c r="P135" s="92" t="s">
        <v>1811</v>
      </c>
      <c r="Q135" s="89" t="s">
        <v>1640</v>
      </c>
      <c r="R135" s="89" t="s">
        <v>192</v>
      </c>
    </row>
    <row r="136" customFormat="false" ht="24.75" hidden="false" customHeight="true" outlineLevel="0" collapsed="false">
      <c r="A136" s="82" t="n">
        <v>134</v>
      </c>
      <c r="B136" s="85" t="s">
        <v>363</v>
      </c>
      <c r="C136" s="85" t="s">
        <v>1531</v>
      </c>
      <c r="D136" s="86" t="n">
        <v>18030023</v>
      </c>
      <c r="E136" s="86" t="n">
        <v>1395</v>
      </c>
      <c r="F136" s="85" t="s">
        <v>1081</v>
      </c>
      <c r="G136" s="85" t="s">
        <v>1043</v>
      </c>
      <c r="H136" s="85" t="s">
        <v>1594</v>
      </c>
      <c r="I136" s="85"/>
      <c r="J136" s="86" t="n">
        <v>9</v>
      </c>
      <c r="K136" s="86" t="n">
        <v>9</v>
      </c>
      <c r="L136" s="86" t="n">
        <v>400</v>
      </c>
      <c r="M136" s="86" t="n">
        <v>3</v>
      </c>
      <c r="N136" s="86" t="n">
        <v>20</v>
      </c>
      <c r="O136" s="87" t="s">
        <v>1546</v>
      </c>
      <c r="P136" s="88" t="s">
        <v>1812</v>
      </c>
      <c r="Q136" s="85" t="s">
        <v>1640</v>
      </c>
      <c r="R136" s="85" t="s">
        <v>192</v>
      </c>
    </row>
    <row r="137" customFormat="false" ht="24.75" hidden="false" customHeight="true" outlineLevel="0" collapsed="false">
      <c r="A137" s="82" t="n">
        <v>135</v>
      </c>
      <c r="B137" s="89" t="s">
        <v>365</v>
      </c>
      <c r="C137" s="89" t="s">
        <v>1531</v>
      </c>
      <c r="D137" s="90" t="n">
        <v>18079042</v>
      </c>
      <c r="E137" s="90" t="n">
        <v>1395</v>
      </c>
      <c r="F137" s="89" t="s">
        <v>1813</v>
      </c>
      <c r="G137" s="89" t="s">
        <v>1043</v>
      </c>
      <c r="H137" s="89"/>
      <c r="I137" s="89"/>
      <c r="J137" s="90" t="n">
        <v>4</v>
      </c>
      <c r="K137" s="90" t="n">
        <v>4</v>
      </c>
      <c r="L137" s="90" t="n">
        <v>230</v>
      </c>
      <c r="M137" s="90" t="n">
        <v>1</v>
      </c>
      <c r="N137" s="90" t="n">
        <v>25</v>
      </c>
      <c r="O137" s="91" t="s">
        <v>1546</v>
      </c>
      <c r="P137" s="92" t="s">
        <v>1814</v>
      </c>
      <c r="Q137" s="89" t="s">
        <v>1640</v>
      </c>
      <c r="R137" s="89" t="s">
        <v>192</v>
      </c>
    </row>
    <row r="138" customFormat="false" ht="24.75" hidden="false" customHeight="true" outlineLevel="0" collapsed="false">
      <c r="A138" s="82" t="n">
        <v>136</v>
      </c>
      <c r="B138" s="85" t="s">
        <v>366</v>
      </c>
      <c r="C138" s="85" t="s">
        <v>1531</v>
      </c>
      <c r="D138" s="86" t="n">
        <v>18011037</v>
      </c>
      <c r="E138" s="86" t="n">
        <v>1395</v>
      </c>
      <c r="F138" s="85" t="s">
        <v>1081</v>
      </c>
      <c r="G138" s="85" t="s">
        <v>1043</v>
      </c>
      <c r="H138" s="85" t="s">
        <v>1741</v>
      </c>
      <c r="I138" s="85"/>
      <c r="J138" s="86" t="n">
        <v>9</v>
      </c>
      <c r="K138" s="86" t="n">
        <v>9</v>
      </c>
      <c r="L138" s="86" t="n">
        <v>400</v>
      </c>
      <c r="M138" s="86" t="n">
        <v>3</v>
      </c>
      <c r="N138" s="86" t="n">
        <v>16</v>
      </c>
      <c r="O138" s="87" t="s">
        <v>1546</v>
      </c>
      <c r="P138" s="88" t="s">
        <v>1815</v>
      </c>
      <c r="Q138" s="85" t="s">
        <v>1640</v>
      </c>
      <c r="R138" s="85" t="s">
        <v>192</v>
      </c>
    </row>
    <row r="139" customFormat="false" ht="24.75" hidden="false" customHeight="true" outlineLevel="0" collapsed="false">
      <c r="A139" s="82" t="n">
        <v>137</v>
      </c>
      <c r="B139" s="89" t="s">
        <v>368</v>
      </c>
      <c r="C139" s="89" t="s">
        <v>1531</v>
      </c>
      <c r="D139" s="90" t="n">
        <v>18011038</v>
      </c>
      <c r="E139" s="90" t="n">
        <v>1395</v>
      </c>
      <c r="F139" s="89" t="s">
        <v>1081</v>
      </c>
      <c r="G139" s="89" t="s">
        <v>1043</v>
      </c>
      <c r="H139" s="89" t="s">
        <v>1189</v>
      </c>
      <c r="I139" s="89"/>
      <c r="J139" s="90" t="n">
        <v>25</v>
      </c>
      <c r="K139" s="90" t="n">
        <v>25</v>
      </c>
      <c r="L139" s="90" t="n">
        <v>400</v>
      </c>
      <c r="M139" s="90" t="n">
        <v>3</v>
      </c>
      <c r="N139" s="90" t="n">
        <v>63</v>
      </c>
      <c r="O139" s="91" t="s">
        <v>1546</v>
      </c>
      <c r="P139" s="92" t="s">
        <v>1816</v>
      </c>
      <c r="Q139" s="89" t="s">
        <v>1640</v>
      </c>
      <c r="R139" s="89" t="s">
        <v>192</v>
      </c>
    </row>
    <row r="140" customFormat="false" ht="24.75" hidden="false" customHeight="true" outlineLevel="0" collapsed="false">
      <c r="A140" s="82" t="n">
        <v>138</v>
      </c>
      <c r="B140" s="85" t="s">
        <v>369</v>
      </c>
      <c r="C140" s="85" t="s">
        <v>1531</v>
      </c>
      <c r="D140" s="86" t="n">
        <v>18013193</v>
      </c>
      <c r="E140" s="86" t="n">
        <v>1395</v>
      </c>
      <c r="F140" s="85" t="s">
        <v>1081</v>
      </c>
      <c r="G140" s="85" t="s">
        <v>1043</v>
      </c>
      <c r="H140" s="85" t="s">
        <v>1551</v>
      </c>
      <c r="I140" s="85"/>
      <c r="J140" s="86" t="n">
        <v>3</v>
      </c>
      <c r="K140" s="86" t="n">
        <v>3</v>
      </c>
      <c r="L140" s="86" t="n">
        <v>400</v>
      </c>
      <c r="M140" s="86" t="n">
        <v>3</v>
      </c>
      <c r="N140" s="86" t="n">
        <v>16</v>
      </c>
      <c r="O140" s="87" t="s">
        <v>1546</v>
      </c>
      <c r="P140" s="88" t="s">
        <v>1817</v>
      </c>
      <c r="Q140" s="85" t="s">
        <v>1640</v>
      </c>
      <c r="R140" s="85" t="s">
        <v>192</v>
      </c>
    </row>
    <row r="141" customFormat="false" ht="24.75" hidden="false" customHeight="true" outlineLevel="0" collapsed="false">
      <c r="A141" s="82" t="n">
        <v>139</v>
      </c>
      <c r="B141" s="89" t="s">
        <v>371</v>
      </c>
      <c r="C141" s="89" t="s">
        <v>1531</v>
      </c>
      <c r="D141" s="90" t="n">
        <v>16819164</v>
      </c>
      <c r="E141" s="90" t="n">
        <v>1395</v>
      </c>
      <c r="F141" s="89" t="s">
        <v>1081</v>
      </c>
      <c r="G141" s="89" t="s">
        <v>1043</v>
      </c>
      <c r="H141" s="89" t="s">
        <v>1818</v>
      </c>
      <c r="I141" s="89"/>
      <c r="J141" s="90" t="n">
        <v>11</v>
      </c>
      <c r="K141" s="90" t="n">
        <v>11</v>
      </c>
      <c r="L141" s="90" t="n">
        <v>400</v>
      </c>
      <c r="M141" s="90" t="n">
        <v>3</v>
      </c>
      <c r="N141" s="90" t="n">
        <v>25</v>
      </c>
      <c r="O141" s="91" t="s">
        <v>1546</v>
      </c>
      <c r="P141" s="92" t="s">
        <v>1819</v>
      </c>
      <c r="Q141" s="89" t="s">
        <v>1640</v>
      </c>
      <c r="R141" s="89" t="s">
        <v>192</v>
      </c>
    </row>
    <row r="142" customFormat="false" ht="24.75" hidden="false" customHeight="true" outlineLevel="0" collapsed="false">
      <c r="A142" s="82" t="n">
        <v>140</v>
      </c>
      <c r="B142" s="85" t="s">
        <v>372</v>
      </c>
      <c r="C142" s="85" t="s">
        <v>1531</v>
      </c>
      <c r="D142" s="86" t="n">
        <v>18011039</v>
      </c>
      <c r="E142" s="86" t="n">
        <v>1395</v>
      </c>
      <c r="F142" s="85" t="s">
        <v>1081</v>
      </c>
      <c r="G142" s="85" t="s">
        <v>1043</v>
      </c>
      <c r="H142" s="85" t="s">
        <v>1741</v>
      </c>
      <c r="I142" s="85"/>
      <c r="J142" s="86" t="n">
        <v>2</v>
      </c>
      <c r="K142" s="86" t="n">
        <v>2</v>
      </c>
      <c r="L142" s="86" t="n">
        <v>400</v>
      </c>
      <c r="M142" s="86" t="n">
        <v>3</v>
      </c>
      <c r="N142" s="86" t="n">
        <v>16</v>
      </c>
      <c r="O142" s="87" t="s">
        <v>1546</v>
      </c>
      <c r="P142" s="88" t="s">
        <v>1820</v>
      </c>
      <c r="Q142" s="85" t="s">
        <v>1640</v>
      </c>
      <c r="R142" s="85" t="s">
        <v>192</v>
      </c>
    </row>
    <row r="143" customFormat="false" ht="24.75" hidden="false" customHeight="true" outlineLevel="0" collapsed="false">
      <c r="A143" s="82" t="n">
        <v>141</v>
      </c>
      <c r="B143" s="89" t="s">
        <v>373</v>
      </c>
      <c r="C143" s="89" t="s">
        <v>1531</v>
      </c>
      <c r="D143" s="90" t="n">
        <v>18008106</v>
      </c>
      <c r="E143" s="90" t="n">
        <v>1395</v>
      </c>
      <c r="F143" s="89" t="s">
        <v>1272</v>
      </c>
      <c r="G143" s="89" t="s">
        <v>1043</v>
      </c>
      <c r="H143" s="89"/>
      <c r="I143" s="89"/>
      <c r="J143" s="90" t="n">
        <v>1.5</v>
      </c>
      <c r="K143" s="90" t="n">
        <v>1.5</v>
      </c>
      <c r="L143" s="90" t="n">
        <v>230</v>
      </c>
      <c r="M143" s="90" t="n">
        <v>1</v>
      </c>
      <c r="N143" s="90" t="n">
        <v>10</v>
      </c>
      <c r="O143" s="91" t="s">
        <v>1546</v>
      </c>
      <c r="P143" s="92" t="s">
        <v>1821</v>
      </c>
      <c r="Q143" s="89" t="s">
        <v>1656</v>
      </c>
      <c r="R143" s="89" t="s">
        <v>192</v>
      </c>
    </row>
    <row r="144" customFormat="false" ht="24.75" hidden="false" customHeight="true" outlineLevel="0" collapsed="false">
      <c r="A144" s="82" t="n">
        <v>142</v>
      </c>
      <c r="B144" s="85" t="s">
        <v>375</v>
      </c>
      <c r="C144" s="85" t="s">
        <v>1531</v>
      </c>
      <c r="D144" s="86" t="n">
        <v>18021034</v>
      </c>
      <c r="E144" s="86" t="n">
        <v>1395</v>
      </c>
      <c r="F144" s="85" t="s">
        <v>1254</v>
      </c>
      <c r="G144" s="85" t="s">
        <v>1043</v>
      </c>
      <c r="H144" s="85"/>
      <c r="I144" s="85"/>
      <c r="J144" s="86" t="n">
        <v>4</v>
      </c>
      <c r="K144" s="86" t="n">
        <v>4</v>
      </c>
      <c r="L144" s="86" t="n">
        <v>230</v>
      </c>
      <c r="M144" s="86" t="n">
        <v>1</v>
      </c>
      <c r="N144" s="86" t="n">
        <v>25</v>
      </c>
      <c r="O144" s="87" t="s">
        <v>1546</v>
      </c>
      <c r="P144" s="88" t="s">
        <v>1822</v>
      </c>
      <c r="Q144" s="85" t="s">
        <v>1640</v>
      </c>
      <c r="R144" s="85" t="s">
        <v>192</v>
      </c>
    </row>
    <row r="145" customFormat="false" ht="24.75" hidden="false" customHeight="true" outlineLevel="0" collapsed="false">
      <c r="A145" s="82" t="n">
        <v>143</v>
      </c>
      <c r="B145" s="89" t="s">
        <v>377</v>
      </c>
      <c r="C145" s="89" t="s">
        <v>1531</v>
      </c>
      <c r="D145" s="90" t="n">
        <v>18096030</v>
      </c>
      <c r="E145" s="90" t="n">
        <v>1395</v>
      </c>
      <c r="F145" s="89" t="s">
        <v>1693</v>
      </c>
      <c r="G145" s="89" t="s">
        <v>1043</v>
      </c>
      <c r="H145" s="89"/>
      <c r="I145" s="89"/>
      <c r="J145" s="90" t="n">
        <v>4</v>
      </c>
      <c r="K145" s="90" t="n">
        <v>4</v>
      </c>
      <c r="L145" s="90" t="n">
        <v>230</v>
      </c>
      <c r="M145" s="90" t="n">
        <v>1</v>
      </c>
      <c r="N145" s="90" t="n">
        <v>25</v>
      </c>
      <c r="O145" s="91" t="s">
        <v>1546</v>
      </c>
      <c r="P145" s="92" t="s">
        <v>1823</v>
      </c>
      <c r="Q145" s="89" t="s">
        <v>1640</v>
      </c>
      <c r="R145" s="89" t="s">
        <v>192</v>
      </c>
    </row>
    <row r="146" customFormat="false" ht="24.75" hidden="false" customHeight="true" outlineLevel="0" collapsed="false">
      <c r="A146" s="82" t="n">
        <v>144</v>
      </c>
      <c r="B146" s="85" t="s">
        <v>379</v>
      </c>
      <c r="C146" s="85" t="s">
        <v>1531</v>
      </c>
      <c r="D146" s="86" t="n">
        <v>16200330</v>
      </c>
      <c r="E146" s="86" t="n">
        <v>1395</v>
      </c>
      <c r="F146" s="85" t="s">
        <v>1081</v>
      </c>
      <c r="G146" s="85" t="s">
        <v>1043</v>
      </c>
      <c r="H146" s="85" t="s">
        <v>1824</v>
      </c>
      <c r="I146" s="85"/>
      <c r="J146" s="86" t="n">
        <v>7</v>
      </c>
      <c r="K146" s="86" t="n">
        <v>7</v>
      </c>
      <c r="L146" s="86" t="n">
        <v>400</v>
      </c>
      <c r="M146" s="86" t="n">
        <v>3</v>
      </c>
      <c r="N146" s="86" t="n">
        <v>20</v>
      </c>
      <c r="O146" s="87" t="s">
        <v>1546</v>
      </c>
      <c r="P146" s="88" t="s">
        <v>1825</v>
      </c>
      <c r="Q146" s="85" t="s">
        <v>1640</v>
      </c>
      <c r="R146" s="85" t="s">
        <v>192</v>
      </c>
    </row>
    <row r="147" customFormat="false" ht="24.75" hidden="false" customHeight="true" outlineLevel="0" collapsed="false">
      <c r="A147" s="82" t="n">
        <v>145</v>
      </c>
      <c r="B147" s="89" t="s">
        <v>380</v>
      </c>
      <c r="C147" s="89" t="s">
        <v>1531</v>
      </c>
      <c r="D147" s="90" t="n">
        <v>18096031</v>
      </c>
      <c r="E147" s="90" t="n">
        <v>1395</v>
      </c>
      <c r="F147" s="89" t="s">
        <v>1081</v>
      </c>
      <c r="G147" s="89" t="s">
        <v>1043</v>
      </c>
      <c r="H147" s="89" t="s">
        <v>1211</v>
      </c>
      <c r="I147" s="89"/>
      <c r="J147" s="90" t="n">
        <v>25</v>
      </c>
      <c r="K147" s="90" t="n">
        <v>25</v>
      </c>
      <c r="L147" s="90" t="n">
        <v>400</v>
      </c>
      <c r="M147" s="90" t="n">
        <v>3</v>
      </c>
      <c r="N147" s="90" t="n">
        <v>40</v>
      </c>
      <c r="O147" s="91" t="s">
        <v>1546</v>
      </c>
      <c r="P147" s="92" t="s">
        <v>1826</v>
      </c>
      <c r="Q147" s="89" t="s">
        <v>1640</v>
      </c>
      <c r="R147" s="89" t="s">
        <v>192</v>
      </c>
    </row>
    <row r="148" customFormat="false" ht="24.75" hidden="false" customHeight="true" outlineLevel="0" collapsed="false">
      <c r="A148" s="82" t="n">
        <v>146</v>
      </c>
      <c r="B148" s="85" t="s">
        <v>383</v>
      </c>
      <c r="C148" s="85" t="s">
        <v>1531</v>
      </c>
      <c r="D148" s="86" t="n">
        <v>18021035</v>
      </c>
      <c r="E148" s="86" t="n">
        <v>1395</v>
      </c>
      <c r="F148" s="85" t="s">
        <v>1827</v>
      </c>
      <c r="G148" s="85" t="s">
        <v>1043</v>
      </c>
      <c r="H148" s="85"/>
      <c r="I148" s="85" t="s">
        <v>1828</v>
      </c>
      <c r="J148" s="86" t="n">
        <v>1</v>
      </c>
      <c r="K148" s="86" t="n">
        <v>1</v>
      </c>
      <c r="L148" s="86" t="n">
        <v>230</v>
      </c>
      <c r="M148" s="86" t="n">
        <v>1</v>
      </c>
      <c r="N148" s="86" t="n">
        <v>20</v>
      </c>
      <c r="O148" s="87" t="s">
        <v>1546</v>
      </c>
      <c r="P148" s="88" t="s">
        <v>1829</v>
      </c>
      <c r="Q148" s="85" t="s">
        <v>1640</v>
      </c>
      <c r="R148" s="85" t="s">
        <v>192</v>
      </c>
    </row>
    <row r="149" customFormat="false" ht="24.75" hidden="false" customHeight="true" outlineLevel="0" collapsed="false">
      <c r="A149" s="82" t="n">
        <v>147</v>
      </c>
      <c r="B149" s="89" t="s">
        <v>384</v>
      </c>
      <c r="C149" s="89" t="s">
        <v>1531</v>
      </c>
      <c r="D149" s="90" t="n">
        <v>18006060</v>
      </c>
      <c r="E149" s="90" t="n">
        <v>1395</v>
      </c>
      <c r="F149" s="89" t="s">
        <v>1155</v>
      </c>
      <c r="G149" s="89" t="s">
        <v>1043</v>
      </c>
      <c r="H149" s="89"/>
      <c r="I149" s="89"/>
      <c r="J149" s="90" t="n">
        <v>10</v>
      </c>
      <c r="K149" s="90" t="n">
        <v>10</v>
      </c>
      <c r="L149" s="90" t="n">
        <v>400</v>
      </c>
      <c r="M149" s="90" t="n">
        <v>3</v>
      </c>
      <c r="N149" s="90" t="n">
        <v>25</v>
      </c>
      <c r="O149" s="91" t="s">
        <v>1546</v>
      </c>
      <c r="P149" s="92" t="s">
        <v>1830</v>
      </c>
      <c r="Q149" s="89" t="s">
        <v>1640</v>
      </c>
      <c r="R149" s="89" t="s">
        <v>192</v>
      </c>
    </row>
    <row r="150" customFormat="false" ht="24.75" hidden="false" customHeight="true" outlineLevel="0" collapsed="false">
      <c r="A150" s="82" t="n">
        <v>148</v>
      </c>
      <c r="B150" s="85" t="s">
        <v>386</v>
      </c>
      <c r="C150" s="85" t="s">
        <v>1531</v>
      </c>
      <c r="D150" s="86" t="n">
        <v>18009039</v>
      </c>
      <c r="E150" s="86" t="n">
        <v>1395</v>
      </c>
      <c r="F150" s="85" t="s">
        <v>1081</v>
      </c>
      <c r="G150" s="85" t="s">
        <v>1043</v>
      </c>
      <c r="H150" s="85" t="s">
        <v>1831</v>
      </c>
      <c r="I150" s="85"/>
      <c r="J150" s="86" t="n">
        <v>25</v>
      </c>
      <c r="K150" s="86" t="n">
        <v>25</v>
      </c>
      <c r="L150" s="86" t="n">
        <v>400</v>
      </c>
      <c r="M150" s="86" t="n">
        <v>3</v>
      </c>
      <c r="N150" s="86" t="n">
        <v>63</v>
      </c>
      <c r="O150" s="87" t="s">
        <v>1546</v>
      </c>
      <c r="P150" s="88" t="s">
        <v>1832</v>
      </c>
      <c r="Q150" s="85" t="s">
        <v>1640</v>
      </c>
      <c r="R150" s="85" t="s">
        <v>192</v>
      </c>
    </row>
    <row r="151" customFormat="false" ht="24.75" hidden="false" customHeight="true" outlineLevel="0" collapsed="false">
      <c r="A151" s="82" t="n">
        <v>149</v>
      </c>
      <c r="B151" s="89" t="s">
        <v>388</v>
      </c>
      <c r="C151" s="89" t="s">
        <v>1531</v>
      </c>
      <c r="D151" s="90" t="n">
        <v>18006061</v>
      </c>
      <c r="E151" s="90" t="n">
        <v>1395</v>
      </c>
      <c r="F151" s="89" t="s">
        <v>1081</v>
      </c>
      <c r="G151" s="89" t="s">
        <v>1043</v>
      </c>
      <c r="H151" s="89" t="s">
        <v>1833</v>
      </c>
      <c r="I151" s="89"/>
      <c r="J151" s="90" t="n">
        <v>10</v>
      </c>
      <c r="K151" s="90" t="n">
        <v>10</v>
      </c>
      <c r="L151" s="90" t="n">
        <v>400</v>
      </c>
      <c r="M151" s="90" t="n">
        <v>3</v>
      </c>
      <c r="N151" s="90" t="n">
        <v>25</v>
      </c>
      <c r="O151" s="91" t="s">
        <v>1546</v>
      </c>
      <c r="P151" s="92" t="s">
        <v>1834</v>
      </c>
      <c r="Q151" s="89" t="s">
        <v>1640</v>
      </c>
      <c r="R151" s="89" t="s">
        <v>192</v>
      </c>
    </row>
    <row r="152" customFormat="false" ht="24.75" hidden="false" customHeight="true" outlineLevel="0" collapsed="false">
      <c r="A152" s="82" t="n">
        <v>150</v>
      </c>
      <c r="B152" s="85" t="s">
        <v>390</v>
      </c>
      <c r="C152" s="85" t="s">
        <v>1531</v>
      </c>
      <c r="D152" s="86" t="n">
        <v>18006062</v>
      </c>
      <c r="E152" s="86" t="n">
        <v>1395</v>
      </c>
      <c r="F152" s="85" t="s">
        <v>1081</v>
      </c>
      <c r="G152" s="85" t="s">
        <v>1043</v>
      </c>
      <c r="H152" s="85" t="s">
        <v>1799</v>
      </c>
      <c r="I152" s="85"/>
      <c r="J152" s="86" t="n">
        <v>6</v>
      </c>
      <c r="K152" s="86" t="n">
        <v>6</v>
      </c>
      <c r="L152" s="86" t="n">
        <v>400</v>
      </c>
      <c r="M152" s="86" t="n">
        <v>3</v>
      </c>
      <c r="N152" s="86" t="n">
        <v>16</v>
      </c>
      <c r="O152" s="87" t="s">
        <v>1546</v>
      </c>
      <c r="P152" s="88" t="s">
        <v>1835</v>
      </c>
      <c r="Q152" s="85" t="s">
        <v>1640</v>
      </c>
      <c r="R152" s="85" t="s">
        <v>192</v>
      </c>
    </row>
    <row r="153" customFormat="false" ht="24.75" hidden="false" customHeight="true" outlineLevel="0" collapsed="false">
      <c r="A153" s="82" t="n">
        <v>151</v>
      </c>
      <c r="B153" s="89" t="s">
        <v>392</v>
      </c>
      <c r="C153" s="89" t="s">
        <v>1531</v>
      </c>
      <c r="D153" s="90" t="n">
        <v>18005033</v>
      </c>
      <c r="E153" s="90" t="n">
        <v>1395</v>
      </c>
      <c r="F153" s="89" t="s">
        <v>1836</v>
      </c>
      <c r="G153" s="89" t="s">
        <v>1043</v>
      </c>
      <c r="H153" s="89" t="s">
        <v>1837</v>
      </c>
      <c r="I153" s="89"/>
      <c r="J153" s="90" t="n">
        <v>1</v>
      </c>
      <c r="K153" s="90" t="n">
        <v>1</v>
      </c>
      <c r="L153" s="90" t="n">
        <v>230</v>
      </c>
      <c r="M153" s="90" t="n">
        <v>1</v>
      </c>
      <c r="N153" s="90" t="n">
        <v>10</v>
      </c>
      <c r="O153" s="91" t="s">
        <v>1546</v>
      </c>
      <c r="P153" s="92" t="s">
        <v>1838</v>
      </c>
      <c r="Q153" s="89" t="s">
        <v>1640</v>
      </c>
      <c r="R153" s="89" t="s">
        <v>192</v>
      </c>
    </row>
    <row r="154" customFormat="false" ht="24.75" hidden="false" customHeight="true" outlineLevel="0" collapsed="false">
      <c r="A154" s="82" t="n">
        <v>152</v>
      </c>
      <c r="B154" s="85" t="s">
        <v>393</v>
      </c>
      <c r="C154" s="85" t="s">
        <v>1531</v>
      </c>
      <c r="D154" s="86" t="n">
        <v>18016016</v>
      </c>
      <c r="E154" s="86" t="n">
        <v>1395</v>
      </c>
      <c r="F154" s="85" t="s">
        <v>1081</v>
      </c>
      <c r="G154" s="85" t="s">
        <v>1043</v>
      </c>
      <c r="H154" s="85" t="s">
        <v>1782</v>
      </c>
      <c r="I154" s="85"/>
      <c r="J154" s="86" t="n">
        <v>4</v>
      </c>
      <c r="K154" s="86" t="n">
        <v>4</v>
      </c>
      <c r="L154" s="86" t="n">
        <v>400</v>
      </c>
      <c r="M154" s="86" t="n">
        <v>3</v>
      </c>
      <c r="N154" s="86" t="n">
        <v>16</v>
      </c>
      <c r="O154" s="87" t="s">
        <v>1546</v>
      </c>
      <c r="P154" s="88" t="s">
        <v>1839</v>
      </c>
      <c r="Q154" s="85" t="s">
        <v>1640</v>
      </c>
      <c r="R154" s="85" t="s">
        <v>192</v>
      </c>
    </row>
    <row r="155" customFormat="false" ht="24.75" hidden="false" customHeight="true" outlineLevel="0" collapsed="false">
      <c r="A155" s="82" t="n">
        <v>153</v>
      </c>
      <c r="B155" s="89" t="s">
        <v>395</v>
      </c>
      <c r="C155" s="89" t="s">
        <v>1531</v>
      </c>
      <c r="D155" s="90" t="n">
        <v>18064009</v>
      </c>
      <c r="E155" s="90" t="n">
        <v>1395</v>
      </c>
      <c r="F155" s="89" t="s">
        <v>1125</v>
      </c>
      <c r="G155" s="89" t="s">
        <v>1043</v>
      </c>
      <c r="H155" s="89" t="s">
        <v>1840</v>
      </c>
      <c r="I155" s="89"/>
      <c r="J155" s="90" t="n">
        <v>0.5</v>
      </c>
      <c r="K155" s="90" t="n">
        <v>0.5</v>
      </c>
      <c r="L155" s="90" t="n">
        <v>230</v>
      </c>
      <c r="M155" s="90" t="n">
        <v>1</v>
      </c>
      <c r="N155" s="90" t="n">
        <v>10</v>
      </c>
      <c r="O155" s="91" t="s">
        <v>1534</v>
      </c>
      <c r="P155" s="92" t="s">
        <v>1841</v>
      </c>
      <c r="Q155" s="89" t="s">
        <v>1548</v>
      </c>
      <c r="R155" s="89" t="s">
        <v>192</v>
      </c>
    </row>
    <row r="156" customFormat="false" ht="24.75" hidden="false" customHeight="true" outlineLevel="0" collapsed="false">
      <c r="A156" s="82" t="n">
        <v>154</v>
      </c>
      <c r="B156" s="85" t="s">
        <v>397</v>
      </c>
      <c r="C156" s="85" t="s">
        <v>1531</v>
      </c>
      <c r="D156" s="86" t="n">
        <v>18005034</v>
      </c>
      <c r="E156" s="86" t="n">
        <v>1395</v>
      </c>
      <c r="F156" s="85" t="s">
        <v>1268</v>
      </c>
      <c r="G156" s="85" t="s">
        <v>1043</v>
      </c>
      <c r="H156" s="85" t="s">
        <v>1749</v>
      </c>
      <c r="I156" s="85" t="s">
        <v>1842</v>
      </c>
      <c r="J156" s="86" t="n">
        <v>4</v>
      </c>
      <c r="K156" s="86" t="n">
        <v>4</v>
      </c>
      <c r="L156" s="86" t="n">
        <v>230</v>
      </c>
      <c r="M156" s="86" t="n">
        <v>1</v>
      </c>
      <c r="N156" s="86" t="n">
        <v>25</v>
      </c>
      <c r="O156" s="87" t="s">
        <v>1546</v>
      </c>
      <c r="P156" s="88" t="s">
        <v>1843</v>
      </c>
      <c r="Q156" s="85" t="s">
        <v>1640</v>
      </c>
      <c r="R156" s="85" t="s">
        <v>192</v>
      </c>
    </row>
    <row r="157" customFormat="false" ht="24.75" hidden="false" customHeight="true" outlineLevel="0" collapsed="false">
      <c r="A157" s="82" t="n">
        <v>155</v>
      </c>
      <c r="B157" s="89" t="s">
        <v>398</v>
      </c>
      <c r="C157" s="89" t="s">
        <v>1531</v>
      </c>
      <c r="D157" s="90" t="n">
        <v>18079043</v>
      </c>
      <c r="E157" s="90" t="n">
        <v>1395</v>
      </c>
      <c r="F157" s="89" t="s">
        <v>1844</v>
      </c>
      <c r="G157" s="89" t="s">
        <v>1043</v>
      </c>
      <c r="H157" s="89"/>
      <c r="I157" s="89"/>
      <c r="J157" s="90" t="n">
        <v>4</v>
      </c>
      <c r="K157" s="90" t="n">
        <v>4</v>
      </c>
      <c r="L157" s="90" t="n">
        <v>230</v>
      </c>
      <c r="M157" s="90" t="n">
        <v>1</v>
      </c>
      <c r="N157" s="90" t="n">
        <v>25</v>
      </c>
      <c r="O157" s="91" t="s">
        <v>1546</v>
      </c>
      <c r="P157" s="92" t="s">
        <v>1845</v>
      </c>
      <c r="Q157" s="89" t="s">
        <v>1640</v>
      </c>
      <c r="R157" s="89" t="s">
        <v>192</v>
      </c>
    </row>
    <row r="158" customFormat="false" ht="24.75" hidden="false" customHeight="true" outlineLevel="0" collapsed="false">
      <c r="A158" s="82" t="n">
        <v>156</v>
      </c>
      <c r="B158" s="85" t="s">
        <v>400</v>
      </c>
      <c r="C158" s="85" t="s">
        <v>1531</v>
      </c>
      <c r="D158" s="86" t="n">
        <v>16819165</v>
      </c>
      <c r="E158" s="86" t="n">
        <v>1395</v>
      </c>
      <c r="F158" s="85" t="s">
        <v>1081</v>
      </c>
      <c r="G158" s="85" t="s">
        <v>1043</v>
      </c>
      <c r="H158" s="85" t="s">
        <v>1183</v>
      </c>
      <c r="I158" s="85"/>
      <c r="J158" s="86" t="n">
        <v>22</v>
      </c>
      <c r="K158" s="86" t="n">
        <v>22</v>
      </c>
      <c r="L158" s="86" t="n">
        <v>400</v>
      </c>
      <c r="M158" s="86" t="n">
        <v>3</v>
      </c>
      <c r="N158" s="86" t="n">
        <v>50</v>
      </c>
      <c r="O158" s="87" t="s">
        <v>1546</v>
      </c>
      <c r="P158" s="88" t="s">
        <v>1846</v>
      </c>
      <c r="Q158" s="85" t="s">
        <v>1640</v>
      </c>
      <c r="R158" s="85" t="s">
        <v>192</v>
      </c>
    </row>
    <row r="159" customFormat="false" ht="24.75" hidden="false" customHeight="true" outlineLevel="0" collapsed="false">
      <c r="A159" s="82" t="n">
        <v>157</v>
      </c>
      <c r="B159" s="89" t="s">
        <v>402</v>
      </c>
      <c r="C159" s="89" t="s">
        <v>1531</v>
      </c>
      <c r="D159" s="90" t="n">
        <v>16819166</v>
      </c>
      <c r="E159" s="90" t="n">
        <v>1395</v>
      </c>
      <c r="F159" s="89" t="s">
        <v>1081</v>
      </c>
      <c r="G159" s="89" t="s">
        <v>1043</v>
      </c>
      <c r="H159" s="89" t="s">
        <v>1847</v>
      </c>
      <c r="I159" s="89"/>
      <c r="J159" s="90" t="n">
        <v>2</v>
      </c>
      <c r="K159" s="90" t="n">
        <v>2</v>
      </c>
      <c r="L159" s="90" t="n">
        <v>230</v>
      </c>
      <c r="M159" s="90" t="n">
        <v>1</v>
      </c>
      <c r="N159" s="90" t="n">
        <v>16</v>
      </c>
      <c r="O159" s="91" t="s">
        <v>1546</v>
      </c>
      <c r="P159" s="92" t="s">
        <v>1848</v>
      </c>
      <c r="Q159" s="89" t="s">
        <v>1640</v>
      </c>
      <c r="R159" s="89" t="s">
        <v>192</v>
      </c>
    </row>
    <row r="160" customFormat="false" ht="24.75" hidden="false" customHeight="true" outlineLevel="0" collapsed="false">
      <c r="A160" s="82" t="n">
        <v>158</v>
      </c>
      <c r="B160" s="85" t="s">
        <v>404</v>
      </c>
      <c r="C160" s="85" t="s">
        <v>1531</v>
      </c>
      <c r="D160" s="86" t="n">
        <v>18006063</v>
      </c>
      <c r="E160" s="86" t="n">
        <v>1395</v>
      </c>
      <c r="F160" s="85" t="s">
        <v>1081</v>
      </c>
      <c r="G160" s="85" t="s">
        <v>1043</v>
      </c>
      <c r="H160" s="85" t="s">
        <v>1849</v>
      </c>
      <c r="I160" s="85"/>
      <c r="J160" s="86" t="n">
        <v>2</v>
      </c>
      <c r="K160" s="86" t="n">
        <v>2</v>
      </c>
      <c r="L160" s="86" t="n">
        <v>400</v>
      </c>
      <c r="M160" s="86" t="n">
        <v>3</v>
      </c>
      <c r="N160" s="86" t="n">
        <v>16</v>
      </c>
      <c r="O160" s="87" t="s">
        <v>1546</v>
      </c>
      <c r="P160" s="88" t="s">
        <v>1850</v>
      </c>
      <c r="Q160" s="85" t="s">
        <v>1640</v>
      </c>
      <c r="R160" s="85" t="s">
        <v>192</v>
      </c>
    </row>
    <row r="161" customFormat="false" ht="24.75" hidden="false" customHeight="true" outlineLevel="0" collapsed="false">
      <c r="A161" s="82" t="n">
        <v>159</v>
      </c>
      <c r="B161" s="89" t="s">
        <v>405</v>
      </c>
      <c r="C161" s="89" t="s">
        <v>1531</v>
      </c>
      <c r="D161" s="90" t="n">
        <v>18064010</v>
      </c>
      <c r="E161" s="90" t="n">
        <v>1395</v>
      </c>
      <c r="F161" s="89" t="s">
        <v>1125</v>
      </c>
      <c r="G161" s="89" t="s">
        <v>1043</v>
      </c>
      <c r="H161" s="89"/>
      <c r="I161" s="89"/>
      <c r="J161" s="90" t="n">
        <v>0.8</v>
      </c>
      <c r="K161" s="90" t="n">
        <v>0.8</v>
      </c>
      <c r="L161" s="90" t="n">
        <v>230</v>
      </c>
      <c r="M161" s="90" t="n">
        <v>1</v>
      </c>
      <c r="N161" s="90" t="n">
        <v>16</v>
      </c>
      <c r="O161" s="91" t="s">
        <v>1546</v>
      </c>
      <c r="P161" s="92" t="s">
        <v>1851</v>
      </c>
      <c r="Q161" s="89" t="s">
        <v>1640</v>
      </c>
      <c r="R161" s="89" t="s">
        <v>192</v>
      </c>
    </row>
    <row r="162" customFormat="false" ht="24.75" hidden="false" customHeight="true" outlineLevel="0" collapsed="false">
      <c r="A162" s="82" t="n">
        <v>160</v>
      </c>
      <c r="B162" s="85" t="s">
        <v>631</v>
      </c>
      <c r="C162" s="85" t="s">
        <v>1531</v>
      </c>
      <c r="D162" s="86" t="n">
        <v>16802345</v>
      </c>
      <c r="E162" s="86" t="n">
        <v>1395</v>
      </c>
      <c r="F162" s="85" t="s">
        <v>1081</v>
      </c>
      <c r="G162" s="85" t="s">
        <v>1043</v>
      </c>
      <c r="H162" s="85" t="s">
        <v>1852</v>
      </c>
      <c r="I162" s="85" t="s">
        <v>1853</v>
      </c>
      <c r="J162" s="86" t="n">
        <v>2</v>
      </c>
      <c r="K162" s="86" t="n">
        <v>2</v>
      </c>
      <c r="L162" s="86" t="n">
        <v>230</v>
      </c>
      <c r="M162" s="86" t="n">
        <v>1</v>
      </c>
      <c r="N162" s="86" t="n">
        <v>10</v>
      </c>
      <c r="O162" s="87" t="s">
        <v>1546</v>
      </c>
      <c r="P162" s="88" t="s">
        <v>1854</v>
      </c>
      <c r="Q162" s="85" t="s">
        <v>1656</v>
      </c>
      <c r="R162" s="85" t="s">
        <v>192</v>
      </c>
    </row>
    <row r="163" customFormat="false" ht="24.75" hidden="false" customHeight="true" outlineLevel="0" collapsed="false">
      <c r="A163" s="82" t="n">
        <v>161</v>
      </c>
      <c r="B163" s="89" t="s">
        <v>671</v>
      </c>
      <c r="C163" s="89" t="s">
        <v>1531</v>
      </c>
      <c r="D163" s="90" t="n">
        <v>18064011</v>
      </c>
      <c r="E163" s="90" t="n">
        <v>1395</v>
      </c>
      <c r="F163" s="89" t="s">
        <v>1125</v>
      </c>
      <c r="G163" s="89" t="s">
        <v>1043</v>
      </c>
      <c r="H163" s="89" t="s">
        <v>1855</v>
      </c>
      <c r="I163" s="89"/>
      <c r="J163" s="90" t="n">
        <v>0.3</v>
      </c>
      <c r="K163" s="90" t="n">
        <v>0.3</v>
      </c>
      <c r="L163" s="90" t="n">
        <v>230</v>
      </c>
      <c r="M163" s="90" t="n">
        <v>1</v>
      </c>
      <c r="N163" s="90" t="n">
        <v>10</v>
      </c>
      <c r="O163" s="91" t="s">
        <v>1546</v>
      </c>
      <c r="P163" s="92" t="s">
        <v>1856</v>
      </c>
      <c r="Q163" s="89" t="s">
        <v>1640</v>
      </c>
      <c r="R163" s="89" t="s">
        <v>192</v>
      </c>
    </row>
    <row r="164" customFormat="false" ht="24.75" hidden="false" customHeight="true" outlineLevel="0" collapsed="false">
      <c r="A164" s="82" t="n">
        <v>162</v>
      </c>
      <c r="B164" s="85" t="s">
        <v>407</v>
      </c>
      <c r="C164" s="85" t="s">
        <v>1531</v>
      </c>
      <c r="D164" s="86" t="n">
        <v>16802346</v>
      </c>
      <c r="E164" s="86" t="n">
        <v>1395</v>
      </c>
      <c r="F164" s="85" t="s">
        <v>1081</v>
      </c>
      <c r="G164" s="85" t="s">
        <v>1043</v>
      </c>
      <c r="H164" s="85" t="s">
        <v>1857</v>
      </c>
      <c r="I164" s="85"/>
      <c r="J164" s="86" t="n">
        <v>4</v>
      </c>
      <c r="K164" s="86" t="n">
        <v>4</v>
      </c>
      <c r="L164" s="86" t="n">
        <v>400</v>
      </c>
      <c r="M164" s="86" t="n">
        <v>3</v>
      </c>
      <c r="N164" s="86" t="n">
        <v>16</v>
      </c>
      <c r="O164" s="87" t="s">
        <v>1546</v>
      </c>
      <c r="P164" s="88" t="s">
        <v>1858</v>
      </c>
      <c r="Q164" s="85" t="s">
        <v>1640</v>
      </c>
      <c r="R164" s="85" t="s">
        <v>192</v>
      </c>
    </row>
    <row r="165" customFormat="false" ht="24.75" hidden="false" customHeight="true" outlineLevel="0" collapsed="false">
      <c r="A165" s="82" t="n">
        <v>163</v>
      </c>
      <c r="B165" s="89" t="s">
        <v>408</v>
      </c>
      <c r="C165" s="89" t="s">
        <v>1531</v>
      </c>
      <c r="D165" s="90" t="n">
        <v>16802347</v>
      </c>
      <c r="E165" s="90" t="n">
        <v>1395</v>
      </c>
      <c r="F165" s="89" t="s">
        <v>1081</v>
      </c>
      <c r="G165" s="89" t="s">
        <v>1043</v>
      </c>
      <c r="H165" s="89" t="s">
        <v>1608</v>
      </c>
      <c r="I165" s="89"/>
      <c r="J165" s="90" t="n">
        <v>4</v>
      </c>
      <c r="K165" s="90" t="n">
        <v>4</v>
      </c>
      <c r="L165" s="90" t="n">
        <v>400</v>
      </c>
      <c r="M165" s="90" t="n">
        <v>3</v>
      </c>
      <c r="N165" s="90" t="n">
        <v>16</v>
      </c>
      <c r="O165" s="91" t="s">
        <v>1546</v>
      </c>
      <c r="P165" s="92" t="s">
        <v>1859</v>
      </c>
      <c r="Q165" s="89" t="s">
        <v>1640</v>
      </c>
      <c r="R165" s="89" t="s">
        <v>192</v>
      </c>
    </row>
    <row r="166" customFormat="false" ht="24.75" hidden="false" customHeight="true" outlineLevel="0" collapsed="false">
      <c r="A166" s="82" t="n">
        <v>164</v>
      </c>
      <c r="B166" s="85" t="s">
        <v>409</v>
      </c>
      <c r="C166" s="85" t="s">
        <v>1531</v>
      </c>
      <c r="D166" s="86" t="n">
        <v>16802348</v>
      </c>
      <c r="E166" s="86" t="n">
        <v>1395</v>
      </c>
      <c r="F166" s="85" t="s">
        <v>1081</v>
      </c>
      <c r="G166" s="85" t="s">
        <v>1043</v>
      </c>
      <c r="H166" s="85" t="s">
        <v>1782</v>
      </c>
      <c r="I166" s="85"/>
      <c r="J166" s="86" t="n">
        <v>8</v>
      </c>
      <c r="K166" s="86" t="n">
        <v>8</v>
      </c>
      <c r="L166" s="86" t="n">
        <v>400</v>
      </c>
      <c r="M166" s="86" t="n">
        <v>3</v>
      </c>
      <c r="N166" s="86" t="n">
        <v>20</v>
      </c>
      <c r="O166" s="87" t="s">
        <v>1546</v>
      </c>
      <c r="P166" s="88" t="s">
        <v>1860</v>
      </c>
      <c r="Q166" s="85" t="s">
        <v>1640</v>
      </c>
      <c r="R166" s="85" t="s">
        <v>192</v>
      </c>
    </row>
    <row r="167" customFormat="false" ht="24.75" hidden="false" customHeight="true" outlineLevel="0" collapsed="false">
      <c r="A167" s="82" t="n">
        <v>165</v>
      </c>
      <c r="B167" s="89" t="s">
        <v>410</v>
      </c>
      <c r="C167" s="89" t="s">
        <v>1531</v>
      </c>
      <c r="D167" s="90" t="n">
        <v>18064012</v>
      </c>
      <c r="E167" s="90" t="n">
        <v>1395</v>
      </c>
      <c r="F167" s="89" t="s">
        <v>1125</v>
      </c>
      <c r="G167" s="89" t="s">
        <v>1043</v>
      </c>
      <c r="H167" s="89"/>
      <c r="I167" s="89"/>
      <c r="J167" s="90" t="n">
        <v>4</v>
      </c>
      <c r="K167" s="90" t="n">
        <v>4</v>
      </c>
      <c r="L167" s="90" t="n">
        <v>230</v>
      </c>
      <c r="M167" s="90" t="n">
        <v>1</v>
      </c>
      <c r="N167" s="90" t="n">
        <v>25</v>
      </c>
      <c r="O167" s="91" t="s">
        <v>1546</v>
      </c>
      <c r="P167" s="92" t="s">
        <v>1861</v>
      </c>
      <c r="Q167" s="89" t="s">
        <v>1640</v>
      </c>
      <c r="R167" s="89" t="s">
        <v>192</v>
      </c>
    </row>
    <row r="168" customFormat="false" ht="24.75" hidden="false" customHeight="true" outlineLevel="0" collapsed="false">
      <c r="A168" s="82" t="n">
        <v>166</v>
      </c>
      <c r="B168" s="85" t="s">
        <v>411</v>
      </c>
      <c r="C168" s="85" t="s">
        <v>1531</v>
      </c>
      <c r="D168" s="86" t="n">
        <v>18006064</v>
      </c>
      <c r="E168" s="86" t="n">
        <v>1395</v>
      </c>
      <c r="F168" s="85" t="s">
        <v>1081</v>
      </c>
      <c r="G168" s="85" t="s">
        <v>1043</v>
      </c>
      <c r="H168" s="85" t="s">
        <v>1799</v>
      </c>
      <c r="I168" s="85"/>
      <c r="J168" s="86" t="n">
        <v>2</v>
      </c>
      <c r="K168" s="86" t="n">
        <v>2</v>
      </c>
      <c r="L168" s="86" t="n">
        <v>230</v>
      </c>
      <c r="M168" s="86" t="n">
        <v>1</v>
      </c>
      <c r="N168" s="86" t="n">
        <v>16</v>
      </c>
      <c r="O168" s="87" t="s">
        <v>1546</v>
      </c>
      <c r="P168" s="88" t="s">
        <v>1862</v>
      </c>
      <c r="Q168" s="85" t="s">
        <v>1640</v>
      </c>
      <c r="R168" s="85" t="s">
        <v>192</v>
      </c>
    </row>
    <row r="169" customFormat="false" ht="24.75" hidden="false" customHeight="true" outlineLevel="0" collapsed="false">
      <c r="A169" s="82" t="n">
        <v>167</v>
      </c>
      <c r="B169" s="89" t="s">
        <v>413</v>
      </c>
      <c r="C169" s="89" t="s">
        <v>1531</v>
      </c>
      <c r="D169" s="90" t="n">
        <v>18064013</v>
      </c>
      <c r="E169" s="90" t="n">
        <v>1395</v>
      </c>
      <c r="F169" s="89" t="s">
        <v>1125</v>
      </c>
      <c r="G169" s="89" t="s">
        <v>1043</v>
      </c>
      <c r="H169" s="89" t="s">
        <v>1124</v>
      </c>
      <c r="I169" s="89"/>
      <c r="J169" s="90" t="n">
        <v>1</v>
      </c>
      <c r="K169" s="90" t="n">
        <v>1</v>
      </c>
      <c r="L169" s="90" t="n">
        <v>230</v>
      </c>
      <c r="M169" s="90" t="n">
        <v>1</v>
      </c>
      <c r="N169" s="90" t="n">
        <v>10</v>
      </c>
      <c r="O169" s="91" t="s">
        <v>1546</v>
      </c>
      <c r="P169" s="92" t="s">
        <v>1863</v>
      </c>
      <c r="Q169" s="89" t="s">
        <v>1640</v>
      </c>
      <c r="R169" s="89" t="s">
        <v>192</v>
      </c>
    </row>
    <row r="170" customFormat="false" ht="24.75" hidden="false" customHeight="true" outlineLevel="0" collapsed="false">
      <c r="A170" s="82" t="n">
        <v>168</v>
      </c>
      <c r="B170" s="85" t="s">
        <v>1032</v>
      </c>
      <c r="C170" s="85" t="s">
        <v>1531</v>
      </c>
      <c r="D170" s="86" t="n">
        <v>14300055</v>
      </c>
      <c r="E170" s="86" t="n">
        <v>1395</v>
      </c>
      <c r="F170" s="85" t="s">
        <v>1081</v>
      </c>
      <c r="G170" s="85" t="s">
        <v>1043</v>
      </c>
      <c r="H170" s="85" t="s">
        <v>1082</v>
      </c>
      <c r="I170" s="85" t="s">
        <v>1864</v>
      </c>
      <c r="J170" s="86" t="n">
        <v>60</v>
      </c>
      <c r="K170" s="86" t="n">
        <v>25</v>
      </c>
      <c r="L170" s="86" t="n">
        <v>400</v>
      </c>
      <c r="M170" s="86" t="n">
        <v>3</v>
      </c>
      <c r="N170" s="86" t="n">
        <v>63</v>
      </c>
      <c r="O170" s="87" t="s">
        <v>1713</v>
      </c>
      <c r="P170" s="88" t="s">
        <v>1865</v>
      </c>
      <c r="Q170" s="85" t="s">
        <v>1548</v>
      </c>
      <c r="R170" s="85" t="s">
        <v>30</v>
      </c>
    </row>
    <row r="171" customFormat="false" ht="24.75" hidden="false" customHeight="true" outlineLevel="0" collapsed="false">
      <c r="A171" s="82" t="n">
        <v>169</v>
      </c>
      <c r="B171" s="85" t="s">
        <v>414</v>
      </c>
      <c r="C171" s="85" t="s">
        <v>1531</v>
      </c>
      <c r="D171" s="86" t="n">
        <v>18079044</v>
      </c>
      <c r="E171" s="86" t="n">
        <v>1395</v>
      </c>
      <c r="F171" s="85" t="s">
        <v>1139</v>
      </c>
      <c r="G171" s="85" t="s">
        <v>1043</v>
      </c>
      <c r="H171" s="85"/>
      <c r="I171" s="85"/>
      <c r="J171" s="86" t="n">
        <v>4</v>
      </c>
      <c r="K171" s="86" t="n">
        <v>4</v>
      </c>
      <c r="L171" s="86" t="n">
        <v>230</v>
      </c>
      <c r="M171" s="86" t="n">
        <v>1</v>
      </c>
      <c r="N171" s="86" t="n">
        <v>25</v>
      </c>
      <c r="O171" s="87" t="s">
        <v>1546</v>
      </c>
      <c r="P171" s="88" t="s">
        <v>1866</v>
      </c>
      <c r="Q171" s="85" t="s">
        <v>1640</v>
      </c>
      <c r="R171" s="85" t="s">
        <v>192</v>
      </c>
    </row>
    <row r="172" customFormat="false" ht="24.75" hidden="false" customHeight="true" outlineLevel="0" collapsed="false">
      <c r="A172" s="82" t="n">
        <v>170</v>
      </c>
      <c r="B172" s="89" t="s">
        <v>415</v>
      </c>
      <c r="C172" s="89" t="s">
        <v>1531</v>
      </c>
      <c r="D172" s="90" t="n">
        <v>15945144</v>
      </c>
      <c r="E172" s="90" t="n">
        <v>1395</v>
      </c>
      <c r="F172" s="89" t="s">
        <v>1081</v>
      </c>
      <c r="G172" s="89" t="s">
        <v>1043</v>
      </c>
      <c r="H172" s="89" t="s">
        <v>1867</v>
      </c>
      <c r="I172" s="89"/>
      <c r="J172" s="90" t="n">
        <v>8</v>
      </c>
      <c r="K172" s="90" t="n">
        <v>8</v>
      </c>
      <c r="L172" s="90" t="n">
        <v>400</v>
      </c>
      <c r="M172" s="90" t="n">
        <v>3</v>
      </c>
      <c r="N172" s="90" t="n">
        <v>20</v>
      </c>
      <c r="O172" s="91" t="s">
        <v>1546</v>
      </c>
      <c r="P172" s="92" t="s">
        <v>1868</v>
      </c>
      <c r="Q172" s="89" t="s">
        <v>1640</v>
      </c>
      <c r="R172" s="89" t="s">
        <v>192</v>
      </c>
    </row>
    <row r="173" customFormat="false" ht="24.75" hidden="false" customHeight="true" outlineLevel="0" collapsed="false">
      <c r="A173" s="82" t="n">
        <v>171</v>
      </c>
      <c r="B173" s="85" t="s">
        <v>416</v>
      </c>
      <c r="C173" s="85" t="s">
        <v>1531</v>
      </c>
      <c r="D173" s="86" t="n">
        <v>18064014</v>
      </c>
      <c r="E173" s="86" t="n">
        <v>1395</v>
      </c>
      <c r="F173" s="85" t="s">
        <v>1125</v>
      </c>
      <c r="G173" s="85" t="s">
        <v>1043</v>
      </c>
      <c r="H173" s="85" t="s">
        <v>1124</v>
      </c>
      <c r="I173" s="85"/>
      <c r="J173" s="86" t="n">
        <v>1</v>
      </c>
      <c r="K173" s="86" t="n">
        <v>1</v>
      </c>
      <c r="L173" s="86" t="n">
        <v>230</v>
      </c>
      <c r="M173" s="86" t="n">
        <v>1</v>
      </c>
      <c r="N173" s="86" t="n">
        <v>10</v>
      </c>
      <c r="O173" s="87" t="s">
        <v>1546</v>
      </c>
      <c r="P173" s="88" t="s">
        <v>1869</v>
      </c>
      <c r="Q173" s="85" t="s">
        <v>1640</v>
      </c>
      <c r="R173" s="85" t="s">
        <v>192</v>
      </c>
    </row>
    <row r="174" customFormat="false" ht="24.75" hidden="false" customHeight="true" outlineLevel="0" collapsed="false">
      <c r="A174" s="82" t="n">
        <v>172</v>
      </c>
      <c r="B174" s="89" t="s">
        <v>418</v>
      </c>
      <c r="C174" s="89" t="s">
        <v>1531</v>
      </c>
      <c r="D174" s="90" t="n">
        <v>18003067</v>
      </c>
      <c r="E174" s="90" t="n">
        <v>1395</v>
      </c>
      <c r="F174" s="89" t="s">
        <v>1081</v>
      </c>
      <c r="G174" s="89" t="s">
        <v>1043</v>
      </c>
      <c r="H174" s="89" t="s">
        <v>1870</v>
      </c>
      <c r="I174" s="89"/>
      <c r="J174" s="90" t="n">
        <v>3</v>
      </c>
      <c r="K174" s="90" t="n">
        <v>3</v>
      </c>
      <c r="L174" s="90" t="n">
        <v>400</v>
      </c>
      <c r="M174" s="90" t="n">
        <v>3</v>
      </c>
      <c r="N174" s="90" t="n">
        <v>16</v>
      </c>
      <c r="O174" s="91" t="s">
        <v>1546</v>
      </c>
      <c r="P174" s="92" t="s">
        <v>1871</v>
      </c>
      <c r="Q174" s="89" t="s">
        <v>1640</v>
      </c>
      <c r="R174" s="89" t="s">
        <v>192</v>
      </c>
    </row>
    <row r="175" customFormat="false" ht="24.75" hidden="false" customHeight="true" outlineLevel="0" collapsed="false">
      <c r="A175" s="82" t="n">
        <v>173</v>
      </c>
      <c r="B175" s="85" t="s">
        <v>419</v>
      </c>
      <c r="C175" s="85" t="s">
        <v>1531</v>
      </c>
      <c r="D175" s="86" t="n">
        <v>18021036</v>
      </c>
      <c r="E175" s="86" t="n">
        <v>1395</v>
      </c>
      <c r="F175" s="85" t="s">
        <v>1804</v>
      </c>
      <c r="G175" s="85" t="s">
        <v>1043</v>
      </c>
      <c r="H175" s="85"/>
      <c r="I175" s="85"/>
      <c r="J175" s="86" t="n">
        <v>4</v>
      </c>
      <c r="K175" s="86" t="n">
        <v>4</v>
      </c>
      <c r="L175" s="86" t="n">
        <v>230</v>
      </c>
      <c r="M175" s="86" t="n">
        <v>1</v>
      </c>
      <c r="N175" s="86" t="n">
        <v>25</v>
      </c>
      <c r="O175" s="87" t="s">
        <v>1546</v>
      </c>
      <c r="P175" s="88" t="s">
        <v>1872</v>
      </c>
      <c r="Q175" s="85" t="s">
        <v>1640</v>
      </c>
      <c r="R175" s="85" t="s">
        <v>192</v>
      </c>
    </row>
    <row r="176" customFormat="false" ht="24.75" hidden="false" customHeight="true" outlineLevel="0" collapsed="false">
      <c r="A176" s="82" t="n">
        <v>174</v>
      </c>
      <c r="B176" s="85" t="s">
        <v>54</v>
      </c>
      <c r="C176" s="85" t="s">
        <v>1531</v>
      </c>
      <c r="D176" s="86" t="n">
        <v>16802312</v>
      </c>
      <c r="E176" s="86" t="n">
        <v>1432</v>
      </c>
      <c r="F176" s="85" t="s">
        <v>1081</v>
      </c>
      <c r="G176" s="85" t="s">
        <v>1043</v>
      </c>
      <c r="H176" s="85" t="s">
        <v>1588</v>
      </c>
      <c r="I176" s="85" t="s">
        <v>1609</v>
      </c>
      <c r="J176" s="86" t="n">
        <v>19</v>
      </c>
      <c r="K176" s="86" t="n">
        <v>19</v>
      </c>
      <c r="L176" s="86" t="n">
        <v>400</v>
      </c>
      <c r="M176" s="86" t="n">
        <v>3</v>
      </c>
      <c r="N176" s="86" t="n">
        <v>35</v>
      </c>
      <c r="O176" s="87" t="s">
        <v>1558</v>
      </c>
      <c r="P176" s="88" t="s">
        <v>1873</v>
      </c>
      <c r="Q176" s="85" t="s">
        <v>1536</v>
      </c>
      <c r="R176" s="85" t="s">
        <v>30</v>
      </c>
    </row>
    <row r="177" customFormat="false" ht="24.75" hidden="false" customHeight="true" outlineLevel="0" collapsed="false">
      <c r="A177" s="82" t="n">
        <v>175</v>
      </c>
      <c r="B177" s="89" t="s">
        <v>48</v>
      </c>
      <c r="C177" s="89" t="s">
        <v>1531</v>
      </c>
      <c r="D177" s="90" t="n">
        <v>14300052</v>
      </c>
      <c r="E177" s="90" t="n">
        <v>1423</v>
      </c>
      <c r="F177" s="89" t="s">
        <v>1081</v>
      </c>
      <c r="G177" s="89" t="s">
        <v>1043</v>
      </c>
      <c r="H177" s="89" t="s">
        <v>1597</v>
      </c>
      <c r="I177" s="89" t="s">
        <v>1119</v>
      </c>
      <c r="J177" s="90" t="n">
        <v>50</v>
      </c>
      <c r="K177" s="90" t="n">
        <v>30</v>
      </c>
      <c r="L177" s="90" t="n">
        <v>400</v>
      </c>
      <c r="M177" s="90" t="n">
        <v>3</v>
      </c>
      <c r="N177" s="90" t="n">
        <v>125</v>
      </c>
      <c r="O177" s="91" t="s">
        <v>1553</v>
      </c>
      <c r="P177" s="92" t="s">
        <v>1874</v>
      </c>
      <c r="Q177" s="89" t="s">
        <v>1536</v>
      </c>
      <c r="R177" s="89" t="s">
        <v>30</v>
      </c>
    </row>
    <row r="178" customFormat="false" ht="24.75" hidden="false" customHeight="true" outlineLevel="0" collapsed="false">
      <c r="A178" s="82" t="n">
        <v>176</v>
      </c>
      <c r="B178" s="89" t="s">
        <v>421</v>
      </c>
      <c r="C178" s="89" t="s">
        <v>1531</v>
      </c>
      <c r="D178" s="90" t="n">
        <v>16201349</v>
      </c>
      <c r="E178" s="90" t="n">
        <v>1395</v>
      </c>
      <c r="F178" s="89" t="s">
        <v>1081</v>
      </c>
      <c r="G178" s="89" t="s">
        <v>1043</v>
      </c>
      <c r="H178" s="89" t="s">
        <v>1675</v>
      </c>
      <c r="I178" s="89" t="s">
        <v>1875</v>
      </c>
      <c r="J178" s="90" t="n">
        <v>3</v>
      </c>
      <c r="K178" s="90" t="n">
        <v>3</v>
      </c>
      <c r="L178" s="90" t="n">
        <v>400</v>
      </c>
      <c r="M178" s="90" t="n">
        <v>3</v>
      </c>
      <c r="N178" s="90" t="n">
        <v>16</v>
      </c>
      <c r="O178" s="91" t="s">
        <v>1546</v>
      </c>
      <c r="P178" s="92" t="s">
        <v>1876</v>
      </c>
      <c r="Q178" s="89" t="s">
        <v>1640</v>
      </c>
      <c r="R178" s="89" t="s">
        <v>192</v>
      </c>
    </row>
    <row r="179" customFormat="false" ht="24.75" hidden="false" customHeight="true" outlineLevel="0" collapsed="false">
      <c r="A179" s="82" t="n">
        <v>177</v>
      </c>
      <c r="B179" s="85" t="s">
        <v>422</v>
      </c>
      <c r="C179" s="85" t="s">
        <v>1531</v>
      </c>
      <c r="D179" s="86" t="n">
        <v>18079045</v>
      </c>
      <c r="E179" s="86" t="n">
        <v>1395</v>
      </c>
      <c r="F179" s="85" t="s">
        <v>1667</v>
      </c>
      <c r="G179" s="85" t="s">
        <v>1043</v>
      </c>
      <c r="H179" s="85"/>
      <c r="I179" s="85"/>
      <c r="J179" s="86" t="n">
        <v>2</v>
      </c>
      <c r="K179" s="86" t="n">
        <v>2</v>
      </c>
      <c r="L179" s="86" t="n">
        <v>230</v>
      </c>
      <c r="M179" s="86" t="n">
        <v>1</v>
      </c>
      <c r="N179" s="86" t="n">
        <v>16</v>
      </c>
      <c r="O179" s="87" t="s">
        <v>1546</v>
      </c>
      <c r="P179" s="88" t="s">
        <v>1877</v>
      </c>
      <c r="Q179" s="85" t="s">
        <v>1640</v>
      </c>
      <c r="R179" s="85" t="s">
        <v>192</v>
      </c>
    </row>
    <row r="180" customFormat="false" ht="24.75" hidden="false" customHeight="true" outlineLevel="0" collapsed="false">
      <c r="A180" s="82" t="n">
        <v>178</v>
      </c>
      <c r="B180" s="89" t="s">
        <v>424</v>
      </c>
      <c r="C180" s="89" t="s">
        <v>1531</v>
      </c>
      <c r="D180" s="90" t="n">
        <v>16201350</v>
      </c>
      <c r="E180" s="90" t="n">
        <v>1395</v>
      </c>
      <c r="F180" s="89" t="s">
        <v>1081</v>
      </c>
      <c r="G180" s="89" t="s">
        <v>1043</v>
      </c>
      <c r="H180" s="89" t="s">
        <v>1878</v>
      </c>
      <c r="I180" s="89"/>
      <c r="J180" s="90" t="n">
        <v>4</v>
      </c>
      <c r="K180" s="90" t="n">
        <v>4</v>
      </c>
      <c r="L180" s="90" t="n">
        <v>400</v>
      </c>
      <c r="M180" s="90" t="n">
        <v>3</v>
      </c>
      <c r="N180" s="90" t="n">
        <v>16</v>
      </c>
      <c r="O180" s="91" t="s">
        <v>1546</v>
      </c>
      <c r="P180" s="92" t="s">
        <v>1879</v>
      </c>
      <c r="Q180" s="89" t="s">
        <v>1640</v>
      </c>
      <c r="R180" s="89" t="s">
        <v>192</v>
      </c>
    </row>
    <row r="181" customFormat="false" ht="24.75" hidden="false" customHeight="true" outlineLevel="0" collapsed="false">
      <c r="A181" s="82" t="n">
        <v>179</v>
      </c>
      <c r="B181" s="85" t="s">
        <v>425</v>
      </c>
      <c r="C181" s="85" t="s">
        <v>1531</v>
      </c>
      <c r="D181" s="86" t="n">
        <v>18066011</v>
      </c>
      <c r="E181" s="86" t="n">
        <v>1395</v>
      </c>
      <c r="F181" s="85" t="s">
        <v>1236</v>
      </c>
      <c r="G181" s="85" t="s">
        <v>1043</v>
      </c>
      <c r="H181" s="85"/>
      <c r="I181" s="85"/>
      <c r="J181" s="86" t="n">
        <v>4</v>
      </c>
      <c r="K181" s="86" t="n">
        <v>4</v>
      </c>
      <c r="L181" s="86" t="n">
        <v>230</v>
      </c>
      <c r="M181" s="86" t="n">
        <v>1</v>
      </c>
      <c r="N181" s="86" t="n">
        <v>25</v>
      </c>
      <c r="O181" s="87" t="s">
        <v>1546</v>
      </c>
      <c r="P181" s="88" t="s">
        <v>1880</v>
      </c>
      <c r="Q181" s="85" t="s">
        <v>1640</v>
      </c>
      <c r="R181" s="85" t="s">
        <v>192</v>
      </c>
    </row>
    <row r="182" customFormat="false" ht="24.75" hidden="false" customHeight="true" outlineLevel="0" collapsed="false">
      <c r="A182" s="82" t="n">
        <v>180</v>
      </c>
      <c r="B182" s="89" t="s">
        <v>427</v>
      </c>
      <c r="C182" s="89" t="s">
        <v>1531</v>
      </c>
      <c r="D182" s="90" t="n">
        <v>16903340</v>
      </c>
      <c r="E182" s="90" t="n">
        <v>1395</v>
      </c>
      <c r="F182" s="89" t="s">
        <v>1881</v>
      </c>
      <c r="G182" s="89" t="s">
        <v>1043</v>
      </c>
      <c r="H182" s="89"/>
      <c r="I182" s="89" t="s">
        <v>1882</v>
      </c>
      <c r="J182" s="90" t="n">
        <v>4</v>
      </c>
      <c r="K182" s="90" t="n">
        <v>4</v>
      </c>
      <c r="L182" s="90" t="n">
        <v>230</v>
      </c>
      <c r="M182" s="90" t="n">
        <v>1</v>
      </c>
      <c r="N182" s="90" t="n">
        <v>25</v>
      </c>
      <c r="O182" s="91" t="s">
        <v>1546</v>
      </c>
      <c r="P182" s="92" t="s">
        <v>1883</v>
      </c>
      <c r="Q182" s="89" t="s">
        <v>1640</v>
      </c>
      <c r="R182" s="89" t="s">
        <v>192</v>
      </c>
    </row>
    <row r="183" customFormat="false" ht="24.75" hidden="false" customHeight="true" outlineLevel="0" collapsed="false">
      <c r="A183" s="82" t="n">
        <v>181</v>
      </c>
      <c r="B183" s="85" t="s">
        <v>429</v>
      </c>
      <c r="C183" s="85" t="s">
        <v>1531</v>
      </c>
      <c r="D183" s="86" t="n">
        <v>18003068</v>
      </c>
      <c r="E183" s="86" t="n">
        <v>1395</v>
      </c>
      <c r="F183" s="85" t="s">
        <v>1081</v>
      </c>
      <c r="G183" s="85" t="s">
        <v>1043</v>
      </c>
      <c r="H183" s="85" t="s">
        <v>1884</v>
      </c>
      <c r="I183" s="85"/>
      <c r="J183" s="86" t="n">
        <v>3</v>
      </c>
      <c r="K183" s="86" t="n">
        <v>3</v>
      </c>
      <c r="L183" s="86" t="n">
        <v>400</v>
      </c>
      <c r="M183" s="86" t="n">
        <v>3</v>
      </c>
      <c r="N183" s="86" t="n">
        <v>16</v>
      </c>
      <c r="O183" s="87" t="s">
        <v>1546</v>
      </c>
      <c r="P183" s="88" t="s">
        <v>1885</v>
      </c>
      <c r="Q183" s="85" t="s">
        <v>1640</v>
      </c>
      <c r="R183" s="85" t="s">
        <v>192</v>
      </c>
    </row>
    <row r="184" customFormat="false" ht="24.75" hidden="false" customHeight="true" outlineLevel="0" collapsed="false">
      <c r="A184" s="82" t="n">
        <v>182</v>
      </c>
      <c r="B184" s="89" t="s">
        <v>430</v>
      </c>
      <c r="C184" s="89" t="s">
        <v>1531</v>
      </c>
      <c r="D184" s="90" t="n">
        <v>18066012</v>
      </c>
      <c r="E184" s="90" t="n">
        <v>1395</v>
      </c>
      <c r="F184" s="89" t="s">
        <v>1132</v>
      </c>
      <c r="G184" s="89" t="s">
        <v>1043</v>
      </c>
      <c r="H184" s="89"/>
      <c r="I184" s="89"/>
      <c r="J184" s="90" t="n">
        <v>4</v>
      </c>
      <c r="K184" s="90" t="n">
        <v>4</v>
      </c>
      <c r="L184" s="90" t="n">
        <v>230</v>
      </c>
      <c r="M184" s="90" t="n">
        <v>1</v>
      </c>
      <c r="N184" s="90" t="n">
        <v>25</v>
      </c>
      <c r="O184" s="91" t="s">
        <v>1546</v>
      </c>
      <c r="P184" s="92" t="s">
        <v>1886</v>
      </c>
      <c r="Q184" s="89" t="s">
        <v>1640</v>
      </c>
      <c r="R184" s="89" t="s">
        <v>192</v>
      </c>
    </row>
    <row r="185" customFormat="false" ht="24.75" hidden="false" customHeight="true" outlineLevel="0" collapsed="false">
      <c r="A185" s="82" t="n">
        <v>183</v>
      </c>
      <c r="B185" s="85" t="s">
        <v>217</v>
      </c>
      <c r="C185" s="85" t="s">
        <v>1531</v>
      </c>
      <c r="D185" s="86" t="n">
        <v>18064015</v>
      </c>
      <c r="E185" s="86" t="n">
        <v>1395</v>
      </c>
      <c r="F185" s="85" t="s">
        <v>1125</v>
      </c>
      <c r="G185" s="85" t="s">
        <v>1043</v>
      </c>
      <c r="H185" s="85" t="s">
        <v>1887</v>
      </c>
      <c r="I185" s="85" t="s">
        <v>1568</v>
      </c>
      <c r="J185" s="86" t="n">
        <v>1</v>
      </c>
      <c r="K185" s="86" t="n">
        <v>1</v>
      </c>
      <c r="L185" s="86" t="n">
        <v>230</v>
      </c>
      <c r="M185" s="86" t="n">
        <v>1</v>
      </c>
      <c r="N185" s="86" t="n">
        <v>10</v>
      </c>
      <c r="O185" s="87" t="s">
        <v>1546</v>
      </c>
      <c r="P185" s="88" t="s">
        <v>1888</v>
      </c>
      <c r="Q185" s="85" t="s">
        <v>1640</v>
      </c>
      <c r="R185" s="85" t="s">
        <v>192</v>
      </c>
    </row>
    <row r="186" customFormat="false" ht="24.75" hidden="false" customHeight="true" outlineLevel="0" collapsed="false">
      <c r="A186" s="82" t="n">
        <v>184</v>
      </c>
      <c r="B186" s="89" t="s">
        <v>432</v>
      </c>
      <c r="C186" s="89" t="s">
        <v>1531</v>
      </c>
      <c r="D186" s="90" t="n">
        <v>16903341</v>
      </c>
      <c r="E186" s="90" t="n">
        <v>1395</v>
      </c>
      <c r="F186" s="89" t="s">
        <v>1881</v>
      </c>
      <c r="G186" s="89" t="s">
        <v>1043</v>
      </c>
      <c r="H186" s="89"/>
      <c r="I186" s="89" t="s">
        <v>1889</v>
      </c>
      <c r="J186" s="90" t="n">
        <v>4</v>
      </c>
      <c r="K186" s="90" t="n">
        <v>4</v>
      </c>
      <c r="L186" s="90" t="n">
        <v>230</v>
      </c>
      <c r="M186" s="90" t="n">
        <v>1</v>
      </c>
      <c r="N186" s="90" t="n">
        <v>25</v>
      </c>
      <c r="O186" s="91" t="s">
        <v>1546</v>
      </c>
      <c r="P186" s="92" t="s">
        <v>1890</v>
      </c>
      <c r="Q186" s="89" t="s">
        <v>1640</v>
      </c>
      <c r="R186" s="89" t="s">
        <v>192</v>
      </c>
    </row>
    <row r="187" customFormat="false" ht="24.75" hidden="false" customHeight="true" outlineLevel="0" collapsed="false">
      <c r="A187" s="82" t="n">
        <v>185</v>
      </c>
      <c r="B187" s="85" t="s">
        <v>434</v>
      </c>
      <c r="C187" s="85" t="s">
        <v>1531</v>
      </c>
      <c r="D187" s="86" t="n">
        <v>16802349</v>
      </c>
      <c r="E187" s="86" t="n">
        <v>1395</v>
      </c>
      <c r="F187" s="85" t="s">
        <v>1081</v>
      </c>
      <c r="G187" s="85" t="s">
        <v>1043</v>
      </c>
      <c r="H187" s="85" t="s">
        <v>1891</v>
      </c>
      <c r="I187" s="85" t="s">
        <v>1889</v>
      </c>
      <c r="J187" s="86" t="n">
        <v>11</v>
      </c>
      <c r="K187" s="86" t="n">
        <v>11</v>
      </c>
      <c r="L187" s="86" t="n">
        <v>400</v>
      </c>
      <c r="M187" s="86" t="n">
        <v>3</v>
      </c>
      <c r="N187" s="86" t="n">
        <v>25</v>
      </c>
      <c r="O187" s="87" t="s">
        <v>1546</v>
      </c>
      <c r="P187" s="88" t="s">
        <v>1892</v>
      </c>
      <c r="Q187" s="85" t="s">
        <v>1640</v>
      </c>
      <c r="R187" s="85" t="s">
        <v>192</v>
      </c>
    </row>
    <row r="188" customFormat="false" ht="24.75" hidden="false" customHeight="true" outlineLevel="0" collapsed="false">
      <c r="A188" s="82" t="n">
        <v>186</v>
      </c>
      <c r="B188" s="89" t="s">
        <v>435</v>
      </c>
      <c r="C188" s="89" t="s">
        <v>1531</v>
      </c>
      <c r="D188" s="90" t="n">
        <v>16202337</v>
      </c>
      <c r="E188" s="90" t="n">
        <v>1395</v>
      </c>
      <c r="F188" s="89" t="s">
        <v>1081</v>
      </c>
      <c r="G188" s="89" t="s">
        <v>1043</v>
      </c>
      <c r="H188" s="89" t="s">
        <v>1203</v>
      </c>
      <c r="I188" s="89"/>
      <c r="J188" s="90" t="n">
        <v>18</v>
      </c>
      <c r="K188" s="90" t="n">
        <v>18</v>
      </c>
      <c r="L188" s="90" t="n">
        <v>400</v>
      </c>
      <c r="M188" s="90" t="n">
        <v>3</v>
      </c>
      <c r="N188" s="90" t="n">
        <v>32</v>
      </c>
      <c r="O188" s="91" t="s">
        <v>1546</v>
      </c>
      <c r="P188" s="92" t="s">
        <v>1893</v>
      </c>
      <c r="Q188" s="89" t="s">
        <v>1640</v>
      </c>
      <c r="R188" s="89" t="s">
        <v>192</v>
      </c>
    </row>
    <row r="189" customFormat="false" ht="24.75" hidden="false" customHeight="true" outlineLevel="0" collapsed="false">
      <c r="A189" s="82" t="n">
        <v>187</v>
      </c>
      <c r="B189" s="85" t="s">
        <v>437</v>
      </c>
      <c r="C189" s="85" t="s">
        <v>1531</v>
      </c>
      <c r="D189" s="86" t="n">
        <v>16802350</v>
      </c>
      <c r="E189" s="86" t="n">
        <v>1395</v>
      </c>
      <c r="F189" s="85" t="s">
        <v>1715</v>
      </c>
      <c r="G189" s="85" t="s">
        <v>1043</v>
      </c>
      <c r="H189" s="85" t="s">
        <v>1716</v>
      </c>
      <c r="I189" s="85"/>
      <c r="J189" s="86" t="n">
        <v>3.5</v>
      </c>
      <c r="K189" s="86" t="n">
        <v>3.5</v>
      </c>
      <c r="L189" s="86" t="n">
        <v>400</v>
      </c>
      <c r="M189" s="86" t="n">
        <v>3</v>
      </c>
      <c r="N189" s="86" t="n">
        <v>16</v>
      </c>
      <c r="O189" s="87" t="s">
        <v>1725</v>
      </c>
      <c r="P189" s="88" t="s">
        <v>1894</v>
      </c>
      <c r="Q189" s="85" t="s">
        <v>1640</v>
      </c>
      <c r="R189" s="85" t="s">
        <v>192</v>
      </c>
    </row>
    <row r="190" customFormat="false" ht="24.75" hidden="false" customHeight="true" outlineLevel="0" collapsed="false">
      <c r="A190" s="82" t="n">
        <v>188</v>
      </c>
      <c r="B190" s="89" t="s">
        <v>438</v>
      </c>
      <c r="C190" s="89" t="s">
        <v>1531</v>
      </c>
      <c r="D190" s="90" t="n">
        <v>16201351</v>
      </c>
      <c r="E190" s="90" t="n">
        <v>1395</v>
      </c>
      <c r="F190" s="89" t="s">
        <v>1081</v>
      </c>
      <c r="G190" s="89" t="s">
        <v>1043</v>
      </c>
      <c r="H190" s="89" t="s">
        <v>1206</v>
      </c>
      <c r="I190" s="89"/>
      <c r="J190" s="90" t="n">
        <v>9</v>
      </c>
      <c r="K190" s="90" t="n">
        <v>9</v>
      </c>
      <c r="L190" s="90" t="n">
        <v>400</v>
      </c>
      <c r="M190" s="90" t="n">
        <v>3</v>
      </c>
      <c r="N190" s="90" t="n">
        <v>20</v>
      </c>
      <c r="O190" s="91" t="s">
        <v>1546</v>
      </c>
      <c r="P190" s="92" t="s">
        <v>1895</v>
      </c>
      <c r="Q190" s="89" t="s">
        <v>1640</v>
      </c>
      <c r="R190" s="89" t="s">
        <v>192</v>
      </c>
    </row>
    <row r="191" customFormat="false" ht="24.75" hidden="false" customHeight="true" outlineLevel="0" collapsed="false">
      <c r="A191" s="82" t="n">
        <v>189</v>
      </c>
      <c r="B191" s="85" t="s">
        <v>92</v>
      </c>
      <c r="C191" s="85" t="s">
        <v>1531</v>
      </c>
      <c r="D191" s="86" t="n">
        <v>11845009</v>
      </c>
      <c r="E191" s="86" t="n">
        <v>1380</v>
      </c>
      <c r="F191" s="85" t="s">
        <v>1081</v>
      </c>
      <c r="G191" s="85" t="s">
        <v>1043</v>
      </c>
      <c r="H191" s="85" t="s">
        <v>1206</v>
      </c>
      <c r="I191" s="85" t="s">
        <v>1896</v>
      </c>
      <c r="J191" s="86" t="n">
        <v>20</v>
      </c>
      <c r="K191" s="86" t="n">
        <v>20</v>
      </c>
      <c r="L191" s="86" t="n">
        <v>400</v>
      </c>
      <c r="M191" s="86" t="n">
        <v>3</v>
      </c>
      <c r="N191" s="86" t="n">
        <v>63</v>
      </c>
      <c r="O191" s="87" t="s">
        <v>1546</v>
      </c>
      <c r="P191" s="88" t="s">
        <v>1897</v>
      </c>
      <c r="Q191" s="85" t="s">
        <v>1548</v>
      </c>
      <c r="R191" s="85" t="s">
        <v>93</v>
      </c>
    </row>
    <row r="192" customFormat="false" ht="24.75" hidden="false" customHeight="true" outlineLevel="0" collapsed="false">
      <c r="A192" s="82" t="n">
        <v>190</v>
      </c>
      <c r="B192" s="89" t="s">
        <v>83</v>
      </c>
      <c r="C192" s="89" t="s">
        <v>1531</v>
      </c>
      <c r="D192" s="90" t="n">
        <v>14300046</v>
      </c>
      <c r="E192" s="90" t="n">
        <v>1380</v>
      </c>
      <c r="F192" s="89" t="s">
        <v>1081</v>
      </c>
      <c r="G192" s="89" t="s">
        <v>1043</v>
      </c>
      <c r="H192" s="89" t="s">
        <v>1898</v>
      </c>
      <c r="I192" s="89" t="s">
        <v>1622</v>
      </c>
      <c r="J192" s="90" t="n">
        <v>115</v>
      </c>
      <c r="K192" s="90" t="n">
        <v>40</v>
      </c>
      <c r="L192" s="90" t="n">
        <v>400</v>
      </c>
      <c r="M192" s="90" t="n">
        <v>3</v>
      </c>
      <c r="N192" s="90" t="n">
        <v>200</v>
      </c>
      <c r="O192" s="91" t="s">
        <v>1553</v>
      </c>
      <c r="P192" s="92" t="s">
        <v>1899</v>
      </c>
      <c r="Q192" s="89" t="s">
        <v>1900</v>
      </c>
      <c r="R192" s="89" t="s">
        <v>20</v>
      </c>
    </row>
    <row r="193" customFormat="false" ht="24.75" hidden="false" customHeight="true" outlineLevel="0" collapsed="false">
      <c r="A193" s="82" t="n">
        <v>191</v>
      </c>
      <c r="B193" s="89" t="s">
        <v>440</v>
      </c>
      <c r="C193" s="89" t="s">
        <v>1531</v>
      </c>
      <c r="D193" s="90" t="n">
        <v>16802351</v>
      </c>
      <c r="E193" s="90" t="n">
        <v>1395</v>
      </c>
      <c r="F193" s="89" t="s">
        <v>1081</v>
      </c>
      <c r="G193" s="89" t="s">
        <v>1043</v>
      </c>
      <c r="H193" s="89" t="s">
        <v>1150</v>
      </c>
      <c r="I193" s="89"/>
      <c r="J193" s="90" t="n">
        <v>3</v>
      </c>
      <c r="K193" s="90" t="n">
        <v>3</v>
      </c>
      <c r="L193" s="90" t="n">
        <v>400</v>
      </c>
      <c r="M193" s="90" t="n">
        <v>3</v>
      </c>
      <c r="N193" s="90" t="n">
        <v>16</v>
      </c>
      <c r="O193" s="91" t="s">
        <v>1546</v>
      </c>
      <c r="P193" s="92" t="s">
        <v>1901</v>
      </c>
      <c r="Q193" s="89" t="s">
        <v>1640</v>
      </c>
      <c r="R193" s="89" t="s">
        <v>192</v>
      </c>
    </row>
    <row r="194" customFormat="false" ht="24.75" hidden="false" customHeight="true" outlineLevel="0" collapsed="false">
      <c r="A194" s="82" t="n">
        <v>192</v>
      </c>
      <c r="B194" s="85" t="s">
        <v>818</v>
      </c>
      <c r="C194" s="85" t="s">
        <v>1531</v>
      </c>
      <c r="D194" s="86" t="n">
        <v>16802352</v>
      </c>
      <c r="E194" s="86" t="n">
        <v>1395</v>
      </c>
      <c r="F194" s="85" t="s">
        <v>1081</v>
      </c>
      <c r="G194" s="85" t="s">
        <v>1043</v>
      </c>
      <c r="H194" s="85" t="s">
        <v>1209</v>
      </c>
      <c r="I194" s="85" t="s">
        <v>1902</v>
      </c>
      <c r="J194" s="86" t="n">
        <v>24</v>
      </c>
      <c r="K194" s="86" t="n">
        <v>24</v>
      </c>
      <c r="L194" s="86" t="n">
        <v>400</v>
      </c>
      <c r="M194" s="86" t="n">
        <v>3</v>
      </c>
      <c r="N194" s="86" t="n">
        <v>50</v>
      </c>
      <c r="O194" s="87" t="s">
        <v>1556</v>
      </c>
      <c r="P194" s="88" t="s">
        <v>1903</v>
      </c>
      <c r="Q194" s="85" t="s">
        <v>1536</v>
      </c>
      <c r="R194" s="85" t="s">
        <v>30</v>
      </c>
    </row>
    <row r="195" customFormat="false" ht="24.75" hidden="false" customHeight="true" outlineLevel="0" collapsed="false">
      <c r="A195" s="82" t="n">
        <v>193</v>
      </c>
      <c r="B195" s="89" t="s">
        <v>713</v>
      </c>
      <c r="C195" s="89" t="s">
        <v>1531</v>
      </c>
      <c r="D195" s="90" t="n">
        <v>16903342</v>
      </c>
      <c r="E195" s="90" t="n">
        <v>1395</v>
      </c>
      <c r="F195" s="89" t="s">
        <v>1844</v>
      </c>
      <c r="G195" s="89" t="s">
        <v>1043</v>
      </c>
      <c r="H195" s="89"/>
      <c r="I195" s="89"/>
      <c r="J195" s="90" t="n">
        <v>17</v>
      </c>
      <c r="K195" s="90" t="n">
        <v>17</v>
      </c>
      <c r="L195" s="90" t="n">
        <v>400</v>
      </c>
      <c r="M195" s="90" t="n">
        <v>3</v>
      </c>
      <c r="N195" s="90" t="n">
        <v>35</v>
      </c>
      <c r="O195" s="91" t="s">
        <v>1556</v>
      </c>
      <c r="P195" s="92" t="s">
        <v>1904</v>
      </c>
      <c r="Q195" s="89" t="s">
        <v>1536</v>
      </c>
      <c r="R195" s="89" t="s">
        <v>714</v>
      </c>
    </row>
    <row r="196" customFormat="false" ht="24.75" hidden="false" customHeight="true" outlineLevel="0" collapsed="false">
      <c r="A196" s="82" t="n">
        <v>194</v>
      </c>
      <c r="B196" s="85" t="s">
        <v>821</v>
      </c>
      <c r="C196" s="85" t="s">
        <v>1531</v>
      </c>
      <c r="D196" s="86" t="n">
        <v>16802353</v>
      </c>
      <c r="E196" s="86" t="n">
        <v>1395</v>
      </c>
      <c r="F196" s="85" t="s">
        <v>1081</v>
      </c>
      <c r="G196" s="85" t="s">
        <v>1043</v>
      </c>
      <c r="H196" s="85" t="s">
        <v>1209</v>
      </c>
      <c r="I196" s="85" t="s">
        <v>1902</v>
      </c>
      <c r="J196" s="86" t="n">
        <v>17</v>
      </c>
      <c r="K196" s="86" t="n">
        <v>17</v>
      </c>
      <c r="L196" s="86" t="n">
        <v>400</v>
      </c>
      <c r="M196" s="86" t="n">
        <v>3</v>
      </c>
      <c r="N196" s="86" t="n">
        <v>35</v>
      </c>
      <c r="O196" s="87" t="s">
        <v>1556</v>
      </c>
      <c r="P196" s="88" t="s">
        <v>1905</v>
      </c>
      <c r="Q196" s="85" t="s">
        <v>1536</v>
      </c>
      <c r="R196" s="85" t="s">
        <v>93</v>
      </c>
    </row>
    <row r="197" customFormat="false" ht="24.75" hidden="false" customHeight="true" outlineLevel="0" collapsed="false">
      <c r="A197" s="82" t="n">
        <v>195</v>
      </c>
      <c r="B197" s="89" t="s">
        <v>442</v>
      </c>
      <c r="C197" s="89" t="s">
        <v>1531</v>
      </c>
      <c r="D197" s="90" t="n">
        <v>16911051</v>
      </c>
      <c r="E197" s="90" t="n">
        <v>1395</v>
      </c>
      <c r="F197" s="89" t="s">
        <v>1129</v>
      </c>
      <c r="G197" s="89" t="s">
        <v>1043</v>
      </c>
      <c r="H197" s="89"/>
      <c r="I197" s="89"/>
      <c r="J197" s="90" t="n">
        <v>4</v>
      </c>
      <c r="K197" s="90" t="n">
        <v>4</v>
      </c>
      <c r="L197" s="90" t="n">
        <v>230</v>
      </c>
      <c r="M197" s="90" t="n">
        <v>1</v>
      </c>
      <c r="N197" s="90" t="n">
        <v>25</v>
      </c>
      <c r="O197" s="91" t="s">
        <v>1546</v>
      </c>
      <c r="P197" s="92" t="s">
        <v>1906</v>
      </c>
      <c r="Q197" s="89" t="s">
        <v>1640</v>
      </c>
      <c r="R197" s="89" t="s">
        <v>192</v>
      </c>
    </row>
    <row r="198" customFormat="false" ht="24.75" hidden="false" customHeight="true" outlineLevel="0" collapsed="false">
      <c r="A198" s="82" t="n">
        <v>196</v>
      </c>
      <c r="B198" s="85" t="s">
        <v>443</v>
      </c>
      <c r="C198" s="85" t="s">
        <v>1531</v>
      </c>
      <c r="D198" s="86" t="n">
        <v>16911052</v>
      </c>
      <c r="E198" s="86" t="n">
        <v>1395</v>
      </c>
      <c r="F198" s="85" t="s">
        <v>1081</v>
      </c>
      <c r="G198" s="85" t="s">
        <v>1043</v>
      </c>
      <c r="H198" s="85" t="s">
        <v>1813</v>
      </c>
      <c r="I198" s="85"/>
      <c r="J198" s="86" t="n">
        <v>4</v>
      </c>
      <c r="K198" s="86" t="n">
        <v>4</v>
      </c>
      <c r="L198" s="86" t="n">
        <v>230</v>
      </c>
      <c r="M198" s="86" t="n">
        <v>1</v>
      </c>
      <c r="N198" s="86" t="n">
        <v>25</v>
      </c>
      <c r="O198" s="87" t="s">
        <v>1546</v>
      </c>
      <c r="P198" s="88" t="s">
        <v>1907</v>
      </c>
      <c r="Q198" s="85" t="s">
        <v>1640</v>
      </c>
      <c r="R198" s="85" t="s">
        <v>192</v>
      </c>
    </row>
    <row r="199" customFormat="false" ht="24.75" hidden="false" customHeight="true" outlineLevel="0" collapsed="false">
      <c r="A199" s="82" t="n">
        <v>197</v>
      </c>
      <c r="B199" s="89" t="s">
        <v>444</v>
      </c>
      <c r="C199" s="89" t="s">
        <v>1531</v>
      </c>
      <c r="D199" s="90" t="n">
        <v>16911053</v>
      </c>
      <c r="E199" s="90" t="n">
        <v>1395</v>
      </c>
      <c r="F199" s="89" t="s">
        <v>1132</v>
      </c>
      <c r="G199" s="89" t="s">
        <v>1043</v>
      </c>
      <c r="H199" s="89"/>
      <c r="I199" s="89"/>
      <c r="J199" s="90" t="n">
        <v>1.3</v>
      </c>
      <c r="K199" s="90" t="n">
        <v>1.3</v>
      </c>
      <c r="L199" s="90" t="n">
        <v>230</v>
      </c>
      <c r="M199" s="90" t="n">
        <v>1</v>
      </c>
      <c r="N199" s="90" t="n">
        <v>20</v>
      </c>
      <c r="O199" s="91" t="s">
        <v>1546</v>
      </c>
      <c r="P199" s="92" t="s">
        <v>1908</v>
      </c>
      <c r="Q199" s="89" t="s">
        <v>1640</v>
      </c>
      <c r="R199" s="89" t="s">
        <v>192</v>
      </c>
    </row>
    <row r="200" customFormat="false" ht="24.75" hidden="false" customHeight="true" outlineLevel="0" collapsed="false">
      <c r="A200" s="82" t="n">
        <v>198</v>
      </c>
      <c r="B200" s="85" t="s">
        <v>446</v>
      </c>
      <c r="C200" s="85" t="s">
        <v>1531</v>
      </c>
      <c r="D200" s="86" t="n">
        <v>18064016</v>
      </c>
      <c r="E200" s="86" t="n">
        <v>1395</v>
      </c>
      <c r="F200" s="85" t="s">
        <v>1125</v>
      </c>
      <c r="G200" s="85" t="s">
        <v>1043</v>
      </c>
      <c r="H200" s="85" t="s">
        <v>1909</v>
      </c>
      <c r="I200" s="85"/>
      <c r="J200" s="86" t="n">
        <v>1</v>
      </c>
      <c r="K200" s="86" t="n">
        <v>1</v>
      </c>
      <c r="L200" s="86" t="n">
        <v>230</v>
      </c>
      <c r="M200" s="86" t="n">
        <v>1</v>
      </c>
      <c r="N200" s="86" t="n">
        <v>10</v>
      </c>
      <c r="O200" s="87" t="s">
        <v>1546</v>
      </c>
      <c r="P200" s="88" t="s">
        <v>1910</v>
      </c>
      <c r="Q200" s="85" t="s">
        <v>1640</v>
      </c>
      <c r="R200" s="85" t="s">
        <v>192</v>
      </c>
    </row>
    <row r="201" customFormat="false" ht="24.75" hidden="false" customHeight="true" outlineLevel="0" collapsed="false">
      <c r="A201" s="82" t="n">
        <v>199</v>
      </c>
      <c r="B201" s="89" t="s">
        <v>447</v>
      </c>
      <c r="C201" s="89" t="s">
        <v>1531</v>
      </c>
      <c r="D201" s="90" t="n">
        <v>18062067</v>
      </c>
      <c r="E201" s="90" t="n">
        <v>1395</v>
      </c>
      <c r="F201" s="89" t="s">
        <v>1752</v>
      </c>
      <c r="G201" s="89" t="s">
        <v>1043</v>
      </c>
      <c r="H201" s="89"/>
      <c r="I201" s="89"/>
      <c r="J201" s="90" t="n">
        <v>4</v>
      </c>
      <c r="K201" s="90" t="n">
        <v>4</v>
      </c>
      <c r="L201" s="90" t="n">
        <v>230</v>
      </c>
      <c r="M201" s="90" t="n">
        <v>1</v>
      </c>
      <c r="N201" s="90" t="n">
        <v>25</v>
      </c>
      <c r="O201" s="91" t="s">
        <v>1546</v>
      </c>
      <c r="P201" s="92" t="s">
        <v>1911</v>
      </c>
      <c r="Q201" s="89" t="s">
        <v>1640</v>
      </c>
      <c r="R201" s="89" t="s">
        <v>192</v>
      </c>
    </row>
    <row r="202" customFormat="false" ht="24.75" hidden="false" customHeight="true" outlineLevel="0" collapsed="false">
      <c r="A202" s="82" t="n">
        <v>200</v>
      </c>
      <c r="B202" s="85" t="s">
        <v>669</v>
      </c>
      <c r="C202" s="85" t="s">
        <v>1531</v>
      </c>
      <c r="D202" s="86" t="n">
        <v>18096032</v>
      </c>
      <c r="E202" s="86" t="n">
        <v>1395</v>
      </c>
      <c r="F202" s="85" t="s">
        <v>1715</v>
      </c>
      <c r="G202" s="85" t="s">
        <v>1043</v>
      </c>
      <c r="H202" s="85" t="s">
        <v>1716</v>
      </c>
      <c r="I202" s="85"/>
      <c r="J202" s="86" t="n">
        <v>10</v>
      </c>
      <c r="K202" s="86" t="n">
        <v>10</v>
      </c>
      <c r="L202" s="86" t="n">
        <v>400</v>
      </c>
      <c r="M202" s="86" t="n">
        <v>3</v>
      </c>
      <c r="N202" s="86" t="n">
        <v>25</v>
      </c>
      <c r="O202" s="87" t="s">
        <v>1546</v>
      </c>
      <c r="P202" s="88" t="s">
        <v>1912</v>
      </c>
      <c r="Q202" s="85" t="s">
        <v>1640</v>
      </c>
      <c r="R202" s="85" t="s">
        <v>192</v>
      </c>
    </row>
    <row r="203" customFormat="false" ht="24.75" hidden="false" customHeight="true" outlineLevel="0" collapsed="false">
      <c r="A203" s="82" t="n">
        <v>201</v>
      </c>
      <c r="B203" s="89" t="s">
        <v>449</v>
      </c>
      <c r="C203" s="89" t="s">
        <v>1531</v>
      </c>
      <c r="D203" s="90" t="n">
        <v>12067105</v>
      </c>
      <c r="E203" s="90" t="n">
        <v>1395</v>
      </c>
      <c r="F203" s="89" t="s">
        <v>1081</v>
      </c>
      <c r="G203" s="89" t="s">
        <v>1043</v>
      </c>
      <c r="H203" s="89" t="s">
        <v>1177</v>
      </c>
      <c r="I203" s="89"/>
      <c r="J203" s="90" t="n">
        <v>2</v>
      </c>
      <c r="K203" s="90" t="n">
        <v>2</v>
      </c>
      <c r="L203" s="90" t="n">
        <v>400</v>
      </c>
      <c r="M203" s="90" t="n">
        <v>3</v>
      </c>
      <c r="N203" s="90" t="n">
        <v>16</v>
      </c>
      <c r="O203" s="91" t="s">
        <v>1546</v>
      </c>
      <c r="P203" s="92" t="s">
        <v>1913</v>
      </c>
      <c r="Q203" s="89" t="s">
        <v>1640</v>
      </c>
      <c r="R203" s="89" t="s">
        <v>192</v>
      </c>
    </row>
    <row r="204" customFormat="false" ht="24.75" hidden="false" customHeight="true" outlineLevel="0" collapsed="false">
      <c r="A204" s="82" t="n">
        <v>202</v>
      </c>
      <c r="B204" s="85" t="s">
        <v>451</v>
      </c>
      <c r="C204" s="85" t="s">
        <v>1531</v>
      </c>
      <c r="D204" s="86" t="n">
        <v>18021037</v>
      </c>
      <c r="E204" s="86" t="n">
        <v>1395</v>
      </c>
      <c r="F204" s="85" t="s">
        <v>1107</v>
      </c>
      <c r="G204" s="85" t="s">
        <v>1043</v>
      </c>
      <c r="H204" s="85"/>
      <c r="I204" s="85" t="s">
        <v>1914</v>
      </c>
      <c r="J204" s="86" t="n">
        <v>7</v>
      </c>
      <c r="K204" s="86" t="n">
        <v>3.3</v>
      </c>
      <c r="L204" s="86" t="n">
        <v>400</v>
      </c>
      <c r="M204" s="86" t="n">
        <v>3</v>
      </c>
      <c r="N204" s="86" t="n">
        <v>16</v>
      </c>
      <c r="O204" s="87" t="s">
        <v>1546</v>
      </c>
      <c r="P204" s="88" t="s">
        <v>1915</v>
      </c>
      <c r="Q204" s="85" t="s">
        <v>1640</v>
      </c>
      <c r="R204" s="85" t="s">
        <v>192</v>
      </c>
    </row>
    <row r="205" customFormat="false" ht="24.75" hidden="false" customHeight="true" outlineLevel="0" collapsed="false">
      <c r="A205" s="82" t="n">
        <v>203</v>
      </c>
      <c r="B205" s="89" t="s">
        <v>452</v>
      </c>
      <c r="C205" s="89" t="s">
        <v>1531</v>
      </c>
      <c r="D205" s="90" t="n">
        <v>18066013</v>
      </c>
      <c r="E205" s="90" t="n">
        <v>1395</v>
      </c>
      <c r="F205" s="89" t="s">
        <v>1236</v>
      </c>
      <c r="G205" s="89" t="s">
        <v>1043</v>
      </c>
      <c r="H205" s="89"/>
      <c r="I205" s="89"/>
      <c r="J205" s="90" t="n">
        <v>5</v>
      </c>
      <c r="K205" s="90" t="n">
        <v>5</v>
      </c>
      <c r="L205" s="90" t="n">
        <v>230</v>
      </c>
      <c r="M205" s="90" t="n">
        <v>1</v>
      </c>
      <c r="N205" s="90" t="n">
        <v>25</v>
      </c>
      <c r="O205" s="91" t="s">
        <v>1546</v>
      </c>
      <c r="P205" s="92" t="s">
        <v>1916</v>
      </c>
      <c r="Q205" s="89" t="s">
        <v>1640</v>
      </c>
      <c r="R205" s="89" t="s">
        <v>192</v>
      </c>
    </row>
    <row r="206" customFormat="false" ht="24.75" hidden="false" customHeight="true" outlineLevel="0" collapsed="false">
      <c r="A206" s="82" t="n">
        <v>204</v>
      </c>
      <c r="B206" s="85" t="s">
        <v>632</v>
      </c>
      <c r="C206" s="85" t="s">
        <v>1531</v>
      </c>
      <c r="D206" s="86" t="n">
        <v>18016017</v>
      </c>
      <c r="E206" s="86" t="n">
        <v>1395</v>
      </c>
      <c r="F206" s="85" t="s">
        <v>1165</v>
      </c>
      <c r="G206" s="85" t="s">
        <v>1043</v>
      </c>
      <c r="H206" s="85"/>
      <c r="I206" s="85"/>
      <c r="J206" s="86" t="n">
        <v>1.8</v>
      </c>
      <c r="K206" s="86" t="n">
        <v>1.8</v>
      </c>
      <c r="L206" s="86" t="n">
        <v>400</v>
      </c>
      <c r="M206" s="86" t="n">
        <v>1</v>
      </c>
      <c r="N206" s="86" t="n">
        <v>25</v>
      </c>
      <c r="O206" s="87" t="s">
        <v>1546</v>
      </c>
      <c r="P206" s="88" t="s">
        <v>1917</v>
      </c>
      <c r="Q206" s="85" t="s">
        <v>1640</v>
      </c>
      <c r="R206" s="85" t="s">
        <v>192</v>
      </c>
    </row>
    <row r="207" customFormat="false" ht="24.75" hidden="false" customHeight="true" outlineLevel="0" collapsed="false">
      <c r="A207" s="82" t="n">
        <v>205</v>
      </c>
      <c r="B207" s="89" t="s">
        <v>453</v>
      </c>
      <c r="C207" s="89" t="s">
        <v>1531</v>
      </c>
      <c r="D207" s="90" t="n">
        <v>16203094</v>
      </c>
      <c r="E207" s="90" t="n">
        <v>1395</v>
      </c>
      <c r="F207" s="89" t="s">
        <v>1081</v>
      </c>
      <c r="G207" s="89" t="s">
        <v>1043</v>
      </c>
      <c r="H207" s="89" t="s">
        <v>1878</v>
      </c>
      <c r="I207" s="89"/>
      <c r="J207" s="90" t="n">
        <v>3</v>
      </c>
      <c r="K207" s="90" t="n">
        <v>3</v>
      </c>
      <c r="L207" s="90" t="n">
        <v>400</v>
      </c>
      <c r="M207" s="90" t="n">
        <v>3</v>
      </c>
      <c r="N207" s="90" t="n">
        <v>16</v>
      </c>
      <c r="O207" s="91" t="s">
        <v>1546</v>
      </c>
      <c r="P207" s="92" t="s">
        <v>1918</v>
      </c>
      <c r="Q207" s="89" t="s">
        <v>1640</v>
      </c>
      <c r="R207" s="89" t="s">
        <v>192</v>
      </c>
    </row>
    <row r="208" customFormat="false" ht="24.75" hidden="false" customHeight="true" outlineLevel="0" collapsed="false">
      <c r="A208" s="82" t="n">
        <v>206</v>
      </c>
      <c r="B208" s="85" t="s">
        <v>455</v>
      </c>
      <c r="C208" s="85" t="s">
        <v>1531</v>
      </c>
      <c r="D208" s="86" t="n">
        <v>18066014</v>
      </c>
      <c r="E208" s="86" t="n">
        <v>1395</v>
      </c>
      <c r="F208" s="85" t="s">
        <v>1236</v>
      </c>
      <c r="G208" s="85" t="s">
        <v>1043</v>
      </c>
      <c r="H208" s="85" t="s">
        <v>1919</v>
      </c>
      <c r="I208" s="85"/>
      <c r="J208" s="86" t="n">
        <v>1</v>
      </c>
      <c r="K208" s="86" t="n">
        <v>1</v>
      </c>
      <c r="L208" s="86" t="n">
        <v>230</v>
      </c>
      <c r="M208" s="86" t="n">
        <v>1</v>
      </c>
      <c r="N208" s="86" t="n">
        <v>10</v>
      </c>
      <c r="O208" s="87" t="s">
        <v>1546</v>
      </c>
      <c r="P208" s="88" t="s">
        <v>1920</v>
      </c>
      <c r="Q208" s="85" t="s">
        <v>1640</v>
      </c>
      <c r="R208" s="85" t="s">
        <v>192</v>
      </c>
    </row>
    <row r="209" customFormat="false" ht="24.75" hidden="false" customHeight="true" outlineLevel="0" collapsed="false">
      <c r="A209" s="82" t="n">
        <v>207</v>
      </c>
      <c r="B209" s="89" t="s">
        <v>634</v>
      </c>
      <c r="C209" s="89" t="s">
        <v>1531</v>
      </c>
      <c r="D209" s="90" t="n">
        <v>18013194</v>
      </c>
      <c r="E209" s="90" t="n">
        <v>1395</v>
      </c>
      <c r="F209" s="89" t="s">
        <v>1693</v>
      </c>
      <c r="G209" s="89" t="s">
        <v>1043</v>
      </c>
      <c r="H209" s="89" t="s">
        <v>1921</v>
      </c>
      <c r="I209" s="89" t="s">
        <v>1922</v>
      </c>
      <c r="J209" s="90" t="n">
        <v>2</v>
      </c>
      <c r="K209" s="90" t="n">
        <v>2</v>
      </c>
      <c r="L209" s="90" t="n">
        <v>230</v>
      </c>
      <c r="M209" s="90" t="n">
        <v>1</v>
      </c>
      <c r="N209" s="90" t="n">
        <v>10</v>
      </c>
      <c r="O209" s="91" t="s">
        <v>1546</v>
      </c>
      <c r="P209" s="92" t="s">
        <v>1923</v>
      </c>
      <c r="Q209" s="89" t="s">
        <v>1640</v>
      </c>
      <c r="R209" s="89" t="s">
        <v>192</v>
      </c>
    </row>
    <row r="210" customFormat="false" ht="24.75" hidden="false" customHeight="true" outlineLevel="0" collapsed="false">
      <c r="A210" s="82" t="n">
        <v>208</v>
      </c>
      <c r="B210" s="85" t="s">
        <v>456</v>
      </c>
      <c r="C210" s="85" t="s">
        <v>1531</v>
      </c>
      <c r="D210" s="86" t="n">
        <v>18075066</v>
      </c>
      <c r="E210" s="86" t="n">
        <v>1395</v>
      </c>
      <c r="F210" s="85" t="s">
        <v>1715</v>
      </c>
      <c r="G210" s="85" t="s">
        <v>1043</v>
      </c>
      <c r="H210" s="85" t="s">
        <v>1716</v>
      </c>
      <c r="I210" s="85" t="s">
        <v>1922</v>
      </c>
      <c r="J210" s="86" t="n">
        <v>4</v>
      </c>
      <c r="K210" s="86" t="n">
        <v>4</v>
      </c>
      <c r="L210" s="86" t="n">
        <v>400</v>
      </c>
      <c r="M210" s="86" t="n">
        <v>3</v>
      </c>
      <c r="N210" s="86" t="n">
        <v>25</v>
      </c>
      <c r="O210" s="87" t="s">
        <v>1546</v>
      </c>
      <c r="P210" s="88" t="s">
        <v>1924</v>
      </c>
      <c r="Q210" s="85" t="s">
        <v>1640</v>
      </c>
      <c r="R210" s="85" t="s">
        <v>192</v>
      </c>
    </row>
    <row r="211" customFormat="false" ht="24.75" hidden="false" customHeight="true" outlineLevel="0" collapsed="false">
      <c r="A211" s="82" t="n">
        <v>209</v>
      </c>
      <c r="B211" s="89" t="s">
        <v>219</v>
      </c>
      <c r="C211" s="89" t="s">
        <v>1531</v>
      </c>
      <c r="D211" s="90" t="n">
        <v>18014045</v>
      </c>
      <c r="E211" s="90" t="n">
        <v>1395</v>
      </c>
      <c r="F211" s="89" t="s">
        <v>1081</v>
      </c>
      <c r="G211" s="89" t="s">
        <v>1043</v>
      </c>
      <c r="H211" s="89" t="s">
        <v>1925</v>
      </c>
      <c r="I211" s="89"/>
      <c r="J211" s="90" t="n">
        <v>0.6</v>
      </c>
      <c r="K211" s="90" t="n">
        <v>0.5</v>
      </c>
      <c r="L211" s="90" t="n">
        <v>230</v>
      </c>
      <c r="M211" s="90" t="n">
        <v>1</v>
      </c>
      <c r="N211" s="90" t="n">
        <v>6</v>
      </c>
      <c r="O211" s="91" t="s">
        <v>1546</v>
      </c>
      <c r="P211" s="92" t="s">
        <v>1926</v>
      </c>
      <c r="Q211" s="89" t="s">
        <v>1640</v>
      </c>
      <c r="R211" s="89" t="s">
        <v>192</v>
      </c>
    </row>
    <row r="212" customFormat="false" ht="24.75" hidden="false" customHeight="true" outlineLevel="0" collapsed="false">
      <c r="A212" s="82" t="n">
        <v>210</v>
      </c>
      <c r="B212" s="85" t="s">
        <v>636</v>
      </c>
      <c r="C212" s="85" t="s">
        <v>1531</v>
      </c>
      <c r="D212" s="86" t="n">
        <v>18075067</v>
      </c>
      <c r="E212" s="86" t="n">
        <v>1395</v>
      </c>
      <c r="F212" s="85" t="s">
        <v>1132</v>
      </c>
      <c r="G212" s="85" t="s">
        <v>1043</v>
      </c>
      <c r="H212" s="85" t="s">
        <v>1927</v>
      </c>
      <c r="I212" s="85" t="s">
        <v>1928</v>
      </c>
      <c r="J212" s="86" t="n">
        <v>2</v>
      </c>
      <c r="K212" s="86" t="n">
        <v>2</v>
      </c>
      <c r="L212" s="86" t="n">
        <v>400</v>
      </c>
      <c r="M212" s="86" t="n">
        <v>3</v>
      </c>
      <c r="N212" s="86" t="n">
        <v>10</v>
      </c>
      <c r="O212" s="87" t="s">
        <v>1546</v>
      </c>
      <c r="P212" s="88" t="s">
        <v>1929</v>
      </c>
      <c r="Q212" s="85" t="s">
        <v>1640</v>
      </c>
      <c r="R212" s="85" t="s">
        <v>192</v>
      </c>
    </row>
    <row r="213" customFormat="false" ht="24.75" hidden="false" customHeight="true" outlineLevel="0" collapsed="false">
      <c r="A213" s="82" t="n">
        <v>211</v>
      </c>
      <c r="B213" s="89" t="s">
        <v>458</v>
      </c>
      <c r="C213" s="89" t="s">
        <v>1531</v>
      </c>
      <c r="D213" s="90" t="n">
        <v>16802354</v>
      </c>
      <c r="E213" s="90" t="n">
        <v>1395</v>
      </c>
      <c r="F213" s="89" t="s">
        <v>1081</v>
      </c>
      <c r="G213" s="89" t="s">
        <v>1043</v>
      </c>
      <c r="H213" s="89" t="s">
        <v>1930</v>
      </c>
      <c r="I213" s="89"/>
      <c r="J213" s="90" t="n">
        <v>4</v>
      </c>
      <c r="K213" s="90" t="n">
        <v>4</v>
      </c>
      <c r="L213" s="90" t="n">
        <v>400</v>
      </c>
      <c r="M213" s="90" t="n">
        <v>3</v>
      </c>
      <c r="N213" s="90" t="n">
        <v>16</v>
      </c>
      <c r="O213" s="91" t="s">
        <v>1546</v>
      </c>
      <c r="P213" s="92" t="s">
        <v>1931</v>
      </c>
      <c r="Q213" s="89" t="s">
        <v>1640</v>
      </c>
      <c r="R213" s="89" t="s">
        <v>192</v>
      </c>
    </row>
    <row r="214" customFormat="false" ht="24.75" hidden="false" customHeight="true" outlineLevel="0" collapsed="false">
      <c r="A214" s="82" t="n">
        <v>212</v>
      </c>
      <c r="B214" s="85" t="s">
        <v>459</v>
      </c>
      <c r="C214" s="85" t="s">
        <v>1531</v>
      </c>
      <c r="D214" s="86" t="n">
        <v>18012023</v>
      </c>
      <c r="E214" s="86" t="n">
        <v>1395</v>
      </c>
      <c r="F214" s="85" t="s">
        <v>1752</v>
      </c>
      <c r="G214" s="85" t="s">
        <v>1043</v>
      </c>
      <c r="H214" s="85" t="s">
        <v>1775</v>
      </c>
      <c r="I214" s="85" t="s">
        <v>1932</v>
      </c>
      <c r="J214" s="86" t="n">
        <v>4</v>
      </c>
      <c r="K214" s="86" t="n">
        <v>4</v>
      </c>
      <c r="L214" s="86" t="n">
        <v>230</v>
      </c>
      <c r="M214" s="86" t="n">
        <v>1</v>
      </c>
      <c r="N214" s="86" t="n">
        <v>20</v>
      </c>
      <c r="O214" s="87" t="s">
        <v>1546</v>
      </c>
      <c r="P214" s="88" t="s">
        <v>1933</v>
      </c>
      <c r="Q214" s="85" t="s">
        <v>1640</v>
      </c>
      <c r="R214" s="85" t="s">
        <v>192</v>
      </c>
    </row>
    <row r="215" customFormat="false" ht="24.75" hidden="false" customHeight="true" outlineLevel="0" collapsed="false">
      <c r="A215" s="82" t="n">
        <v>213</v>
      </c>
      <c r="B215" s="89" t="s">
        <v>460</v>
      </c>
      <c r="C215" s="89" t="s">
        <v>1531</v>
      </c>
      <c r="D215" s="90" t="n">
        <v>16202338</v>
      </c>
      <c r="E215" s="90" t="n">
        <v>1395</v>
      </c>
      <c r="F215" s="89" t="s">
        <v>1081</v>
      </c>
      <c r="G215" s="89" t="s">
        <v>1043</v>
      </c>
      <c r="H215" s="89" t="s">
        <v>1082</v>
      </c>
      <c r="I215" s="89"/>
      <c r="J215" s="90" t="n">
        <v>4</v>
      </c>
      <c r="K215" s="90" t="n">
        <v>4</v>
      </c>
      <c r="L215" s="90" t="n">
        <v>400</v>
      </c>
      <c r="M215" s="90" t="n">
        <v>3</v>
      </c>
      <c r="N215" s="90" t="n">
        <v>16</v>
      </c>
      <c r="O215" s="91" t="s">
        <v>1546</v>
      </c>
      <c r="P215" s="92" t="s">
        <v>1934</v>
      </c>
      <c r="Q215" s="89" t="s">
        <v>1640</v>
      </c>
      <c r="R215" s="89" t="s">
        <v>192</v>
      </c>
    </row>
    <row r="216" customFormat="false" ht="24.75" hidden="false" customHeight="true" outlineLevel="0" collapsed="false">
      <c r="A216" s="82" t="n">
        <v>214</v>
      </c>
      <c r="B216" s="85" t="s">
        <v>461</v>
      </c>
      <c r="C216" s="85" t="s">
        <v>1531</v>
      </c>
      <c r="D216" s="86" t="n">
        <v>16201352</v>
      </c>
      <c r="E216" s="86" t="n">
        <v>1395</v>
      </c>
      <c r="F216" s="85" t="s">
        <v>1081</v>
      </c>
      <c r="G216" s="85" t="s">
        <v>1935</v>
      </c>
      <c r="H216" s="85" t="s">
        <v>1936</v>
      </c>
      <c r="I216" s="85"/>
      <c r="J216" s="86" t="n">
        <v>2</v>
      </c>
      <c r="K216" s="86" t="n">
        <v>2</v>
      </c>
      <c r="L216" s="86" t="n">
        <v>400</v>
      </c>
      <c r="M216" s="86" t="n">
        <v>3</v>
      </c>
      <c r="N216" s="86" t="n">
        <v>10</v>
      </c>
      <c r="O216" s="87" t="s">
        <v>1546</v>
      </c>
      <c r="P216" s="88" t="s">
        <v>1937</v>
      </c>
      <c r="Q216" s="85" t="s">
        <v>1640</v>
      </c>
      <c r="R216" s="85" t="s">
        <v>192</v>
      </c>
    </row>
    <row r="217" customFormat="false" ht="24.75" hidden="false" customHeight="true" outlineLevel="0" collapsed="false">
      <c r="A217" s="82" t="n">
        <v>215</v>
      </c>
      <c r="B217" s="89" t="s">
        <v>462</v>
      </c>
      <c r="C217" s="89" t="s">
        <v>1531</v>
      </c>
      <c r="D217" s="90" t="n">
        <v>18003069</v>
      </c>
      <c r="E217" s="90" t="n">
        <v>1395</v>
      </c>
      <c r="F217" s="89" t="s">
        <v>1081</v>
      </c>
      <c r="G217" s="89" t="s">
        <v>1935</v>
      </c>
      <c r="H217" s="89" t="s">
        <v>1654</v>
      </c>
      <c r="I217" s="89"/>
      <c r="J217" s="90" t="n">
        <v>10</v>
      </c>
      <c r="K217" s="90" t="n">
        <v>10</v>
      </c>
      <c r="L217" s="90" t="n">
        <v>400</v>
      </c>
      <c r="M217" s="90" t="n">
        <v>3</v>
      </c>
      <c r="N217" s="90" t="n">
        <v>25</v>
      </c>
      <c r="O217" s="91" t="s">
        <v>1546</v>
      </c>
      <c r="P217" s="92" t="s">
        <v>1938</v>
      </c>
      <c r="Q217" s="89" t="s">
        <v>1640</v>
      </c>
      <c r="R217" s="89" t="s">
        <v>192</v>
      </c>
    </row>
    <row r="218" customFormat="false" ht="24.75" hidden="false" customHeight="true" outlineLevel="0" collapsed="false">
      <c r="A218" s="82" t="n">
        <v>216</v>
      </c>
      <c r="B218" s="85" t="s">
        <v>464</v>
      </c>
      <c r="C218" s="85" t="s">
        <v>1531</v>
      </c>
      <c r="D218" s="86" t="n">
        <v>12159206</v>
      </c>
      <c r="E218" s="86" t="n">
        <v>1395</v>
      </c>
      <c r="F218" s="85" t="s">
        <v>1081</v>
      </c>
      <c r="G218" s="85" t="s">
        <v>1935</v>
      </c>
      <c r="H218" s="85" t="s">
        <v>1939</v>
      </c>
      <c r="I218" s="85"/>
      <c r="J218" s="86" t="n">
        <v>2</v>
      </c>
      <c r="K218" s="86" t="n">
        <v>2</v>
      </c>
      <c r="L218" s="86" t="n">
        <v>400</v>
      </c>
      <c r="M218" s="86" t="n">
        <v>3</v>
      </c>
      <c r="N218" s="86" t="n">
        <v>16</v>
      </c>
      <c r="O218" s="87" t="s">
        <v>1546</v>
      </c>
      <c r="P218" s="88" t="s">
        <v>1940</v>
      </c>
      <c r="Q218" s="85" t="s">
        <v>1640</v>
      </c>
      <c r="R218" s="85" t="s">
        <v>192</v>
      </c>
    </row>
    <row r="219" customFormat="false" ht="24.75" hidden="false" customHeight="true" outlineLevel="0" collapsed="false">
      <c r="A219" s="82" t="n">
        <v>217</v>
      </c>
      <c r="B219" s="89" t="s">
        <v>466</v>
      </c>
      <c r="C219" s="89" t="s">
        <v>1531</v>
      </c>
      <c r="D219" s="90" t="n">
        <v>12159207</v>
      </c>
      <c r="E219" s="90" t="n">
        <v>1395</v>
      </c>
      <c r="F219" s="89" t="s">
        <v>1081</v>
      </c>
      <c r="G219" s="89" t="s">
        <v>1935</v>
      </c>
      <c r="H219" s="89" t="s">
        <v>1941</v>
      </c>
      <c r="I219" s="89"/>
      <c r="J219" s="90" t="n">
        <v>5</v>
      </c>
      <c r="K219" s="90" t="n">
        <v>5</v>
      </c>
      <c r="L219" s="90" t="n">
        <v>400</v>
      </c>
      <c r="M219" s="90" t="n">
        <v>3</v>
      </c>
      <c r="N219" s="90" t="n">
        <v>16</v>
      </c>
      <c r="O219" s="91" t="s">
        <v>1546</v>
      </c>
      <c r="P219" s="92" t="s">
        <v>1942</v>
      </c>
      <c r="Q219" s="89" t="s">
        <v>1640</v>
      </c>
      <c r="R219" s="89" t="s">
        <v>192</v>
      </c>
    </row>
    <row r="220" customFormat="false" ht="24.75" hidden="false" customHeight="true" outlineLevel="0" collapsed="false">
      <c r="A220" s="82" t="n">
        <v>218</v>
      </c>
      <c r="B220" s="85" t="s">
        <v>467</v>
      </c>
      <c r="C220" s="85" t="s">
        <v>1531</v>
      </c>
      <c r="D220" s="86" t="n">
        <v>18008107</v>
      </c>
      <c r="E220" s="86" t="n">
        <v>1395</v>
      </c>
      <c r="F220" s="85" t="s">
        <v>1081</v>
      </c>
      <c r="G220" s="85" t="s">
        <v>1935</v>
      </c>
      <c r="H220" s="85" t="s">
        <v>1731</v>
      </c>
      <c r="I220" s="85"/>
      <c r="J220" s="86" t="n">
        <v>11</v>
      </c>
      <c r="K220" s="86" t="n">
        <v>11</v>
      </c>
      <c r="L220" s="86" t="n">
        <v>400</v>
      </c>
      <c r="M220" s="86" t="n">
        <v>3</v>
      </c>
      <c r="N220" s="86" t="n">
        <v>25</v>
      </c>
      <c r="O220" s="87" t="s">
        <v>1546</v>
      </c>
      <c r="P220" s="88" t="s">
        <v>1943</v>
      </c>
      <c r="Q220" s="85" t="s">
        <v>1640</v>
      </c>
      <c r="R220" s="85" t="s">
        <v>192</v>
      </c>
    </row>
    <row r="221" customFormat="false" ht="24.75" hidden="false" customHeight="true" outlineLevel="0" collapsed="false">
      <c r="A221" s="82" t="n">
        <v>219</v>
      </c>
      <c r="B221" s="89" t="s">
        <v>469</v>
      </c>
      <c r="C221" s="89" t="s">
        <v>1531</v>
      </c>
      <c r="D221" s="90" t="n">
        <v>18006065</v>
      </c>
      <c r="E221" s="90" t="n">
        <v>1395</v>
      </c>
      <c r="F221" s="89" t="s">
        <v>1081</v>
      </c>
      <c r="G221" s="89" t="s">
        <v>1935</v>
      </c>
      <c r="H221" s="89" t="s">
        <v>1944</v>
      </c>
      <c r="I221" s="89"/>
      <c r="J221" s="90" t="n">
        <v>4</v>
      </c>
      <c r="K221" s="90" t="n">
        <v>4</v>
      </c>
      <c r="L221" s="90" t="n">
        <v>400</v>
      </c>
      <c r="M221" s="90" t="n">
        <v>3</v>
      </c>
      <c r="N221" s="90" t="n">
        <v>16</v>
      </c>
      <c r="O221" s="91" t="s">
        <v>1546</v>
      </c>
      <c r="P221" s="92" t="s">
        <v>1945</v>
      </c>
      <c r="Q221" s="89" t="s">
        <v>1640</v>
      </c>
      <c r="R221" s="89" t="s">
        <v>192</v>
      </c>
    </row>
    <row r="222" customFormat="false" ht="24.75" hidden="false" customHeight="true" outlineLevel="0" collapsed="false">
      <c r="A222" s="82" t="n">
        <v>220</v>
      </c>
      <c r="B222" s="85" t="s">
        <v>471</v>
      </c>
      <c r="C222" s="85" t="s">
        <v>1531</v>
      </c>
      <c r="D222" s="86" t="n">
        <v>16802355</v>
      </c>
      <c r="E222" s="86" t="n">
        <v>1395</v>
      </c>
      <c r="F222" s="85" t="s">
        <v>1081</v>
      </c>
      <c r="G222" s="85" t="s">
        <v>1935</v>
      </c>
      <c r="H222" s="85" t="s">
        <v>1588</v>
      </c>
      <c r="I222" s="85"/>
      <c r="J222" s="86" t="n">
        <v>16</v>
      </c>
      <c r="K222" s="86" t="n">
        <v>16</v>
      </c>
      <c r="L222" s="86" t="n">
        <v>400</v>
      </c>
      <c r="M222" s="86" t="n">
        <v>3</v>
      </c>
      <c r="N222" s="86" t="n">
        <v>25</v>
      </c>
      <c r="O222" s="87" t="s">
        <v>1546</v>
      </c>
      <c r="P222" s="88" t="s">
        <v>1946</v>
      </c>
      <c r="Q222" s="85" t="s">
        <v>1640</v>
      </c>
      <c r="R222" s="85" t="s">
        <v>192</v>
      </c>
    </row>
    <row r="223" customFormat="false" ht="24.75" hidden="false" customHeight="true" outlineLevel="0" collapsed="false">
      <c r="A223" s="82" t="n">
        <v>221</v>
      </c>
      <c r="B223" s="89" t="s">
        <v>472</v>
      </c>
      <c r="C223" s="89" t="s">
        <v>1531</v>
      </c>
      <c r="D223" s="90" t="n">
        <v>16201353</v>
      </c>
      <c r="E223" s="90" t="n">
        <v>1395</v>
      </c>
      <c r="F223" s="89" t="s">
        <v>1081</v>
      </c>
      <c r="G223" s="89" t="s">
        <v>1935</v>
      </c>
      <c r="H223" s="89" t="s">
        <v>1203</v>
      </c>
      <c r="I223" s="89"/>
      <c r="J223" s="90" t="n">
        <v>7</v>
      </c>
      <c r="K223" s="90" t="n">
        <v>7</v>
      </c>
      <c r="L223" s="90" t="n">
        <v>400</v>
      </c>
      <c r="M223" s="90" t="n">
        <v>3</v>
      </c>
      <c r="N223" s="90" t="n">
        <v>20</v>
      </c>
      <c r="O223" s="91" t="s">
        <v>1546</v>
      </c>
      <c r="P223" s="92" t="s">
        <v>1947</v>
      </c>
      <c r="Q223" s="89" t="s">
        <v>1640</v>
      </c>
      <c r="R223" s="89" t="s">
        <v>192</v>
      </c>
    </row>
    <row r="224" customFormat="false" ht="24.75" hidden="false" customHeight="true" outlineLevel="0" collapsed="false">
      <c r="A224" s="82" t="n">
        <v>222</v>
      </c>
      <c r="B224" s="85" t="s">
        <v>833</v>
      </c>
      <c r="C224" s="85" t="s">
        <v>1531</v>
      </c>
      <c r="D224" s="86" t="n">
        <v>16903347</v>
      </c>
      <c r="E224" s="86" t="n">
        <v>338</v>
      </c>
      <c r="F224" s="85" t="s">
        <v>1752</v>
      </c>
      <c r="G224" s="85" t="s">
        <v>1043</v>
      </c>
      <c r="H224" s="85" t="s">
        <v>1775</v>
      </c>
      <c r="I224" s="85" t="s">
        <v>1635</v>
      </c>
      <c r="J224" s="86" t="n">
        <v>24</v>
      </c>
      <c r="K224" s="86" t="n">
        <v>24</v>
      </c>
      <c r="L224" s="86" t="n">
        <v>400</v>
      </c>
      <c r="M224" s="86" t="n">
        <v>3</v>
      </c>
      <c r="N224" s="86" t="n">
        <v>50</v>
      </c>
      <c r="O224" s="87" t="s">
        <v>1556</v>
      </c>
      <c r="P224" s="88" t="s">
        <v>1948</v>
      </c>
      <c r="Q224" s="85" t="s">
        <v>1536</v>
      </c>
      <c r="R224" s="85" t="s">
        <v>30</v>
      </c>
    </row>
    <row r="225" customFormat="false" ht="24.75" hidden="false" customHeight="true" outlineLevel="0" collapsed="false">
      <c r="A225" s="82" t="n">
        <v>223</v>
      </c>
      <c r="B225" s="89" t="s">
        <v>474</v>
      </c>
      <c r="C225" s="89" t="s">
        <v>1531</v>
      </c>
      <c r="D225" s="90" t="n">
        <v>16802356</v>
      </c>
      <c r="E225" s="90" t="n">
        <v>1395</v>
      </c>
      <c r="F225" s="89" t="s">
        <v>1081</v>
      </c>
      <c r="G225" s="89" t="s">
        <v>1043</v>
      </c>
      <c r="H225" s="89" t="s">
        <v>1619</v>
      </c>
      <c r="I225" s="89" t="s">
        <v>1635</v>
      </c>
      <c r="J225" s="90" t="n">
        <v>7</v>
      </c>
      <c r="K225" s="90" t="n">
        <v>7</v>
      </c>
      <c r="L225" s="90" t="n">
        <v>400</v>
      </c>
      <c r="M225" s="90" t="n">
        <v>3</v>
      </c>
      <c r="N225" s="90" t="n">
        <v>20</v>
      </c>
      <c r="O225" s="91" t="s">
        <v>1546</v>
      </c>
      <c r="P225" s="92" t="s">
        <v>1949</v>
      </c>
      <c r="Q225" s="89" t="s">
        <v>1640</v>
      </c>
      <c r="R225" s="89" t="s">
        <v>192</v>
      </c>
    </row>
    <row r="226" customFormat="false" ht="24.75" hidden="false" customHeight="true" outlineLevel="0" collapsed="false">
      <c r="A226" s="82" t="n">
        <v>224</v>
      </c>
      <c r="B226" s="85" t="s">
        <v>476</v>
      </c>
      <c r="C226" s="85" t="s">
        <v>1531</v>
      </c>
      <c r="D226" s="86" t="n">
        <v>18075068</v>
      </c>
      <c r="E226" s="86" t="n">
        <v>1395</v>
      </c>
      <c r="F226" s="85" t="s">
        <v>1161</v>
      </c>
      <c r="G226" s="85" t="s">
        <v>1043</v>
      </c>
      <c r="H226" s="85" t="s">
        <v>1950</v>
      </c>
      <c r="I226" s="85" t="s">
        <v>1635</v>
      </c>
      <c r="J226" s="86" t="n">
        <v>1</v>
      </c>
      <c r="K226" s="86" t="n">
        <v>1</v>
      </c>
      <c r="L226" s="86" t="n">
        <v>230</v>
      </c>
      <c r="M226" s="86" t="n">
        <v>1</v>
      </c>
      <c r="N226" s="86" t="n">
        <v>10</v>
      </c>
      <c r="O226" s="87" t="s">
        <v>1546</v>
      </c>
      <c r="P226" s="88" t="s">
        <v>1951</v>
      </c>
      <c r="Q226" s="85" t="s">
        <v>1640</v>
      </c>
      <c r="R226" s="85" t="s">
        <v>192</v>
      </c>
    </row>
    <row r="227" customFormat="false" ht="24.75" hidden="false" customHeight="true" outlineLevel="0" collapsed="false">
      <c r="A227" s="82" t="n">
        <v>225</v>
      </c>
      <c r="B227" s="89" t="s">
        <v>478</v>
      </c>
      <c r="C227" s="89" t="s">
        <v>1531</v>
      </c>
      <c r="D227" s="90" t="n">
        <v>18075069</v>
      </c>
      <c r="E227" s="90" t="n">
        <v>1395</v>
      </c>
      <c r="F227" s="89" t="s">
        <v>1081</v>
      </c>
      <c r="G227" s="89" t="s">
        <v>1043</v>
      </c>
      <c r="H227" s="89" t="s">
        <v>1952</v>
      </c>
      <c r="I227" s="89"/>
      <c r="J227" s="90" t="n">
        <v>10</v>
      </c>
      <c r="K227" s="90" t="n">
        <v>10</v>
      </c>
      <c r="L227" s="90" t="n">
        <v>400</v>
      </c>
      <c r="M227" s="90" t="n">
        <v>3</v>
      </c>
      <c r="N227" s="90" t="n">
        <v>20</v>
      </c>
      <c r="O227" s="91" t="s">
        <v>1558</v>
      </c>
      <c r="P227" s="92" t="s">
        <v>1953</v>
      </c>
      <c r="Q227" s="89" t="s">
        <v>1548</v>
      </c>
      <c r="R227" s="89" t="s">
        <v>192</v>
      </c>
    </row>
    <row r="228" customFormat="false" ht="24.75" hidden="false" customHeight="true" outlineLevel="0" collapsed="false">
      <c r="A228" s="82" t="n">
        <v>226</v>
      </c>
      <c r="B228" s="85" t="s">
        <v>147</v>
      </c>
      <c r="C228" s="85" t="s">
        <v>1531</v>
      </c>
      <c r="D228" s="86" t="n">
        <v>18009043</v>
      </c>
      <c r="E228" s="86" t="n">
        <v>1395</v>
      </c>
      <c r="F228" s="85" t="s">
        <v>1081</v>
      </c>
      <c r="G228" s="85" t="s">
        <v>1043</v>
      </c>
      <c r="H228" s="85" t="s">
        <v>1954</v>
      </c>
      <c r="I228" s="85" t="s">
        <v>1955</v>
      </c>
      <c r="J228" s="86" t="n">
        <v>15</v>
      </c>
      <c r="K228" s="86" t="n">
        <v>15</v>
      </c>
      <c r="L228" s="86" t="n">
        <v>400</v>
      </c>
      <c r="M228" s="86" t="n">
        <v>3</v>
      </c>
      <c r="N228" s="86" t="n">
        <v>25</v>
      </c>
      <c r="O228" s="87" t="s">
        <v>1713</v>
      </c>
      <c r="P228" s="88" t="s">
        <v>1956</v>
      </c>
      <c r="Q228" s="85" t="s">
        <v>1548</v>
      </c>
      <c r="R228" s="85" t="s">
        <v>30</v>
      </c>
    </row>
    <row r="229" customFormat="false" ht="24.75" hidden="false" customHeight="true" outlineLevel="0" collapsed="false">
      <c r="A229" s="82" t="n">
        <v>227</v>
      </c>
      <c r="B229" s="89" t="s">
        <v>480</v>
      </c>
      <c r="C229" s="89" t="s">
        <v>1531</v>
      </c>
      <c r="D229" s="90" t="n">
        <v>18003070</v>
      </c>
      <c r="E229" s="90" t="n">
        <v>1395</v>
      </c>
      <c r="F229" s="89" t="s">
        <v>1081</v>
      </c>
      <c r="G229" s="89" t="s">
        <v>1043</v>
      </c>
      <c r="H229" s="89" t="s">
        <v>1957</v>
      </c>
      <c r="I229" s="89" t="s">
        <v>1955</v>
      </c>
      <c r="J229" s="90" t="n">
        <v>3</v>
      </c>
      <c r="K229" s="90" t="n">
        <v>3</v>
      </c>
      <c r="L229" s="90" t="n">
        <v>400</v>
      </c>
      <c r="M229" s="90" t="n">
        <v>3</v>
      </c>
      <c r="N229" s="90" t="n">
        <v>16</v>
      </c>
      <c r="O229" s="91" t="s">
        <v>1546</v>
      </c>
      <c r="P229" s="92" t="s">
        <v>1958</v>
      </c>
      <c r="Q229" s="89" t="s">
        <v>1640</v>
      </c>
      <c r="R229" s="89" t="s">
        <v>192</v>
      </c>
    </row>
    <row r="230" customFormat="false" ht="24.75" hidden="false" customHeight="true" outlineLevel="0" collapsed="false">
      <c r="A230" s="82" t="n">
        <v>228</v>
      </c>
      <c r="B230" s="85" t="s">
        <v>482</v>
      </c>
      <c r="C230" s="85" t="s">
        <v>1531</v>
      </c>
      <c r="D230" s="86" t="n">
        <v>18008108</v>
      </c>
      <c r="E230" s="86" t="n">
        <v>1395</v>
      </c>
      <c r="F230" s="85" t="s">
        <v>1081</v>
      </c>
      <c r="G230" s="85" t="s">
        <v>1043</v>
      </c>
      <c r="H230" s="85" t="s">
        <v>1959</v>
      </c>
      <c r="I230" s="85" t="s">
        <v>1955</v>
      </c>
      <c r="J230" s="86" t="n">
        <v>2</v>
      </c>
      <c r="K230" s="86" t="n">
        <v>2</v>
      </c>
      <c r="L230" s="86" t="n">
        <v>230</v>
      </c>
      <c r="M230" s="86" t="n">
        <v>1</v>
      </c>
      <c r="N230" s="86" t="n">
        <v>20</v>
      </c>
      <c r="O230" s="87" t="s">
        <v>1546</v>
      </c>
      <c r="P230" s="88" t="s">
        <v>1960</v>
      </c>
      <c r="Q230" s="85" t="s">
        <v>1640</v>
      </c>
      <c r="R230" s="85" t="s">
        <v>192</v>
      </c>
    </row>
    <row r="231" customFormat="false" ht="24.75" hidden="false" customHeight="true" outlineLevel="0" collapsed="false">
      <c r="A231" s="82" t="n">
        <v>229</v>
      </c>
      <c r="B231" s="89" t="s">
        <v>483</v>
      </c>
      <c r="C231" s="89" t="s">
        <v>1531</v>
      </c>
      <c r="D231" s="90" t="n">
        <v>18075070</v>
      </c>
      <c r="E231" s="90" t="n">
        <v>1395</v>
      </c>
      <c r="F231" s="89" t="s">
        <v>1132</v>
      </c>
      <c r="G231" s="89" t="s">
        <v>1043</v>
      </c>
      <c r="H231" s="89" t="s">
        <v>1647</v>
      </c>
      <c r="I231" s="89" t="s">
        <v>1955</v>
      </c>
      <c r="J231" s="90" t="n">
        <v>1.4</v>
      </c>
      <c r="K231" s="90" t="n">
        <v>1.4</v>
      </c>
      <c r="L231" s="90" t="n">
        <v>400</v>
      </c>
      <c r="M231" s="90" t="n">
        <v>3</v>
      </c>
      <c r="N231" s="90" t="n">
        <v>16</v>
      </c>
      <c r="O231" s="91" t="s">
        <v>1546</v>
      </c>
      <c r="P231" s="92" t="s">
        <v>1961</v>
      </c>
      <c r="Q231" s="89" t="s">
        <v>1640</v>
      </c>
      <c r="R231" s="89" t="s">
        <v>192</v>
      </c>
    </row>
    <row r="232" customFormat="false" ht="24.75" hidden="false" customHeight="true" outlineLevel="0" collapsed="false">
      <c r="A232" s="82" t="n">
        <v>230</v>
      </c>
      <c r="B232" s="85" t="s">
        <v>484</v>
      </c>
      <c r="C232" s="85" t="s">
        <v>1531</v>
      </c>
      <c r="D232" s="86" t="n">
        <v>18013195</v>
      </c>
      <c r="E232" s="86" t="n">
        <v>1395</v>
      </c>
      <c r="F232" s="85" t="s">
        <v>1081</v>
      </c>
      <c r="G232" s="85" t="s">
        <v>1043</v>
      </c>
      <c r="H232" s="85" t="s">
        <v>1551</v>
      </c>
      <c r="I232" s="85" t="s">
        <v>1955</v>
      </c>
      <c r="J232" s="86" t="n">
        <v>4</v>
      </c>
      <c r="K232" s="86" t="n">
        <v>4</v>
      </c>
      <c r="L232" s="86" t="n">
        <v>400</v>
      </c>
      <c r="M232" s="86" t="n">
        <v>3</v>
      </c>
      <c r="N232" s="86" t="n">
        <v>16</v>
      </c>
      <c r="O232" s="87" t="s">
        <v>1546</v>
      </c>
      <c r="P232" s="88" t="s">
        <v>1962</v>
      </c>
      <c r="Q232" s="85" t="s">
        <v>1640</v>
      </c>
      <c r="R232" s="85" t="s">
        <v>192</v>
      </c>
    </row>
    <row r="233" customFormat="false" ht="24.75" hidden="false" customHeight="true" outlineLevel="0" collapsed="false">
      <c r="A233" s="82" t="n">
        <v>231</v>
      </c>
      <c r="B233" s="89" t="s">
        <v>486</v>
      </c>
      <c r="C233" s="89" t="s">
        <v>1531</v>
      </c>
      <c r="D233" s="90" t="n">
        <v>18008109</v>
      </c>
      <c r="E233" s="90" t="n">
        <v>1395</v>
      </c>
      <c r="F233" s="89" t="s">
        <v>1081</v>
      </c>
      <c r="G233" s="89" t="s">
        <v>1043</v>
      </c>
      <c r="H233" s="89" t="s">
        <v>1963</v>
      </c>
      <c r="I233" s="89" t="s">
        <v>1955</v>
      </c>
      <c r="J233" s="90" t="n">
        <v>2</v>
      </c>
      <c r="K233" s="90" t="n">
        <v>2</v>
      </c>
      <c r="L233" s="90" t="n">
        <v>230</v>
      </c>
      <c r="M233" s="90" t="n">
        <v>1</v>
      </c>
      <c r="N233" s="90" t="n">
        <v>16</v>
      </c>
      <c r="O233" s="91" t="s">
        <v>1546</v>
      </c>
      <c r="P233" s="92" t="s">
        <v>1964</v>
      </c>
      <c r="Q233" s="89" t="s">
        <v>1640</v>
      </c>
      <c r="R233" s="89" t="s">
        <v>192</v>
      </c>
    </row>
    <row r="234" customFormat="false" ht="24.75" hidden="false" customHeight="true" outlineLevel="0" collapsed="false">
      <c r="A234" s="82" t="n">
        <v>232</v>
      </c>
      <c r="B234" s="85" t="s">
        <v>487</v>
      </c>
      <c r="C234" s="85" t="s">
        <v>1531</v>
      </c>
      <c r="D234" s="86" t="n">
        <v>18066015</v>
      </c>
      <c r="E234" s="86" t="n">
        <v>1395</v>
      </c>
      <c r="F234" s="85" t="s">
        <v>1236</v>
      </c>
      <c r="G234" s="85" t="s">
        <v>1043</v>
      </c>
      <c r="H234" s="85"/>
      <c r="I234" s="85" t="s">
        <v>1955</v>
      </c>
      <c r="J234" s="86" t="n">
        <v>4</v>
      </c>
      <c r="K234" s="86" t="n">
        <v>4</v>
      </c>
      <c r="L234" s="86" t="n">
        <v>230</v>
      </c>
      <c r="M234" s="86" t="n">
        <v>1</v>
      </c>
      <c r="N234" s="86" t="n">
        <v>25</v>
      </c>
      <c r="O234" s="87" t="s">
        <v>1546</v>
      </c>
      <c r="P234" s="88" t="s">
        <v>1965</v>
      </c>
      <c r="Q234" s="85" t="s">
        <v>1640</v>
      </c>
      <c r="R234" s="85" t="s">
        <v>192</v>
      </c>
    </row>
    <row r="235" customFormat="false" ht="24.75" hidden="false" customHeight="true" outlineLevel="0" collapsed="false">
      <c r="A235" s="82" t="n">
        <v>233</v>
      </c>
      <c r="B235" s="89" t="s">
        <v>489</v>
      </c>
      <c r="C235" s="89" t="s">
        <v>1531</v>
      </c>
      <c r="D235" s="90" t="n">
        <v>18075071</v>
      </c>
      <c r="E235" s="90" t="n">
        <v>1395</v>
      </c>
      <c r="F235" s="89" t="s">
        <v>1161</v>
      </c>
      <c r="G235" s="89" t="s">
        <v>1043</v>
      </c>
      <c r="H235" s="89" t="s">
        <v>1966</v>
      </c>
      <c r="I235" s="89" t="s">
        <v>1253</v>
      </c>
      <c r="J235" s="90" t="n">
        <v>1</v>
      </c>
      <c r="K235" s="90" t="n">
        <v>1</v>
      </c>
      <c r="L235" s="90" t="n">
        <v>230</v>
      </c>
      <c r="M235" s="90" t="n">
        <v>1</v>
      </c>
      <c r="N235" s="90" t="n">
        <v>16</v>
      </c>
      <c r="O235" s="91" t="s">
        <v>1546</v>
      </c>
      <c r="P235" s="92" t="s">
        <v>1967</v>
      </c>
      <c r="Q235" s="89" t="s">
        <v>1640</v>
      </c>
      <c r="R235" s="89" t="s">
        <v>192</v>
      </c>
    </row>
    <row r="236" customFormat="false" ht="24.75" hidden="false" customHeight="true" outlineLevel="0" collapsed="false">
      <c r="A236" s="82" t="n">
        <v>234</v>
      </c>
      <c r="B236" s="85" t="s">
        <v>491</v>
      </c>
      <c r="C236" s="85" t="s">
        <v>1531</v>
      </c>
      <c r="D236" s="86" t="n">
        <v>18038048</v>
      </c>
      <c r="E236" s="86" t="n">
        <v>1395</v>
      </c>
      <c r="F236" s="85" t="s">
        <v>1081</v>
      </c>
      <c r="G236" s="85" t="s">
        <v>1043</v>
      </c>
      <c r="H236" s="85" t="s">
        <v>1198</v>
      </c>
      <c r="I236" s="85" t="s">
        <v>1253</v>
      </c>
      <c r="J236" s="86" t="n">
        <v>6</v>
      </c>
      <c r="K236" s="86" t="n">
        <v>6</v>
      </c>
      <c r="L236" s="86" t="n">
        <v>400</v>
      </c>
      <c r="M236" s="86" t="n">
        <v>3</v>
      </c>
      <c r="N236" s="86" t="n">
        <v>10</v>
      </c>
      <c r="O236" s="87" t="s">
        <v>1662</v>
      </c>
      <c r="P236" s="88" t="s">
        <v>1968</v>
      </c>
      <c r="Q236" s="85" t="s">
        <v>1640</v>
      </c>
      <c r="R236" s="85" t="s">
        <v>192</v>
      </c>
    </row>
    <row r="237" customFormat="false" ht="24.75" hidden="false" customHeight="true" outlineLevel="0" collapsed="false">
      <c r="A237" s="82" t="n">
        <v>235</v>
      </c>
      <c r="B237" s="89" t="s">
        <v>493</v>
      </c>
      <c r="C237" s="89" t="s">
        <v>1531</v>
      </c>
      <c r="D237" s="90" t="n">
        <v>18066016</v>
      </c>
      <c r="E237" s="90" t="n">
        <v>1395</v>
      </c>
      <c r="F237" s="89" t="s">
        <v>1236</v>
      </c>
      <c r="G237" s="89" t="s">
        <v>1043</v>
      </c>
      <c r="H237" s="89" t="s">
        <v>1969</v>
      </c>
      <c r="I237" s="89"/>
      <c r="J237" s="90" t="n">
        <v>3</v>
      </c>
      <c r="K237" s="90" t="n">
        <v>3</v>
      </c>
      <c r="L237" s="90" t="n">
        <v>400</v>
      </c>
      <c r="M237" s="90" t="n">
        <v>3</v>
      </c>
      <c r="N237" s="90" t="n">
        <v>20</v>
      </c>
      <c r="O237" s="91" t="s">
        <v>1546</v>
      </c>
      <c r="P237" s="92" t="s">
        <v>1970</v>
      </c>
      <c r="Q237" s="89" t="s">
        <v>1640</v>
      </c>
      <c r="R237" s="89" t="s">
        <v>192</v>
      </c>
    </row>
    <row r="238" customFormat="false" ht="24.75" hidden="false" customHeight="true" outlineLevel="0" collapsed="false">
      <c r="A238" s="82" t="n">
        <v>236</v>
      </c>
      <c r="B238" s="85" t="s">
        <v>494</v>
      </c>
      <c r="C238" s="85" t="s">
        <v>1531</v>
      </c>
      <c r="D238" s="86" t="n">
        <v>16202339</v>
      </c>
      <c r="E238" s="86" t="n">
        <v>1395</v>
      </c>
      <c r="F238" s="85" t="s">
        <v>1081</v>
      </c>
      <c r="G238" s="85" t="s">
        <v>1043</v>
      </c>
      <c r="H238" s="85" t="s">
        <v>1608</v>
      </c>
      <c r="I238" s="85"/>
      <c r="J238" s="86" t="n">
        <v>12</v>
      </c>
      <c r="K238" s="86" t="n">
        <v>12</v>
      </c>
      <c r="L238" s="86" t="n">
        <v>400</v>
      </c>
      <c r="M238" s="86" t="n">
        <v>3</v>
      </c>
      <c r="N238" s="86" t="n">
        <v>25</v>
      </c>
      <c r="O238" s="87" t="s">
        <v>1546</v>
      </c>
      <c r="P238" s="88" t="s">
        <v>1971</v>
      </c>
      <c r="Q238" s="85" t="s">
        <v>1640</v>
      </c>
      <c r="R238" s="85" t="s">
        <v>192</v>
      </c>
    </row>
    <row r="239" customFormat="false" ht="24.75" hidden="false" customHeight="true" outlineLevel="0" collapsed="false">
      <c r="A239" s="82" t="n">
        <v>237</v>
      </c>
      <c r="B239" s="89" t="s">
        <v>638</v>
      </c>
      <c r="C239" s="89" t="s">
        <v>1531</v>
      </c>
      <c r="D239" s="90" t="n">
        <v>18062068</v>
      </c>
      <c r="E239" s="90" t="n">
        <v>1395</v>
      </c>
      <c r="F239" s="89" t="s">
        <v>1972</v>
      </c>
      <c r="G239" s="89" t="s">
        <v>1043</v>
      </c>
      <c r="H239" s="89"/>
      <c r="I239" s="89"/>
      <c r="J239" s="90" t="n">
        <v>13</v>
      </c>
      <c r="K239" s="90" t="n">
        <v>13</v>
      </c>
      <c r="L239" s="90" t="n">
        <v>400</v>
      </c>
      <c r="M239" s="90" t="n">
        <v>3</v>
      </c>
      <c r="N239" s="90" t="n">
        <v>25</v>
      </c>
      <c r="O239" s="91" t="s">
        <v>1546</v>
      </c>
      <c r="P239" s="92" t="s">
        <v>1973</v>
      </c>
      <c r="Q239" s="89" t="s">
        <v>1656</v>
      </c>
      <c r="R239" s="89" t="s">
        <v>192</v>
      </c>
    </row>
    <row r="240" customFormat="false" ht="24.75" hidden="false" customHeight="true" outlineLevel="0" collapsed="false">
      <c r="A240" s="82" t="n">
        <v>238</v>
      </c>
      <c r="B240" s="85" t="s">
        <v>496</v>
      </c>
      <c r="C240" s="85" t="s">
        <v>1531</v>
      </c>
      <c r="D240" s="86" t="n">
        <v>18005035</v>
      </c>
      <c r="E240" s="86" t="n">
        <v>1395</v>
      </c>
      <c r="F240" s="85" t="s">
        <v>1836</v>
      </c>
      <c r="G240" s="85" t="s">
        <v>1043</v>
      </c>
      <c r="H240" s="85" t="s">
        <v>1974</v>
      </c>
      <c r="I240" s="85"/>
      <c r="J240" s="86" t="n">
        <v>2.5</v>
      </c>
      <c r="K240" s="86" t="n">
        <v>2.5</v>
      </c>
      <c r="L240" s="86" t="n">
        <v>230</v>
      </c>
      <c r="M240" s="86" t="n">
        <v>1</v>
      </c>
      <c r="N240" s="86" t="n">
        <v>16</v>
      </c>
      <c r="O240" s="87" t="s">
        <v>1546</v>
      </c>
      <c r="P240" s="88" t="s">
        <v>1975</v>
      </c>
      <c r="Q240" s="85" t="s">
        <v>1640</v>
      </c>
      <c r="R240" s="85" t="s">
        <v>192</v>
      </c>
    </row>
    <row r="241" customFormat="false" ht="24.75" hidden="false" customHeight="true" outlineLevel="0" collapsed="false">
      <c r="A241" s="82" t="n">
        <v>239</v>
      </c>
      <c r="B241" s="89" t="s">
        <v>498</v>
      </c>
      <c r="C241" s="89" t="s">
        <v>1531</v>
      </c>
      <c r="D241" s="90" t="n">
        <v>18003071</v>
      </c>
      <c r="E241" s="90" t="n">
        <v>1395</v>
      </c>
      <c r="F241" s="89" t="s">
        <v>1081</v>
      </c>
      <c r="G241" s="89" t="s">
        <v>1043</v>
      </c>
      <c r="H241" s="89" t="s">
        <v>1976</v>
      </c>
      <c r="I241" s="89"/>
      <c r="J241" s="90" t="n">
        <v>8</v>
      </c>
      <c r="K241" s="90" t="n">
        <v>8</v>
      </c>
      <c r="L241" s="90" t="n">
        <v>400</v>
      </c>
      <c r="M241" s="90" t="n">
        <v>3</v>
      </c>
      <c r="N241" s="90" t="n">
        <v>20</v>
      </c>
      <c r="O241" s="91" t="s">
        <v>1546</v>
      </c>
      <c r="P241" s="92" t="s">
        <v>1977</v>
      </c>
      <c r="Q241" s="89" t="s">
        <v>1640</v>
      </c>
      <c r="R241" s="89" t="s">
        <v>192</v>
      </c>
    </row>
    <row r="242" customFormat="false" ht="24.75" hidden="false" customHeight="true" outlineLevel="0" collapsed="false">
      <c r="A242" s="82" t="n">
        <v>240</v>
      </c>
      <c r="B242" s="85" t="s">
        <v>500</v>
      </c>
      <c r="C242" s="85" t="s">
        <v>1531</v>
      </c>
      <c r="D242" s="86" t="n">
        <v>18008110</v>
      </c>
      <c r="E242" s="86" t="n">
        <v>1395</v>
      </c>
      <c r="F242" s="85" t="s">
        <v>1081</v>
      </c>
      <c r="G242" s="85" t="s">
        <v>1043</v>
      </c>
      <c r="H242" s="85" t="s">
        <v>1963</v>
      </c>
      <c r="I242" s="85"/>
      <c r="J242" s="86" t="n">
        <v>4</v>
      </c>
      <c r="K242" s="86" t="n">
        <v>4</v>
      </c>
      <c r="L242" s="86" t="n">
        <v>400</v>
      </c>
      <c r="M242" s="86" t="n">
        <v>3</v>
      </c>
      <c r="N242" s="86" t="n">
        <v>20</v>
      </c>
      <c r="O242" s="87" t="s">
        <v>1546</v>
      </c>
      <c r="P242" s="88" t="s">
        <v>1978</v>
      </c>
      <c r="Q242" s="85" t="s">
        <v>1640</v>
      </c>
      <c r="R242" s="85" t="s">
        <v>192</v>
      </c>
    </row>
    <row r="243" customFormat="false" ht="24.75" hidden="false" customHeight="true" outlineLevel="0" collapsed="false">
      <c r="A243" s="82" t="n">
        <v>241</v>
      </c>
      <c r="B243" s="85" t="s">
        <v>501</v>
      </c>
      <c r="C243" s="85" t="s">
        <v>1531</v>
      </c>
      <c r="D243" s="86" t="n">
        <v>18006066</v>
      </c>
      <c r="E243" s="86" t="n">
        <v>1395</v>
      </c>
      <c r="F243" s="85" t="s">
        <v>1081</v>
      </c>
      <c r="G243" s="85" t="s">
        <v>1043</v>
      </c>
      <c r="H243" s="85" t="s">
        <v>1741</v>
      </c>
      <c r="I243" s="85"/>
      <c r="J243" s="86" t="n">
        <v>2</v>
      </c>
      <c r="K243" s="86" t="n">
        <v>2</v>
      </c>
      <c r="L243" s="86" t="n">
        <v>400</v>
      </c>
      <c r="M243" s="86" t="n">
        <v>3</v>
      </c>
      <c r="N243" s="86" t="n">
        <v>16</v>
      </c>
      <c r="O243" s="87" t="s">
        <v>1546</v>
      </c>
      <c r="P243" s="88" t="s">
        <v>1979</v>
      </c>
      <c r="Q243" s="85" t="s">
        <v>1640</v>
      </c>
      <c r="R243" s="85" t="s">
        <v>192</v>
      </c>
    </row>
    <row r="244" customFormat="false" ht="24.75" hidden="false" customHeight="true" outlineLevel="0" collapsed="false">
      <c r="A244" s="82" t="n">
        <v>242</v>
      </c>
      <c r="B244" s="89" t="s">
        <v>503</v>
      </c>
      <c r="C244" s="89" t="s">
        <v>1531</v>
      </c>
      <c r="D244" s="90" t="n">
        <v>18003072</v>
      </c>
      <c r="E244" s="90" t="n">
        <v>1395</v>
      </c>
      <c r="F244" s="89" t="s">
        <v>1081</v>
      </c>
      <c r="G244" s="89" t="s">
        <v>1043</v>
      </c>
      <c r="H244" s="89" t="s">
        <v>1980</v>
      </c>
      <c r="I244" s="89"/>
      <c r="J244" s="90" t="n">
        <v>2</v>
      </c>
      <c r="K244" s="90" t="n">
        <v>2</v>
      </c>
      <c r="L244" s="90" t="n">
        <v>230</v>
      </c>
      <c r="M244" s="90" t="n">
        <v>1</v>
      </c>
      <c r="N244" s="90" t="n">
        <v>16</v>
      </c>
      <c r="O244" s="91" t="s">
        <v>1546</v>
      </c>
      <c r="P244" s="92" t="s">
        <v>1981</v>
      </c>
      <c r="Q244" s="89" t="s">
        <v>1640</v>
      </c>
      <c r="R244" s="89" t="s">
        <v>192</v>
      </c>
    </row>
    <row r="245" customFormat="false" ht="24.75" hidden="false" customHeight="true" outlineLevel="0" collapsed="false">
      <c r="A245" s="82" t="n">
        <v>243</v>
      </c>
      <c r="B245" s="85" t="s">
        <v>504</v>
      </c>
      <c r="C245" s="85" t="s">
        <v>1531</v>
      </c>
      <c r="D245" s="86" t="n">
        <v>18010030</v>
      </c>
      <c r="E245" s="86" t="n">
        <v>1395</v>
      </c>
      <c r="F245" s="85" t="s">
        <v>1081</v>
      </c>
      <c r="G245" s="85" t="s">
        <v>1043</v>
      </c>
      <c r="H245" s="85" t="s">
        <v>1206</v>
      </c>
      <c r="I245" s="85"/>
      <c r="J245" s="86" t="n">
        <v>9</v>
      </c>
      <c r="K245" s="86" t="n">
        <v>9</v>
      </c>
      <c r="L245" s="86" t="n">
        <v>400</v>
      </c>
      <c r="M245" s="86" t="n">
        <v>3</v>
      </c>
      <c r="N245" s="86" t="n">
        <v>20</v>
      </c>
      <c r="O245" s="87" t="s">
        <v>1546</v>
      </c>
      <c r="P245" s="88" t="s">
        <v>1982</v>
      </c>
      <c r="Q245" s="85" t="s">
        <v>1640</v>
      </c>
      <c r="R245" s="85" t="s">
        <v>192</v>
      </c>
    </row>
    <row r="246" customFormat="false" ht="24.75" hidden="false" customHeight="true" outlineLevel="0" collapsed="false">
      <c r="A246" s="82" t="n">
        <v>244</v>
      </c>
      <c r="B246" s="89" t="s">
        <v>505</v>
      </c>
      <c r="C246" s="89" t="s">
        <v>1531</v>
      </c>
      <c r="D246" s="90" t="n">
        <v>18002049</v>
      </c>
      <c r="E246" s="90" t="n">
        <v>1395</v>
      </c>
      <c r="F246" s="89" t="s">
        <v>1081</v>
      </c>
      <c r="G246" s="89" t="s">
        <v>1043</v>
      </c>
      <c r="H246" s="89" t="s">
        <v>1891</v>
      </c>
      <c r="I246" s="89"/>
      <c r="J246" s="90" t="n">
        <v>4</v>
      </c>
      <c r="K246" s="90" t="n">
        <v>4</v>
      </c>
      <c r="L246" s="90" t="n">
        <v>400</v>
      </c>
      <c r="M246" s="90" t="n">
        <v>3</v>
      </c>
      <c r="N246" s="90" t="n">
        <v>16</v>
      </c>
      <c r="O246" s="91" t="s">
        <v>1546</v>
      </c>
      <c r="P246" s="92" t="s">
        <v>1983</v>
      </c>
      <c r="Q246" s="89" t="s">
        <v>1640</v>
      </c>
      <c r="R246" s="89" t="s">
        <v>192</v>
      </c>
    </row>
    <row r="247" customFormat="false" ht="24.75" hidden="false" customHeight="true" outlineLevel="0" collapsed="false">
      <c r="A247" s="82" t="n">
        <v>245</v>
      </c>
      <c r="B247" s="85" t="s">
        <v>706</v>
      </c>
      <c r="C247" s="85" t="s">
        <v>1531</v>
      </c>
      <c r="D247" s="86" t="n">
        <v>18013196</v>
      </c>
      <c r="E247" s="86" t="n">
        <v>1395</v>
      </c>
      <c r="F247" s="85" t="s">
        <v>1752</v>
      </c>
      <c r="G247" s="85" t="s">
        <v>1043</v>
      </c>
      <c r="H247" s="85"/>
      <c r="I247" s="85"/>
      <c r="J247" s="86" t="n">
        <v>13</v>
      </c>
      <c r="K247" s="86" t="n">
        <v>13</v>
      </c>
      <c r="L247" s="86" t="n">
        <v>400</v>
      </c>
      <c r="M247" s="86" t="n">
        <v>3</v>
      </c>
      <c r="N247" s="86" t="n">
        <v>32</v>
      </c>
      <c r="O247" s="87" t="s">
        <v>1556</v>
      </c>
      <c r="P247" s="88" t="s">
        <v>1984</v>
      </c>
      <c r="Q247" s="85" t="s">
        <v>1536</v>
      </c>
      <c r="R247" s="85" t="s">
        <v>93</v>
      </c>
    </row>
    <row r="248" customFormat="false" ht="24.75" hidden="false" customHeight="true" outlineLevel="0" collapsed="false">
      <c r="A248" s="82" t="n">
        <v>246</v>
      </c>
      <c r="B248" s="89" t="s">
        <v>507</v>
      </c>
      <c r="C248" s="89" t="s">
        <v>1531</v>
      </c>
      <c r="D248" s="90" t="n">
        <v>18009044</v>
      </c>
      <c r="E248" s="90" t="n">
        <v>1395</v>
      </c>
      <c r="F248" s="89" t="s">
        <v>1081</v>
      </c>
      <c r="G248" s="89" t="s">
        <v>1043</v>
      </c>
      <c r="H248" s="89" t="s">
        <v>1954</v>
      </c>
      <c r="I248" s="89"/>
      <c r="J248" s="90" t="n">
        <v>4</v>
      </c>
      <c r="K248" s="90" t="n">
        <v>4</v>
      </c>
      <c r="L248" s="90" t="n">
        <v>400</v>
      </c>
      <c r="M248" s="90" t="n">
        <v>3</v>
      </c>
      <c r="N248" s="90" t="n">
        <v>25</v>
      </c>
      <c r="O248" s="91" t="s">
        <v>1558</v>
      </c>
      <c r="P248" s="92" t="s">
        <v>1985</v>
      </c>
      <c r="Q248" s="89" t="s">
        <v>1640</v>
      </c>
      <c r="R248" s="89" t="s">
        <v>192</v>
      </c>
    </row>
    <row r="249" customFormat="false" ht="24.75" hidden="false" customHeight="true" outlineLevel="0" collapsed="false">
      <c r="A249" s="82" t="n">
        <v>247</v>
      </c>
      <c r="B249" s="85" t="s">
        <v>508</v>
      </c>
      <c r="C249" s="85" t="s">
        <v>1531</v>
      </c>
      <c r="D249" s="86" t="n">
        <v>18021038</v>
      </c>
      <c r="E249" s="86" t="n">
        <v>1395</v>
      </c>
      <c r="F249" s="85" t="s">
        <v>1804</v>
      </c>
      <c r="G249" s="85" t="s">
        <v>1043</v>
      </c>
      <c r="H249" s="85"/>
      <c r="I249" s="85"/>
      <c r="J249" s="86" t="n">
        <v>4</v>
      </c>
      <c r="K249" s="86" t="n">
        <v>4</v>
      </c>
      <c r="L249" s="86" t="n">
        <v>230</v>
      </c>
      <c r="M249" s="86" t="n">
        <v>1</v>
      </c>
      <c r="N249" s="86" t="n">
        <v>25</v>
      </c>
      <c r="O249" s="87" t="s">
        <v>1546</v>
      </c>
      <c r="P249" s="88" t="s">
        <v>1986</v>
      </c>
      <c r="Q249" s="85" t="s">
        <v>1640</v>
      </c>
      <c r="R249" s="85" t="s">
        <v>192</v>
      </c>
    </row>
    <row r="250" customFormat="false" ht="24.75" hidden="false" customHeight="true" outlineLevel="0" collapsed="false">
      <c r="A250" s="82" t="n">
        <v>248</v>
      </c>
      <c r="B250" s="89" t="s">
        <v>509</v>
      </c>
      <c r="C250" s="89" t="s">
        <v>1531</v>
      </c>
      <c r="D250" s="90" t="n">
        <v>18008111</v>
      </c>
      <c r="E250" s="90" t="n">
        <v>1395</v>
      </c>
      <c r="F250" s="89" t="s">
        <v>1081</v>
      </c>
      <c r="G250" s="89" t="s">
        <v>1043</v>
      </c>
      <c r="H250" s="89" t="s">
        <v>1959</v>
      </c>
      <c r="I250" s="89"/>
      <c r="J250" s="90" t="n">
        <v>8</v>
      </c>
      <c r="K250" s="90" t="n">
        <v>8</v>
      </c>
      <c r="L250" s="90" t="n">
        <v>400</v>
      </c>
      <c r="M250" s="90" t="n">
        <v>3</v>
      </c>
      <c r="N250" s="90" t="n">
        <v>20</v>
      </c>
      <c r="O250" s="91" t="s">
        <v>1546</v>
      </c>
      <c r="P250" s="92" t="s">
        <v>1987</v>
      </c>
      <c r="Q250" s="89" t="s">
        <v>1640</v>
      </c>
      <c r="R250" s="89" t="s">
        <v>192</v>
      </c>
    </row>
    <row r="251" customFormat="false" ht="24.75" hidden="false" customHeight="true" outlineLevel="0" collapsed="false">
      <c r="A251" s="82" t="n">
        <v>249</v>
      </c>
      <c r="B251" s="85" t="s">
        <v>511</v>
      </c>
      <c r="C251" s="85" t="s">
        <v>1531</v>
      </c>
      <c r="D251" s="86" t="n">
        <v>18002050</v>
      </c>
      <c r="E251" s="86" t="n">
        <v>1395</v>
      </c>
      <c r="F251" s="85" t="s">
        <v>1081</v>
      </c>
      <c r="G251" s="85" t="s">
        <v>1043</v>
      </c>
      <c r="H251" s="85" t="s">
        <v>1988</v>
      </c>
      <c r="I251" s="85"/>
      <c r="J251" s="86" t="n">
        <v>2</v>
      </c>
      <c r="K251" s="86" t="n">
        <v>2</v>
      </c>
      <c r="L251" s="86" t="n">
        <v>400</v>
      </c>
      <c r="M251" s="86" t="n">
        <v>3</v>
      </c>
      <c r="N251" s="86" t="n">
        <v>16</v>
      </c>
      <c r="O251" s="87" t="s">
        <v>1546</v>
      </c>
      <c r="P251" s="88" t="s">
        <v>1989</v>
      </c>
      <c r="Q251" s="85" t="s">
        <v>1640</v>
      </c>
      <c r="R251" s="85" t="s">
        <v>192</v>
      </c>
    </row>
    <row r="252" customFormat="false" ht="24.75" hidden="false" customHeight="true" outlineLevel="0" collapsed="false">
      <c r="A252" s="82" t="n">
        <v>250</v>
      </c>
      <c r="B252" s="89" t="s">
        <v>512</v>
      </c>
      <c r="C252" s="89" t="s">
        <v>1531</v>
      </c>
      <c r="D252" s="90" t="n">
        <v>18001126</v>
      </c>
      <c r="E252" s="90" t="n">
        <v>1395</v>
      </c>
      <c r="F252" s="89" t="s">
        <v>1081</v>
      </c>
      <c r="G252" s="89" t="s">
        <v>1043</v>
      </c>
      <c r="H252" s="89" t="s">
        <v>1082</v>
      </c>
      <c r="I252" s="89"/>
      <c r="J252" s="90" t="n">
        <v>3</v>
      </c>
      <c r="K252" s="90" t="n">
        <v>3</v>
      </c>
      <c r="L252" s="90" t="n">
        <v>400</v>
      </c>
      <c r="M252" s="90" t="n">
        <v>3</v>
      </c>
      <c r="N252" s="90" t="n">
        <v>16</v>
      </c>
      <c r="O252" s="91" t="s">
        <v>1546</v>
      </c>
      <c r="P252" s="92" t="s">
        <v>1990</v>
      </c>
      <c r="Q252" s="89" t="s">
        <v>1640</v>
      </c>
      <c r="R252" s="89" t="s">
        <v>192</v>
      </c>
    </row>
    <row r="253" customFormat="false" ht="24.75" hidden="false" customHeight="true" outlineLevel="0" collapsed="false">
      <c r="A253" s="82" t="n">
        <v>251</v>
      </c>
      <c r="B253" s="85" t="s">
        <v>514</v>
      </c>
      <c r="C253" s="85" t="s">
        <v>1531</v>
      </c>
      <c r="D253" s="86" t="n">
        <v>18002051</v>
      </c>
      <c r="E253" s="86" t="n">
        <v>1395</v>
      </c>
      <c r="F253" s="85" t="s">
        <v>1752</v>
      </c>
      <c r="G253" s="85" t="s">
        <v>1043</v>
      </c>
      <c r="H253" s="85" t="s">
        <v>1775</v>
      </c>
      <c r="I253" s="85"/>
      <c r="J253" s="86" t="n">
        <v>4</v>
      </c>
      <c r="K253" s="86" t="n">
        <v>4</v>
      </c>
      <c r="L253" s="86" t="n">
        <v>230</v>
      </c>
      <c r="M253" s="86" t="n">
        <v>1</v>
      </c>
      <c r="N253" s="86" t="n">
        <v>25</v>
      </c>
      <c r="O253" s="87" t="s">
        <v>1546</v>
      </c>
      <c r="P253" s="88" t="s">
        <v>1991</v>
      </c>
      <c r="Q253" s="85" t="s">
        <v>1640</v>
      </c>
      <c r="R253" s="85" t="s">
        <v>192</v>
      </c>
    </row>
    <row r="254" customFormat="false" ht="24.75" hidden="false" customHeight="true" outlineLevel="0" collapsed="false">
      <c r="A254" s="82" t="n">
        <v>252</v>
      </c>
      <c r="B254" s="89" t="s">
        <v>515</v>
      </c>
      <c r="C254" s="89" t="s">
        <v>1531</v>
      </c>
      <c r="D254" s="90" t="n">
        <v>18002052</v>
      </c>
      <c r="E254" s="90" t="n">
        <v>1395</v>
      </c>
      <c r="F254" s="89" t="s">
        <v>1081</v>
      </c>
      <c r="G254" s="89" t="s">
        <v>1043</v>
      </c>
      <c r="H254" s="89"/>
      <c r="I254" s="89"/>
      <c r="J254" s="90" t="n">
        <v>5</v>
      </c>
      <c r="K254" s="90" t="n">
        <v>5</v>
      </c>
      <c r="L254" s="90" t="n">
        <v>400</v>
      </c>
      <c r="M254" s="90" t="n">
        <v>3</v>
      </c>
      <c r="N254" s="90" t="n">
        <v>16</v>
      </c>
      <c r="O254" s="91" t="s">
        <v>1546</v>
      </c>
      <c r="P254" s="92" t="s">
        <v>1992</v>
      </c>
      <c r="Q254" s="89" t="s">
        <v>1640</v>
      </c>
      <c r="R254" s="89" t="s">
        <v>192</v>
      </c>
    </row>
    <row r="255" customFormat="false" ht="24.75" hidden="false" customHeight="true" outlineLevel="0" collapsed="false">
      <c r="A255" s="82" t="n">
        <v>253</v>
      </c>
      <c r="B255" s="85" t="s">
        <v>516</v>
      </c>
      <c r="C255" s="85" t="s">
        <v>1531</v>
      </c>
      <c r="D255" s="86" t="n">
        <v>18003073</v>
      </c>
      <c r="E255" s="86" t="n">
        <v>1395</v>
      </c>
      <c r="F255" s="85" t="s">
        <v>1081</v>
      </c>
      <c r="G255" s="85" t="s">
        <v>1043</v>
      </c>
      <c r="H255" s="85" t="s">
        <v>1082</v>
      </c>
      <c r="I255" s="85"/>
      <c r="J255" s="86" t="n">
        <v>26</v>
      </c>
      <c r="K255" s="86" t="n">
        <v>26</v>
      </c>
      <c r="L255" s="86" t="n">
        <v>400</v>
      </c>
      <c r="M255" s="86" t="n">
        <v>3</v>
      </c>
      <c r="N255" s="86" t="n">
        <v>63</v>
      </c>
      <c r="O255" s="87" t="s">
        <v>1546</v>
      </c>
      <c r="P255" s="88" t="s">
        <v>1993</v>
      </c>
      <c r="Q255" s="85" t="s">
        <v>1640</v>
      </c>
      <c r="R255" s="85" t="s">
        <v>192</v>
      </c>
    </row>
    <row r="256" customFormat="false" ht="24.75" hidden="false" customHeight="true" outlineLevel="0" collapsed="false">
      <c r="A256" s="82" t="n">
        <v>254</v>
      </c>
      <c r="B256" s="89" t="s">
        <v>518</v>
      </c>
      <c r="C256" s="89" t="s">
        <v>1531</v>
      </c>
      <c r="D256" s="90" t="n">
        <v>18079047</v>
      </c>
      <c r="E256" s="90" t="n">
        <v>1395</v>
      </c>
      <c r="F256" s="89" t="s">
        <v>1139</v>
      </c>
      <c r="G256" s="89" t="s">
        <v>1043</v>
      </c>
      <c r="H256" s="89"/>
      <c r="I256" s="89"/>
      <c r="J256" s="90" t="n">
        <v>4</v>
      </c>
      <c r="K256" s="90" t="n">
        <v>4</v>
      </c>
      <c r="L256" s="90" t="n">
        <v>230</v>
      </c>
      <c r="M256" s="90" t="n">
        <v>1</v>
      </c>
      <c r="N256" s="90" t="n">
        <v>25</v>
      </c>
      <c r="O256" s="91" t="s">
        <v>1546</v>
      </c>
      <c r="P256" s="92" t="s">
        <v>1994</v>
      </c>
      <c r="Q256" s="89" t="s">
        <v>1640</v>
      </c>
      <c r="R256" s="89" t="s">
        <v>192</v>
      </c>
    </row>
    <row r="257" customFormat="false" ht="24.75" hidden="false" customHeight="true" outlineLevel="0" collapsed="false">
      <c r="A257" s="82" t="n">
        <v>255</v>
      </c>
      <c r="B257" s="85" t="s">
        <v>520</v>
      </c>
      <c r="C257" s="85" t="s">
        <v>1531</v>
      </c>
      <c r="D257" s="86" t="n">
        <v>18048016</v>
      </c>
      <c r="E257" s="86" t="n">
        <v>1395</v>
      </c>
      <c r="F257" s="85" t="s">
        <v>1081</v>
      </c>
      <c r="G257" s="85" t="s">
        <v>1043</v>
      </c>
      <c r="H257" s="85" t="s">
        <v>1995</v>
      </c>
      <c r="I257" s="85" t="s">
        <v>1996</v>
      </c>
      <c r="J257" s="86" t="n">
        <v>10</v>
      </c>
      <c r="K257" s="86" t="n">
        <v>10</v>
      </c>
      <c r="L257" s="86" t="n">
        <v>400</v>
      </c>
      <c r="M257" s="86" t="n">
        <v>3</v>
      </c>
      <c r="N257" s="86" t="n">
        <v>25</v>
      </c>
      <c r="O257" s="87" t="s">
        <v>1546</v>
      </c>
      <c r="P257" s="88" t="s">
        <v>1997</v>
      </c>
      <c r="Q257" s="85" t="s">
        <v>1640</v>
      </c>
      <c r="R257" s="85" t="s">
        <v>192</v>
      </c>
    </row>
    <row r="258" customFormat="false" ht="24.75" hidden="false" customHeight="true" outlineLevel="0" collapsed="false">
      <c r="A258" s="82" t="n">
        <v>256</v>
      </c>
      <c r="B258" s="89" t="s">
        <v>521</v>
      </c>
      <c r="C258" s="89" t="s">
        <v>1531</v>
      </c>
      <c r="D258" s="90" t="n">
        <v>18038049</v>
      </c>
      <c r="E258" s="90" t="n">
        <v>1395</v>
      </c>
      <c r="F258" s="89" t="s">
        <v>1081</v>
      </c>
      <c r="G258" s="89" t="s">
        <v>1043</v>
      </c>
      <c r="H258" s="89" t="s">
        <v>1198</v>
      </c>
      <c r="I258" s="89"/>
      <c r="J258" s="90" t="n">
        <v>3</v>
      </c>
      <c r="K258" s="90" t="n">
        <v>3</v>
      </c>
      <c r="L258" s="90" t="n">
        <v>400</v>
      </c>
      <c r="M258" s="90" t="n">
        <v>3</v>
      </c>
      <c r="N258" s="90" t="n">
        <v>16</v>
      </c>
      <c r="O258" s="91" t="s">
        <v>1546</v>
      </c>
      <c r="P258" s="92" t="s">
        <v>1998</v>
      </c>
      <c r="Q258" s="89" t="s">
        <v>1640</v>
      </c>
      <c r="R258" s="89" t="s">
        <v>192</v>
      </c>
    </row>
    <row r="259" customFormat="false" ht="24.75" hidden="false" customHeight="true" outlineLevel="0" collapsed="false">
      <c r="A259" s="82" t="n">
        <v>257</v>
      </c>
      <c r="B259" s="85" t="s">
        <v>522</v>
      </c>
      <c r="C259" s="85" t="s">
        <v>1531</v>
      </c>
      <c r="D259" s="86" t="n">
        <v>18002053</v>
      </c>
      <c r="E259" s="86" t="n">
        <v>1395</v>
      </c>
      <c r="F259" s="85" t="s">
        <v>1081</v>
      </c>
      <c r="G259" s="85" t="s">
        <v>1043</v>
      </c>
      <c r="H259" s="85" t="s">
        <v>1891</v>
      </c>
      <c r="I259" s="85"/>
      <c r="J259" s="86" t="n">
        <v>11</v>
      </c>
      <c r="K259" s="86" t="n">
        <v>11</v>
      </c>
      <c r="L259" s="86" t="n">
        <v>400</v>
      </c>
      <c r="M259" s="86" t="n">
        <v>3</v>
      </c>
      <c r="N259" s="86" t="n">
        <v>25</v>
      </c>
      <c r="O259" s="87" t="s">
        <v>1546</v>
      </c>
      <c r="P259" s="88" t="s">
        <v>1999</v>
      </c>
      <c r="Q259" s="85" t="s">
        <v>1640</v>
      </c>
      <c r="R259" s="85" t="s">
        <v>192</v>
      </c>
    </row>
    <row r="260" customFormat="false" ht="24.75" hidden="false" customHeight="true" outlineLevel="0" collapsed="false">
      <c r="A260" s="82" t="n">
        <v>258</v>
      </c>
      <c r="B260" s="89" t="s">
        <v>524</v>
      </c>
      <c r="C260" s="89" t="s">
        <v>1531</v>
      </c>
      <c r="D260" s="90" t="n">
        <v>18006067</v>
      </c>
      <c r="E260" s="90" t="n">
        <v>1395</v>
      </c>
      <c r="F260" s="89" t="s">
        <v>1081</v>
      </c>
      <c r="G260" s="89" t="s">
        <v>1043</v>
      </c>
      <c r="H260" s="89" t="s">
        <v>2000</v>
      </c>
      <c r="I260" s="89"/>
      <c r="J260" s="90" t="n">
        <v>3</v>
      </c>
      <c r="K260" s="90" t="n">
        <v>3</v>
      </c>
      <c r="L260" s="90" t="n">
        <v>230</v>
      </c>
      <c r="M260" s="90" t="n">
        <v>1</v>
      </c>
      <c r="N260" s="90" t="n">
        <v>16</v>
      </c>
      <c r="O260" s="91" t="s">
        <v>1546</v>
      </c>
      <c r="P260" s="92" t="s">
        <v>2001</v>
      </c>
      <c r="Q260" s="89" t="s">
        <v>1656</v>
      </c>
      <c r="R260" s="89" t="s">
        <v>192</v>
      </c>
    </row>
    <row r="261" customFormat="false" ht="24.75" hidden="false" customHeight="true" outlineLevel="0" collapsed="false">
      <c r="A261" s="82" t="n">
        <v>259</v>
      </c>
      <c r="B261" s="85" t="s">
        <v>526</v>
      </c>
      <c r="C261" s="85" t="s">
        <v>1531</v>
      </c>
      <c r="D261" s="86" t="n">
        <v>18008112</v>
      </c>
      <c r="E261" s="86" t="n">
        <v>1395</v>
      </c>
      <c r="F261" s="85" t="s">
        <v>1081</v>
      </c>
      <c r="G261" s="85" t="s">
        <v>1043</v>
      </c>
      <c r="H261" s="85" t="s">
        <v>2002</v>
      </c>
      <c r="I261" s="85"/>
      <c r="J261" s="86" t="n">
        <v>24</v>
      </c>
      <c r="K261" s="86" t="n">
        <v>24</v>
      </c>
      <c r="L261" s="86" t="n">
        <v>400</v>
      </c>
      <c r="M261" s="86" t="n">
        <v>3</v>
      </c>
      <c r="N261" s="86" t="n">
        <v>50</v>
      </c>
      <c r="O261" s="87" t="s">
        <v>1546</v>
      </c>
      <c r="P261" s="88" t="s">
        <v>2003</v>
      </c>
      <c r="Q261" s="85" t="s">
        <v>1640</v>
      </c>
      <c r="R261" s="85" t="s">
        <v>192</v>
      </c>
    </row>
    <row r="262" customFormat="false" ht="24.75" hidden="false" customHeight="true" outlineLevel="0" collapsed="false">
      <c r="A262" s="82" t="n">
        <v>260</v>
      </c>
      <c r="B262" s="89" t="s">
        <v>528</v>
      </c>
      <c r="C262" s="89" t="s">
        <v>1531</v>
      </c>
      <c r="D262" s="90" t="n">
        <v>11492503</v>
      </c>
      <c r="E262" s="90" t="n">
        <v>1395</v>
      </c>
      <c r="F262" s="89" t="s">
        <v>1081</v>
      </c>
      <c r="G262" s="89" t="s">
        <v>1043</v>
      </c>
      <c r="H262" s="89" t="s">
        <v>2004</v>
      </c>
      <c r="I262" s="89"/>
      <c r="J262" s="90" t="n">
        <v>2.5</v>
      </c>
      <c r="K262" s="90" t="n">
        <v>2.5</v>
      </c>
      <c r="L262" s="90" t="n">
        <v>400</v>
      </c>
      <c r="M262" s="90" t="n">
        <v>3</v>
      </c>
      <c r="N262" s="90" t="n">
        <v>40</v>
      </c>
      <c r="O262" s="91" t="s">
        <v>1546</v>
      </c>
      <c r="P262" s="92" t="s">
        <v>2005</v>
      </c>
      <c r="Q262" s="89" t="s">
        <v>1640</v>
      </c>
      <c r="R262" s="89" t="s">
        <v>192</v>
      </c>
    </row>
    <row r="263" customFormat="false" ht="24.75" hidden="false" customHeight="true" outlineLevel="0" collapsed="false">
      <c r="A263" s="82" t="n">
        <v>261</v>
      </c>
      <c r="B263" s="85" t="s">
        <v>529</v>
      </c>
      <c r="C263" s="85" t="s">
        <v>1531</v>
      </c>
      <c r="D263" s="86" t="n">
        <v>18002054</v>
      </c>
      <c r="E263" s="86" t="n">
        <v>1395</v>
      </c>
      <c r="F263" s="85" t="s">
        <v>1081</v>
      </c>
      <c r="G263" s="85" t="s">
        <v>1043</v>
      </c>
      <c r="H263" s="85" t="s">
        <v>1891</v>
      </c>
      <c r="I263" s="85"/>
      <c r="J263" s="86" t="n">
        <v>7</v>
      </c>
      <c r="K263" s="86" t="n">
        <v>7</v>
      </c>
      <c r="L263" s="86" t="n">
        <v>400</v>
      </c>
      <c r="M263" s="86" t="n">
        <v>3</v>
      </c>
      <c r="N263" s="86" t="n">
        <v>20</v>
      </c>
      <c r="O263" s="87" t="s">
        <v>1546</v>
      </c>
      <c r="P263" s="88" t="s">
        <v>2006</v>
      </c>
      <c r="Q263" s="85" t="s">
        <v>1640</v>
      </c>
      <c r="R263" s="85" t="s">
        <v>192</v>
      </c>
    </row>
    <row r="264" customFormat="false" ht="24.75" hidden="false" customHeight="true" outlineLevel="0" collapsed="false">
      <c r="A264" s="82" t="n">
        <v>262</v>
      </c>
      <c r="B264" s="89" t="s">
        <v>531</v>
      </c>
      <c r="C264" s="89" t="s">
        <v>1531</v>
      </c>
      <c r="D264" s="90" t="n">
        <v>18096034</v>
      </c>
      <c r="E264" s="90" t="n">
        <v>1395</v>
      </c>
      <c r="F264" s="89" t="s">
        <v>1693</v>
      </c>
      <c r="G264" s="89" t="s">
        <v>1043</v>
      </c>
      <c r="H264" s="89"/>
      <c r="I264" s="89"/>
      <c r="J264" s="90" t="n">
        <v>4</v>
      </c>
      <c r="K264" s="90" t="n">
        <v>4</v>
      </c>
      <c r="L264" s="90" t="n">
        <v>230</v>
      </c>
      <c r="M264" s="90" t="n">
        <v>1</v>
      </c>
      <c r="N264" s="90" t="n">
        <v>25</v>
      </c>
      <c r="O264" s="91" t="s">
        <v>1546</v>
      </c>
      <c r="P264" s="92" t="s">
        <v>2007</v>
      </c>
      <c r="Q264" s="89" t="s">
        <v>1640</v>
      </c>
      <c r="R264" s="89" t="s">
        <v>192</v>
      </c>
    </row>
    <row r="265" customFormat="false" ht="24.75" hidden="false" customHeight="true" outlineLevel="0" collapsed="false">
      <c r="A265" s="82" t="n">
        <v>263</v>
      </c>
      <c r="B265" s="85" t="s">
        <v>532</v>
      </c>
      <c r="C265" s="85" t="s">
        <v>1531</v>
      </c>
      <c r="D265" s="86" t="n">
        <v>18013197</v>
      </c>
      <c r="E265" s="86" t="n">
        <v>1395</v>
      </c>
      <c r="F265" s="85" t="s">
        <v>1081</v>
      </c>
      <c r="G265" s="85" t="s">
        <v>1043</v>
      </c>
      <c r="H265" s="85" t="s">
        <v>1183</v>
      </c>
      <c r="I265" s="85"/>
      <c r="J265" s="86" t="n">
        <v>4</v>
      </c>
      <c r="K265" s="86" t="n">
        <v>4</v>
      </c>
      <c r="L265" s="86" t="n">
        <v>400</v>
      </c>
      <c r="M265" s="86" t="n">
        <v>3</v>
      </c>
      <c r="N265" s="86" t="n">
        <v>16</v>
      </c>
      <c r="O265" s="87" t="s">
        <v>1546</v>
      </c>
      <c r="P265" s="88" t="s">
        <v>2008</v>
      </c>
      <c r="Q265" s="85" t="s">
        <v>1640</v>
      </c>
      <c r="R265" s="85" t="s">
        <v>192</v>
      </c>
    </row>
    <row r="266" customFormat="false" ht="24.75" hidden="false" customHeight="true" outlineLevel="0" collapsed="false">
      <c r="A266" s="82" t="n">
        <v>264</v>
      </c>
      <c r="B266" s="89" t="s">
        <v>719</v>
      </c>
      <c r="C266" s="89" t="s">
        <v>1531</v>
      </c>
      <c r="D266" s="90" t="n">
        <v>14300057</v>
      </c>
      <c r="E266" s="90" t="n">
        <v>1395</v>
      </c>
      <c r="F266" s="89" t="s">
        <v>1081</v>
      </c>
      <c r="G266" s="89" t="s">
        <v>1043</v>
      </c>
      <c r="H266" s="89" t="s">
        <v>1203</v>
      </c>
      <c r="I266" s="89"/>
      <c r="J266" s="90" t="n">
        <v>70</v>
      </c>
      <c r="K266" s="90" t="n">
        <v>15</v>
      </c>
      <c r="L266" s="90" t="n">
        <v>400</v>
      </c>
      <c r="M266" s="90" t="n">
        <v>3</v>
      </c>
      <c r="N266" s="90" t="n">
        <v>125</v>
      </c>
      <c r="O266" s="91" t="s">
        <v>1558</v>
      </c>
      <c r="P266" s="92" t="s">
        <v>2009</v>
      </c>
      <c r="Q266" s="89" t="s">
        <v>1548</v>
      </c>
      <c r="R266" s="89" t="s">
        <v>30</v>
      </c>
    </row>
    <row r="267" customFormat="false" ht="24.75" hidden="false" customHeight="true" outlineLevel="0" collapsed="false">
      <c r="A267" s="82" t="n">
        <v>265</v>
      </c>
      <c r="B267" s="85" t="s">
        <v>534</v>
      </c>
      <c r="C267" s="85" t="s">
        <v>1531</v>
      </c>
      <c r="D267" s="86" t="n">
        <v>18003074</v>
      </c>
      <c r="E267" s="86" t="n">
        <v>1395</v>
      </c>
      <c r="F267" s="85" t="s">
        <v>1081</v>
      </c>
      <c r="G267" s="85" t="s">
        <v>1043</v>
      </c>
      <c r="H267" s="85" t="s">
        <v>2010</v>
      </c>
      <c r="I267" s="85"/>
      <c r="J267" s="86" t="n">
        <v>3</v>
      </c>
      <c r="K267" s="86" t="n">
        <v>3</v>
      </c>
      <c r="L267" s="86" t="n">
        <v>400</v>
      </c>
      <c r="M267" s="86" t="n">
        <v>3</v>
      </c>
      <c r="N267" s="86" t="n">
        <v>16</v>
      </c>
      <c r="O267" s="87" t="s">
        <v>1546</v>
      </c>
      <c r="P267" s="88" t="s">
        <v>2011</v>
      </c>
      <c r="Q267" s="85" t="s">
        <v>1640</v>
      </c>
      <c r="R267" s="85" t="s">
        <v>192</v>
      </c>
    </row>
    <row r="268" customFormat="false" ht="24.75" hidden="false" customHeight="true" outlineLevel="0" collapsed="false">
      <c r="A268" s="82" t="n">
        <v>266</v>
      </c>
      <c r="B268" s="89" t="s">
        <v>535</v>
      </c>
      <c r="C268" s="89" t="s">
        <v>1531</v>
      </c>
      <c r="D268" s="90" t="n">
        <v>18009045</v>
      </c>
      <c r="E268" s="90" t="n">
        <v>1395</v>
      </c>
      <c r="F268" s="89" t="s">
        <v>1081</v>
      </c>
      <c r="G268" s="89" t="s">
        <v>1043</v>
      </c>
      <c r="H268" s="89" t="s">
        <v>1954</v>
      </c>
      <c r="I268" s="89"/>
      <c r="J268" s="90" t="n">
        <v>7</v>
      </c>
      <c r="K268" s="90" t="n">
        <v>7</v>
      </c>
      <c r="L268" s="90" t="n">
        <v>400</v>
      </c>
      <c r="M268" s="90" t="n">
        <v>3</v>
      </c>
      <c r="N268" s="90" t="n">
        <v>63</v>
      </c>
      <c r="O268" s="91" t="s">
        <v>1534</v>
      </c>
      <c r="P268" s="92" t="s">
        <v>2012</v>
      </c>
      <c r="Q268" s="89" t="s">
        <v>1640</v>
      </c>
      <c r="R268" s="89" t="s">
        <v>192</v>
      </c>
    </row>
    <row r="269" customFormat="false" ht="24.75" hidden="false" customHeight="true" outlineLevel="0" collapsed="false">
      <c r="A269" s="82" t="n">
        <v>267</v>
      </c>
      <c r="B269" s="85" t="s">
        <v>536</v>
      </c>
      <c r="C269" s="85" t="s">
        <v>1531</v>
      </c>
      <c r="D269" s="86" t="n">
        <v>18013198</v>
      </c>
      <c r="E269" s="86" t="n">
        <v>1395</v>
      </c>
      <c r="F269" s="85" t="s">
        <v>1752</v>
      </c>
      <c r="G269" s="85" t="s">
        <v>1043</v>
      </c>
      <c r="H269" s="85"/>
      <c r="I269" s="85"/>
      <c r="J269" s="86" t="n">
        <v>1</v>
      </c>
      <c r="K269" s="86" t="n">
        <v>1</v>
      </c>
      <c r="L269" s="86" t="n">
        <v>230</v>
      </c>
      <c r="M269" s="86" t="n">
        <v>1</v>
      </c>
      <c r="N269" s="86" t="n">
        <v>20</v>
      </c>
      <c r="O269" s="87" t="s">
        <v>1546</v>
      </c>
      <c r="P269" s="88" t="s">
        <v>2013</v>
      </c>
      <c r="Q269" s="85" t="s">
        <v>1640</v>
      </c>
      <c r="R269" s="85" t="s">
        <v>192</v>
      </c>
    </row>
    <row r="270" customFormat="false" ht="24.75" hidden="false" customHeight="true" outlineLevel="0" collapsed="false">
      <c r="A270" s="82" t="n">
        <v>268</v>
      </c>
      <c r="B270" s="89" t="s">
        <v>2014</v>
      </c>
      <c r="C270" s="89" t="s">
        <v>1531</v>
      </c>
      <c r="D270" s="90" t="n">
        <v>18001127</v>
      </c>
      <c r="E270" s="90" t="n">
        <v>1395</v>
      </c>
      <c r="F270" s="89" t="s">
        <v>1081</v>
      </c>
      <c r="G270" s="89" t="s">
        <v>1043</v>
      </c>
      <c r="H270" s="89" t="s">
        <v>1209</v>
      </c>
      <c r="I270" s="89" t="s">
        <v>1083</v>
      </c>
      <c r="J270" s="90" t="n">
        <v>10</v>
      </c>
      <c r="K270" s="90" t="n">
        <v>10</v>
      </c>
      <c r="L270" s="90" t="n">
        <v>400</v>
      </c>
      <c r="M270" s="90" t="n">
        <v>3</v>
      </c>
      <c r="N270" s="90" t="n">
        <v>25</v>
      </c>
      <c r="O270" s="91" t="s">
        <v>1725</v>
      </c>
      <c r="P270" s="92" t="s">
        <v>2015</v>
      </c>
      <c r="Q270" s="89" t="s">
        <v>1536</v>
      </c>
      <c r="R270" s="89" t="s">
        <v>30</v>
      </c>
    </row>
    <row r="271" customFormat="false" ht="24.75" hidden="false" customHeight="true" outlineLevel="0" collapsed="false">
      <c r="A271" s="82" t="n">
        <v>269</v>
      </c>
      <c r="B271" s="85" t="s">
        <v>537</v>
      </c>
      <c r="C271" s="85" t="s">
        <v>1531</v>
      </c>
      <c r="D271" s="86" t="n">
        <v>18010031</v>
      </c>
      <c r="E271" s="86" t="n">
        <v>1395</v>
      </c>
      <c r="F271" s="85" t="s">
        <v>1081</v>
      </c>
      <c r="G271" s="85" t="s">
        <v>1043</v>
      </c>
      <c r="H271" s="85" t="s">
        <v>1731</v>
      </c>
      <c r="I271" s="85"/>
      <c r="J271" s="86" t="n">
        <v>12</v>
      </c>
      <c r="K271" s="86" t="n">
        <v>12</v>
      </c>
      <c r="L271" s="86" t="n">
        <v>400</v>
      </c>
      <c r="M271" s="86" t="n">
        <v>3</v>
      </c>
      <c r="N271" s="86" t="n">
        <v>25</v>
      </c>
      <c r="O271" s="87" t="s">
        <v>1546</v>
      </c>
      <c r="P271" s="88" t="s">
        <v>2016</v>
      </c>
      <c r="Q271" s="85" t="s">
        <v>1640</v>
      </c>
      <c r="R271" s="85" t="s">
        <v>192</v>
      </c>
    </row>
    <row r="272" customFormat="false" ht="24.75" hidden="false" customHeight="true" outlineLevel="0" collapsed="false">
      <c r="A272" s="82" t="n">
        <v>270</v>
      </c>
      <c r="B272" s="89" t="s">
        <v>538</v>
      </c>
      <c r="C272" s="89" t="s">
        <v>1531</v>
      </c>
      <c r="D272" s="90" t="n">
        <v>18005036</v>
      </c>
      <c r="E272" s="90" t="n">
        <v>1395</v>
      </c>
      <c r="F272" s="89" t="s">
        <v>1268</v>
      </c>
      <c r="G272" s="89" t="s">
        <v>1043</v>
      </c>
      <c r="H272" s="89" t="s">
        <v>1749</v>
      </c>
      <c r="I272" s="89"/>
      <c r="J272" s="90" t="n">
        <v>4</v>
      </c>
      <c r="K272" s="90" t="n">
        <v>4</v>
      </c>
      <c r="L272" s="90" t="n">
        <v>230</v>
      </c>
      <c r="M272" s="90" t="n">
        <v>1</v>
      </c>
      <c r="N272" s="90" t="n">
        <v>25</v>
      </c>
      <c r="O272" s="91" t="s">
        <v>1546</v>
      </c>
      <c r="P272" s="92" t="s">
        <v>2017</v>
      </c>
      <c r="Q272" s="89" t="s">
        <v>1640</v>
      </c>
      <c r="R272" s="89" t="s">
        <v>192</v>
      </c>
    </row>
    <row r="273" customFormat="false" ht="24.75" hidden="false" customHeight="true" outlineLevel="0" collapsed="false">
      <c r="A273" s="82" t="n">
        <v>271</v>
      </c>
      <c r="B273" s="85" t="s">
        <v>539</v>
      </c>
      <c r="C273" s="85" t="s">
        <v>1531</v>
      </c>
      <c r="D273" s="86" t="n">
        <v>18005037</v>
      </c>
      <c r="E273" s="86" t="n">
        <v>1395</v>
      </c>
      <c r="F273" s="85" t="s">
        <v>1715</v>
      </c>
      <c r="G273" s="85" t="s">
        <v>1043</v>
      </c>
      <c r="H273" s="85" t="s">
        <v>1716</v>
      </c>
      <c r="I273" s="85"/>
      <c r="J273" s="86" t="n">
        <v>4</v>
      </c>
      <c r="K273" s="86" t="n">
        <v>4</v>
      </c>
      <c r="L273" s="86" t="n">
        <v>230</v>
      </c>
      <c r="M273" s="86" t="n">
        <v>1</v>
      </c>
      <c r="N273" s="86" t="n">
        <v>25</v>
      </c>
      <c r="O273" s="87" t="s">
        <v>1546</v>
      </c>
      <c r="P273" s="88" t="s">
        <v>2018</v>
      </c>
      <c r="Q273" s="85" t="s">
        <v>1640</v>
      </c>
      <c r="R273" s="85" t="s">
        <v>192</v>
      </c>
    </row>
    <row r="274" customFormat="false" ht="24.75" hidden="false" customHeight="true" outlineLevel="0" collapsed="false">
      <c r="A274" s="82" t="n">
        <v>272</v>
      </c>
      <c r="B274" s="89" t="s">
        <v>541</v>
      </c>
      <c r="C274" s="89" t="s">
        <v>1531</v>
      </c>
      <c r="D274" s="90" t="n">
        <v>18002055</v>
      </c>
      <c r="E274" s="90" t="n">
        <v>1395</v>
      </c>
      <c r="F274" s="89" t="s">
        <v>1081</v>
      </c>
      <c r="G274" s="89" t="s">
        <v>1043</v>
      </c>
      <c r="H274" s="89" t="s">
        <v>2019</v>
      </c>
      <c r="I274" s="89" t="s">
        <v>2020</v>
      </c>
      <c r="J274" s="90" t="n">
        <v>2.9</v>
      </c>
      <c r="K274" s="90" t="n">
        <v>2.9</v>
      </c>
      <c r="L274" s="90" t="n">
        <v>400</v>
      </c>
      <c r="M274" s="90" t="n">
        <v>3</v>
      </c>
      <c r="N274" s="90" t="n">
        <v>25</v>
      </c>
      <c r="O274" s="91" t="s">
        <v>1725</v>
      </c>
      <c r="P274" s="92" t="s">
        <v>2021</v>
      </c>
      <c r="Q274" s="89" t="s">
        <v>1640</v>
      </c>
      <c r="R274" s="89" t="s">
        <v>192</v>
      </c>
    </row>
    <row r="275" customFormat="false" ht="24.75" hidden="false" customHeight="true" outlineLevel="0" collapsed="false">
      <c r="A275" s="82" t="n">
        <v>273</v>
      </c>
      <c r="B275" s="85" t="s">
        <v>543</v>
      </c>
      <c r="C275" s="85" t="s">
        <v>1531</v>
      </c>
      <c r="D275" s="86" t="n">
        <v>18012024</v>
      </c>
      <c r="E275" s="86" t="n">
        <v>1395</v>
      </c>
      <c r="F275" s="85" t="s">
        <v>1125</v>
      </c>
      <c r="G275" s="85" t="s">
        <v>1043</v>
      </c>
      <c r="H275" s="85" t="s">
        <v>2022</v>
      </c>
      <c r="I275" s="85"/>
      <c r="J275" s="86" t="n">
        <v>0.6</v>
      </c>
      <c r="K275" s="86" t="n">
        <v>0.6</v>
      </c>
      <c r="L275" s="86" t="n">
        <v>230</v>
      </c>
      <c r="M275" s="86" t="n">
        <v>1</v>
      </c>
      <c r="N275" s="86" t="n">
        <v>10</v>
      </c>
      <c r="O275" s="87" t="s">
        <v>1546</v>
      </c>
      <c r="P275" s="88" t="s">
        <v>2023</v>
      </c>
      <c r="Q275" s="85" t="s">
        <v>1640</v>
      </c>
      <c r="R275" s="85" t="s">
        <v>192</v>
      </c>
    </row>
    <row r="276" customFormat="false" ht="24.75" hidden="false" customHeight="true" outlineLevel="0" collapsed="false">
      <c r="A276" s="82" t="n">
        <v>274</v>
      </c>
      <c r="B276" s="89" t="s">
        <v>545</v>
      </c>
      <c r="C276" s="89" t="s">
        <v>1531</v>
      </c>
      <c r="D276" s="90" t="n">
        <v>18012025</v>
      </c>
      <c r="E276" s="90" t="n">
        <v>1395</v>
      </c>
      <c r="F276" s="89" t="s">
        <v>1125</v>
      </c>
      <c r="G276" s="89" t="s">
        <v>1043</v>
      </c>
      <c r="H276" s="89" t="s">
        <v>2024</v>
      </c>
      <c r="I276" s="89"/>
      <c r="J276" s="90" t="n">
        <v>1.2</v>
      </c>
      <c r="K276" s="90" t="n">
        <v>1.2</v>
      </c>
      <c r="L276" s="90" t="n">
        <v>230</v>
      </c>
      <c r="M276" s="90" t="n">
        <v>1</v>
      </c>
      <c r="N276" s="90" t="n">
        <v>10</v>
      </c>
      <c r="O276" s="91" t="s">
        <v>1546</v>
      </c>
      <c r="P276" s="92" t="s">
        <v>2025</v>
      </c>
      <c r="Q276" s="89" t="s">
        <v>1640</v>
      </c>
      <c r="R276" s="89" t="s">
        <v>192</v>
      </c>
    </row>
    <row r="277" customFormat="false" ht="24.75" hidden="false" customHeight="true" outlineLevel="0" collapsed="false">
      <c r="A277" s="82" t="n">
        <v>275</v>
      </c>
      <c r="B277" s="85" t="s">
        <v>547</v>
      </c>
      <c r="C277" s="85" t="s">
        <v>1531</v>
      </c>
      <c r="D277" s="86" t="n">
        <v>18013199</v>
      </c>
      <c r="E277" s="86" t="n">
        <v>1395</v>
      </c>
      <c r="F277" s="85" t="s">
        <v>1081</v>
      </c>
      <c r="G277" s="85" t="s">
        <v>1043</v>
      </c>
      <c r="H277" s="85" t="s">
        <v>1706</v>
      </c>
      <c r="I277" s="85"/>
      <c r="J277" s="86" t="n">
        <v>11</v>
      </c>
      <c r="K277" s="86" t="n">
        <v>11</v>
      </c>
      <c r="L277" s="86" t="n">
        <v>400</v>
      </c>
      <c r="M277" s="86" t="n">
        <v>3</v>
      </c>
      <c r="N277" s="86" t="n">
        <v>25</v>
      </c>
      <c r="O277" s="87" t="s">
        <v>1546</v>
      </c>
      <c r="P277" s="88" t="s">
        <v>2026</v>
      </c>
      <c r="Q277" s="85" t="s">
        <v>1640</v>
      </c>
      <c r="R277" s="85" t="s">
        <v>192</v>
      </c>
    </row>
    <row r="278" customFormat="false" ht="24.75" hidden="false" customHeight="true" outlineLevel="0" collapsed="false">
      <c r="A278" s="82" t="n">
        <v>276</v>
      </c>
      <c r="B278" s="89" t="s">
        <v>548</v>
      </c>
      <c r="C278" s="89" t="s">
        <v>1531</v>
      </c>
      <c r="D278" s="90" t="n">
        <v>18079048</v>
      </c>
      <c r="E278" s="90" t="n">
        <v>1395</v>
      </c>
      <c r="F278" s="89" t="s">
        <v>1134</v>
      </c>
      <c r="G278" s="89" t="s">
        <v>1043</v>
      </c>
      <c r="H278" s="89"/>
      <c r="I278" s="89"/>
      <c r="J278" s="90" t="n">
        <v>4</v>
      </c>
      <c r="K278" s="90" t="n">
        <v>4</v>
      </c>
      <c r="L278" s="90" t="n">
        <v>230</v>
      </c>
      <c r="M278" s="90" t="n">
        <v>1</v>
      </c>
      <c r="N278" s="90" t="n">
        <v>25</v>
      </c>
      <c r="O278" s="91" t="s">
        <v>1546</v>
      </c>
      <c r="P278" s="92" t="s">
        <v>2027</v>
      </c>
      <c r="Q278" s="89" t="s">
        <v>1640</v>
      </c>
      <c r="R278" s="89" t="s">
        <v>192</v>
      </c>
    </row>
    <row r="279" customFormat="false" ht="24.75" hidden="false" customHeight="true" outlineLevel="0" collapsed="false">
      <c r="A279" s="82" t="n">
        <v>277</v>
      </c>
      <c r="B279" s="85" t="s">
        <v>550</v>
      </c>
      <c r="C279" s="85" t="s">
        <v>1531</v>
      </c>
      <c r="D279" s="86" t="n">
        <v>18030024</v>
      </c>
      <c r="E279" s="86" t="n">
        <v>1395</v>
      </c>
      <c r="F279" s="85" t="s">
        <v>1081</v>
      </c>
      <c r="G279" s="85" t="s">
        <v>1043</v>
      </c>
      <c r="H279" s="85" t="s">
        <v>1680</v>
      </c>
      <c r="I279" s="85" t="s">
        <v>2028</v>
      </c>
      <c r="J279" s="86" t="n">
        <v>2</v>
      </c>
      <c r="K279" s="86" t="n">
        <v>2</v>
      </c>
      <c r="L279" s="86" t="n">
        <v>400</v>
      </c>
      <c r="M279" s="86" t="n">
        <v>3</v>
      </c>
      <c r="N279" s="86" t="n">
        <v>16</v>
      </c>
      <c r="O279" s="87" t="s">
        <v>1546</v>
      </c>
      <c r="P279" s="88" t="s">
        <v>2029</v>
      </c>
      <c r="Q279" s="85" t="s">
        <v>1640</v>
      </c>
      <c r="R279" s="85" t="s">
        <v>192</v>
      </c>
    </row>
    <row r="280" customFormat="false" ht="24.75" hidden="false" customHeight="true" outlineLevel="0" collapsed="false">
      <c r="A280" s="82" t="n">
        <v>278</v>
      </c>
      <c r="B280" s="89" t="s">
        <v>552</v>
      </c>
      <c r="C280" s="89" t="s">
        <v>1531</v>
      </c>
      <c r="D280" s="90" t="n">
        <v>18003075</v>
      </c>
      <c r="E280" s="90" t="n">
        <v>1395</v>
      </c>
      <c r="F280" s="89" t="s">
        <v>1081</v>
      </c>
      <c r="G280" s="89" t="s">
        <v>1043</v>
      </c>
      <c r="H280" s="89" t="s">
        <v>1898</v>
      </c>
      <c r="I280" s="89"/>
      <c r="J280" s="90" t="n">
        <v>3</v>
      </c>
      <c r="K280" s="90" t="n">
        <v>3</v>
      </c>
      <c r="L280" s="90" t="n">
        <v>400</v>
      </c>
      <c r="M280" s="90" t="n">
        <v>3</v>
      </c>
      <c r="N280" s="90" t="n">
        <v>16</v>
      </c>
      <c r="O280" s="91" t="s">
        <v>1546</v>
      </c>
      <c r="P280" s="92" t="s">
        <v>2030</v>
      </c>
      <c r="Q280" s="89" t="s">
        <v>1640</v>
      </c>
      <c r="R280" s="89" t="s">
        <v>192</v>
      </c>
    </row>
    <row r="281" customFormat="false" ht="24.75" hidden="false" customHeight="true" outlineLevel="0" collapsed="false">
      <c r="A281" s="82" t="n">
        <v>279</v>
      </c>
      <c r="B281" s="85" t="s">
        <v>553</v>
      </c>
      <c r="C281" s="85" t="s">
        <v>1531</v>
      </c>
      <c r="D281" s="86" t="n">
        <v>18075072</v>
      </c>
      <c r="E281" s="86" t="n">
        <v>1395</v>
      </c>
      <c r="F281" s="85" t="s">
        <v>1836</v>
      </c>
      <c r="G281" s="85" t="s">
        <v>1043</v>
      </c>
      <c r="H281" s="85"/>
      <c r="I281" s="85"/>
      <c r="J281" s="86" t="n">
        <v>1</v>
      </c>
      <c r="K281" s="86" t="n">
        <v>1</v>
      </c>
      <c r="L281" s="86" t="n">
        <v>230</v>
      </c>
      <c r="M281" s="86" t="n">
        <v>1</v>
      </c>
      <c r="N281" s="86" t="n">
        <v>25</v>
      </c>
      <c r="O281" s="87" t="s">
        <v>1546</v>
      </c>
      <c r="P281" s="88" t="s">
        <v>2031</v>
      </c>
      <c r="Q281" s="85" t="s">
        <v>1640</v>
      </c>
      <c r="R281" s="85" t="s">
        <v>192</v>
      </c>
    </row>
    <row r="282" customFormat="false" ht="24.75" hidden="false" customHeight="true" outlineLevel="0" collapsed="false">
      <c r="A282" s="82" t="n">
        <v>280</v>
      </c>
      <c r="B282" s="89" t="s">
        <v>555</v>
      </c>
      <c r="C282" s="89" t="s">
        <v>1531</v>
      </c>
      <c r="D282" s="90" t="n">
        <v>18002056</v>
      </c>
      <c r="E282" s="90" t="n">
        <v>1395</v>
      </c>
      <c r="F282" s="89" t="s">
        <v>1081</v>
      </c>
      <c r="G282" s="89" t="s">
        <v>1043</v>
      </c>
      <c r="H282" s="89" t="s">
        <v>2032</v>
      </c>
      <c r="I282" s="89"/>
      <c r="J282" s="90" t="n">
        <v>3</v>
      </c>
      <c r="K282" s="90" t="n">
        <v>3</v>
      </c>
      <c r="L282" s="90" t="n">
        <v>400</v>
      </c>
      <c r="M282" s="90" t="n">
        <v>3</v>
      </c>
      <c r="N282" s="90" t="n">
        <v>16</v>
      </c>
      <c r="O282" s="91" t="s">
        <v>1546</v>
      </c>
      <c r="P282" s="92" t="s">
        <v>2033</v>
      </c>
      <c r="Q282" s="89" t="s">
        <v>1640</v>
      </c>
      <c r="R282" s="89" t="s">
        <v>192</v>
      </c>
    </row>
    <row r="283" customFormat="false" ht="24.75" hidden="false" customHeight="true" outlineLevel="0" collapsed="false">
      <c r="A283" s="82" t="n">
        <v>281</v>
      </c>
      <c r="B283" s="85" t="s">
        <v>557</v>
      </c>
      <c r="C283" s="85" t="s">
        <v>1531</v>
      </c>
      <c r="D283" s="86" t="n">
        <v>18012026</v>
      </c>
      <c r="E283" s="86" t="n">
        <v>1395</v>
      </c>
      <c r="F283" s="85" t="s">
        <v>1125</v>
      </c>
      <c r="G283" s="85" t="s">
        <v>1043</v>
      </c>
      <c r="H283" s="85" t="s">
        <v>1727</v>
      </c>
      <c r="I283" s="85"/>
      <c r="J283" s="86" t="n">
        <v>4</v>
      </c>
      <c r="K283" s="86" t="n">
        <v>4</v>
      </c>
      <c r="L283" s="86" t="n">
        <v>230</v>
      </c>
      <c r="M283" s="86" t="n">
        <v>1</v>
      </c>
      <c r="N283" s="86" t="n">
        <v>25</v>
      </c>
      <c r="O283" s="87" t="s">
        <v>1546</v>
      </c>
      <c r="P283" s="88" t="s">
        <v>2034</v>
      </c>
      <c r="Q283" s="85" t="s">
        <v>1640</v>
      </c>
      <c r="R283" s="85" t="s">
        <v>192</v>
      </c>
    </row>
    <row r="284" customFormat="false" ht="24.75" hidden="false" customHeight="true" outlineLevel="0" collapsed="false">
      <c r="A284" s="82" t="n">
        <v>282</v>
      </c>
      <c r="B284" s="89" t="s">
        <v>559</v>
      </c>
      <c r="C284" s="89" t="s">
        <v>1531</v>
      </c>
      <c r="D284" s="90" t="n">
        <v>18030025</v>
      </c>
      <c r="E284" s="90" t="n">
        <v>1395</v>
      </c>
      <c r="F284" s="89" t="s">
        <v>1081</v>
      </c>
      <c r="G284" s="89" t="s">
        <v>1043</v>
      </c>
      <c r="H284" s="89" t="s">
        <v>1209</v>
      </c>
      <c r="I284" s="89"/>
      <c r="J284" s="90" t="n">
        <v>9</v>
      </c>
      <c r="K284" s="90" t="n">
        <v>9</v>
      </c>
      <c r="L284" s="90" t="n">
        <v>400</v>
      </c>
      <c r="M284" s="90" t="n">
        <v>3</v>
      </c>
      <c r="N284" s="90" t="n">
        <v>20</v>
      </c>
      <c r="O284" s="91" t="s">
        <v>1546</v>
      </c>
      <c r="P284" s="92" t="s">
        <v>2035</v>
      </c>
      <c r="Q284" s="89" t="s">
        <v>1640</v>
      </c>
      <c r="R284" s="89" t="s">
        <v>192</v>
      </c>
    </row>
    <row r="285" customFormat="false" ht="24.75" hidden="false" customHeight="true" outlineLevel="0" collapsed="false">
      <c r="A285" s="82" t="n">
        <v>283</v>
      </c>
      <c r="B285" s="85" t="s">
        <v>87</v>
      </c>
      <c r="C285" s="85" t="s">
        <v>1531</v>
      </c>
      <c r="D285" s="86" t="n">
        <v>14300047</v>
      </c>
      <c r="E285" s="86" t="n">
        <v>1380</v>
      </c>
      <c r="F285" s="85" t="s">
        <v>1081</v>
      </c>
      <c r="G285" s="85" t="s">
        <v>1043</v>
      </c>
      <c r="H285" s="85" t="s">
        <v>1532</v>
      </c>
      <c r="I285" s="85" t="s">
        <v>1533</v>
      </c>
      <c r="J285" s="86" t="n">
        <v>145</v>
      </c>
      <c r="K285" s="86" t="n">
        <v>60</v>
      </c>
      <c r="L285" s="86" t="n">
        <v>400</v>
      </c>
      <c r="M285" s="86" t="n">
        <v>3</v>
      </c>
      <c r="N285" s="86" t="n">
        <v>250</v>
      </c>
      <c r="O285" s="87" t="s">
        <v>1558</v>
      </c>
      <c r="P285" s="88" t="s">
        <v>2036</v>
      </c>
      <c r="Q285" s="85" t="s">
        <v>1536</v>
      </c>
      <c r="R285" s="85" t="s">
        <v>20</v>
      </c>
    </row>
    <row r="286" customFormat="false" ht="24.75" hidden="false" customHeight="true" outlineLevel="0" collapsed="false">
      <c r="A286" s="82" t="n">
        <v>284</v>
      </c>
      <c r="B286" s="85" t="s">
        <v>81</v>
      </c>
      <c r="C286" s="85" t="s">
        <v>1531</v>
      </c>
      <c r="D286" s="86" t="n">
        <v>14300045</v>
      </c>
      <c r="E286" s="86" t="n">
        <v>1380</v>
      </c>
      <c r="F286" s="85" t="s">
        <v>1081</v>
      </c>
      <c r="G286" s="85" t="s">
        <v>1043</v>
      </c>
      <c r="H286" s="85" t="s">
        <v>1082</v>
      </c>
      <c r="I286" s="85" t="s">
        <v>1083</v>
      </c>
      <c r="J286" s="86" t="n">
        <v>155</v>
      </c>
      <c r="K286" s="86" t="n">
        <v>155</v>
      </c>
      <c r="L286" s="86" t="n">
        <v>400</v>
      </c>
      <c r="M286" s="86" t="n">
        <v>3</v>
      </c>
      <c r="N286" s="86" t="n">
        <v>315</v>
      </c>
      <c r="O286" s="87" t="s">
        <v>1558</v>
      </c>
      <c r="P286" s="88" t="s">
        <v>2037</v>
      </c>
      <c r="Q286" s="85" t="s">
        <v>1536</v>
      </c>
      <c r="R286" s="85" t="s">
        <v>20</v>
      </c>
    </row>
    <row r="287" customFormat="false" ht="24.75" hidden="false" customHeight="true" outlineLevel="0" collapsed="false">
      <c r="A287" s="82" t="n">
        <v>285</v>
      </c>
      <c r="B287" s="85" t="s">
        <v>2038</v>
      </c>
      <c r="C287" s="85" t="s">
        <v>1531</v>
      </c>
      <c r="D287" s="86" t="n">
        <v>16202318</v>
      </c>
      <c r="E287" s="86" t="n">
        <v>1380</v>
      </c>
      <c r="F287" s="85" t="s">
        <v>1081</v>
      </c>
      <c r="G287" s="85" t="s">
        <v>1043</v>
      </c>
      <c r="H287" s="85" t="s">
        <v>1857</v>
      </c>
      <c r="I287" s="85" t="s">
        <v>2039</v>
      </c>
      <c r="J287" s="86" t="n">
        <v>16</v>
      </c>
      <c r="K287" s="86" t="n">
        <v>16</v>
      </c>
      <c r="L287" s="86" t="n">
        <v>400</v>
      </c>
      <c r="M287" s="86" t="n">
        <v>3</v>
      </c>
      <c r="N287" s="86" t="n">
        <v>35</v>
      </c>
      <c r="O287" s="87" t="s">
        <v>1556</v>
      </c>
      <c r="P287" s="88" t="s">
        <v>2040</v>
      </c>
      <c r="Q287" s="85" t="s">
        <v>1536</v>
      </c>
      <c r="R287" s="85" t="s">
        <v>30</v>
      </c>
    </row>
    <row r="288" customFormat="false" ht="24.75" hidden="false" customHeight="true" outlineLevel="0" collapsed="false">
      <c r="A288" s="82" t="n">
        <v>286</v>
      </c>
      <c r="B288" s="89" t="s">
        <v>980</v>
      </c>
      <c r="C288" s="89" t="s">
        <v>1531</v>
      </c>
      <c r="D288" s="90" t="n">
        <v>16202319</v>
      </c>
      <c r="E288" s="90" t="n">
        <v>1380</v>
      </c>
      <c r="F288" s="89" t="s">
        <v>1081</v>
      </c>
      <c r="G288" s="89" t="s">
        <v>1043</v>
      </c>
      <c r="H288" s="89" t="s">
        <v>1857</v>
      </c>
      <c r="I288" s="89" t="s">
        <v>2039</v>
      </c>
      <c r="J288" s="90" t="n">
        <v>25</v>
      </c>
      <c r="K288" s="90" t="n">
        <v>25</v>
      </c>
      <c r="L288" s="90" t="n">
        <v>400</v>
      </c>
      <c r="M288" s="90" t="n">
        <v>3</v>
      </c>
      <c r="N288" s="90" t="n">
        <v>63</v>
      </c>
      <c r="O288" s="91" t="s">
        <v>1558</v>
      </c>
      <c r="P288" s="92" t="s">
        <v>2041</v>
      </c>
      <c r="Q288" s="89" t="s">
        <v>1536</v>
      </c>
      <c r="R288" s="89" t="s">
        <v>93</v>
      </c>
    </row>
    <row r="289" customFormat="false" ht="24.75" hidden="false" customHeight="true" outlineLevel="0" collapsed="false">
      <c r="A289" s="82" t="n">
        <v>287</v>
      </c>
      <c r="B289" s="85" t="s">
        <v>560</v>
      </c>
      <c r="C289" s="85" t="s">
        <v>1531</v>
      </c>
      <c r="D289" s="86" t="n">
        <v>18013200</v>
      </c>
      <c r="E289" s="86" t="n">
        <v>1395</v>
      </c>
      <c r="F289" s="85" t="s">
        <v>1161</v>
      </c>
      <c r="G289" s="85" t="s">
        <v>1043</v>
      </c>
      <c r="H289" s="85"/>
      <c r="I289" s="85"/>
      <c r="J289" s="86" t="n">
        <v>7</v>
      </c>
      <c r="K289" s="86" t="n">
        <v>7</v>
      </c>
      <c r="L289" s="86" t="n">
        <v>400</v>
      </c>
      <c r="M289" s="86" t="n">
        <v>3</v>
      </c>
      <c r="N289" s="86" t="n">
        <v>20</v>
      </c>
      <c r="O289" s="87" t="s">
        <v>1546</v>
      </c>
      <c r="P289" s="88" t="s">
        <v>2042</v>
      </c>
      <c r="Q289" s="85" t="s">
        <v>1640</v>
      </c>
      <c r="R289" s="85" t="s">
        <v>192</v>
      </c>
    </row>
    <row r="290" customFormat="false" ht="24.75" hidden="false" customHeight="true" outlineLevel="0" collapsed="false">
      <c r="A290" s="82" t="n">
        <v>288</v>
      </c>
      <c r="B290" s="89" t="s">
        <v>562</v>
      </c>
      <c r="C290" s="89" t="s">
        <v>1531</v>
      </c>
      <c r="D290" s="90" t="n">
        <v>18079049</v>
      </c>
      <c r="E290" s="90" t="n">
        <v>1395</v>
      </c>
      <c r="F290" s="89" t="s">
        <v>1844</v>
      </c>
      <c r="G290" s="89" t="s">
        <v>1043</v>
      </c>
      <c r="H290" s="89"/>
      <c r="I290" s="89" t="s">
        <v>2043</v>
      </c>
      <c r="J290" s="90" t="n">
        <v>10</v>
      </c>
      <c r="K290" s="90" t="n">
        <v>10</v>
      </c>
      <c r="L290" s="90" t="n">
        <v>400</v>
      </c>
      <c r="M290" s="90" t="n">
        <v>3</v>
      </c>
      <c r="N290" s="90" t="n">
        <v>25</v>
      </c>
      <c r="O290" s="91" t="s">
        <v>1546</v>
      </c>
      <c r="P290" s="92" t="s">
        <v>2044</v>
      </c>
      <c r="Q290" s="89" t="s">
        <v>1640</v>
      </c>
      <c r="R290" s="89" t="s">
        <v>192</v>
      </c>
    </row>
    <row r="291" customFormat="false" ht="24.75" hidden="false" customHeight="true" outlineLevel="0" collapsed="false">
      <c r="A291" s="82" t="n">
        <v>289</v>
      </c>
      <c r="B291" s="85" t="s">
        <v>563</v>
      </c>
      <c r="C291" s="85" t="s">
        <v>1531</v>
      </c>
      <c r="D291" s="86" t="n">
        <v>18008113</v>
      </c>
      <c r="E291" s="86" t="n">
        <v>1395</v>
      </c>
      <c r="F291" s="85" t="s">
        <v>1272</v>
      </c>
      <c r="G291" s="85" t="s">
        <v>1043</v>
      </c>
      <c r="H291" s="85"/>
      <c r="I291" s="85"/>
      <c r="J291" s="86" t="n">
        <v>4</v>
      </c>
      <c r="K291" s="86" t="n">
        <v>4</v>
      </c>
      <c r="L291" s="86" t="n">
        <v>230</v>
      </c>
      <c r="M291" s="86" t="n">
        <v>1</v>
      </c>
      <c r="N291" s="86" t="n">
        <v>25</v>
      </c>
      <c r="O291" s="87" t="s">
        <v>1546</v>
      </c>
      <c r="P291" s="88" t="s">
        <v>2045</v>
      </c>
      <c r="Q291" s="85" t="s">
        <v>1640</v>
      </c>
      <c r="R291" s="85" t="s">
        <v>192</v>
      </c>
    </row>
    <row r="292" customFormat="false" ht="24.75" hidden="false" customHeight="true" outlineLevel="0" collapsed="false">
      <c r="A292" s="82" t="n">
        <v>290</v>
      </c>
      <c r="B292" s="89" t="s">
        <v>564</v>
      </c>
      <c r="C292" s="89" t="s">
        <v>1531</v>
      </c>
      <c r="D292" s="90" t="n">
        <v>18005038</v>
      </c>
      <c r="E292" s="90" t="n">
        <v>1395</v>
      </c>
      <c r="F292" s="89" t="s">
        <v>1715</v>
      </c>
      <c r="G292" s="89" t="s">
        <v>1043</v>
      </c>
      <c r="H292" s="89" t="s">
        <v>1716</v>
      </c>
      <c r="I292" s="89"/>
      <c r="J292" s="90" t="n">
        <v>3.5</v>
      </c>
      <c r="K292" s="90" t="n">
        <v>3.5</v>
      </c>
      <c r="L292" s="90" t="n">
        <v>400</v>
      </c>
      <c r="M292" s="90" t="n">
        <v>3</v>
      </c>
      <c r="N292" s="90" t="n">
        <v>25</v>
      </c>
      <c r="O292" s="91" t="s">
        <v>1725</v>
      </c>
      <c r="P292" s="92" t="s">
        <v>2046</v>
      </c>
      <c r="Q292" s="89" t="s">
        <v>1640</v>
      </c>
      <c r="R292" s="89" t="s">
        <v>192</v>
      </c>
    </row>
    <row r="293" customFormat="false" ht="24.75" hidden="false" customHeight="true" outlineLevel="0" collapsed="false">
      <c r="A293" s="82" t="n">
        <v>291</v>
      </c>
      <c r="B293" s="85" t="s">
        <v>566</v>
      </c>
      <c r="C293" s="85" t="s">
        <v>1531</v>
      </c>
      <c r="D293" s="86" t="n">
        <v>18005039</v>
      </c>
      <c r="E293" s="86" t="n">
        <v>1395</v>
      </c>
      <c r="F293" s="85" t="s">
        <v>1715</v>
      </c>
      <c r="G293" s="85" t="s">
        <v>1043</v>
      </c>
      <c r="H293" s="85" t="s">
        <v>1716</v>
      </c>
      <c r="I293" s="85"/>
      <c r="J293" s="86" t="n">
        <v>10</v>
      </c>
      <c r="K293" s="86" t="n">
        <v>10</v>
      </c>
      <c r="L293" s="86" t="n">
        <v>400</v>
      </c>
      <c r="M293" s="86" t="n">
        <v>3</v>
      </c>
      <c r="N293" s="86" t="n">
        <v>25</v>
      </c>
      <c r="O293" s="87" t="s">
        <v>1546</v>
      </c>
      <c r="P293" s="88" t="s">
        <v>2047</v>
      </c>
      <c r="Q293" s="85" t="s">
        <v>1640</v>
      </c>
      <c r="R293" s="85" t="s">
        <v>192</v>
      </c>
    </row>
    <row r="294" customFormat="false" ht="24.75" hidden="false" customHeight="true" outlineLevel="0" collapsed="false">
      <c r="A294" s="82" t="n">
        <v>292</v>
      </c>
      <c r="B294" s="89" t="s">
        <v>567</v>
      </c>
      <c r="C294" s="89" t="s">
        <v>1531</v>
      </c>
      <c r="D294" s="90" t="n">
        <v>18013201</v>
      </c>
      <c r="E294" s="90" t="n">
        <v>1395</v>
      </c>
      <c r="F294" s="89" t="s">
        <v>1161</v>
      </c>
      <c r="G294" s="89" t="s">
        <v>1043</v>
      </c>
      <c r="H294" s="89"/>
      <c r="I294" s="89"/>
      <c r="J294" s="90" t="n">
        <v>3</v>
      </c>
      <c r="K294" s="90" t="n">
        <v>3</v>
      </c>
      <c r="L294" s="90" t="n">
        <v>400</v>
      </c>
      <c r="M294" s="90" t="n">
        <v>3</v>
      </c>
      <c r="N294" s="90" t="n">
        <v>10</v>
      </c>
      <c r="O294" s="91" t="s">
        <v>1546</v>
      </c>
      <c r="P294" s="92" t="s">
        <v>2048</v>
      </c>
      <c r="Q294" s="89" t="s">
        <v>1640</v>
      </c>
      <c r="R294" s="89" t="s">
        <v>192</v>
      </c>
    </row>
    <row r="295" customFormat="false" ht="24.75" hidden="false" customHeight="true" outlineLevel="0" collapsed="false">
      <c r="A295" s="82" t="n">
        <v>293</v>
      </c>
      <c r="B295" s="85" t="s">
        <v>568</v>
      </c>
      <c r="C295" s="85" t="s">
        <v>1531</v>
      </c>
      <c r="D295" s="86" t="n">
        <v>18066017</v>
      </c>
      <c r="E295" s="86" t="n">
        <v>1395</v>
      </c>
      <c r="F295" s="85" t="s">
        <v>1132</v>
      </c>
      <c r="G295" s="85" t="s">
        <v>1043</v>
      </c>
      <c r="H295" s="85"/>
      <c r="I295" s="85"/>
      <c r="J295" s="86" t="n">
        <v>4</v>
      </c>
      <c r="K295" s="86" t="n">
        <v>4</v>
      </c>
      <c r="L295" s="86" t="n">
        <v>230</v>
      </c>
      <c r="M295" s="86" t="n">
        <v>1</v>
      </c>
      <c r="N295" s="86" t="n">
        <v>25</v>
      </c>
      <c r="O295" s="87" t="s">
        <v>1546</v>
      </c>
      <c r="P295" s="88" t="s">
        <v>2049</v>
      </c>
      <c r="Q295" s="85" t="s">
        <v>1640</v>
      </c>
      <c r="R295" s="85" t="s">
        <v>192</v>
      </c>
    </row>
    <row r="296" customFormat="false" ht="24.75" hidden="false" customHeight="true" outlineLevel="0" collapsed="false">
      <c r="A296" s="82" t="n">
        <v>294</v>
      </c>
      <c r="B296" s="89" t="s">
        <v>569</v>
      </c>
      <c r="C296" s="89" t="s">
        <v>1531</v>
      </c>
      <c r="D296" s="90" t="n">
        <v>18096035</v>
      </c>
      <c r="E296" s="90" t="n">
        <v>1395</v>
      </c>
      <c r="F296" s="89" t="s">
        <v>1081</v>
      </c>
      <c r="G296" s="89" t="s">
        <v>1043</v>
      </c>
      <c r="H296" s="89" t="s">
        <v>1211</v>
      </c>
      <c r="I296" s="89"/>
      <c r="J296" s="90" t="n">
        <v>12</v>
      </c>
      <c r="K296" s="90" t="n">
        <v>12</v>
      </c>
      <c r="L296" s="90" t="n">
        <v>400</v>
      </c>
      <c r="M296" s="90" t="n">
        <v>3</v>
      </c>
      <c r="N296" s="90" t="n">
        <v>20</v>
      </c>
      <c r="O296" s="91" t="s">
        <v>1713</v>
      </c>
      <c r="P296" s="92" t="s">
        <v>2050</v>
      </c>
      <c r="Q296" s="89" t="s">
        <v>1640</v>
      </c>
      <c r="R296" s="89" t="s">
        <v>192</v>
      </c>
    </row>
    <row r="297" customFormat="false" ht="24.75" hidden="false" customHeight="true" outlineLevel="0" collapsed="false">
      <c r="A297" s="82" t="n">
        <v>295</v>
      </c>
      <c r="B297" s="85" t="s">
        <v>571</v>
      </c>
      <c r="C297" s="85" t="s">
        <v>1531</v>
      </c>
      <c r="D297" s="86" t="n">
        <v>18017058</v>
      </c>
      <c r="E297" s="86" t="n">
        <v>1395</v>
      </c>
      <c r="F297" s="85" t="s">
        <v>2051</v>
      </c>
      <c r="G297" s="85" t="s">
        <v>1043</v>
      </c>
      <c r="H297" s="85"/>
      <c r="I297" s="85"/>
      <c r="J297" s="86" t="n">
        <v>10</v>
      </c>
      <c r="K297" s="86" t="n">
        <v>10</v>
      </c>
      <c r="L297" s="86" t="n">
        <v>400</v>
      </c>
      <c r="M297" s="86" t="n">
        <v>3</v>
      </c>
      <c r="N297" s="86" t="n">
        <v>25</v>
      </c>
      <c r="O297" s="87" t="s">
        <v>1546</v>
      </c>
      <c r="P297" s="88" t="s">
        <v>2052</v>
      </c>
      <c r="Q297" s="85" t="s">
        <v>1640</v>
      </c>
      <c r="R297" s="85" t="s">
        <v>192</v>
      </c>
    </row>
    <row r="298" customFormat="false" ht="24.75" hidden="false" customHeight="true" outlineLevel="0" collapsed="false">
      <c r="A298" s="82" t="n">
        <v>296</v>
      </c>
      <c r="B298" s="89" t="s">
        <v>573</v>
      </c>
      <c r="C298" s="89" t="s">
        <v>1531</v>
      </c>
      <c r="D298" s="90" t="n">
        <v>18079050</v>
      </c>
      <c r="E298" s="90" t="n">
        <v>1395</v>
      </c>
      <c r="F298" s="89" t="s">
        <v>1667</v>
      </c>
      <c r="G298" s="89" t="s">
        <v>1043</v>
      </c>
      <c r="H298" s="89"/>
      <c r="I298" s="89" t="s">
        <v>1083</v>
      </c>
      <c r="J298" s="90" t="n">
        <v>6</v>
      </c>
      <c r="K298" s="90" t="n">
        <v>6</v>
      </c>
      <c r="L298" s="90" t="n">
        <v>400</v>
      </c>
      <c r="M298" s="90" t="n">
        <v>3</v>
      </c>
      <c r="N298" s="90" t="n">
        <v>10</v>
      </c>
      <c r="O298" s="91" t="s">
        <v>1546</v>
      </c>
      <c r="P298" s="92" t="s">
        <v>2053</v>
      </c>
      <c r="Q298" s="89" t="s">
        <v>1640</v>
      </c>
      <c r="R298" s="89" t="s">
        <v>192</v>
      </c>
    </row>
    <row r="299" customFormat="false" ht="24.75" hidden="false" customHeight="true" outlineLevel="0" collapsed="false">
      <c r="A299" s="82" t="n">
        <v>297</v>
      </c>
      <c r="B299" s="85" t="s">
        <v>574</v>
      </c>
      <c r="C299" s="85" t="s">
        <v>1531</v>
      </c>
      <c r="D299" s="86" t="n">
        <v>18079051</v>
      </c>
      <c r="E299" s="86" t="n">
        <v>1395</v>
      </c>
      <c r="F299" s="85" t="s">
        <v>1667</v>
      </c>
      <c r="G299" s="85" t="s">
        <v>1043</v>
      </c>
      <c r="H299" s="85"/>
      <c r="I299" s="85"/>
      <c r="J299" s="86" t="n">
        <v>4</v>
      </c>
      <c r="K299" s="86" t="n">
        <v>4</v>
      </c>
      <c r="L299" s="86" t="n">
        <v>230</v>
      </c>
      <c r="M299" s="86" t="n">
        <v>1</v>
      </c>
      <c r="N299" s="86" t="n">
        <v>25</v>
      </c>
      <c r="O299" s="87" t="s">
        <v>1546</v>
      </c>
      <c r="P299" s="88" t="s">
        <v>2054</v>
      </c>
      <c r="Q299" s="85" t="s">
        <v>1640</v>
      </c>
      <c r="R299" s="85" t="s">
        <v>192</v>
      </c>
    </row>
    <row r="300" customFormat="false" ht="24.75" hidden="false" customHeight="true" outlineLevel="0" collapsed="false">
      <c r="A300" s="82" t="n">
        <v>298</v>
      </c>
      <c r="B300" s="89" t="s">
        <v>575</v>
      </c>
      <c r="C300" s="89" t="s">
        <v>1531</v>
      </c>
      <c r="D300" s="90" t="n">
        <v>15945145</v>
      </c>
      <c r="E300" s="90" t="n">
        <v>1395</v>
      </c>
      <c r="F300" s="89" t="s">
        <v>1734</v>
      </c>
      <c r="G300" s="89" t="s">
        <v>1043</v>
      </c>
      <c r="H300" s="89"/>
      <c r="I300" s="89"/>
      <c r="J300" s="90" t="n">
        <v>4</v>
      </c>
      <c r="K300" s="90" t="n">
        <v>4</v>
      </c>
      <c r="L300" s="90" t="n">
        <v>230</v>
      </c>
      <c r="M300" s="90" t="n">
        <v>1</v>
      </c>
      <c r="N300" s="90" t="n">
        <v>25</v>
      </c>
      <c r="O300" s="91" t="s">
        <v>1546</v>
      </c>
      <c r="P300" s="92" t="s">
        <v>2055</v>
      </c>
      <c r="Q300" s="89" t="s">
        <v>1640</v>
      </c>
      <c r="R300" s="89" t="s">
        <v>192</v>
      </c>
    </row>
    <row r="301" customFormat="false" ht="24.75" hidden="false" customHeight="true" outlineLevel="0" collapsed="false">
      <c r="A301" s="82" t="n">
        <v>299</v>
      </c>
      <c r="B301" s="85" t="s">
        <v>577</v>
      </c>
      <c r="C301" s="85" t="s">
        <v>1531</v>
      </c>
      <c r="D301" s="86" t="n">
        <v>18002057</v>
      </c>
      <c r="E301" s="86" t="n">
        <v>1395</v>
      </c>
      <c r="F301" s="85" t="s">
        <v>1081</v>
      </c>
      <c r="G301" s="85" t="s">
        <v>1043</v>
      </c>
      <c r="H301" s="85" t="s">
        <v>2056</v>
      </c>
      <c r="I301" s="85"/>
      <c r="J301" s="86" t="n">
        <v>3</v>
      </c>
      <c r="K301" s="86" t="n">
        <v>3</v>
      </c>
      <c r="L301" s="86" t="n">
        <v>400</v>
      </c>
      <c r="M301" s="86" t="n">
        <v>3</v>
      </c>
      <c r="N301" s="86" t="n">
        <v>16</v>
      </c>
      <c r="O301" s="87" t="s">
        <v>1546</v>
      </c>
      <c r="P301" s="88" t="s">
        <v>2057</v>
      </c>
      <c r="Q301" s="85" t="s">
        <v>1640</v>
      </c>
      <c r="R301" s="85" t="s">
        <v>192</v>
      </c>
    </row>
    <row r="302" customFormat="false" ht="24.75" hidden="false" customHeight="true" outlineLevel="0" collapsed="false">
      <c r="A302" s="82" t="n">
        <v>300</v>
      </c>
      <c r="B302" s="89" t="s">
        <v>817</v>
      </c>
      <c r="C302" s="89" t="s">
        <v>1531</v>
      </c>
      <c r="D302" s="90" t="n">
        <v>14300058</v>
      </c>
      <c r="E302" s="90" t="n">
        <v>1395</v>
      </c>
      <c r="F302" s="89" t="s">
        <v>1081</v>
      </c>
      <c r="G302" s="89" t="s">
        <v>1043</v>
      </c>
      <c r="H302" s="89" t="s">
        <v>1209</v>
      </c>
      <c r="I302" s="89" t="s">
        <v>2058</v>
      </c>
      <c r="J302" s="90" t="n">
        <v>88</v>
      </c>
      <c r="K302" s="90" t="n">
        <v>40</v>
      </c>
      <c r="L302" s="90" t="n">
        <v>400</v>
      </c>
      <c r="M302" s="90" t="n">
        <v>3</v>
      </c>
      <c r="N302" s="90" t="n">
        <v>63</v>
      </c>
      <c r="O302" s="91" t="s">
        <v>1556</v>
      </c>
      <c r="P302" s="92" t="s">
        <v>2059</v>
      </c>
      <c r="Q302" s="89" t="s">
        <v>1536</v>
      </c>
      <c r="R302" s="89" t="s">
        <v>30</v>
      </c>
    </row>
    <row r="303" customFormat="false" ht="24.75" hidden="false" customHeight="true" outlineLevel="0" collapsed="false">
      <c r="A303" s="82" t="n">
        <v>301</v>
      </c>
      <c r="B303" s="89" t="s">
        <v>579</v>
      </c>
      <c r="C303" s="89" t="s">
        <v>1531</v>
      </c>
      <c r="D303" s="90" t="n">
        <v>18008114</v>
      </c>
      <c r="E303" s="90" t="n">
        <v>1395</v>
      </c>
      <c r="F303" s="89" t="s">
        <v>1081</v>
      </c>
      <c r="G303" s="89" t="s">
        <v>1043</v>
      </c>
      <c r="H303" s="89" t="s">
        <v>2060</v>
      </c>
      <c r="I303" s="89"/>
      <c r="J303" s="90" t="n">
        <v>8</v>
      </c>
      <c r="K303" s="90" t="n">
        <v>8</v>
      </c>
      <c r="L303" s="90" t="n">
        <v>400</v>
      </c>
      <c r="M303" s="90" t="n">
        <v>3</v>
      </c>
      <c r="N303" s="90" t="n">
        <v>20</v>
      </c>
      <c r="O303" s="91" t="s">
        <v>1546</v>
      </c>
      <c r="P303" s="92" t="s">
        <v>2061</v>
      </c>
      <c r="Q303" s="89" t="s">
        <v>1640</v>
      </c>
      <c r="R303" s="89" t="s">
        <v>192</v>
      </c>
    </row>
    <row r="304" customFormat="false" ht="24.75" hidden="false" customHeight="true" outlineLevel="0" collapsed="false">
      <c r="A304" s="82" t="n">
        <v>302</v>
      </c>
      <c r="B304" s="85" t="s">
        <v>580</v>
      </c>
      <c r="C304" s="85" t="s">
        <v>1531</v>
      </c>
      <c r="D304" s="86" t="n">
        <v>18003076</v>
      </c>
      <c r="E304" s="86" t="n">
        <v>1395</v>
      </c>
      <c r="F304" s="85" t="s">
        <v>1081</v>
      </c>
      <c r="G304" s="85" t="s">
        <v>1043</v>
      </c>
      <c r="H304" s="85" t="s">
        <v>1189</v>
      </c>
      <c r="I304" s="85"/>
      <c r="J304" s="86" t="n">
        <v>16</v>
      </c>
      <c r="K304" s="86" t="n">
        <v>16</v>
      </c>
      <c r="L304" s="86" t="n">
        <v>400</v>
      </c>
      <c r="M304" s="86" t="n">
        <v>3</v>
      </c>
      <c r="N304" s="86" t="n">
        <v>35</v>
      </c>
      <c r="O304" s="87" t="s">
        <v>1546</v>
      </c>
      <c r="P304" s="88" t="s">
        <v>2062</v>
      </c>
      <c r="Q304" s="85" t="s">
        <v>1640</v>
      </c>
      <c r="R304" s="85" t="s">
        <v>192</v>
      </c>
    </row>
    <row r="305" customFormat="false" ht="24.75" hidden="false" customHeight="true" outlineLevel="0" collapsed="false">
      <c r="A305" s="82" t="n">
        <v>303</v>
      </c>
      <c r="B305" s="89" t="s">
        <v>582</v>
      </c>
      <c r="C305" s="89" t="s">
        <v>1531</v>
      </c>
      <c r="D305" s="90" t="n">
        <v>18002058</v>
      </c>
      <c r="E305" s="90" t="n">
        <v>1395</v>
      </c>
      <c r="F305" s="89" t="s">
        <v>1081</v>
      </c>
      <c r="G305" s="89" t="s">
        <v>1043</v>
      </c>
      <c r="H305" s="89" t="s">
        <v>2063</v>
      </c>
      <c r="I305" s="89"/>
      <c r="J305" s="90" t="n">
        <v>10</v>
      </c>
      <c r="K305" s="90" t="n">
        <v>10</v>
      </c>
      <c r="L305" s="90" t="n">
        <v>400</v>
      </c>
      <c r="M305" s="90" t="n">
        <v>3</v>
      </c>
      <c r="N305" s="90" t="n">
        <v>25</v>
      </c>
      <c r="O305" s="91" t="s">
        <v>1546</v>
      </c>
      <c r="P305" s="92" t="s">
        <v>2064</v>
      </c>
      <c r="Q305" s="89" t="s">
        <v>1640</v>
      </c>
      <c r="R305" s="89" t="s">
        <v>192</v>
      </c>
    </row>
    <row r="306" customFormat="false" ht="24.75" hidden="false" customHeight="true" outlineLevel="0" collapsed="false">
      <c r="A306" s="82" t="n">
        <v>304</v>
      </c>
      <c r="B306" s="85" t="s">
        <v>584</v>
      </c>
      <c r="C306" s="85" t="s">
        <v>1531</v>
      </c>
      <c r="D306" s="86" t="n">
        <v>18002059</v>
      </c>
      <c r="E306" s="86" t="n">
        <v>1395</v>
      </c>
      <c r="F306" s="85" t="s">
        <v>1132</v>
      </c>
      <c r="G306" s="85" t="s">
        <v>1043</v>
      </c>
      <c r="H306" s="85" t="s">
        <v>2065</v>
      </c>
      <c r="I306" s="85"/>
      <c r="J306" s="86" t="n">
        <v>1</v>
      </c>
      <c r="K306" s="86" t="n">
        <v>1</v>
      </c>
      <c r="L306" s="86" t="n">
        <v>230</v>
      </c>
      <c r="M306" s="86" t="n">
        <v>1</v>
      </c>
      <c r="N306" s="86" t="n">
        <v>10</v>
      </c>
      <c r="O306" s="87" t="s">
        <v>1546</v>
      </c>
      <c r="P306" s="88" t="s">
        <v>2066</v>
      </c>
      <c r="Q306" s="85" t="s">
        <v>1640</v>
      </c>
      <c r="R306" s="85" t="s">
        <v>192</v>
      </c>
    </row>
    <row r="307" customFormat="false" ht="24.75" hidden="false" customHeight="true" outlineLevel="0" collapsed="false">
      <c r="A307" s="82" t="n">
        <v>305</v>
      </c>
      <c r="B307" s="89" t="s">
        <v>2067</v>
      </c>
      <c r="C307" s="89" t="s">
        <v>1531</v>
      </c>
      <c r="D307" s="90" t="n">
        <v>18001128</v>
      </c>
      <c r="E307" s="90" t="n">
        <v>1395</v>
      </c>
      <c r="F307" s="89" t="s">
        <v>1081</v>
      </c>
      <c r="G307" s="89" t="s">
        <v>1043</v>
      </c>
      <c r="H307" s="89" t="s">
        <v>1209</v>
      </c>
      <c r="I307" s="89" t="s">
        <v>1083</v>
      </c>
      <c r="J307" s="90" t="n">
        <v>12</v>
      </c>
      <c r="K307" s="90" t="n">
        <v>12</v>
      </c>
      <c r="L307" s="90" t="n">
        <v>400</v>
      </c>
      <c r="M307" s="90" t="n">
        <v>3</v>
      </c>
      <c r="N307" s="90" t="n">
        <v>25</v>
      </c>
      <c r="O307" s="91" t="s">
        <v>1556</v>
      </c>
      <c r="P307" s="92" t="s">
        <v>2068</v>
      </c>
      <c r="Q307" s="89" t="s">
        <v>1536</v>
      </c>
      <c r="R307" s="89" t="s">
        <v>30</v>
      </c>
    </row>
    <row r="308" customFormat="false" ht="24.75" hidden="false" customHeight="true" outlineLevel="0" collapsed="false">
      <c r="A308" s="82" t="n">
        <v>306</v>
      </c>
      <c r="B308" s="85" t="s">
        <v>585</v>
      </c>
      <c r="C308" s="85" t="s">
        <v>1531</v>
      </c>
      <c r="D308" s="86" t="n">
        <v>18003077</v>
      </c>
      <c r="E308" s="86" t="n">
        <v>1395</v>
      </c>
      <c r="F308" s="85" t="s">
        <v>1081</v>
      </c>
      <c r="G308" s="85" t="s">
        <v>1043</v>
      </c>
      <c r="H308" s="85" t="s">
        <v>1082</v>
      </c>
      <c r="I308" s="85"/>
      <c r="J308" s="86" t="n">
        <v>3</v>
      </c>
      <c r="K308" s="86" t="n">
        <v>3</v>
      </c>
      <c r="L308" s="86" t="n">
        <v>400</v>
      </c>
      <c r="M308" s="86" t="n">
        <v>3</v>
      </c>
      <c r="N308" s="86" t="n">
        <v>16</v>
      </c>
      <c r="O308" s="87" t="s">
        <v>1546</v>
      </c>
      <c r="P308" s="88" t="s">
        <v>2069</v>
      </c>
      <c r="Q308" s="85" t="s">
        <v>1640</v>
      </c>
      <c r="R308" s="85" t="s">
        <v>192</v>
      </c>
    </row>
    <row r="309" customFormat="false" ht="24.75" hidden="false" customHeight="true" outlineLevel="0" collapsed="false">
      <c r="A309" s="82" t="n">
        <v>307</v>
      </c>
      <c r="B309" s="89" t="s">
        <v>587</v>
      </c>
      <c r="C309" s="89" t="s">
        <v>1531</v>
      </c>
      <c r="D309" s="90" t="n">
        <v>12159208</v>
      </c>
      <c r="E309" s="90" t="n">
        <v>1395</v>
      </c>
      <c r="F309" s="89" t="s">
        <v>1081</v>
      </c>
      <c r="G309" s="89" t="s">
        <v>1043</v>
      </c>
      <c r="H309" s="89" t="s">
        <v>2070</v>
      </c>
      <c r="I309" s="89"/>
      <c r="J309" s="90" t="n">
        <v>17</v>
      </c>
      <c r="K309" s="90" t="n">
        <v>17</v>
      </c>
      <c r="L309" s="90" t="n">
        <v>400</v>
      </c>
      <c r="M309" s="90" t="n">
        <v>3</v>
      </c>
      <c r="N309" s="90" t="n">
        <v>35</v>
      </c>
      <c r="O309" s="91" t="s">
        <v>1546</v>
      </c>
      <c r="P309" s="92" t="s">
        <v>2071</v>
      </c>
      <c r="Q309" s="89" t="s">
        <v>1640</v>
      </c>
      <c r="R309" s="89" t="s">
        <v>192</v>
      </c>
    </row>
    <row r="310" customFormat="false" ht="24.75" hidden="false" customHeight="true" outlineLevel="0" collapsed="false">
      <c r="A310" s="82" t="n">
        <v>308</v>
      </c>
      <c r="B310" s="85" t="s">
        <v>589</v>
      </c>
      <c r="C310" s="85" t="s">
        <v>1531</v>
      </c>
      <c r="D310" s="86" t="n">
        <v>18003078</v>
      </c>
      <c r="E310" s="86" t="n">
        <v>1395</v>
      </c>
      <c r="F310" s="85" t="s">
        <v>1081</v>
      </c>
      <c r="G310" s="85" t="s">
        <v>1043</v>
      </c>
      <c r="H310" s="85" t="s">
        <v>2072</v>
      </c>
      <c r="I310" s="85"/>
      <c r="J310" s="86" t="n">
        <v>22</v>
      </c>
      <c r="K310" s="86" t="n">
        <v>22</v>
      </c>
      <c r="L310" s="86" t="n">
        <v>400</v>
      </c>
      <c r="M310" s="86" t="n">
        <v>3</v>
      </c>
      <c r="N310" s="86" t="n">
        <v>50</v>
      </c>
      <c r="O310" s="87" t="s">
        <v>1546</v>
      </c>
      <c r="P310" s="88" t="s">
        <v>2073</v>
      </c>
      <c r="Q310" s="85" t="s">
        <v>1640</v>
      </c>
      <c r="R310" s="85" t="s">
        <v>192</v>
      </c>
    </row>
    <row r="311" customFormat="false" ht="24.75" hidden="false" customHeight="true" outlineLevel="0" collapsed="false">
      <c r="A311" s="82" t="n">
        <v>309</v>
      </c>
      <c r="B311" s="89" t="s">
        <v>640</v>
      </c>
      <c r="C311" s="89" t="s">
        <v>1531</v>
      </c>
      <c r="D311" s="90" t="n">
        <v>18006071</v>
      </c>
      <c r="E311" s="90" t="n">
        <v>1395</v>
      </c>
      <c r="F311" s="89" t="s">
        <v>1155</v>
      </c>
      <c r="G311" s="89" t="s">
        <v>1043</v>
      </c>
      <c r="H311" s="89" t="s">
        <v>2074</v>
      </c>
      <c r="I311" s="89" t="s">
        <v>2075</v>
      </c>
      <c r="J311" s="90" t="n">
        <v>3</v>
      </c>
      <c r="K311" s="90" t="n">
        <v>3</v>
      </c>
      <c r="L311" s="90" t="n">
        <v>400</v>
      </c>
      <c r="M311" s="90" t="n">
        <v>3</v>
      </c>
      <c r="N311" s="90" t="n">
        <v>6</v>
      </c>
      <c r="O311" s="91" t="s">
        <v>1546</v>
      </c>
      <c r="P311" s="92" t="s">
        <v>2076</v>
      </c>
      <c r="Q311" s="89" t="s">
        <v>1640</v>
      </c>
      <c r="R311" s="89" t="s">
        <v>192</v>
      </c>
    </row>
    <row r="312" customFormat="false" ht="24.75" hidden="false" customHeight="true" outlineLevel="0" collapsed="false">
      <c r="A312" s="82" t="n">
        <v>310</v>
      </c>
      <c r="B312" s="85" t="s">
        <v>194</v>
      </c>
      <c r="C312" s="85" t="s">
        <v>1531</v>
      </c>
      <c r="D312" s="86" t="n">
        <v>18075073</v>
      </c>
      <c r="E312" s="86" t="n">
        <v>1395</v>
      </c>
      <c r="F312" s="85" t="s">
        <v>1836</v>
      </c>
      <c r="G312" s="85" t="s">
        <v>1043</v>
      </c>
      <c r="H312" s="85"/>
      <c r="I312" s="85"/>
      <c r="J312" s="86" t="n">
        <v>4</v>
      </c>
      <c r="K312" s="86" t="n">
        <v>4</v>
      </c>
      <c r="L312" s="86" t="n">
        <v>230</v>
      </c>
      <c r="M312" s="86" t="n">
        <v>1</v>
      </c>
      <c r="N312" s="86" t="n">
        <v>25</v>
      </c>
      <c r="O312" s="87" t="s">
        <v>1546</v>
      </c>
      <c r="P312" s="88" t="s">
        <v>2077</v>
      </c>
      <c r="Q312" s="85" t="s">
        <v>1640</v>
      </c>
      <c r="R312" s="85" t="s">
        <v>192</v>
      </c>
    </row>
    <row r="313" customFormat="false" ht="24.75" hidden="false" customHeight="true" outlineLevel="0" collapsed="false">
      <c r="A313" s="82" t="n">
        <v>311</v>
      </c>
      <c r="B313" s="89" t="s">
        <v>591</v>
      </c>
      <c r="C313" s="89" t="s">
        <v>1531</v>
      </c>
      <c r="D313" s="90" t="n">
        <v>18002060</v>
      </c>
      <c r="E313" s="90" t="n">
        <v>1395</v>
      </c>
      <c r="F313" s="89" t="s">
        <v>1081</v>
      </c>
      <c r="G313" s="89" t="s">
        <v>1043</v>
      </c>
      <c r="H313" s="89" t="s">
        <v>1675</v>
      </c>
      <c r="I313" s="89" t="s">
        <v>2078</v>
      </c>
      <c r="J313" s="90" t="n">
        <v>5</v>
      </c>
      <c r="K313" s="90" t="n">
        <v>5</v>
      </c>
      <c r="L313" s="90" t="n">
        <v>400</v>
      </c>
      <c r="M313" s="90" t="n">
        <v>3</v>
      </c>
      <c r="N313" s="90" t="n">
        <v>32</v>
      </c>
      <c r="O313" s="91" t="s">
        <v>1546</v>
      </c>
      <c r="P313" s="92" t="s">
        <v>2079</v>
      </c>
      <c r="Q313" s="89" t="s">
        <v>1640</v>
      </c>
      <c r="R313" s="89" t="s">
        <v>192</v>
      </c>
    </row>
    <row r="314" customFormat="false" ht="24.75" hidden="false" customHeight="true" outlineLevel="0" collapsed="false">
      <c r="A314" s="82" t="n">
        <v>312</v>
      </c>
      <c r="B314" s="89" t="s">
        <v>90</v>
      </c>
      <c r="C314" s="89" t="s">
        <v>1531</v>
      </c>
      <c r="D314" s="90" t="n">
        <v>15945141</v>
      </c>
      <c r="E314" s="90" t="n">
        <v>1380</v>
      </c>
      <c r="F314" s="89" t="s">
        <v>1134</v>
      </c>
      <c r="G314" s="89" t="s">
        <v>1043</v>
      </c>
      <c r="H314" s="89"/>
      <c r="I314" s="89" t="s">
        <v>2080</v>
      </c>
      <c r="J314" s="90" t="n">
        <v>18</v>
      </c>
      <c r="K314" s="90" t="n">
        <v>18</v>
      </c>
      <c r="L314" s="90" t="n">
        <v>400</v>
      </c>
      <c r="M314" s="90" t="n">
        <v>3</v>
      </c>
      <c r="N314" s="90" t="n">
        <v>32</v>
      </c>
      <c r="O314" s="91" t="s">
        <v>1662</v>
      </c>
      <c r="P314" s="92" t="s">
        <v>2081</v>
      </c>
      <c r="Q314" s="89" t="s">
        <v>1656</v>
      </c>
      <c r="R314" s="89" t="s">
        <v>30</v>
      </c>
    </row>
    <row r="315" customFormat="false" ht="24.75" hidden="false" customHeight="true" outlineLevel="0" collapsed="false">
      <c r="A315" s="82" t="n">
        <v>313</v>
      </c>
      <c r="B315" s="85" t="s">
        <v>836</v>
      </c>
      <c r="C315" s="85" t="s">
        <v>1531</v>
      </c>
      <c r="D315" s="86" t="n">
        <v>16903337</v>
      </c>
      <c r="E315" s="86" t="n">
        <v>338</v>
      </c>
      <c r="F315" s="85" t="s">
        <v>1134</v>
      </c>
      <c r="G315" s="85" t="s">
        <v>1043</v>
      </c>
      <c r="H315" s="85"/>
      <c r="I315" s="85" t="s">
        <v>2082</v>
      </c>
      <c r="J315" s="86" t="n">
        <v>5</v>
      </c>
      <c r="K315" s="86" t="n">
        <v>5</v>
      </c>
      <c r="L315" s="86" t="n">
        <v>400</v>
      </c>
      <c r="M315" s="86" t="n">
        <v>3</v>
      </c>
      <c r="N315" s="86" t="n">
        <v>16</v>
      </c>
      <c r="O315" s="87" t="s">
        <v>1556</v>
      </c>
      <c r="P315" s="88" t="s">
        <v>2083</v>
      </c>
      <c r="Q315" s="85" t="s">
        <v>1555</v>
      </c>
      <c r="R315" s="85" t="s">
        <v>726</v>
      </c>
    </row>
    <row r="316" customFormat="false" ht="24.75" hidden="false" customHeight="true" outlineLevel="0" collapsed="false">
      <c r="A316" s="82" t="n">
        <v>314</v>
      </c>
      <c r="B316" s="89" t="s">
        <v>221</v>
      </c>
      <c r="C316" s="89" t="s">
        <v>1531</v>
      </c>
      <c r="D316" s="90" t="n">
        <v>18010032</v>
      </c>
      <c r="E316" s="90" t="n">
        <v>1395</v>
      </c>
      <c r="F316" s="89" t="s">
        <v>1081</v>
      </c>
      <c r="G316" s="89" t="s">
        <v>1043</v>
      </c>
      <c r="H316" s="89" t="s">
        <v>1206</v>
      </c>
      <c r="I316" s="89"/>
      <c r="J316" s="90" t="n">
        <v>2</v>
      </c>
      <c r="K316" s="90" t="n">
        <v>2</v>
      </c>
      <c r="L316" s="90" t="n">
        <v>230</v>
      </c>
      <c r="M316" s="90" t="n">
        <v>1</v>
      </c>
      <c r="N316" s="90" t="n">
        <v>10</v>
      </c>
      <c r="O316" s="91" t="s">
        <v>1546</v>
      </c>
      <c r="P316" s="92" t="s">
        <v>2084</v>
      </c>
      <c r="Q316" s="89" t="s">
        <v>1548</v>
      </c>
      <c r="R316" s="89" t="s">
        <v>192</v>
      </c>
    </row>
    <row r="317" customFormat="false" ht="24.75" hidden="false" customHeight="true" outlineLevel="0" collapsed="false">
      <c r="A317" s="82" t="n">
        <v>315</v>
      </c>
      <c r="B317" s="85" t="s">
        <v>824</v>
      </c>
      <c r="C317" s="85" t="s">
        <v>1531</v>
      </c>
      <c r="D317" s="86" t="n">
        <v>16819162</v>
      </c>
      <c r="E317" s="86" t="n">
        <v>338</v>
      </c>
      <c r="F317" s="85" t="s">
        <v>1081</v>
      </c>
      <c r="G317" s="85" t="s">
        <v>1043</v>
      </c>
      <c r="H317" s="85" t="s">
        <v>1577</v>
      </c>
      <c r="I317" s="85" t="s">
        <v>2085</v>
      </c>
      <c r="J317" s="86" t="n">
        <v>17</v>
      </c>
      <c r="K317" s="86" t="n">
        <v>17</v>
      </c>
      <c r="L317" s="86" t="n">
        <v>400</v>
      </c>
      <c r="M317" s="86" t="n">
        <v>3</v>
      </c>
      <c r="N317" s="86" t="n">
        <v>35</v>
      </c>
      <c r="O317" s="87" t="s">
        <v>1556</v>
      </c>
      <c r="P317" s="88" t="s">
        <v>2086</v>
      </c>
      <c r="Q317" s="85" t="s">
        <v>1566</v>
      </c>
      <c r="R317" s="85" t="s">
        <v>30</v>
      </c>
    </row>
    <row r="318" customFormat="false" ht="24.75" hidden="false" customHeight="true" outlineLevel="0" collapsed="false">
      <c r="A318" s="82" t="n">
        <v>316</v>
      </c>
      <c r="B318" s="89" t="s">
        <v>827</v>
      </c>
      <c r="C318" s="89" t="s">
        <v>1531</v>
      </c>
      <c r="D318" s="90" t="n">
        <v>16802314</v>
      </c>
      <c r="E318" s="90" t="n">
        <v>338</v>
      </c>
      <c r="F318" s="89" t="s">
        <v>1081</v>
      </c>
      <c r="G318" s="89" t="s">
        <v>1043</v>
      </c>
      <c r="H318" s="89" t="s">
        <v>1136</v>
      </c>
      <c r="I318" s="89" t="s">
        <v>2087</v>
      </c>
      <c r="J318" s="90" t="n">
        <v>17</v>
      </c>
      <c r="K318" s="90" t="n">
        <v>17</v>
      </c>
      <c r="L318" s="90" t="n">
        <v>400</v>
      </c>
      <c r="M318" s="90" t="n">
        <v>3</v>
      </c>
      <c r="N318" s="90" t="n">
        <v>35</v>
      </c>
      <c r="O318" s="91" t="s">
        <v>1556</v>
      </c>
      <c r="P318" s="92" t="s">
        <v>2088</v>
      </c>
      <c r="Q318" s="89" t="s">
        <v>1555</v>
      </c>
      <c r="R318" s="89" t="s">
        <v>30</v>
      </c>
    </row>
    <row r="319" customFormat="false" ht="24.75" hidden="false" customHeight="true" outlineLevel="0" collapsed="false">
      <c r="A319" s="82" t="n">
        <v>317</v>
      </c>
      <c r="B319" s="85" t="s">
        <v>852</v>
      </c>
      <c r="C319" s="85" t="s">
        <v>1531</v>
      </c>
      <c r="D319" s="86" t="n">
        <v>18079035</v>
      </c>
      <c r="E319" s="86" t="n">
        <v>338</v>
      </c>
      <c r="F319" s="85" t="s">
        <v>1667</v>
      </c>
      <c r="G319" s="85" t="s">
        <v>1043</v>
      </c>
      <c r="H319" s="85"/>
      <c r="I319" s="85" t="s">
        <v>1609</v>
      </c>
      <c r="J319" s="86" t="n">
        <v>4</v>
      </c>
      <c r="K319" s="86" t="n">
        <v>4</v>
      </c>
      <c r="L319" s="86" t="n">
        <v>230</v>
      </c>
      <c r="M319" s="86" t="n">
        <v>1</v>
      </c>
      <c r="N319" s="86" t="n">
        <v>20</v>
      </c>
      <c r="O319" s="87" t="s">
        <v>1556</v>
      </c>
      <c r="P319" s="88" t="s">
        <v>2089</v>
      </c>
      <c r="Q319" s="85" t="s">
        <v>1555</v>
      </c>
      <c r="R319" s="85" t="s">
        <v>30</v>
      </c>
    </row>
    <row r="320" customFormat="false" ht="24.75" hidden="false" customHeight="true" outlineLevel="0" collapsed="false">
      <c r="A320" s="82" t="n">
        <v>318</v>
      </c>
      <c r="B320" s="89" t="s">
        <v>844</v>
      </c>
      <c r="C320" s="89" t="s">
        <v>1531</v>
      </c>
      <c r="D320" s="90" t="n">
        <v>18006056</v>
      </c>
      <c r="E320" s="90" t="n">
        <v>338</v>
      </c>
      <c r="F320" s="89" t="s">
        <v>1155</v>
      </c>
      <c r="G320" s="89" t="s">
        <v>1043</v>
      </c>
      <c r="H320" s="89" t="s">
        <v>2090</v>
      </c>
      <c r="I320" s="89" t="s">
        <v>2091</v>
      </c>
      <c r="J320" s="90" t="n">
        <v>17</v>
      </c>
      <c r="K320" s="90" t="n">
        <v>17</v>
      </c>
      <c r="L320" s="90" t="n">
        <v>400</v>
      </c>
      <c r="M320" s="90" t="n">
        <v>3</v>
      </c>
      <c r="N320" s="90" t="n">
        <v>35</v>
      </c>
      <c r="O320" s="91" t="s">
        <v>1625</v>
      </c>
      <c r="P320" s="92" t="s">
        <v>2092</v>
      </c>
      <c r="Q320" s="89" t="s">
        <v>1536</v>
      </c>
      <c r="R320" s="89" t="s">
        <v>93</v>
      </c>
    </row>
    <row r="321" customFormat="false" ht="24.75" hidden="false" customHeight="true" outlineLevel="0" collapsed="false">
      <c r="A321" s="82" t="n">
        <v>319</v>
      </c>
      <c r="B321" s="85" t="s">
        <v>593</v>
      </c>
      <c r="C321" s="85" t="s">
        <v>1531</v>
      </c>
      <c r="D321" s="86" t="n">
        <v>18002061</v>
      </c>
      <c r="E321" s="86" t="n">
        <v>1395</v>
      </c>
      <c r="F321" s="85" t="s">
        <v>1081</v>
      </c>
      <c r="G321" s="85" t="s">
        <v>1043</v>
      </c>
      <c r="H321" s="85" t="s">
        <v>2093</v>
      </c>
      <c r="I321" s="85" t="s">
        <v>2094</v>
      </c>
      <c r="J321" s="86" t="n">
        <v>1</v>
      </c>
      <c r="K321" s="86" t="n">
        <v>1</v>
      </c>
      <c r="L321" s="86" t="n">
        <v>230</v>
      </c>
      <c r="M321" s="86" t="n">
        <v>1</v>
      </c>
      <c r="N321" s="86" t="n">
        <v>6</v>
      </c>
      <c r="O321" s="87" t="s">
        <v>1662</v>
      </c>
      <c r="P321" s="88" t="s">
        <v>2095</v>
      </c>
      <c r="Q321" s="85" t="s">
        <v>1640</v>
      </c>
      <c r="R321" s="85" t="s">
        <v>192</v>
      </c>
    </row>
    <row r="322" customFormat="false" ht="24.75" hidden="false" customHeight="true" outlineLevel="0" collapsed="false">
      <c r="A322" s="82" t="n">
        <v>320</v>
      </c>
      <c r="B322" s="89" t="s">
        <v>703</v>
      </c>
      <c r="C322" s="89" t="s">
        <v>1531</v>
      </c>
      <c r="D322" s="90" t="n">
        <v>18002062</v>
      </c>
      <c r="E322" s="90" t="n">
        <v>1395</v>
      </c>
      <c r="F322" s="89" t="s">
        <v>1844</v>
      </c>
      <c r="G322" s="89" t="s">
        <v>1043</v>
      </c>
      <c r="H322" s="89"/>
      <c r="I322" s="89" t="s">
        <v>1048</v>
      </c>
      <c r="J322" s="90" t="n">
        <v>41</v>
      </c>
      <c r="K322" s="90" t="n">
        <v>10</v>
      </c>
      <c r="L322" s="90" t="n">
        <v>400</v>
      </c>
      <c r="M322" s="90" t="n">
        <v>3</v>
      </c>
      <c r="N322" s="90" t="n">
        <v>40</v>
      </c>
      <c r="O322" s="91" t="s">
        <v>1662</v>
      </c>
      <c r="P322" s="92" t="s">
        <v>2096</v>
      </c>
      <c r="Q322" s="89" t="s">
        <v>1548</v>
      </c>
      <c r="R322" s="89" t="s">
        <v>93</v>
      </c>
    </row>
    <row r="323" customFormat="false" ht="24.75" hidden="false" customHeight="true" outlineLevel="0" collapsed="false">
      <c r="A323" s="82" t="n">
        <v>321</v>
      </c>
      <c r="B323" s="89" t="s">
        <v>196</v>
      </c>
      <c r="C323" s="89" t="s">
        <v>1531</v>
      </c>
      <c r="D323" s="90" t="n">
        <v>18009046</v>
      </c>
      <c r="E323" s="90" t="n">
        <v>1395</v>
      </c>
      <c r="F323" s="89" t="s">
        <v>1081</v>
      </c>
      <c r="G323" s="89" t="s">
        <v>1043</v>
      </c>
      <c r="H323" s="89" t="s">
        <v>1581</v>
      </c>
      <c r="I323" s="89"/>
      <c r="J323" s="90" t="n">
        <v>4</v>
      </c>
      <c r="K323" s="90" t="n">
        <v>4</v>
      </c>
      <c r="L323" s="90" t="n">
        <v>230</v>
      </c>
      <c r="M323" s="90" t="n">
        <v>1</v>
      </c>
      <c r="N323" s="90" t="n">
        <v>20</v>
      </c>
      <c r="O323" s="91" t="s">
        <v>1713</v>
      </c>
      <c r="P323" s="92" t="s">
        <v>2097</v>
      </c>
      <c r="Q323" s="89" t="s">
        <v>1739</v>
      </c>
      <c r="R323" s="89" t="s">
        <v>192</v>
      </c>
    </row>
    <row r="324" customFormat="false" ht="24.75" hidden="false" customHeight="true" outlineLevel="0" collapsed="false">
      <c r="A324" s="82" t="n">
        <v>322</v>
      </c>
      <c r="B324" s="85" t="s">
        <v>595</v>
      </c>
      <c r="C324" s="85" t="s">
        <v>1531</v>
      </c>
      <c r="D324" s="86" t="n">
        <v>18066018</v>
      </c>
      <c r="E324" s="86" t="n">
        <v>1395</v>
      </c>
      <c r="F324" s="85" t="s">
        <v>1236</v>
      </c>
      <c r="G324" s="85" t="s">
        <v>1043</v>
      </c>
      <c r="H324" s="85"/>
      <c r="I324" s="85" t="s">
        <v>2098</v>
      </c>
      <c r="J324" s="86" t="n">
        <v>1</v>
      </c>
      <c r="K324" s="86" t="n">
        <v>1</v>
      </c>
      <c r="L324" s="86" t="n">
        <v>230</v>
      </c>
      <c r="M324" s="86" t="n">
        <v>1</v>
      </c>
      <c r="N324" s="86" t="n">
        <v>6</v>
      </c>
      <c r="O324" s="87" t="s">
        <v>1662</v>
      </c>
      <c r="P324" s="88" t="s">
        <v>2099</v>
      </c>
      <c r="Q324" s="85" t="s">
        <v>1640</v>
      </c>
      <c r="R324" s="85" t="s">
        <v>192</v>
      </c>
    </row>
    <row r="325" customFormat="false" ht="24.75" hidden="false" customHeight="true" outlineLevel="0" collapsed="false">
      <c r="A325" s="82" t="n">
        <v>323</v>
      </c>
      <c r="B325" s="89" t="s">
        <v>597</v>
      </c>
      <c r="C325" s="89" t="s">
        <v>1531</v>
      </c>
      <c r="D325" s="90" t="n">
        <v>18075074</v>
      </c>
      <c r="E325" s="90" t="n">
        <v>1395</v>
      </c>
      <c r="F325" s="89" t="s">
        <v>1236</v>
      </c>
      <c r="G325" s="89" t="s">
        <v>1043</v>
      </c>
      <c r="H325" s="89" t="s">
        <v>1235</v>
      </c>
      <c r="I325" s="89" t="s">
        <v>2100</v>
      </c>
      <c r="J325" s="90" t="n">
        <v>2</v>
      </c>
      <c r="K325" s="90" t="n">
        <v>2</v>
      </c>
      <c r="L325" s="90" t="n">
        <v>230</v>
      </c>
      <c r="M325" s="90" t="n">
        <v>1</v>
      </c>
      <c r="N325" s="90" t="n">
        <v>10</v>
      </c>
      <c r="O325" s="91" t="s">
        <v>1662</v>
      </c>
      <c r="P325" s="92" t="s">
        <v>2101</v>
      </c>
      <c r="Q325" s="89" t="s">
        <v>1640</v>
      </c>
      <c r="R325" s="89" t="s">
        <v>192</v>
      </c>
    </row>
    <row r="326" customFormat="false" ht="24.75" hidden="false" customHeight="true" outlineLevel="0" collapsed="false">
      <c r="A326" s="82" t="n">
        <v>324</v>
      </c>
      <c r="B326" s="85" t="s">
        <v>2102</v>
      </c>
      <c r="C326" s="85" t="s">
        <v>1531</v>
      </c>
      <c r="D326" s="86" t="n">
        <v>18012027</v>
      </c>
      <c r="E326" s="86" t="n">
        <v>1395</v>
      </c>
      <c r="F326" s="85" t="s">
        <v>1752</v>
      </c>
      <c r="G326" s="85" t="s">
        <v>1043</v>
      </c>
      <c r="H326" s="85" t="s">
        <v>2103</v>
      </c>
      <c r="I326" s="85" t="s">
        <v>2104</v>
      </c>
      <c r="J326" s="86" t="n">
        <v>1</v>
      </c>
      <c r="K326" s="86" t="n">
        <v>1</v>
      </c>
      <c r="L326" s="86" t="n">
        <v>230</v>
      </c>
      <c r="M326" s="86" t="n">
        <v>1</v>
      </c>
      <c r="N326" s="86" t="n">
        <v>6</v>
      </c>
      <c r="O326" s="87" t="s">
        <v>1534</v>
      </c>
      <c r="P326" s="88" t="s">
        <v>2105</v>
      </c>
      <c r="Q326" s="85" t="s">
        <v>1739</v>
      </c>
      <c r="R326" s="85" t="s">
        <v>30</v>
      </c>
    </row>
    <row r="327" customFormat="false" ht="24.75" hidden="false" customHeight="true" outlineLevel="0" collapsed="false">
      <c r="A327" s="82" t="n">
        <v>325</v>
      </c>
      <c r="B327" s="89" t="s">
        <v>599</v>
      </c>
      <c r="C327" s="89" t="s">
        <v>1531</v>
      </c>
      <c r="D327" s="90" t="n">
        <v>18005040</v>
      </c>
      <c r="E327" s="90" t="n">
        <v>1395</v>
      </c>
      <c r="F327" s="89" t="s">
        <v>1113</v>
      </c>
      <c r="G327" s="89" t="s">
        <v>1043</v>
      </c>
      <c r="H327" s="89" t="s">
        <v>2106</v>
      </c>
      <c r="I327" s="89" t="s">
        <v>2107</v>
      </c>
      <c r="J327" s="90" t="n">
        <v>5</v>
      </c>
      <c r="K327" s="90" t="n">
        <v>4</v>
      </c>
      <c r="L327" s="90" t="n">
        <v>400</v>
      </c>
      <c r="M327" s="90" t="n">
        <v>3</v>
      </c>
      <c r="N327" s="90" t="n">
        <v>10</v>
      </c>
      <c r="O327" s="91" t="s">
        <v>1725</v>
      </c>
      <c r="P327" s="92" t="s">
        <v>2108</v>
      </c>
      <c r="Q327" s="89" t="s">
        <v>1640</v>
      </c>
      <c r="R327" s="89" t="s">
        <v>192</v>
      </c>
    </row>
    <row r="328" customFormat="false" ht="24.75" hidden="false" customHeight="true" outlineLevel="0" collapsed="false">
      <c r="A328" s="82" t="n">
        <v>326</v>
      </c>
      <c r="B328" s="85" t="s">
        <v>601</v>
      </c>
      <c r="C328" s="85" t="s">
        <v>1531</v>
      </c>
      <c r="D328" s="86" t="n">
        <v>18062069</v>
      </c>
      <c r="E328" s="86" t="n">
        <v>1395</v>
      </c>
      <c r="F328" s="85" t="s">
        <v>1752</v>
      </c>
      <c r="G328" s="85" t="s">
        <v>1043</v>
      </c>
      <c r="H328" s="85" t="s">
        <v>2109</v>
      </c>
      <c r="I328" s="85" t="s">
        <v>2110</v>
      </c>
      <c r="J328" s="86" t="n">
        <v>5</v>
      </c>
      <c r="K328" s="86" t="n">
        <v>5</v>
      </c>
      <c r="L328" s="86" t="n">
        <v>400</v>
      </c>
      <c r="M328" s="86" t="n">
        <v>3</v>
      </c>
      <c r="N328" s="86" t="n">
        <v>10</v>
      </c>
      <c r="O328" s="87" t="s">
        <v>1534</v>
      </c>
      <c r="P328" s="88" t="s">
        <v>2111</v>
      </c>
      <c r="Q328" s="85" t="s">
        <v>1640</v>
      </c>
      <c r="R328" s="85" t="s">
        <v>192</v>
      </c>
    </row>
    <row r="329" customFormat="false" ht="24.75" hidden="false" customHeight="true" outlineLevel="0" collapsed="false">
      <c r="A329" s="82" t="n">
        <v>327</v>
      </c>
      <c r="B329" s="89" t="s">
        <v>152</v>
      </c>
      <c r="C329" s="89" t="s">
        <v>1531</v>
      </c>
      <c r="D329" s="90" t="n">
        <v>18079052</v>
      </c>
      <c r="E329" s="90" t="n">
        <v>1395</v>
      </c>
      <c r="F329" s="89" t="s">
        <v>1139</v>
      </c>
      <c r="G329" s="89" t="s">
        <v>1043</v>
      </c>
      <c r="H329" s="89" t="s">
        <v>2112</v>
      </c>
      <c r="I329" s="89" t="s">
        <v>2113</v>
      </c>
      <c r="J329" s="90" t="n">
        <v>17</v>
      </c>
      <c r="K329" s="90" t="n">
        <v>17</v>
      </c>
      <c r="L329" s="90" t="n">
        <v>400</v>
      </c>
      <c r="M329" s="90" t="n">
        <v>3</v>
      </c>
      <c r="N329" s="90" t="n">
        <v>32</v>
      </c>
      <c r="O329" s="91" t="s">
        <v>2114</v>
      </c>
      <c r="P329" s="92" t="s">
        <v>2115</v>
      </c>
      <c r="Q329" s="89" t="s">
        <v>1548</v>
      </c>
      <c r="R329" s="89" t="s">
        <v>30</v>
      </c>
    </row>
    <row r="330" customFormat="false" ht="24.75" hidden="false" customHeight="true" outlineLevel="0" collapsed="false">
      <c r="A330" s="82" t="n">
        <v>328</v>
      </c>
      <c r="B330" s="85" t="s">
        <v>603</v>
      </c>
      <c r="C330" s="85" t="s">
        <v>1531</v>
      </c>
      <c r="D330" s="86" t="n">
        <v>18002063</v>
      </c>
      <c r="E330" s="86" t="n">
        <v>1395</v>
      </c>
      <c r="F330" s="85" t="s">
        <v>1081</v>
      </c>
      <c r="G330" s="85" t="s">
        <v>1043</v>
      </c>
      <c r="H330" s="85" t="s">
        <v>2116</v>
      </c>
      <c r="I330" s="85" t="s">
        <v>2117</v>
      </c>
      <c r="J330" s="86" t="n">
        <v>2</v>
      </c>
      <c r="K330" s="86" t="n">
        <v>2</v>
      </c>
      <c r="L330" s="86" t="n">
        <v>400</v>
      </c>
      <c r="M330" s="86" t="n">
        <v>3</v>
      </c>
      <c r="N330" s="86" t="n">
        <v>6</v>
      </c>
      <c r="O330" s="87" t="s">
        <v>1662</v>
      </c>
      <c r="P330" s="88" t="s">
        <v>2118</v>
      </c>
      <c r="Q330" s="85" t="s">
        <v>1548</v>
      </c>
      <c r="R330" s="85" t="s">
        <v>192</v>
      </c>
    </row>
    <row r="331" customFormat="false" ht="24.75" hidden="false" customHeight="true" outlineLevel="0" collapsed="false">
      <c r="A331" s="82" t="n">
        <v>329</v>
      </c>
      <c r="B331" s="89" t="s">
        <v>605</v>
      </c>
      <c r="C331" s="89" t="s">
        <v>1531</v>
      </c>
      <c r="D331" s="90" t="n">
        <v>18075075</v>
      </c>
      <c r="E331" s="90" t="n">
        <v>1395</v>
      </c>
      <c r="F331" s="89" t="s">
        <v>1233</v>
      </c>
      <c r="G331" s="89" t="s">
        <v>1043</v>
      </c>
      <c r="H331" s="89" t="s">
        <v>2119</v>
      </c>
      <c r="I331" s="89"/>
      <c r="J331" s="90" t="n">
        <v>1</v>
      </c>
      <c r="K331" s="90" t="n">
        <v>1</v>
      </c>
      <c r="L331" s="90" t="n">
        <v>230</v>
      </c>
      <c r="M331" s="90" t="n">
        <v>1</v>
      </c>
      <c r="N331" s="90" t="n">
        <v>6</v>
      </c>
      <c r="O331" s="91" t="s">
        <v>1662</v>
      </c>
      <c r="P331" s="92" t="s">
        <v>2120</v>
      </c>
      <c r="Q331" s="89" t="s">
        <v>1640</v>
      </c>
      <c r="R331" s="89" t="s">
        <v>192</v>
      </c>
    </row>
    <row r="332" customFormat="false" ht="24.75" hidden="false" customHeight="true" outlineLevel="0" collapsed="false">
      <c r="A332" s="82" t="n">
        <v>330</v>
      </c>
      <c r="B332" s="85" t="s">
        <v>191</v>
      </c>
      <c r="C332" s="85" t="s">
        <v>1531</v>
      </c>
      <c r="D332" s="86" t="n">
        <v>18066019</v>
      </c>
      <c r="E332" s="86" t="n">
        <v>1395</v>
      </c>
      <c r="F332" s="85" t="s">
        <v>1236</v>
      </c>
      <c r="G332" s="85" t="s">
        <v>1043</v>
      </c>
      <c r="H332" s="85" t="s">
        <v>2121</v>
      </c>
      <c r="I332" s="85" t="s">
        <v>2122</v>
      </c>
      <c r="J332" s="86" t="n">
        <v>4</v>
      </c>
      <c r="K332" s="86" t="n">
        <v>4</v>
      </c>
      <c r="L332" s="86" t="n">
        <v>230</v>
      </c>
      <c r="M332" s="86" t="n">
        <v>1</v>
      </c>
      <c r="N332" s="86" t="n">
        <v>20</v>
      </c>
      <c r="O332" s="87" t="s">
        <v>1534</v>
      </c>
      <c r="P332" s="88" t="s">
        <v>2123</v>
      </c>
      <c r="Q332" s="85" t="s">
        <v>1640</v>
      </c>
      <c r="R332" s="85" t="s">
        <v>192</v>
      </c>
    </row>
    <row r="333" customFormat="false" ht="24.75" hidden="false" customHeight="true" outlineLevel="0" collapsed="false">
      <c r="A333" s="82" t="n">
        <v>331</v>
      </c>
      <c r="B333" s="89" t="s">
        <v>928</v>
      </c>
      <c r="C333" s="89" t="s">
        <v>1531</v>
      </c>
      <c r="D333" s="90" t="n">
        <v>16802339</v>
      </c>
      <c r="E333" s="90" t="n">
        <v>338</v>
      </c>
      <c r="F333" s="89" t="s">
        <v>1081</v>
      </c>
      <c r="G333" s="89" t="s">
        <v>1043</v>
      </c>
      <c r="H333" s="89" t="s">
        <v>1183</v>
      </c>
      <c r="I333" s="89" t="s">
        <v>2039</v>
      </c>
      <c r="J333" s="90" t="n">
        <v>1.1</v>
      </c>
      <c r="K333" s="90" t="n">
        <v>1</v>
      </c>
      <c r="L333" s="90" t="n">
        <v>230</v>
      </c>
      <c r="M333" s="90" t="n">
        <v>1</v>
      </c>
      <c r="N333" s="90" t="n">
        <v>6</v>
      </c>
      <c r="O333" s="91" t="s">
        <v>1534</v>
      </c>
      <c r="P333" s="92" t="s">
        <v>2124</v>
      </c>
      <c r="Q333" s="89" t="s">
        <v>1566</v>
      </c>
      <c r="R333" s="89" t="s">
        <v>726</v>
      </c>
    </row>
    <row r="334" customFormat="false" ht="24.75" hidden="false" customHeight="true" outlineLevel="0" collapsed="false">
      <c r="A334" s="82" t="n">
        <v>332</v>
      </c>
      <c r="B334" s="85" t="s">
        <v>930</v>
      </c>
      <c r="C334" s="85" t="s">
        <v>1531</v>
      </c>
      <c r="D334" s="86" t="n">
        <v>16802340</v>
      </c>
      <c r="E334" s="86" t="n">
        <v>338</v>
      </c>
      <c r="F334" s="85" t="s">
        <v>1081</v>
      </c>
      <c r="G334" s="85" t="s">
        <v>1043</v>
      </c>
      <c r="H334" s="85" t="s">
        <v>1183</v>
      </c>
      <c r="I334" s="85" t="s">
        <v>2039</v>
      </c>
      <c r="J334" s="86" t="n">
        <v>1</v>
      </c>
      <c r="K334" s="86" t="n">
        <v>1</v>
      </c>
      <c r="L334" s="86" t="n">
        <v>230</v>
      </c>
      <c r="M334" s="86" t="n">
        <v>1</v>
      </c>
      <c r="N334" s="86" t="n">
        <v>6</v>
      </c>
      <c r="O334" s="87" t="s">
        <v>1534</v>
      </c>
      <c r="P334" s="88" t="s">
        <v>2125</v>
      </c>
      <c r="Q334" s="85" t="s">
        <v>1566</v>
      </c>
      <c r="R334" s="85" t="s">
        <v>726</v>
      </c>
    </row>
    <row r="335" customFormat="false" ht="24.75" hidden="false" customHeight="true" outlineLevel="0" collapsed="false">
      <c r="A335" s="82" t="n">
        <v>333</v>
      </c>
      <c r="B335" s="89" t="s">
        <v>923</v>
      </c>
      <c r="C335" s="89" t="s">
        <v>1531</v>
      </c>
      <c r="D335" s="90" t="n">
        <v>16802335</v>
      </c>
      <c r="E335" s="90" t="n">
        <v>338</v>
      </c>
      <c r="F335" s="89" t="s">
        <v>1081</v>
      </c>
      <c r="G335" s="89" t="s">
        <v>1043</v>
      </c>
      <c r="H335" s="89" t="s">
        <v>1183</v>
      </c>
      <c r="I335" s="89" t="s">
        <v>2126</v>
      </c>
      <c r="J335" s="90" t="n">
        <v>1.1</v>
      </c>
      <c r="K335" s="90" t="n">
        <v>1.1</v>
      </c>
      <c r="L335" s="90" t="n">
        <v>230</v>
      </c>
      <c r="M335" s="90" t="n">
        <v>1</v>
      </c>
      <c r="N335" s="90" t="n">
        <v>6</v>
      </c>
      <c r="O335" s="91" t="s">
        <v>1534</v>
      </c>
      <c r="P335" s="92" t="s">
        <v>2127</v>
      </c>
      <c r="Q335" s="89" t="s">
        <v>1566</v>
      </c>
      <c r="R335" s="89" t="s">
        <v>726</v>
      </c>
    </row>
    <row r="336" customFormat="false" ht="24.75" hidden="false" customHeight="true" outlineLevel="0" collapsed="false">
      <c r="A336" s="82" t="n">
        <v>334</v>
      </c>
      <c r="B336" s="85" t="s">
        <v>924</v>
      </c>
      <c r="C336" s="85" t="s">
        <v>1531</v>
      </c>
      <c r="D336" s="86" t="n">
        <v>16802336</v>
      </c>
      <c r="E336" s="86" t="n">
        <v>338</v>
      </c>
      <c r="F336" s="85" t="s">
        <v>1081</v>
      </c>
      <c r="G336" s="85" t="s">
        <v>1043</v>
      </c>
      <c r="H336" s="85" t="s">
        <v>1183</v>
      </c>
      <c r="I336" s="85" t="s">
        <v>2126</v>
      </c>
      <c r="J336" s="86" t="n">
        <v>1.1</v>
      </c>
      <c r="K336" s="86" t="n">
        <v>1.1</v>
      </c>
      <c r="L336" s="86" t="n">
        <v>230</v>
      </c>
      <c r="M336" s="86" t="n">
        <v>1</v>
      </c>
      <c r="N336" s="86" t="n">
        <v>6</v>
      </c>
      <c r="O336" s="87" t="s">
        <v>1534</v>
      </c>
      <c r="P336" s="88" t="s">
        <v>2128</v>
      </c>
      <c r="Q336" s="85" t="s">
        <v>1566</v>
      </c>
      <c r="R336" s="85" t="s">
        <v>726</v>
      </c>
    </row>
    <row r="337" customFormat="false" ht="24.75" hidden="false" customHeight="true" outlineLevel="0" collapsed="false">
      <c r="A337" s="82" t="n">
        <v>335</v>
      </c>
      <c r="B337" s="89" t="s">
        <v>927</v>
      </c>
      <c r="C337" s="89" t="s">
        <v>1531</v>
      </c>
      <c r="D337" s="90" t="n">
        <v>16802338</v>
      </c>
      <c r="E337" s="90" t="n">
        <v>338</v>
      </c>
      <c r="F337" s="89" t="s">
        <v>1081</v>
      </c>
      <c r="G337" s="89" t="s">
        <v>1043</v>
      </c>
      <c r="H337" s="89" t="s">
        <v>1183</v>
      </c>
      <c r="I337" s="89" t="s">
        <v>2129</v>
      </c>
      <c r="J337" s="90" t="n">
        <v>1.1</v>
      </c>
      <c r="K337" s="90" t="n">
        <v>1</v>
      </c>
      <c r="L337" s="90" t="n">
        <v>230</v>
      </c>
      <c r="M337" s="90" t="n">
        <v>1</v>
      </c>
      <c r="N337" s="90" t="n">
        <v>6</v>
      </c>
      <c r="O337" s="91" t="s">
        <v>1534</v>
      </c>
      <c r="P337" s="92" t="s">
        <v>2130</v>
      </c>
      <c r="Q337" s="89" t="s">
        <v>1566</v>
      </c>
      <c r="R337" s="89" t="s">
        <v>726</v>
      </c>
    </row>
    <row r="338" customFormat="false" ht="24.75" hidden="false" customHeight="true" outlineLevel="0" collapsed="false">
      <c r="A338" s="82" t="n">
        <v>336</v>
      </c>
      <c r="B338" s="85" t="s">
        <v>926</v>
      </c>
      <c r="C338" s="85" t="s">
        <v>1531</v>
      </c>
      <c r="D338" s="86" t="n">
        <v>16802337</v>
      </c>
      <c r="E338" s="86" t="n">
        <v>338</v>
      </c>
      <c r="F338" s="85" t="s">
        <v>1081</v>
      </c>
      <c r="G338" s="85" t="s">
        <v>1043</v>
      </c>
      <c r="H338" s="85" t="s">
        <v>1183</v>
      </c>
      <c r="I338" s="85" t="s">
        <v>2129</v>
      </c>
      <c r="J338" s="86" t="n">
        <v>1.1</v>
      </c>
      <c r="K338" s="86" t="n">
        <v>1.1</v>
      </c>
      <c r="L338" s="86" t="n">
        <v>230</v>
      </c>
      <c r="M338" s="86" t="n">
        <v>1</v>
      </c>
      <c r="N338" s="86" t="n">
        <v>6</v>
      </c>
      <c r="O338" s="87" t="s">
        <v>1534</v>
      </c>
      <c r="P338" s="88" t="s">
        <v>2131</v>
      </c>
      <c r="Q338" s="85" t="s">
        <v>1566</v>
      </c>
      <c r="R338" s="85" t="s">
        <v>726</v>
      </c>
    </row>
    <row r="339" customFormat="false" ht="24.75" hidden="false" customHeight="true" outlineLevel="0" collapsed="false">
      <c r="A339" s="82" t="n">
        <v>337</v>
      </c>
      <c r="B339" s="89" t="s">
        <v>223</v>
      </c>
      <c r="C339" s="89" t="s">
        <v>1531</v>
      </c>
      <c r="D339" s="90" t="n">
        <v>18064017</v>
      </c>
      <c r="E339" s="90" t="n">
        <v>1395</v>
      </c>
      <c r="F339" s="89" t="s">
        <v>1125</v>
      </c>
      <c r="G339" s="89" t="s">
        <v>1043</v>
      </c>
      <c r="H339" s="89" t="s">
        <v>1124</v>
      </c>
      <c r="I339" s="89" t="s">
        <v>2132</v>
      </c>
      <c r="J339" s="90" t="n">
        <v>5</v>
      </c>
      <c r="K339" s="90" t="n">
        <v>5</v>
      </c>
      <c r="L339" s="90" t="n">
        <v>230</v>
      </c>
      <c r="M339" s="90" t="n">
        <v>1</v>
      </c>
      <c r="N339" s="90" t="n">
        <v>25</v>
      </c>
      <c r="O339" s="91" t="s">
        <v>1662</v>
      </c>
      <c r="P339" s="92" t="s">
        <v>2133</v>
      </c>
      <c r="Q339" s="89" t="s">
        <v>1656</v>
      </c>
      <c r="R339" s="89" t="s">
        <v>30</v>
      </c>
    </row>
    <row r="340" customFormat="false" ht="24.75" hidden="false" customHeight="true" outlineLevel="0" collapsed="false">
      <c r="A340" s="82" t="n">
        <v>338</v>
      </c>
      <c r="B340" s="85" t="s">
        <v>666</v>
      </c>
      <c r="C340" s="85" t="s">
        <v>1531</v>
      </c>
      <c r="D340" s="86" t="n">
        <v>18016018</v>
      </c>
      <c r="E340" s="86" t="n">
        <v>1395</v>
      </c>
      <c r="F340" s="85" t="s">
        <v>1081</v>
      </c>
      <c r="G340" s="85" t="s">
        <v>1043</v>
      </c>
      <c r="H340" s="85" t="s">
        <v>1127</v>
      </c>
      <c r="I340" s="85" t="s">
        <v>2134</v>
      </c>
      <c r="J340" s="86" t="n">
        <v>1</v>
      </c>
      <c r="K340" s="86" t="n">
        <v>1</v>
      </c>
      <c r="L340" s="86" t="n">
        <v>230</v>
      </c>
      <c r="M340" s="86" t="n">
        <v>1</v>
      </c>
      <c r="N340" s="86" t="n">
        <v>6</v>
      </c>
      <c r="O340" s="87" t="s">
        <v>1546</v>
      </c>
      <c r="P340" s="88" t="s">
        <v>2135</v>
      </c>
      <c r="Q340" s="85" t="s">
        <v>1640</v>
      </c>
      <c r="R340" s="85" t="s">
        <v>192</v>
      </c>
    </row>
    <row r="341" customFormat="false" ht="24.75" hidden="false" customHeight="true" outlineLevel="0" collapsed="false">
      <c r="A341" s="82" t="n">
        <v>339</v>
      </c>
      <c r="B341" s="89" t="s">
        <v>667</v>
      </c>
      <c r="C341" s="89" t="s">
        <v>1531</v>
      </c>
      <c r="D341" s="90" t="n">
        <v>18096036</v>
      </c>
      <c r="E341" s="90" t="n">
        <v>1395</v>
      </c>
      <c r="F341" s="89" t="s">
        <v>1715</v>
      </c>
      <c r="G341" s="89" t="s">
        <v>1043</v>
      </c>
      <c r="H341" s="89"/>
      <c r="I341" s="89"/>
      <c r="J341" s="90" t="n">
        <v>6</v>
      </c>
      <c r="K341" s="90" t="n">
        <v>6</v>
      </c>
      <c r="L341" s="90" t="n">
        <v>230</v>
      </c>
      <c r="M341" s="90" t="n">
        <v>1</v>
      </c>
      <c r="N341" s="90" t="n">
        <v>35</v>
      </c>
      <c r="O341" s="91" t="s">
        <v>1662</v>
      </c>
      <c r="P341" s="92" t="s">
        <v>2136</v>
      </c>
      <c r="Q341" s="89" t="s">
        <v>1640</v>
      </c>
      <c r="R341" s="89" t="s">
        <v>192</v>
      </c>
    </row>
    <row r="342" customFormat="false" ht="24.75" hidden="false" customHeight="true" outlineLevel="0" collapsed="false">
      <c r="A342" s="82" t="n">
        <v>340</v>
      </c>
      <c r="B342" s="85" t="s">
        <v>725</v>
      </c>
      <c r="C342" s="85" t="s">
        <v>1531</v>
      </c>
      <c r="D342" s="86" t="n">
        <v>18001151</v>
      </c>
      <c r="E342" s="86" t="n">
        <v>1395</v>
      </c>
      <c r="F342" s="85" t="s">
        <v>1081</v>
      </c>
      <c r="G342" s="85" t="s">
        <v>1043</v>
      </c>
      <c r="H342" s="85" t="s">
        <v>2137</v>
      </c>
      <c r="I342" s="85" t="s">
        <v>2138</v>
      </c>
      <c r="J342" s="86" t="n">
        <v>4</v>
      </c>
      <c r="K342" s="86" t="n">
        <v>4</v>
      </c>
      <c r="L342" s="86" t="n">
        <v>230</v>
      </c>
      <c r="M342" s="86" t="n">
        <v>1</v>
      </c>
      <c r="N342" s="86" t="n">
        <v>20</v>
      </c>
      <c r="O342" s="87" t="s">
        <v>1553</v>
      </c>
      <c r="P342" s="88" t="s">
        <v>2139</v>
      </c>
      <c r="Q342" s="85" t="s">
        <v>1566</v>
      </c>
      <c r="R342" s="85" t="s">
        <v>726</v>
      </c>
    </row>
    <row r="343" customFormat="false" ht="24.75" hidden="false" customHeight="true" outlineLevel="0" collapsed="false">
      <c r="A343" s="82" t="n">
        <v>341</v>
      </c>
      <c r="B343" s="89" t="s">
        <v>753</v>
      </c>
      <c r="C343" s="89" t="s">
        <v>2140</v>
      </c>
      <c r="D343" s="90" t="n">
        <v>16000043</v>
      </c>
      <c r="E343" s="90" t="n">
        <v>734</v>
      </c>
      <c r="F343" s="89" t="s">
        <v>1081</v>
      </c>
      <c r="G343" s="89" t="s">
        <v>1043</v>
      </c>
      <c r="H343" s="89" t="s">
        <v>1211</v>
      </c>
      <c r="I343" s="89"/>
      <c r="J343" s="90" t="n">
        <v>1</v>
      </c>
      <c r="K343" s="90" t="n">
        <v>0.5</v>
      </c>
      <c r="L343" s="90" t="n">
        <v>230</v>
      </c>
      <c r="M343" s="90" t="n">
        <v>1</v>
      </c>
      <c r="N343" s="90"/>
      <c r="O343" s="91" t="s">
        <v>1662</v>
      </c>
      <c r="P343" s="92"/>
      <c r="Q343" s="89"/>
      <c r="R343" s="89" t="s">
        <v>740</v>
      </c>
    </row>
    <row r="344" customFormat="false" ht="24.75" hidden="false" customHeight="true" outlineLevel="0" collapsed="false">
      <c r="A344" s="82" t="n">
        <v>342</v>
      </c>
      <c r="B344" s="85" t="s">
        <v>1208</v>
      </c>
      <c r="C344" s="85" t="s">
        <v>2140</v>
      </c>
      <c r="D344" s="86" t="n">
        <v>16000049</v>
      </c>
      <c r="E344" s="86" t="n">
        <v>734</v>
      </c>
      <c r="F344" s="85" t="s">
        <v>1081</v>
      </c>
      <c r="G344" s="85" t="s">
        <v>1043</v>
      </c>
      <c r="H344" s="85" t="s">
        <v>1209</v>
      </c>
      <c r="I344" s="85"/>
      <c r="J344" s="86" t="n">
        <v>1</v>
      </c>
      <c r="K344" s="86" t="n">
        <v>0.5</v>
      </c>
      <c r="L344" s="86" t="n">
        <v>230</v>
      </c>
      <c r="M344" s="86" t="n">
        <v>1</v>
      </c>
      <c r="N344" s="86"/>
      <c r="O344" s="87"/>
      <c r="P344" s="88"/>
      <c r="Q344" s="85"/>
      <c r="R344" s="85" t="s">
        <v>740</v>
      </c>
    </row>
    <row r="345" customFormat="false" ht="24.75" hidden="false" customHeight="true" outlineLevel="0" collapsed="false">
      <c r="A345" s="82" t="n">
        <v>343</v>
      </c>
      <c r="B345" s="89" t="s">
        <v>1205</v>
      </c>
      <c r="C345" s="89" t="s">
        <v>2140</v>
      </c>
      <c r="D345" s="90" t="n">
        <v>16000048</v>
      </c>
      <c r="E345" s="90" t="n">
        <v>734</v>
      </c>
      <c r="F345" s="89" t="s">
        <v>1081</v>
      </c>
      <c r="G345" s="89" t="s">
        <v>1043</v>
      </c>
      <c r="H345" s="89" t="s">
        <v>1206</v>
      </c>
      <c r="I345" s="89"/>
      <c r="J345" s="90" t="n">
        <v>1</v>
      </c>
      <c r="K345" s="90" t="n">
        <v>0.5</v>
      </c>
      <c r="L345" s="90" t="n">
        <v>230</v>
      </c>
      <c r="M345" s="90" t="n">
        <v>1</v>
      </c>
      <c r="N345" s="90"/>
      <c r="O345" s="91" t="s">
        <v>1662</v>
      </c>
      <c r="P345" s="92"/>
      <c r="Q345" s="89"/>
      <c r="R345" s="89" t="s">
        <v>740</v>
      </c>
    </row>
    <row r="346" customFormat="false" ht="24.75" hidden="false" customHeight="true" outlineLevel="0" collapsed="false">
      <c r="A346" s="82" t="n">
        <v>344</v>
      </c>
      <c r="B346" s="85" t="s">
        <v>756</v>
      </c>
      <c r="C346" s="85" t="s">
        <v>2140</v>
      </c>
      <c r="D346" s="86" t="n">
        <v>16000046</v>
      </c>
      <c r="E346" s="86" t="n">
        <v>734</v>
      </c>
      <c r="F346" s="85" t="s">
        <v>1081</v>
      </c>
      <c r="G346" s="85" t="s">
        <v>1043</v>
      </c>
      <c r="H346" s="85" t="s">
        <v>1203</v>
      </c>
      <c r="I346" s="85"/>
      <c r="J346" s="86" t="n">
        <v>1</v>
      </c>
      <c r="K346" s="86" t="n">
        <v>0.5</v>
      </c>
      <c r="L346" s="86" t="n">
        <v>230</v>
      </c>
      <c r="M346" s="86" t="n">
        <v>1</v>
      </c>
      <c r="N346" s="86"/>
      <c r="O346" s="87" t="s">
        <v>1662</v>
      </c>
      <c r="P346" s="88"/>
      <c r="Q346" s="85"/>
      <c r="R346" s="85" t="s">
        <v>740</v>
      </c>
    </row>
    <row r="347" customFormat="false" ht="24.75" hidden="false" customHeight="true" outlineLevel="0" collapsed="false">
      <c r="A347" s="82" t="n">
        <v>345</v>
      </c>
      <c r="B347" s="89" t="s">
        <v>754</v>
      </c>
      <c r="C347" s="89" t="s">
        <v>2140</v>
      </c>
      <c r="D347" s="90" t="n">
        <v>16000044</v>
      </c>
      <c r="E347" s="90" t="n">
        <v>734</v>
      </c>
      <c r="F347" s="89" t="s">
        <v>1081</v>
      </c>
      <c r="G347" s="89" t="s">
        <v>1043</v>
      </c>
      <c r="H347" s="89" t="s">
        <v>1175</v>
      </c>
      <c r="I347" s="89"/>
      <c r="J347" s="90" t="n">
        <v>1</v>
      </c>
      <c r="K347" s="90" t="n">
        <v>0.5</v>
      </c>
      <c r="L347" s="90" t="n">
        <v>230</v>
      </c>
      <c r="M347" s="90" t="n">
        <v>1</v>
      </c>
      <c r="N347" s="90"/>
      <c r="O347" s="91" t="s">
        <v>1662</v>
      </c>
      <c r="P347" s="92"/>
      <c r="Q347" s="89"/>
      <c r="R347" s="89" t="s">
        <v>740</v>
      </c>
    </row>
    <row r="348" customFormat="false" ht="24.75" hidden="false" customHeight="true" outlineLevel="0" collapsed="false">
      <c r="A348" s="82" t="n">
        <v>346</v>
      </c>
      <c r="B348" s="85" t="s">
        <v>748</v>
      </c>
      <c r="C348" s="85" t="s">
        <v>2140</v>
      </c>
      <c r="D348" s="86" t="n">
        <v>16000039</v>
      </c>
      <c r="E348" s="86" t="n">
        <v>734</v>
      </c>
      <c r="F348" s="85" t="s">
        <v>1081</v>
      </c>
      <c r="G348" s="85" t="s">
        <v>1043</v>
      </c>
      <c r="H348" s="85" t="s">
        <v>1136</v>
      </c>
      <c r="I348" s="85"/>
      <c r="J348" s="86" t="n">
        <v>1</v>
      </c>
      <c r="K348" s="86" t="n">
        <v>0.5</v>
      </c>
      <c r="L348" s="86" t="n">
        <v>230</v>
      </c>
      <c r="M348" s="86" t="n">
        <v>1</v>
      </c>
      <c r="N348" s="86"/>
      <c r="O348" s="87" t="s">
        <v>1662</v>
      </c>
      <c r="P348" s="88"/>
      <c r="Q348" s="85"/>
      <c r="R348" s="85" t="s">
        <v>740</v>
      </c>
    </row>
    <row r="349" customFormat="false" ht="24.75" hidden="false" customHeight="true" outlineLevel="0" collapsed="false">
      <c r="A349" s="82" t="n">
        <v>347</v>
      </c>
      <c r="B349" s="89" t="s">
        <v>755</v>
      </c>
      <c r="C349" s="89" t="s">
        <v>2140</v>
      </c>
      <c r="D349" s="90" t="n">
        <v>16000045</v>
      </c>
      <c r="E349" s="90" t="n">
        <v>734</v>
      </c>
      <c r="F349" s="89" t="s">
        <v>1081</v>
      </c>
      <c r="G349" s="89" t="s">
        <v>1043</v>
      </c>
      <c r="H349" s="89" t="s">
        <v>1183</v>
      </c>
      <c r="I349" s="89"/>
      <c r="J349" s="90" t="n">
        <v>1</v>
      </c>
      <c r="K349" s="90" t="n">
        <v>0.5</v>
      </c>
      <c r="L349" s="90" t="n">
        <v>230</v>
      </c>
      <c r="M349" s="90" t="n">
        <v>1</v>
      </c>
      <c r="N349" s="90"/>
      <c r="O349" s="91" t="s">
        <v>1662</v>
      </c>
      <c r="P349" s="92"/>
      <c r="Q349" s="89"/>
      <c r="R349" s="89" t="s">
        <v>740</v>
      </c>
    </row>
    <row r="350" customFormat="false" ht="24.75" hidden="false" customHeight="true" outlineLevel="0" collapsed="false">
      <c r="A350" s="82" t="n">
        <v>348</v>
      </c>
      <c r="B350" s="85" t="s">
        <v>746</v>
      </c>
      <c r="C350" s="85" t="s">
        <v>2140</v>
      </c>
      <c r="D350" s="86" t="n">
        <v>16000038</v>
      </c>
      <c r="E350" s="86" t="n">
        <v>734</v>
      </c>
      <c r="F350" s="85" t="s">
        <v>1081</v>
      </c>
      <c r="G350" s="85" t="s">
        <v>1043</v>
      </c>
      <c r="H350" s="85" t="s">
        <v>1198</v>
      </c>
      <c r="I350" s="85"/>
      <c r="J350" s="86" t="n">
        <v>1</v>
      </c>
      <c r="K350" s="86" t="n">
        <v>0.5</v>
      </c>
      <c r="L350" s="86" t="n">
        <v>230</v>
      </c>
      <c r="M350" s="86" t="n">
        <v>1</v>
      </c>
      <c r="N350" s="86"/>
      <c r="O350" s="87" t="s">
        <v>1662</v>
      </c>
      <c r="P350" s="88"/>
      <c r="Q350" s="85"/>
      <c r="R350" s="85" t="s">
        <v>740</v>
      </c>
    </row>
    <row r="351" customFormat="false" ht="24.75" hidden="false" customHeight="true" outlineLevel="0" collapsed="false">
      <c r="A351" s="82" t="n">
        <v>349</v>
      </c>
      <c r="B351" s="89" t="s">
        <v>1194</v>
      </c>
      <c r="C351" s="89" t="s">
        <v>2140</v>
      </c>
      <c r="D351" s="90" t="n">
        <v>16000019</v>
      </c>
      <c r="E351" s="90" t="n">
        <v>734</v>
      </c>
      <c r="F351" s="89" t="s">
        <v>1081</v>
      </c>
      <c r="G351" s="89" t="s">
        <v>1043</v>
      </c>
      <c r="H351" s="89" t="s">
        <v>1206</v>
      </c>
      <c r="I351" s="89" t="s">
        <v>2141</v>
      </c>
      <c r="J351" s="90" t="n">
        <v>1</v>
      </c>
      <c r="K351" s="90" t="n">
        <v>0.5</v>
      </c>
      <c r="L351" s="90" t="n">
        <v>230</v>
      </c>
      <c r="M351" s="90" t="n">
        <v>1</v>
      </c>
      <c r="N351" s="90" t="n">
        <v>6</v>
      </c>
      <c r="O351" s="91" t="s">
        <v>1534</v>
      </c>
      <c r="P351" s="92"/>
      <c r="Q351" s="89"/>
      <c r="R351" s="89" t="s">
        <v>740</v>
      </c>
    </row>
    <row r="352" customFormat="false" ht="24.75" hidden="false" customHeight="true" outlineLevel="0" collapsed="false">
      <c r="A352" s="82" t="n">
        <v>350</v>
      </c>
      <c r="B352" s="85" t="s">
        <v>1191</v>
      </c>
      <c r="C352" s="85" t="s">
        <v>2140</v>
      </c>
      <c r="D352" s="86" t="n">
        <v>16000018</v>
      </c>
      <c r="E352" s="86" t="n">
        <v>734</v>
      </c>
      <c r="F352" s="85" t="s">
        <v>1081</v>
      </c>
      <c r="G352" s="85" t="s">
        <v>1043</v>
      </c>
      <c r="H352" s="85" t="s">
        <v>1192</v>
      </c>
      <c r="I352" s="85"/>
      <c r="J352" s="86" t="n">
        <v>1</v>
      </c>
      <c r="K352" s="86" t="n">
        <v>0.5</v>
      </c>
      <c r="L352" s="86"/>
      <c r="M352" s="86" t="n">
        <v>1</v>
      </c>
      <c r="N352" s="86"/>
      <c r="O352" s="87" t="s">
        <v>1662</v>
      </c>
      <c r="P352" s="88"/>
      <c r="Q352" s="85"/>
      <c r="R352" s="85" t="s">
        <v>740</v>
      </c>
    </row>
    <row r="353" customFormat="false" ht="24.75" hidden="false" customHeight="true" outlineLevel="0" collapsed="false">
      <c r="A353" s="82" t="n">
        <v>351</v>
      </c>
      <c r="B353" s="89" t="s">
        <v>750</v>
      </c>
      <c r="C353" s="89" t="s">
        <v>2140</v>
      </c>
      <c r="D353" s="90" t="n">
        <v>16000041</v>
      </c>
      <c r="E353" s="90" t="n">
        <v>734</v>
      </c>
      <c r="F353" s="89" t="s">
        <v>1081</v>
      </c>
      <c r="G353" s="89" t="s">
        <v>1043</v>
      </c>
      <c r="H353" s="89" t="s">
        <v>1183</v>
      </c>
      <c r="I353" s="89"/>
      <c r="J353" s="90" t="n">
        <v>1</v>
      </c>
      <c r="K353" s="90" t="n">
        <v>0.5</v>
      </c>
      <c r="L353" s="90" t="n">
        <v>230</v>
      </c>
      <c r="M353" s="90" t="n">
        <v>1</v>
      </c>
      <c r="N353" s="90"/>
      <c r="O353" s="91" t="s">
        <v>1662</v>
      </c>
      <c r="P353" s="92"/>
      <c r="Q353" s="89"/>
      <c r="R353" s="89" t="s">
        <v>740</v>
      </c>
    </row>
    <row r="354" customFormat="false" ht="24.75" hidden="false" customHeight="true" outlineLevel="0" collapsed="false">
      <c r="A354" s="82" t="n">
        <v>352</v>
      </c>
      <c r="B354" s="85" t="s">
        <v>1179</v>
      </c>
      <c r="C354" s="85" t="s">
        <v>2140</v>
      </c>
      <c r="D354" s="86" t="n">
        <v>16000021</v>
      </c>
      <c r="E354" s="86" t="n">
        <v>734</v>
      </c>
      <c r="F354" s="85" t="s">
        <v>1081</v>
      </c>
      <c r="G354" s="85" t="s">
        <v>1043</v>
      </c>
      <c r="H354" s="85" t="s">
        <v>1857</v>
      </c>
      <c r="I354" s="85" t="s">
        <v>1561</v>
      </c>
      <c r="J354" s="86" t="n">
        <v>1</v>
      </c>
      <c r="K354" s="86" t="n">
        <v>0.5</v>
      </c>
      <c r="L354" s="86" t="n">
        <v>230</v>
      </c>
      <c r="M354" s="86" t="n">
        <v>1</v>
      </c>
      <c r="N354" s="86"/>
      <c r="O354" s="87"/>
      <c r="P354" s="88"/>
      <c r="Q354" s="85"/>
      <c r="R354" s="85" t="s">
        <v>740</v>
      </c>
    </row>
    <row r="355" customFormat="false" ht="24.75" hidden="false" customHeight="true" outlineLevel="0" collapsed="false">
      <c r="A355" s="82" t="n">
        <v>353</v>
      </c>
      <c r="B355" s="89" t="s">
        <v>749</v>
      </c>
      <c r="C355" s="89" t="s">
        <v>2140</v>
      </c>
      <c r="D355" s="90" t="n">
        <v>16000040</v>
      </c>
      <c r="E355" s="90" t="n">
        <v>734</v>
      </c>
      <c r="F355" s="89" t="s">
        <v>1081</v>
      </c>
      <c r="G355" s="89" t="s">
        <v>1043</v>
      </c>
      <c r="H355" s="89" t="s">
        <v>1177</v>
      </c>
      <c r="I355" s="89"/>
      <c r="J355" s="90" t="n">
        <v>1</v>
      </c>
      <c r="K355" s="90" t="n">
        <v>0.5</v>
      </c>
      <c r="L355" s="90" t="n">
        <v>230</v>
      </c>
      <c r="M355" s="90" t="n">
        <v>1</v>
      </c>
      <c r="N355" s="90"/>
      <c r="O355" s="91" t="s">
        <v>1662</v>
      </c>
      <c r="P355" s="92"/>
      <c r="Q355" s="89"/>
      <c r="R355" s="89" t="s">
        <v>740</v>
      </c>
    </row>
    <row r="356" customFormat="false" ht="24.75" hidden="false" customHeight="true" outlineLevel="0" collapsed="false">
      <c r="A356" s="82" t="n">
        <v>354</v>
      </c>
      <c r="B356" s="85" t="s">
        <v>752</v>
      </c>
      <c r="C356" s="85" t="s">
        <v>2140</v>
      </c>
      <c r="D356" s="86" t="n">
        <v>16000042</v>
      </c>
      <c r="E356" s="86" t="n">
        <v>734</v>
      </c>
      <c r="F356" s="85" t="s">
        <v>1081</v>
      </c>
      <c r="G356" s="85" t="s">
        <v>1043</v>
      </c>
      <c r="H356" s="85" t="s">
        <v>1175</v>
      </c>
      <c r="I356" s="85"/>
      <c r="J356" s="86" t="n">
        <v>1</v>
      </c>
      <c r="K356" s="86" t="n">
        <v>0.5</v>
      </c>
      <c r="L356" s="86" t="n">
        <v>230</v>
      </c>
      <c r="M356" s="86" t="n">
        <v>1</v>
      </c>
      <c r="N356" s="86"/>
      <c r="O356" s="87" t="s">
        <v>1662</v>
      </c>
      <c r="P356" s="88"/>
      <c r="Q356" s="85"/>
      <c r="R356" s="85" t="s">
        <v>740</v>
      </c>
    </row>
    <row r="357" customFormat="false" ht="24.75" hidden="false" customHeight="true" outlineLevel="0" collapsed="false">
      <c r="A357" s="82" t="n">
        <v>355</v>
      </c>
      <c r="B357" s="89" t="s">
        <v>745</v>
      </c>
      <c r="C357" s="89" t="s">
        <v>2140</v>
      </c>
      <c r="D357" s="90" t="n">
        <v>16000020</v>
      </c>
      <c r="E357" s="90" t="n">
        <v>734</v>
      </c>
      <c r="F357" s="89" t="s">
        <v>1081</v>
      </c>
      <c r="G357" s="89" t="s">
        <v>1043</v>
      </c>
      <c r="H357" s="89" t="s">
        <v>1136</v>
      </c>
      <c r="I357" s="89" t="s">
        <v>2142</v>
      </c>
      <c r="J357" s="90" t="n">
        <v>1</v>
      </c>
      <c r="K357" s="90" t="n">
        <v>0.5</v>
      </c>
      <c r="L357" s="90" t="n">
        <v>230</v>
      </c>
      <c r="M357" s="90" t="n">
        <v>1</v>
      </c>
      <c r="N357" s="90"/>
      <c r="O357" s="91" t="s">
        <v>1662</v>
      </c>
      <c r="P357" s="92"/>
      <c r="Q357" s="89"/>
      <c r="R357" s="89" t="s">
        <v>740</v>
      </c>
    </row>
    <row r="358" customFormat="false" ht="24.75" hidden="false" customHeight="true" outlineLevel="0" collapsed="false">
      <c r="A358" s="82" t="n">
        <v>356</v>
      </c>
      <c r="B358" s="85" t="s">
        <v>1185</v>
      </c>
      <c r="C358" s="85" t="s">
        <v>2140</v>
      </c>
      <c r="D358" s="86" t="n">
        <v>16000047</v>
      </c>
      <c r="E358" s="86" t="n">
        <v>734</v>
      </c>
      <c r="F358" s="85" t="s">
        <v>1081</v>
      </c>
      <c r="G358" s="85" t="s">
        <v>1043</v>
      </c>
      <c r="H358" s="85" t="s">
        <v>1186</v>
      </c>
      <c r="I358" s="85"/>
      <c r="J358" s="86" t="n">
        <v>1</v>
      </c>
      <c r="K358" s="86" t="n">
        <v>0.5</v>
      </c>
      <c r="L358" s="86" t="n">
        <v>230</v>
      </c>
      <c r="M358" s="86" t="n">
        <v>1</v>
      </c>
      <c r="N358" s="86"/>
      <c r="O358" s="87" t="s">
        <v>1662</v>
      </c>
      <c r="P358" s="88"/>
      <c r="Q358" s="85"/>
      <c r="R358" s="85" t="s">
        <v>740</v>
      </c>
    </row>
    <row r="359" customFormat="false" ht="24.75" hidden="false" customHeight="true" outlineLevel="0" collapsed="false">
      <c r="A359" s="82" t="n">
        <v>357</v>
      </c>
      <c r="B359" s="89" t="s">
        <v>1188</v>
      </c>
      <c r="C359" s="89" t="s">
        <v>2140</v>
      </c>
      <c r="D359" s="90" t="n">
        <v>16000017</v>
      </c>
      <c r="E359" s="90" t="n">
        <v>734</v>
      </c>
      <c r="F359" s="89" t="s">
        <v>1081</v>
      </c>
      <c r="G359" s="89" t="s">
        <v>1043</v>
      </c>
      <c r="H359" s="89" t="s">
        <v>1189</v>
      </c>
      <c r="I359" s="89"/>
      <c r="J359" s="90" t="n">
        <v>1</v>
      </c>
      <c r="K359" s="90" t="n">
        <v>0.5</v>
      </c>
      <c r="L359" s="90" t="n">
        <v>230</v>
      </c>
      <c r="M359" s="90" t="n">
        <v>1</v>
      </c>
      <c r="N359" s="90"/>
      <c r="O359" s="91" t="s">
        <v>1662</v>
      </c>
      <c r="P359" s="92"/>
      <c r="Q359" s="89"/>
      <c r="R359" s="89" t="s">
        <v>740</v>
      </c>
    </row>
    <row r="360" customFormat="false" ht="24.75" hidden="false" customHeight="true" outlineLevel="0" collapsed="false">
      <c r="A360" s="82" t="n">
        <v>358</v>
      </c>
      <c r="B360" s="85" t="s">
        <v>771</v>
      </c>
      <c r="C360" s="85" t="s">
        <v>2140</v>
      </c>
      <c r="D360" s="86" t="n">
        <v>16911043</v>
      </c>
      <c r="E360" s="86" t="n">
        <v>734</v>
      </c>
      <c r="F360" s="85" t="s">
        <v>1125</v>
      </c>
      <c r="G360" s="85" t="s">
        <v>1043</v>
      </c>
      <c r="H360" s="85" t="s">
        <v>1727</v>
      </c>
      <c r="I360" s="85" t="s">
        <v>1169</v>
      </c>
      <c r="J360" s="86" t="n">
        <v>1</v>
      </c>
      <c r="K360" s="86" t="n">
        <v>1</v>
      </c>
      <c r="L360" s="86" t="n">
        <v>230</v>
      </c>
      <c r="M360" s="86" t="n">
        <v>1</v>
      </c>
      <c r="N360" s="86" t="n">
        <v>6</v>
      </c>
      <c r="O360" s="87" t="s">
        <v>1662</v>
      </c>
      <c r="P360" s="88"/>
      <c r="Q360" s="85"/>
      <c r="R360" s="85" t="s">
        <v>740</v>
      </c>
    </row>
    <row r="361" customFormat="false" ht="24.75" hidden="false" customHeight="true" outlineLevel="0" collapsed="false">
      <c r="A361" s="82" t="n">
        <v>359</v>
      </c>
      <c r="B361" s="89" t="s">
        <v>769</v>
      </c>
      <c r="C361" s="89" t="s">
        <v>2140</v>
      </c>
      <c r="D361" s="90" t="n">
        <v>16911041</v>
      </c>
      <c r="E361" s="90" t="n">
        <v>734</v>
      </c>
      <c r="F361" s="89" t="s">
        <v>1165</v>
      </c>
      <c r="G361" s="89" t="s">
        <v>1043</v>
      </c>
      <c r="H361" s="89"/>
      <c r="I361" s="89"/>
      <c r="J361" s="90" t="n">
        <v>1</v>
      </c>
      <c r="K361" s="90" t="n">
        <v>0.1</v>
      </c>
      <c r="L361" s="90" t="n">
        <v>230</v>
      </c>
      <c r="M361" s="90" t="n">
        <v>1</v>
      </c>
      <c r="N361" s="90" t="n">
        <v>6</v>
      </c>
      <c r="O361" s="91" t="s">
        <v>1558</v>
      </c>
      <c r="P361" s="92"/>
      <c r="Q361" s="89"/>
      <c r="R361" s="89" t="s">
        <v>740</v>
      </c>
    </row>
    <row r="362" customFormat="false" ht="24.75" hidden="false" customHeight="true" outlineLevel="0" collapsed="false">
      <c r="A362" s="82" t="n">
        <v>360</v>
      </c>
      <c r="B362" s="85" t="s">
        <v>768</v>
      </c>
      <c r="C362" s="85" t="s">
        <v>2140</v>
      </c>
      <c r="D362" s="86" t="n">
        <v>16911039</v>
      </c>
      <c r="E362" s="86" t="n">
        <v>734</v>
      </c>
      <c r="F362" s="85" t="s">
        <v>1155</v>
      </c>
      <c r="G362" s="85" t="s">
        <v>1043</v>
      </c>
      <c r="H362" s="85" t="s">
        <v>2143</v>
      </c>
      <c r="I362" s="85" t="s">
        <v>2144</v>
      </c>
      <c r="J362" s="86" t="n">
        <v>1</v>
      </c>
      <c r="K362" s="86" t="n">
        <v>0.2</v>
      </c>
      <c r="L362" s="86" t="n">
        <v>230</v>
      </c>
      <c r="M362" s="86" t="n">
        <v>1</v>
      </c>
      <c r="N362" s="86" t="n">
        <v>6</v>
      </c>
      <c r="O362" s="87"/>
      <c r="P362" s="88"/>
      <c r="Q362" s="85"/>
      <c r="R362" s="85" t="s">
        <v>740</v>
      </c>
    </row>
    <row r="363" customFormat="false" ht="24.75" hidden="false" customHeight="true" outlineLevel="0" collapsed="false">
      <c r="A363" s="82" t="n">
        <v>361</v>
      </c>
      <c r="B363" s="89" t="s">
        <v>775</v>
      </c>
      <c r="C363" s="93" t="s">
        <v>2145</v>
      </c>
      <c r="D363" s="90" t="n">
        <v>16000016</v>
      </c>
      <c r="E363" s="90" t="n">
        <v>346</v>
      </c>
      <c r="F363" s="89" t="s">
        <v>1081</v>
      </c>
      <c r="G363" s="89" t="s">
        <v>1043</v>
      </c>
      <c r="H363" s="89" t="s">
        <v>1247</v>
      </c>
      <c r="I363" s="89" t="s">
        <v>2146</v>
      </c>
      <c r="J363" s="90" t="n">
        <v>1</v>
      </c>
      <c r="K363" s="90" t="n">
        <v>0.2</v>
      </c>
      <c r="L363" s="90" t="n">
        <v>230</v>
      </c>
      <c r="M363" s="90" t="n">
        <v>1</v>
      </c>
      <c r="N363" s="90"/>
      <c r="O363" s="91"/>
      <c r="P363" s="92"/>
      <c r="Q363" s="89"/>
      <c r="R363" s="89" t="s">
        <v>740</v>
      </c>
    </row>
    <row r="364" customFormat="false" ht="24.75" hidden="false" customHeight="true" outlineLevel="0" collapsed="false">
      <c r="A364" s="82" t="n">
        <v>362</v>
      </c>
      <c r="B364" s="85" t="s">
        <v>804</v>
      </c>
      <c r="C364" s="94" t="s">
        <v>2145</v>
      </c>
      <c r="D364" s="86" t="n">
        <v>16911038</v>
      </c>
      <c r="E364" s="86" t="n">
        <v>346</v>
      </c>
      <c r="F364" s="85" t="s">
        <v>1272</v>
      </c>
      <c r="G364" s="85" t="s">
        <v>1043</v>
      </c>
      <c r="H364" s="85"/>
      <c r="I364" s="85" t="s">
        <v>1274</v>
      </c>
      <c r="J364" s="86" t="n">
        <v>1</v>
      </c>
      <c r="K364" s="86" t="n">
        <v>0.4</v>
      </c>
      <c r="L364" s="86" t="n">
        <v>230</v>
      </c>
      <c r="M364" s="86" t="n">
        <v>1</v>
      </c>
      <c r="N364" s="86"/>
      <c r="O364" s="87"/>
      <c r="P364" s="88"/>
      <c r="Q364" s="85"/>
      <c r="R364" s="85" t="s">
        <v>740</v>
      </c>
    </row>
    <row r="365" customFormat="false" ht="24.75" hidden="false" customHeight="true" outlineLevel="0" collapsed="false">
      <c r="A365" s="82" t="n">
        <v>363</v>
      </c>
      <c r="B365" s="89" t="s">
        <v>802</v>
      </c>
      <c r="C365" s="93" t="s">
        <v>2145</v>
      </c>
      <c r="D365" s="90" t="n">
        <v>16911037</v>
      </c>
      <c r="E365" s="90" t="n">
        <v>346</v>
      </c>
      <c r="F365" s="89" t="s">
        <v>1272</v>
      </c>
      <c r="G365" s="89" t="s">
        <v>1043</v>
      </c>
      <c r="H365" s="89"/>
      <c r="I365" s="89" t="s">
        <v>1271</v>
      </c>
      <c r="J365" s="90" t="n">
        <v>1</v>
      </c>
      <c r="K365" s="90" t="n">
        <v>0.3</v>
      </c>
      <c r="L365" s="90" t="n">
        <v>230</v>
      </c>
      <c r="M365" s="90" t="n">
        <v>1</v>
      </c>
      <c r="N365" s="90"/>
      <c r="O365" s="91"/>
      <c r="P365" s="92"/>
      <c r="Q365" s="89"/>
      <c r="R365" s="89" t="s">
        <v>740</v>
      </c>
    </row>
    <row r="366" customFormat="false" ht="24.75" hidden="false" customHeight="true" outlineLevel="0" collapsed="false">
      <c r="A366" s="82" t="n">
        <v>364</v>
      </c>
      <c r="B366" s="85" t="s">
        <v>1265</v>
      </c>
      <c r="C366" s="94" t="s">
        <v>2145</v>
      </c>
      <c r="D366" s="86" t="n">
        <v>16911036</v>
      </c>
      <c r="E366" s="86" t="n">
        <v>346</v>
      </c>
      <c r="F366" s="85" t="s">
        <v>1268</v>
      </c>
      <c r="G366" s="85" t="s">
        <v>1043</v>
      </c>
      <c r="H366" s="85" t="s">
        <v>2147</v>
      </c>
      <c r="I366" s="85" t="s">
        <v>1267</v>
      </c>
      <c r="J366" s="86" t="n">
        <v>1</v>
      </c>
      <c r="K366" s="86" t="n">
        <v>0.2</v>
      </c>
      <c r="L366" s="86" t="n">
        <v>230</v>
      </c>
      <c r="M366" s="86" t="n">
        <v>1</v>
      </c>
      <c r="N366" s="86" t="n">
        <v>6</v>
      </c>
      <c r="O366" s="87"/>
      <c r="P366" s="88"/>
      <c r="Q366" s="85"/>
      <c r="R366" s="85" t="s">
        <v>740</v>
      </c>
    </row>
    <row r="367" customFormat="false" ht="24.75" hidden="false" customHeight="true" outlineLevel="0" collapsed="false">
      <c r="A367" s="82" t="n">
        <v>365</v>
      </c>
      <c r="B367" s="89" t="s">
        <v>800</v>
      </c>
      <c r="C367" s="93" t="s">
        <v>2145</v>
      </c>
      <c r="D367" s="90" t="n">
        <v>16911035</v>
      </c>
      <c r="E367" s="90" t="n">
        <v>346</v>
      </c>
      <c r="F367" s="89" t="s">
        <v>1236</v>
      </c>
      <c r="G367" s="89" t="s">
        <v>1043</v>
      </c>
      <c r="H367" s="89" t="s">
        <v>2148</v>
      </c>
      <c r="I367" s="89" t="s">
        <v>1263</v>
      </c>
      <c r="J367" s="90" t="n">
        <v>1</v>
      </c>
      <c r="K367" s="90" t="n">
        <v>0.2</v>
      </c>
      <c r="L367" s="90" t="n">
        <v>230</v>
      </c>
      <c r="M367" s="90" t="n">
        <v>1</v>
      </c>
      <c r="N367" s="90" t="n">
        <v>6</v>
      </c>
      <c r="O367" s="91"/>
      <c r="P367" s="92"/>
      <c r="Q367" s="89"/>
      <c r="R367" s="89" t="s">
        <v>740</v>
      </c>
    </row>
    <row r="368" customFormat="false" ht="24.75" hidden="false" customHeight="true" outlineLevel="0" collapsed="false">
      <c r="A368" s="82" t="n">
        <v>366</v>
      </c>
      <c r="B368" s="85" t="s">
        <v>798</v>
      </c>
      <c r="C368" s="94" t="s">
        <v>2145</v>
      </c>
      <c r="D368" s="86" t="n">
        <v>16911034</v>
      </c>
      <c r="E368" s="86" t="n">
        <v>346</v>
      </c>
      <c r="F368" s="85" t="s">
        <v>1132</v>
      </c>
      <c r="G368" s="85" t="s">
        <v>1043</v>
      </c>
      <c r="H368" s="85" t="s">
        <v>1131</v>
      </c>
      <c r="I368" s="85" t="s">
        <v>1260</v>
      </c>
      <c r="J368" s="86" t="n">
        <v>1</v>
      </c>
      <c r="K368" s="86" t="n">
        <v>1</v>
      </c>
      <c r="L368" s="86" t="n">
        <v>230</v>
      </c>
      <c r="M368" s="86" t="n">
        <v>1</v>
      </c>
      <c r="N368" s="86" t="n">
        <v>6</v>
      </c>
      <c r="O368" s="87"/>
      <c r="P368" s="88"/>
      <c r="Q368" s="85"/>
      <c r="R368" s="85" t="s">
        <v>740</v>
      </c>
    </row>
    <row r="369" customFormat="false" ht="24.75" hidden="false" customHeight="true" outlineLevel="0" collapsed="false">
      <c r="A369" s="82" t="n">
        <v>367</v>
      </c>
      <c r="B369" s="89" t="s">
        <v>796</v>
      </c>
      <c r="C369" s="93" t="s">
        <v>2145</v>
      </c>
      <c r="D369" s="90" t="n">
        <v>16911033</v>
      </c>
      <c r="E369" s="90" t="n">
        <v>346</v>
      </c>
      <c r="F369" s="89" t="s">
        <v>1125</v>
      </c>
      <c r="G369" s="89" t="s">
        <v>1043</v>
      </c>
      <c r="H369" s="89" t="s">
        <v>1727</v>
      </c>
      <c r="I369" s="89" t="s">
        <v>1257</v>
      </c>
      <c r="J369" s="90" t="n">
        <v>1</v>
      </c>
      <c r="K369" s="90" t="n">
        <v>0.1</v>
      </c>
      <c r="L369" s="90" t="n">
        <v>230</v>
      </c>
      <c r="M369" s="90" t="n">
        <v>1</v>
      </c>
      <c r="N369" s="90" t="n">
        <v>6</v>
      </c>
      <c r="O369" s="91"/>
      <c r="P369" s="92"/>
      <c r="Q369" s="89"/>
      <c r="R369" s="89" t="s">
        <v>740</v>
      </c>
    </row>
    <row r="370" customFormat="false" ht="24.75" hidden="false" customHeight="true" outlineLevel="0" collapsed="false">
      <c r="A370" s="82" t="n">
        <v>368</v>
      </c>
      <c r="B370" s="85" t="s">
        <v>794</v>
      </c>
      <c r="C370" s="94" t="s">
        <v>2145</v>
      </c>
      <c r="D370" s="86" t="n">
        <v>16911032</v>
      </c>
      <c r="E370" s="86" t="n">
        <v>346</v>
      </c>
      <c r="F370" s="85" t="s">
        <v>1254</v>
      </c>
      <c r="G370" s="85" t="s">
        <v>1043</v>
      </c>
      <c r="H370" s="85" t="s">
        <v>2149</v>
      </c>
      <c r="I370" s="85" t="s">
        <v>1253</v>
      </c>
      <c r="J370" s="86" t="n">
        <v>1</v>
      </c>
      <c r="K370" s="86" t="n">
        <v>0.2</v>
      </c>
      <c r="L370" s="86" t="n">
        <v>230</v>
      </c>
      <c r="M370" s="86" t="n">
        <v>1</v>
      </c>
      <c r="N370" s="86" t="n">
        <v>6</v>
      </c>
      <c r="O370" s="87"/>
      <c r="P370" s="88"/>
      <c r="Q370" s="85"/>
      <c r="R370" s="85" t="s">
        <v>740</v>
      </c>
    </row>
    <row r="371" customFormat="false" ht="24.75" hidden="false" customHeight="true" outlineLevel="0" collapsed="false">
      <c r="A371" s="82" t="n">
        <v>369</v>
      </c>
      <c r="B371" s="89" t="s">
        <v>782</v>
      </c>
      <c r="C371" s="93" t="s">
        <v>2145</v>
      </c>
      <c r="D371" s="90" t="n">
        <v>16900124</v>
      </c>
      <c r="E371" s="90" t="n">
        <v>346</v>
      </c>
      <c r="F371" s="89" t="s">
        <v>1081</v>
      </c>
      <c r="G371" s="89" t="s">
        <v>1043</v>
      </c>
      <c r="H371" s="89" t="s">
        <v>1247</v>
      </c>
      <c r="I371" s="89"/>
      <c r="J371" s="90" t="n">
        <v>1</v>
      </c>
      <c r="K371" s="90" t="n">
        <v>0.1</v>
      </c>
      <c r="L371" s="90" t="n">
        <v>230</v>
      </c>
      <c r="M371" s="90" t="n">
        <v>1</v>
      </c>
      <c r="N371" s="90" t="n">
        <v>6</v>
      </c>
      <c r="O371" s="91"/>
      <c r="P371" s="92"/>
      <c r="Q371" s="89"/>
      <c r="R371" s="89" t="s">
        <v>740</v>
      </c>
    </row>
    <row r="372" customFormat="false" ht="24.75" hidden="false" customHeight="true" outlineLevel="0" collapsed="false">
      <c r="A372" s="82" t="n">
        <v>370</v>
      </c>
      <c r="B372" s="85" t="s">
        <v>780</v>
      </c>
      <c r="C372" s="94" t="s">
        <v>2145</v>
      </c>
      <c r="D372" s="86" t="n">
        <v>16900123</v>
      </c>
      <c r="E372" s="86" t="n">
        <v>346</v>
      </c>
      <c r="F372" s="85" t="s">
        <v>1081</v>
      </c>
      <c r="G372" s="85" t="s">
        <v>1043</v>
      </c>
      <c r="H372" s="85" t="s">
        <v>1765</v>
      </c>
      <c r="I372" s="85" t="s">
        <v>1250</v>
      </c>
      <c r="J372" s="86" t="n">
        <v>1</v>
      </c>
      <c r="K372" s="86" t="n">
        <v>0.6</v>
      </c>
      <c r="L372" s="86" t="n">
        <v>230</v>
      </c>
      <c r="M372" s="86" t="n">
        <v>1</v>
      </c>
      <c r="N372" s="86" t="n">
        <v>6</v>
      </c>
      <c r="O372" s="87"/>
      <c r="P372" s="88"/>
      <c r="Q372" s="85"/>
      <c r="R372" s="85" t="s">
        <v>740</v>
      </c>
    </row>
    <row r="373" customFormat="false" ht="24.75" hidden="false" customHeight="true" outlineLevel="0" collapsed="false">
      <c r="A373" s="82" t="n">
        <v>371</v>
      </c>
      <c r="B373" s="89" t="s">
        <v>778</v>
      </c>
      <c r="C373" s="93" t="s">
        <v>2145</v>
      </c>
      <c r="D373" s="90" t="n">
        <v>16900122</v>
      </c>
      <c r="E373" s="90" t="n">
        <v>346</v>
      </c>
      <c r="F373" s="89" t="s">
        <v>1081</v>
      </c>
      <c r="G373" s="89" t="s">
        <v>1043</v>
      </c>
      <c r="H373" s="89" t="s">
        <v>1765</v>
      </c>
      <c r="I373" s="89" t="s">
        <v>1245</v>
      </c>
      <c r="J373" s="90" t="n">
        <v>1</v>
      </c>
      <c r="K373" s="90" t="n">
        <v>0.1</v>
      </c>
      <c r="L373" s="90" t="n">
        <v>230</v>
      </c>
      <c r="M373" s="90" t="n">
        <v>1</v>
      </c>
      <c r="N373" s="90" t="n">
        <v>6</v>
      </c>
      <c r="O373" s="91"/>
      <c r="P373" s="92"/>
      <c r="Q373" s="89"/>
      <c r="R373" s="89" t="s">
        <v>740</v>
      </c>
    </row>
    <row r="374" customFormat="false" ht="24.75" hidden="false" customHeight="true" outlineLevel="0" collapsed="false">
      <c r="A374" s="82" t="n">
        <v>372</v>
      </c>
      <c r="B374" s="85" t="s">
        <v>790</v>
      </c>
      <c r="C374" s="94" t="s">
        <v>2145</v>
      </c>
      <c r="D374" s="86" t="n">
        <v>16911028</v>
      </c>
      <c r="E374" s="86" t="n">
        <v>346</v>
      </c>
      <c r="F374" s="85" t="s">
        <v>1161</v>
      </c>
      <c r="G374" s="85" t="s">
        <v>1043</v>
      </c>
      <c r="H374" s="85" t="s">
        <v>1966</v>
      </c>
      <c r="I374" s="85" t="s">
        <v>1242</v>
      </c>
      <c r="J374" s="86" t="n">
        <v>1</v>
      </c>
      <c r="K374" s="86" t="n">
        <v>0.1</v>
      </c>
      <c r="L374" s="86" t="n">
        <v>230</v>
      </c>
      <c r="M374" s="86" t="n">
        <v>1</v>
      </c>
      <c r="N374" s="86"/>
      <c r="O374" s="87"/>
      <c r="P374" s="88"/>
      <c r="Q374" s="85"/>
      <c r="R374" s="85" t="s">
        <v>740</v>
      </c>
    </row>
    <row r="375" customFormat="false" ht="24.75" hidden="false" customHeight="true" outlineLevel="0" collapsed="false">
      <c r="A375" s="82" t="n">
        <v>373</v>
      </c>
      <c r="B375" s="89" t="s">
        <v>792</v>
      </c>
      <c r="C375" s="93" t="s">
        <v>2145</v>
      </c>
      <c r="D375" s="90" t="n">
        <v>16911031</v>
      </c>
      <c r="E375" s="90" t="n">
        <v>346</v>
      </c>
      <c r="F375" s="89" t="s">
        <v>1236</v>
      </c>
      <c r="G375" s="89" t="s">
        <v>1043</v>
      </c>
      <c r="H375" s="89" t="s">
        <v>1235</v>
      </c>
      <c r="I375" s="89"/>
      <c r="J375" s="90" t="n">
        <v>0.6</v>
      </c>
      <c r="K375" s="90" t="n">
        <v>0.6</v>
      </c>
      <c r="L375" s="90" t="n">
        <v>230</v>
      </c>
      <c r="M375" s="90" t="n">
        <v>1</v>
      </c>
      <c r="N375" s="90" t="n">
        <v>6</v>
      </c>
      <c r="O375" s="91"/>
      <c r="P375" s="92"/>
      <c r="Q375" s="89"/>
      <c r="R375" s="89" t="s">
        <v>740</v>
      </c>
    </row>
    <row r="376" customFormat="false" ht="24.75" hidden="false" customHeight="true" outlineLevel="0" collapsed="false">
      <c r="A376" s="82" t="n">
        <v>374</v>
      </c>
      <c r="B376" s="85" t="s">
        <v>1229</v>
      </c>
      <c r="C376" s="94" t="s">
        <v>2145</v>
      </c>
      <c r="D376" s="86" t="n">
        <v>16911030</v>
      </c>
      <c r="E376" s="86" t="n">
        <v>346</v>
      </c>
      <c r="F376" s="85" t="s">
        <v>1233</v>
      </c>
      <c r="G376" s="85" t="s">
        <v>1043</v>
      </c>
      <c r="H376" s="85" t="s">
        <v>2150</v>
      </c>
      <c r="I376" s="85" t="s">
        <v>1232</v>
      </c>
      <c r="J376" s="86" t="n">
        <v>1</v>
      </c>
      <c r="K376" s="86" t="n">
        <v>1</v>
      </c>
      <c r="L376" s="86" t="n">
        <v>230</v>
      </c>
      <c r="M376" s="86" t="n">
        <v>1</v>
      </c>
      <c r="N376" s="86"/>
      <c r="O376" s="87"/>
      <c r="P376" s="88"/>
      <c r="Q376" s="85"/>
      <c r="R376" s="85" t="s">
        <v>740</v>
      </c>
    </row>
    <row r="377" customFormat="false" ht="24.75" hidden="false" customHeight="true" outlineLevel="0" collapsed="false">
      <c r="A377" s="82" t="n">
        <v>375</v>
      </c>
      <c r="B377" s="89" t="s">
        <v>788</v>
      </c>
      <c r="C377" s="93" t="s">
        <v>2145</v>
      </c>
      <c r="D377" s="90" t="n">
        <v>16911026</v>
      </c>
      <c r="E377" s="90" t="n">
        <v>346</v>
      </c>
      <c r="F377" s="89" t="s">
        <v>1132</v>
      </c>
      <c r="G377" s="89" t="s">
        <v>1043</v>
      </c>
      <c r="H377" s="89" t="s">
        <v>2151</v>
      </c>
      <c r="I377" s="89" t="s">
        <v>1227</v>
      </c>
      <c r="J377" s="90" t="n">
        <v>1</v>
      </c>
      <c r="K377" s="90" t="n">
        <v>1</v>
      </c>
      <c r="L377" s="90" t="n">
        <v>230</v>
      </c>
      <c r="M377" s="90" t="n">
        <v>1</v>
      </c>
      <c r="N377" s="90" t="n">
        <v>6</v>
      </c>
      <c r="O377" s="91"/>
      <c r="P377" s="92"/>
      <c r="Q377" s="89"/>
      <c r="R377" s="89" t="s">
        <v>740</v>
      </c>
    </row>
    <row r="378" customFormat="false" ht="24.75" hidden="false" customHeight="true" outlineLevel="0" collapsed="false">
      <c r="A378" s="82" t="n">
        <v>376</v>
      </c>
      <c r="B378" s="85" t="s">
        <v>786</v>
      </c>
      <c r="C378" s="94" t="s">
        <v>2145</v>
      </c>
      <c r="D378" s="86" t="n">
        <v>16911025</v>
      </c>
      <c r="E378" s="86" t="n">
        <v>346</v>
      </c>
      <c r="F378" s="85" t="s">
        <v>1132</v>
      </c>
      <c r="G378" s="85" t="s">
        <v>1043</v>
      </c>
      <c r="H378" s="85" t="s">
        <v>2152</v>
      </c>
      <c r="I378" s="85" t="s">
        <v>1224</v>
      </c>
      <c r="J378" s="86" t="n">
        <v>1</v>
      </c>
      <c r="K378" s="86" t="n">
        <v>1</v>
      </c>
      <c r="L378" s="86" t="n">
        <v>230</v>
      </c>
      <c r="M378" s="86" t="n">
        <v>1</v>
      </c>
      <c r="N378" s="86" t="n">
        <v>6</v>
      </c>
      <c r="O378" s="87"/>
      <c r="P378" s="88"/>
      <c r="Q378" s="85"/>
      <c r="R378" s="85" t="s">
        <v>740</v>
      </c>
    </row>
    <row r="379" customFormat="false" ht="24.75" hidden="false" customHeight="true" outlineLevel="0" collapsed="false">
      <c r="A379" s="82" t="n">
        <v>377</v>
      </c>
      <c r="B379" s="89" t="s">
        <v>773</v>
      </c>
      <c r="C379" s="93" t="s">
        <v>2145</v>
      </c>
      <c r="D379" s="90" t="n">
        <v>16000010</v>
      </c>
      <c r="E379" s="90" t="n">
        <v>346</v>
      </c>
      <c r="F379" s="89" t="s">
        <v>1081</v>
      </c>
      <c r="G379" s="89" t="s">
        <v>1043</v>
      </c>
      <c r="H379" s="89" t="s">
        <v>1220</v>
      </c>
      <c r="I379" s="89"/>
      <c r="J379" s="90" t="n">
        <v>1</v>
      </c>
      <c r="K379" s="90" t="n">
        <v>1</v>
      </c>
      <c r="L379" s="90" t="n">
        <v>230</v>
      </c>
      <c r="M379" s="90" t="n">
        <v>1</v>
      </c>
      <c r="N379" s="90" t="n">
        <v>6</v>
      </c>
      <c r="O379" s="91"/>
      <c r="P379" s="92"/>
      <c r="Q379" s="89"/>
      <c r="R379" s="89" t="s">
        <v>740</v>
      </c>
    </row>
    <row r="380" customFormat="false" ht="24.75" hidden="false" customHeight="true" outlineLevel="0" collapsed="false">
      <c r="A380" s="82" t="n">
        <v>378</v>
      </c>
      <c r="B380" s="85" t="s">
        <v>784</v>
      </c>
      <c r="C380" s="94" t="s">
        <v>2145</v>
      </c>
      <c r="D380" s="86" t="n">
        <v>16911020</v>
      </c>
      <c r="E380" s="86" t="n">
        <v>346</v>
      </c>
      <c r="F380" s="85" t="s">
        <v>1107</v>
      </c>
      <c r="G380" s="85" t="s">
        <v>1043</v>
      </c>
      <c r="H380" s="85" t="s">
        <v>1218</v>
      </c>
      <c r="I380" s="85"/>
      <c r="J380" s="86" t="n">
        <v>0.1</v>
      </c>
      <c r="K380" s="86" t="n">
        <v>0.1</v>
      </c>
      <c r="L380" s="86" t="n">
        <v>230</v>
      </c>
      <c r="M380" s="86" t="n">
        <v>1</v>
      </c>
      <c r="N380" s="86"/>
      <c r="O380" s="87"/>
      <c r="P380" s="88"/>
      <c r="Q380" s="85"/>
      <c r="R380" s="85" t="s">
        <v>740</v>
      </c>
    </row>
    <row r="381" customFormat="false" ht="24.75" hidden="false" customHeight="true" outlineLevel="0" collapsed="false">
      <c r="A381" s="82" t="n">
        <v>379</v>
      </c>
      <c r="B381" s="89" t="s">
        <v>766</v>
      </c>
      <c r="C381" s="89" t="s">
        <v>2140</v>
      </c>
      <c r="D381" s="90" t="n">
        <v>16911019</v>
      </c>
      <c r="E381" s="90" t="n">
        <v>734</v>
      </c>
      <c r="F381" s="89" t="s">
        <v>697</v>
      </c>
      <c r="G381" s="89" t="s">
        <v>1043</v>
      </c>
      <c r="H381" s="89" t="s">
        <v>1150</v>
      </c>
      <c r="I381" s="89"/>
      <c r="J381" s="90" t="n">
        <v>0.2</v>
      </c>
      <c r="K381" s="90" t="n">
        <v>0.2</v>
      </c>
      <c r="L381" s="90" t="n">
        <v>230</v>
      </c>
      <c r="M381" s="90" t="n">
        <v>1</v>
      </c>
      <c r="N381" s="90" t="n">
        <v>6</v>
      </c>
      <c r="O381" s="91"/>
      <c r="P381" s="92"/>
      <c r="Q381" s="89"/>
      <c r="R381" s="89" t="s">
        <v>740</v>
      </c>
    </row>
    <row r="382" customFormat="false" ht="24.75" hidden="false" customHeight="true" outlineLevel="0" collapsed="false">
      <c r="A382" s="82" t="n">
        <v>380</v>
      </c>
      <c r="B382" s="85" t="s">
        <v>759</v>
      </c>
      <c r="C382" s="85" t="s">
        <v>2140</v>
      </c>
      <c r="D382" s="86" t="n">
        <v>16911011</v>
      </c>
      <c r="E382" s="86" t="n">
        <v>734</v>
      </c>
      <c r="F382" s="85" t="s">
        <v>1139</v>
      </c>
      <c r="G382" s="85" t="s">
        <v>1043</v>
      </c>
      <c r="H382" s="85" t="s">
        <v>1138</v>
      </c>
      <c r="I382" s="85"/>
      <c r="J382" s="86" t="n">
        <v>0.3</v>
      </c>
      <c r="K382" s="86" t="n">
        <v>0.3</v>
      </c>
      <c r="L382" s="86" t="n">
        <v>230</v>
      </c>
      <c r="M382" s="86" t="n">
        <v>1</v>
      </c>
      <c r="N382" s="86" t="n">
        <v>6</v>
      </c>
      <c r="O382" s="87"/>
      <c r="P382" s="88"/>
      <c r="Q382" s="85"/>
      <c r="R382" s="85" t="s">
        <v>740</v>
      </c>
    </row>
    <row r="383" customFormat="false" ht="24.75" hidden="false" customHeight="true" outlineLevel="0" collapsed="false">
      <c r="A383" s="82" t="n">
        <v>381</v>
      </c>
      <c r="B383" s="89" t="s">
        <v>760</v>
      </c>
      <c r="C383" s="89" t="s">
        <v>2140</v>
      </c>
      <c r="D383" s="90" t="n">
        <v>16911012</v>
      </c>
      <c r="E383" s="90" t="n">
        <v>734</v>
      </c>
      <c r="F383" s="89" t="s">
        <v>1139</v>
      </c>
      <c r="G383" s="89" t="s">
        <v>1043</v>
      </c>
      <c r="H383" s="89" t="s">
        <v>1138</v>
      </c>
      <c r="I383" s="89"/>
      <c r="J383" s="90" t="n">
        <v>0.4</v>
      </c>
      <c r="K383" s="90" t="n">
        <v>0.4</v>
      </c>
      <c r="L383" s="90" t="n">
        <v>230</v>
      </c>
      <c r="M383" s="90" t="n">
        <v>1</v>
      </c>
      <c r="N383" s="90" t="n">
        <v>6</v>
      </c>
      <c r="O383" s="91"/>
      <c r="P383" s="92"/>
      <c r="Q383" s="89"/>
      <c r="R383" s="89" t="s">
        <v>740</v>
      </c>
    </row>
    <row r="384" customFormat="false" ht="24.75" hidden="false" customHeight="true" outlineLevel="0" collapsed="false">
      <c r="A384" s="82" t="n">
        <v>382</v>
      </c>
      <c r="B384" s="85" t="s">
        <v>761</v>
      </c>
      <c r="C384" s="85" t="s">
        <v>2140</v>
      </c>
      <c r="D384" s="86" t="n">
        <v>16911013</v>
      </c>
      <c r="E384" s="86" t="n">
        <v>734</v>
      </c>
      <c r="F384" s="85" t="s">
        <v>1141</v>
      </c>
      <c r="G384" s="85" t="s">
        <v>1043</v>
      </c>
      <c r="H384" s="85"/>
      <c r="I384" s="85"/>
      <c r="J384" s="86" t="n">
        <v>0.1</v>
      </c>
      <c r="K384" s="86" t="n">
        <v>0.1</v>
      </c>
      <c r="L384" s="86" t="n">
        <v>230</v>
      </c>
      <c r="M384" s="86" t="n">
        <v>1</v>
      </c>
      <c r="N384" s="86" t="n">
        <v>6</v>
      </c>
      <c r="O384" s="87"/>
      <c r="P384" s="88"/>
      <c r="Q384" s="85"/>
      <c r="R384" s="85" t="s">
        <v>740</v>
      </c>
    </row>
    <row r="385" customFormat="false" ht="24.75" hidden="false" customHeight="true" outlineLevel="0" collapsed="false">
      <c r="A385" s="82" t="n">
        <v>383</v>
      </c>
      <c r="B385" s="89" t="s">
        <v>739</v>
      </c>
      <c r="C385" s="89" t="s">
        <v>2140</v>
      </c>
      <c r="D385" s="90" t="n">
        <v>16000006</v>
      </c>
      <c r="E385" s="90" t="n">
        <v>734</v>
      </c>
      <c r="F385" s="89" t="s">
        <v>1081</v>
      </c>
      <c r="G385" s="89" t="s">
        <v>1043</v>
      </c>
      <c r="H385" s="89" t="s">
        <v>1136</v>
      </c>
      <c r="I385" s="89"/>
      <c r="J385" s="90" t="n">
        <v>0.4</v>
      </c>
      <c r="K385" s="90" t="n">
        <v>0.4</v>
      </c>
      <c r="L385" s="90" t="n">
        <v>230</v>
      </c>
      <c r="M385" s="90" t="n">
        <v>1</v>
      </c>
      <c r="N385" s="90" t="n">
        <v>6</v>
      </c>
      <c r="O385" s="91"/>
      <c r="P385" s="92"/>
      <c r="Q385" s="89"/>
      <c r="R385" s="89" t="s">
        <v>740</v>
      </c>
    </row>
    <row r="386" customFormat="false" ht="24.75" hidden="false" customHeight="true" outlineLevel="0" collapsed="false">
      <c r="A386" s="82" t="n">
        <v>384</v>
      </c>
      <c r="B386" s="85" t="s">
        <v>762</v>
      </c>
      <c r="C386" s="85" t="s">
        <v>2140</v>
      </c>
      <c r="D386" s="86" t="n">
        <v>16911014</v>
      </c>
      <c r="E386" s="86" t="n">
        <v>734</v>
      </c>
      <c r="F386" s="85" t="s">
        <v>1134</v>
      </c>
      <c r="G386" s="85" t="s">
        <v>1043</v>
      </c>
      <c r="H386" s="85"/>
      <c r="I386" s="85"/>
      <c r="J386" s="86" t="n">
        <v>0.1</v>
      </c>
      <c r="K386" s="86" t="n">
        <v>0.1</v>
      </c>
      <c r="L386" s="86" t="n">
        <v>230</v>
      </c>
      <c r="M386" s="86" t="n">
        <v>1</v>
      </c>
      <c r="N386" s="86" t="n">
        <v>6</v>
      </c>
      <c r="O386" s="87"/>
      <c r="P386" s="88"/>
      <c r="Q386" s="85"/>
      <c r="R386" s="85" t="s">
        <v>740</v>
      </c>
    </row>
    <row r="387" customFormat="false" ht="24.75" hidden="false" customHeight="true" outlineLevel="0" collapsed="false">
      <c r="A387" s="82" t="n">
        <v>385</v>
      </c>
      <c r="B387" s="89" t="s">
        <v>764</v>
      </c>
      <c r="C387" s="89" t="s">
        <v>2140</v>
      </c>
      <c r="D387" s="90" t="n">
        <v>16911015</v>
      </c>
      <c r="E387" s="90" t="n">
        <v>734</v>
      </c>
      <c r="F387" s="89" t="s">
        <v>1132</v>
      </c>
      <c r="G387" s="89" t="s">
        <v>1043</v>
      </c>
      <c r="H387" s="89" t="s">
        <v>1131</v>
      </c>
      <c r="I387" s="89"/>
      <c r="J387" s="90" t="n">
        <v>0.1</v>
      </c>
      <c r="K387" s="90" t="n">
        <v>0.1</v>
      </c>
      <c r="L387" s="90" t="n">
        <v>230</v>
      </c>
      <c r="M387" s="90" t="n">
        <v>1</v>
      </c>
      <c r="N387" s="90" t="n">
        <v>6</v>
      </c>
      <c r="O387" s="91"/>
      <c r="P387" s="92"/>
      <c r="Q387" s="89"/>
      <c r="R387" s="89" t="s">
        <v>740</v>
      </c>
    </row>
    <row r="388" customFormat="false" ht="24.75" hidden="false" customHeight="true" outlineLevel="0" collapsed="false">
      <c r="A388" s="82" t="n">
        <v>386</v>
      </c>
      <c r="B388" s="85" t="s">
        <v>765</v>
      </c>
      <c r="C388" s="85" t="s">
        <v>2140</v>
      </c>
      <c r="D388" s="86" t="n">
        <v>16911016</v>
      </c>
      <c r="E388" s="86" t="n">
        <v>734</v>
      </c>
      <c r="F388" s="85" t="s">
        <v>1129</v>
      </c>
      <c r="G388" s="85" t="s">
        <v>1043</v>
      </c>
      <c r="H388" s="85"/>
      <c r="I388" s="85"/>
      <c r="J388" s="86" t="n">
        <v>0.2</v>
      </c>
      <c r="K388" s="86" t="n">
        <v>0.2</v>
      </c>
      <c r="L388" s="86" t="n">
        <v>230</v>
      </c>
      <c r="M388" s="86" t="n">
        <v>1</v>
      </c>
      <c r="N388" s="86" t="n">
        <v>6</v>
      </c>
      <c r="O388" s="87"/>
      <c r="P388" s="88"/>
      <c r="Q388" s="85"/>
      <c r="R388" s="85" t="s">
        <v>740</v>
      </c>
    </row>
    <row r="389" customFormat="false" ht="24.75" hidden="false" customHeight="true" outlineLevel="0" collapsed="false">
      <c r="A389" s="82" t="n">
        <v>387</v>
      </c>
      <c r="B389" s="89" t="s">
        <v>742</v>
      </c>
      <c r="C389" s="89" t="s">
        <v>2140</v>
      </c>
      <c r="D389" s="90" t="n">
        <v>16000009</v>
      </c>
      <c r="E389" s="90" t="n">
        <v>734</v>
      </c>
      <c r="F389" s="89" t="s">
        <v>1081</v>
      </c>
      <c r="G389" s="89" t="s">
        <v>1043</v>
      </c>
      <c r="H389" s="89" t="s">
        <v>1127</v>
      </c>
      <c r="I389" s="89"/>
      <c r="J389" s="90" t="n">
        <v>0.2</v>
      </c>
      <c r="K389" s="90" t="n">
        <v>0.2</v>
      </c>
      <c r="L389" s="90"/>
      <c r="M389" s="90" t="n">
        <v>1</v>
      </c>
      <c r="N389" s="90" t="n">
        <v>6</v>
      </c>
      <c r="O389" s="91"/>
      <c r="P389" s="92"/>
      <c r="Q389" s="89"/>
      <c r="R389" s="89" t="s">
        <v>740</v>
      </c>
    </row>
    <row r="390" customFormat="false" ht="24.75" hidden="false" customHeight="true" outlineLevel="0" collapsed="false">
      <c r="A390" s="82" t="n">
        <v>388</v>
      </c>
      <c r="B390" s="85" t="s">
        <v>757</v>
      </c>
      <c r="C390" s="85" t="s">
        <v>2140</v>
      </c>
      <c r="D390" s="86" t="n">
        <v>16911010</v>
      </c>
      <c r="E390" s="86" t="n">
        <v>734</v>
      </c>
      <c r="F390" s="85" t="s">
        <v>1125</v>
      </c>
      <c r="G390" s="85" t="s">
        <v>1043</v>
      </c>
      <c r="H390" s="85" t="s">
        <v>1124</v>
      </c>
      <c r="I390" s="85"/>
      <c r="J390" s="86" t="n">
        <v>0.2</v>
      </c>
      <c r="K390" s="86" t="n">
        <v>0.2</v>
      </c>
      <c r="L390" s="86" t="n">
        <v>230</v>
      </c>
      <c r="M390" s="86" t="n">
        <v>1</v>
      </c>
      <c r="N390" s="86" t="n">
        <v>6</v>
      </c>
      <c r="O390" s="87"/>
      <c r="P390" s="88"/>
      <c r="Q390" s="85"/>
      <c r="R390" s="85" t="s">
        <v>740</v>
      </c>
    </row>
    <row r="391" customFormat="false" ht="24.75" hidden="false" customHeight="true" outlineLevel="0" collapsed="false">
      <c r="A391" s="82" t="n">
        <v>389</v>
      </c>
      <c r="B391" s="89" t="s">
        <v>2153</v>
      </c>
      <c r="C391" s="89" t="s">
        <v>1531</v>
      </c>
      <c r="D391" s="90" t="n">
        <v>12067101</v>
      </c>
      <c r="E391" s="90" t="n">
        <v>338</v>
      </c>
      <c r="F391" s="89" t="s">
        <v>1081</v>
      </c>
      <c r="G391" s="89" t="s">
        <v>1043</v>
      </c>
      <c r="H391" s="89" t="s">
        <v>1660</v>
      </c>
      <c r="I391" s="89"/>
      <c r="J391" s="90" t="n">
        <v>1</v>
      </c>
      <c r="K391" s="90" t="n">
        <v>1</v>
      </c>
      <c r="L391" s="90" t="n">
        <v>230</v>
      </c>
      <c r="M391" s="90" t="n">
        <v>1</v>
      </c>
      <c r="N391" s="90" t="n">
        <v>6</v>
      </c>
      <c r="O391" s="91" t="s">
        <v>1558</v>
      </c>
      <c r="P391" s="92" t="s">
        <v>2154</v>
      </c>
      <c r="Q391" s="89" t="s">
        <v>1536</v>
      </c>
      <c r="R391" s="89" t="s">
        <v>726</v>
      </c>
    </row>
    <row r="392" customFormat="false" ht="24.75" hidden="false" customHeight="true" outlineLevel="0" collapsed="false">
      <c r="A392" s="82" t="n">
        <v>390</v>
      </c>
      <c r="B392" s="85" t="s">
        <v>776</v>
      </c>
      <c r="C392" s="94" t="s">
        <v>2145</v>
      </c>
      <c r="D392" s="86" t="n">
        <v>16000036</v>
      </c>
      <c r="E392" s="86" t="n">
        <v>346</v>
      </c>
      <c r="F392" s="85" t="s">
        <v>1081</v>
      </c>
      <c r="G392" s="85" t="s">
        <v>1043</v>
      </c>
      <c r="H392" s="85" t="s">
        <v>1214</v>
      </c>
      <c r="I392" s="85" t="s">
        <v>1215</v>
      </c>
      <c r="J392" s="86" t="n">
        <v>0.3</v>
      </c>
      <c r="K392" s="86" t="n">
        <v>0.3</v>
      </c>
      <c r="L392" s="86" t="n">
        <v>230</v>
      </c>
      <c r="M392" s="86" t="n">
        <v>1</v>
      </c>
      <c r="N392" s="86" t="n">
        <v>10</v>
      </c>
      <c r="O392" s="87"/>
      <c r="P392" s="88"/>
      <c r="Q392" s="85"/>
      <c r="R392" s="85" t="s">
        <v>740</v>
      </c>
    </row>
    <row r="393" customFormat="false" ht="24.75" hidden="false" customHeight="true" outlineLevel="0" collapsed="false">
      <c r="A393" s="82" t="n">
        <v>391</v>
      </c>
      <c r="B393" s="85" t="s">
        <v>839</v>
      </c>
      <c r="C393" s="85" t="s">
        <v>1531</v>
      </c>
      <c r="D393" s="86" t="n">
        <v>18079061</v>
      </c>
      <c r="E393" s="86" t="n">
        <v>338</v>
      </c>
      <c r="F393" s="85" t="s">
        <v>1134</v>
      </c>
      <c r="G393" s="85" t="s">
        <v>1043</v>
      </c>
      <c r="H393" s="85"/>
      <c r="I393" s="85" t="s">
        <v>2155</v>
      </c>
      <c r="J393" s="86" t="n">
        <v>22</v>
      </c>
      <c r="K393" s="86" t="n">
        <v>22</v>
      </c>
      <c r="L393" s="86" t="n">
        <v>400</v>
      </c>
      <c r="M393" s="86" t="n">
        <v>3</v>
      </c>
      <c r="N393" s="86" t="n">
        <v>40</v>
      </c>
      <c r="O393" s="87" t="s">
        <v>2114</v>
      </c>
      <c r="P393" s="88" t="s">
        <v>2156</v>
      </c>
      <c r="Q393" s="85" t="s">
        <v>1548</v>
      </c>
      <c r="R393" s="85" t="s">
        <v>30</v>
      </c>
    </row>
    <row r="394" customFormat="false" ht="24.75" hidden="false" customHeight="true" outlineLevel="0" collapsed="false">
      <c r="A394" s="82" t="n">
        <v>392</v>
      </c>
      <c r="B394" s="89" t="s">
        <v>607</v>
      </c>
      <c r="C394" s="89" t="s">
        <v>1531</v>
      </c>
      <c r="D394" s="90" t="n">
        <v>18003079</v>
      </c>
      <c r="E394" s="90" t="n">
        <v>1395</v>
      </c>
      <c r="F394" s="89" t="s">
        <v>1081</v>
      </c>
      <c r="G394" s="89" t="s">
        <v>1043</v>
      </c>
      <c r="H394" s="89" t="s">
        <v>1214</v>
      </c>
      <c r="I394" s="89"/>
      <c r="J394" s="90" t="n">
        <v>2</v>
      </c>
      <c r="K394" s="90" t="n">
        <v>2</v>
      </c>
      <c r="L394" s="90" t="n">
        <v>230</v>
      </c>
      <c r="M394" s="90" t="n">
        <v>1</v>
      </c>
      <c r="N394" s="90" t="n">
        <v>10</v>
      </c>
      <c r="O394" s="91" t="s">
        <v>1662</v>
      </c>
      <c r="P394" s="92" t="s">
        <v>2157</v>
      </c>
      <c r="Q394" s="89" t="s">
        <v>1640</v>
      </c>
      <c r="R394" s="89" t="s">
        <v>192</v>
      </c>
    </row>
    <row r="395" customFormat="false" ht="24.75" hidden="false" customHeight="true" outlineLevel="0" collapsed="false">
      <c r="A395" s="82" t="n">
        <v>393</v>
      </c>
      <c r="B395" s="85" t="s">
        <v>201</v>
      </c>
      <c r="C395" s="85" t="s">
        <v>1531</v>
      </c>
      <c r="D395" s="86" t="n">
        <v>18010033</v>
      </c>
      <c r="E395" s="86" t="n">
        <v>1395</v>
      </c>
      <c r="F395" s="85" t="s">
        <v>1081</v>
      </c>
      <c r="G395" s="85" t="s">
        <v>1043</v>
      </c>
      <c r="H395" s="85" t="s">
        <v>1206</v>
      </c>
      <c r="I395" s="85"/>
      <c r="J395" s="86" t="n">
        <v>3</v>
      </c>
      <c r="K395" s="86" t="n">
        <v>3</v>
      </c>
      <c r="L395" s="86" t="n">
        <v>230</v>
      </c>
      <c r="M395" s="86" t="n">
        <v>1</v>
      </c>
      <c r="N395" s="86" t="n">
        <v>16</v>
      </c>
      <c r="O395" s="87" t="s">
        <v>1662</v>
      </c>
      <c r="P395" s="88" t="s">
        <v>2158</v>
      </c>
      <c r="Q395" s="85" t="s">
        <v>1548</v>
      </c>
      <c r="R395" s="85" t="s">
        <v>192</v>
      </c>
    </row>
    <row r="396" customFormat="false" ht="24.75" hidden="false" customHeight="true" outlineLevel="0" collapsed="false">
      <c r="A396" s="82" t="n">
        <v>394</v>
      </c>
      <c r="B396" s="89" t="s">
        <v>908</v>
      </c>
      <c r="C396" s="89" t="s">
        <v>1531</v>
      </c>
      <c r="D396" s="90" t="n">
        <v>18013073</v>
      </c>
      <c r="E396" s="90" t="n">
        <v>338</v>
      </c>
      <c r="F396" s="89" t="s">
        <v>1081</v>
      </c>
      <c r="G396" s="89" t="s">
        <v>1043</v>
      </c>
      <c r="H396" s="89" t="s">
        <v>1183</v>
      </c>
      <c r="I396" s="89" t="s">
        <v>2159</v>
      </c>
      <c r="J396" s="90"/>
      <c r="K396" s="90" t="n">
        <v>11</v>
      </c>
      <c r="L396" s="90" t="n">
        <v>400</v>
      </c>
      <c r="M396" s="90" t="n">
        <v>3</v>
      </c>
      <c r="N396" s="90" t="n">
        <v>20</v>
      </c>
      <c r="O396" s="91" t="s">
        <v>1558</v>
      </c>
      <c r="P396" s="92" t="s">
        <v>2160</v>
      </c>
      <c r="Q396" s="89" t="s">
        <v>1566</v>
      </c>
      <c r="R396" s="89" t="s">
        <v>726</v>
      </c>
    </row>
    <row r="397" customFormat="false" ht="24.75" hidden="false" customHeight="true" outlineLevel="0" collapsed="false">
      <c r="A397" s="82" t="n">
        <v>395</v>
      </c>
      <c r="B397" s="89" t="s">
        <v>722</v>
      </c>
      <c r="C397" s="89" t="s">
        <v>1531</v>
      </c>
      <c r="D397" s="90" t="n">
        <v>14300060</v>
      </c>
      <c r="E397" s="90" t="n">
        <v>1395</v>
      </c>
      <c r="F397" s="89" t="s">
        <v>1081</v>
      </c>
      <c r="G397" s="89" t="s">
        <v>1043</v>
      </c>
      <c r="H397" s="89" t="s">
        <v>2161</v>
      </c>
      <c r="I397" s="89" t="s">
        <v>2162</v>
      </c>
      <c r="J397" s="90" t="n">
        <v>155</v>
      </c>
      <c r="K397" s="90" t="n">
        <v>115</v>
      </c>
      <c r="L397" s="90" t="n">
        <v>400</v>
      </c>
      <c r="M397" s="90" t="n">
        <v>3</v>
      </c>
      <c r="N397" s="90" t="n">
        <v>250</v>
      </c>
      <c r="O397" s="91" t="s">
        <v>2114</v>
      </c>
      <c r="P397" s="92" t="s">
        <v>2163</v>
      </c>
      <c r="Q397" s="89" t="s">
        <v>1548</v>
      </c>
      <c r="R397" s="89" t="s">
        <v>20</v>
      </c>
    </row>
    <row r="398" customFormat="false" ht="24.75" hidden="false" customHeight="true" outlineLevel="0" collapsed="false">
      <c r="A398" s="82" t="n">
        <v>396</v>
      </c>
      <c r="B398" s="85" t="s">
        <v>187</v>
      </c>
      <c r="C398" s="85" t="s">
        <v>1531</v>
      </c>
      <c r="D398" s="86" t="n">
        <v>18038050</v>
      </c>
      <c r="E398" s="86" t="n">
        <v>1395</v>
      </c>
      <c r="F398" s="85" t="s">
        <v>1081</v>
      </c>
      <c r="G398" s="85" t="s">
        <v>1043</v>
      </c>
      <c r="H398" s="85" t="s">
        <v>1209</v>
      </c>
      <c r="I398" s="85" t="s">
        <v>1561</v>
      </c>
      <c r="J398" s="86" t="n">
        <v>35</v>
      </c>
      <c r="K398" s="86" t="n">
        <v>35</v>
      </c>
      <c r="L398" s="86" t="n">
        <v>400</v>
      </c>
      <c r="M398" s="86" t="n">
        <v>3</v>
      </c>
      <c r="N398" s="86" t="n">
        <v>63</v>
      </c>
      <c r="O398" s="87" t="s">
        <v>2114</v>
      </c>
      <c r="P398" s="88" t="s">
        <v>2164</v>
      </c>
      <c r="Q398" s="85" t="s">
        <v>1548</v>
      </c>
      <c r="R398" s="85" t="s">
        <v>30</v>
      </c>
    </row>
    <row r="399" customFormat="false" ht="24.75" hidden="false" customHeight="true" outlineLevel="0" collapsed="false">
      <c r="A399" s="82" t="n">
        <v>397</v>
      </c>
      <c r="B399" s="89" t="s">
        <v>847</v>
      </c>
      <c r="C399" s="89" t="s">
        <v>1531</v>
      </c>
      <c r="D399" s="90" t="n">
        <v>18001129</v>
      </c>
      <c r="E399" s="90" t="n">
        <v>338</v>
      </c>
      <c r="F399" s="89" t="s">
        <v>1081</v>
      </c>
      <c r="G399" s="89" t="s">
        <v>1043</v>
      </c>
      <c r="H399" s="89"/>
      <c r="I399" s="89" t="s">
        <v>2165</v>
      </c>
      <c r="J399" s="90" t="n">
        <v>14</v>
      </c>
      <c r="K399" s="90" t="n">
        <v>14</v>
      </c>
      <c r="L399" s="90" t="n">
        <v>400</v>
      </c>
      <c r="M399" s="90" t="n">
        <v>3</v>
      </c>
      <c r="N399" s="90" t="n">
        <v>25</v>
      </c>
      <c r="O399" s="91" t="s">
        <v>2114</v>
      </c>
      <c r="P399" s="92" t="s">
        <v>2166</v>
      </c>
      <c r="Q399" s="89" t="s">
        <v>1548</v>
      </c>
      <c r="R399" s="89" t="s">
        <v>30</v>
      </c>
    </row>
    <row r="400" customFormat="false" ht="24.75" hidden="false" customHeight="true" outlineLevel="0" collapsed="false">
      <c r="A400" s="82" t="n">
        <v>398</v>
      </c>
      <c r="B400" s="85" t="s">
        <v>164</v>
      </c>
      <c r="C400" s="85" t="s">
        <v>1531</v>
      </c>
      <c r="D400" s="86" t="n">
        <v>18038055</v>
      </c>
      <c r="E400" s="86" t="n">
        <v>1395</v>
      </c>
      <c r="F400" s="85" t="s">
        <v>1081</v>
      </c>
      <c r="G400" s="85" t="s">
        <v>1043</v>
      </c>
      <c r="H400" s="85" t="s">
        <v>2167</v>
      </c>
      <c r="I400" s="85" t="s">
        <v>2168</v>
      </c>
      <c r="J400" s="86" t="n">
        <v>13</v>
      </c>
      <c r="K400" s="86" t="n">
        <v>13</v>
      </c>
      <c r="L400" s="86" t="n">
        <v>400</v>
      </c>
      <c r="M400" s="86" t="n">
        <v>3</v>
      </c>
      <c r="N400" s="86" t="n">
        <v>20</v>
      </c>
      <c r="O400" s="87" t="s">
        <v>1662</v>
      </c>
      <c r="P400" s="88" t="s">
        <v>2169</v>
      </c>
      <c r="Q400" s="85" t="s">
        <v>1548</v>
      </c>
      <c r="R400" s="85" t="s">
        <v>30</v>
      </c>
    </row>
    <row r="401" customFormat="false" ht="24.75" hidden="false" customHeight="true" outlineLevel="0" collapsed="false">
      <c r="A401" s="82" t="n">
        <v>399</v>
      </c>
      <c r="B401" s="89" t="s">
        <v>856</v>
      </c>
      <c r="C401" s="89" t="s">
        <v>1531</v>
      </c>
      <c r="D401" s="90" t="n">
        <v>15945147</v>
      </c>
      <c r="E401" s="90" t="n">
        <v>338</v>
      </c>
      <c r="F401" s="89" t="s">
        <v>1836</v>
      </c>
      <c r="G401" s="89" t="s">
        <v>1043</v>
      </c>
      <c r="H401" s="89" t="s">
        <v>2170</v>
      </c>
      <c r="I401" s="89"/>
      <c r="J401" s="90" t="n">
        <v>14</v>
      </c>
      <c r="K401" s="90" t="n">
        <v>14</v>
      </c>
      <c r="L401" s="90" t="n">
        <v>400</v>
      </c>
      <c r="M401" s="90" t="n">
        <v>3</v>
      </c>
      <c r="N401" s="90" t="n">
        <v>25</v>
      </c>
      <c r="O401" s="91" t="s">
        <v>2114</v>
      </c>
      <c r="P401" s="92" t="s">
        <v>2171</v>
      </c>
      <c r="Q401" s="89" t="s">
        <v>1548</v>
      </c>
      <c r="R401" s="89" t="s">
        <v>30</v>
      </c>
    </row>
    <row r="402" customFormat="false" ht="24.75" hidden="false" customHeight="true" outlineLevel="0" collapsed="false">
      <c r="A402" s="82" t="n">
        <v>400</v>
      </c>
      <c r="B402" s="85" t="s">
        <v>210</v>
      </c>
      <c r="C402" s="85" t="s">
        <v>1531</v>
      </c>
      <c r="D402" s="86" t="n">
        <v>18002065</v>
      </c>
      <c r="E402" s="86" t="n">
        <v>1395</v>
      </c>
      <c r="F402" s="85" t="s">
        <v>1081</v>
      </c>
      <c r="G402" s="85" t="s">
        <v>1043</v>
      </c>
      <c r="H402" s="85" t="s">
        <v>1664</v>
      </c>
      <c r="I402" s="85" t="s">
        <v>1052</v>
      </c>
      <c r="J402" s="86" t="n">
        <v>3.5</v>
      </c>
      <c r="K402" s="86" t="n">
        <v>3.5</v>
      </c>
      <c r="L402" s="86" t="n">
        <v>230</v>
      </c>
      <c r="M402" s="86" t="n">
        <v>1</v>
      </c>
      <c r="N402" s="86"/>
      <c r="O402" s="87" t="s">
        <v>1534</v>
      </c>
      <c r="P402" s="88" t="s">
        <v>2172</v>
      </c>
      <c r="Q402" s="85" t="s">
        <v>1640</v>
      </c>
      <c r="R402" s="85" t="s">
        <v>192</v>
      </c>
    </row>
    <row r="403" customFormat="false" ht="24.75" hidden="false" customHeight="true" outlineLevel="0" collapsed="false">
      <c r="A403" s="82" t="n">
        <v>401</v>
      </c>
      <c r="B403" s="89" t="s">
        <v>207</v>
      </c>
      <c r="C403" s="89" t="s">
        <v>1531</v>
      </c>
      <c r="D403" s="90" t="n">
        <v>18006072</v>
      </c>
      <c r="E403" s="90" t="n">
        <v>1395</v>
      </c>
      <c r="F403" s="89" t="s">
        <v>1081</v>
      </c>
      <c r="G403" s="89" t="s">
        <v>1043</v>
      </c>
      <c r="H403" s="89" t="s">
        <v>1560</v>
      </c>
      <c r="I403" s="89"/>
      <c r="J403" s="90" t="n">
        <v>1</v>
      </c>
      <c r="K403" s="90" t="n">
        <v>1</v>
      </c>
      <c r="L403" s="90" t="n">
        <v>230</v>
      </c>
      <c r="M403" s="90" t="n">
        <v>1</v>
      </c>
      <c r="N403" s="90" t="n">
        <v>6</v>
      </c>
      <c r="O403" s="91" t="s">
        <v>1662</v>
      </c>
      <c r="P403" s="92" t="s">
        <v>2173</v>
      </c>
      <c r="Q403" s="89" t="s">
        <v>1640</v>
      </c>
      <c r="R403" s="89" t="s">
        <v>192</v>
      </c>
    </row>
    <row r="404" customFormat="false" ht="24.75" hidden="false" customHeight="true" outlineLevel="0" collapsed="false">
      <c r="A404" s="82" t="n">
        <v>402</v>
      </c>
      <c r="B404" s="85" t="s">
        <v>204</v>
      </c>
      <c r="C404" s="85" t="s">
        <v>1531</v>
      </c>
      <c r="D404" s="86" t="n">
        <v>18006073</v>
      </c>
      <c r="E404" s="86" t="n">
        <v>1395</v>
      </c>
      <c r="F404" s="85" t="s">
        <v>1081</v>
      </c>
      <c r="G404" s="85" t="s">
        <v>1043</v>
      </c>
      <c r="H404" s="85" t="s">
        <v>1608</v>
      </c>
      <c r="I404" s="85"/>
      <c r="J404" s="86" t="n">
        <v>10</v>
      </c>
      <c r="K404" s="86" t="n">
        <v>10</v>
      </c>
      <c r="L404" s="86" t="n">
        <v>400</v>
      </c>
      <c r="M404" s="86" t="n">
        <v>3</v>
      </c>
      <c r="N404" s="86" t="n">
        <v>20</v>
      </c>
      <c r="O404" s="87" t="s">
        <v>1662</v>
      </c>
      <c r="P404" s="88" t="s">
        <v>2174</v>
      </c>
      <c r="Q404" s="85" t="s">
        <v>1640</v>
      </c>
      <c r="R404" s="85" t="s">
        <v>192</v>
      </c>
    </row>
    <row r="405" customFormat="false" ht="24.75" hidden="false" customHeight="true" outlineLevel="0" collapsed="false">
      <c r="A405" s="82" t="n">
        <v>403</v>
      </c>
      <c r="B405" s="89" t="s">
        <v>130</v>
      </c>
      <c r="C405" s="89" t="s">
        <v>1531</v>
      </c>
      <c r="D405" s="90" t="n">
        <v>18079054</v>
      </c>
      <c r="E405" s="90" t="n">
        <v>1395</v>
      </c>
      <c r="F405" s="89" t="s">
        <v>1844</v>
      </c>
      <c r="G405" s="89" t="s">
        <v>1043</v>
      </c>
      <c r="H405" s="89"/>
      <c r="I405" s="89" t="s">
        <v>1048</v>
      </c>
      <c r="J405" s="90" t="n">
        <v>20</v>
      </c>
      <c r="K405" s="90" t="n">
        <v>20</v>
      </c>
      <c r="L405" s="90" t="n">
        <v>400</v>
      </c>
      <c r="M405" s="90" t="n">
        <v>3</v>
      </c>
      <c r="N405" s="90" t="n">
        <v>32</v>
      </c>
      <c r="O405" s="91" t="s">
        <v>2114</v>
      </c>
      <c r="P405" s="92" t="s">
        <v>2175</v>
      </c>
      <c r="Q405" s="89" t="s">
        <v>1548</v>
      </c>
      <c r="R405" s="89" t="s">
        <v>30</v>
      </c>
    </row>
    <row r="406" customFormat="false" ht="24.75" hidden="false" customHeight="true" outlineLevel="0" collapsed="false">
      <c r="A406" s="82" t="n">
        <v>404</v>
      </c>
      <c r="B406" s="85" t="s">
        <v>174</v>
      </c>
      <c r="C406" s="85" t="s">
        <v>1531</v>
      </c>
      <c r="D406" s="86" t="n">
        <v>18002064</v>
      </c>
      <c r="E406" s="86" t="n">
        <v>1395</v>
      </c>
      <c r="F406" s="85" t="s">
        <v>1081</v>
      </c>
      <c r="G406" s="85" t="s">
        <v>1043</v>
      </c>
      <c r="H406" s="85"/>
      <c r="I406" s="85" t="s">
        <v>2176</v>
      </c>
      <c r="J406" s="86" t="n">
        <v>36</v>
      </c>
      <c r="K406" s="86" t="n">
        <v>36</v>
      </c>
      <c r="L406" s="86" t="n">
        <v>400</v>
      </c>
      <c r="M406" s="86" t="n">
        <v>3</v>
      </c>
      <c r="N406" s="86" t="n">
        <v>63</v>
      </c>
      <c r="O406" s="87" t="s">
        <v>1662</v>
      </c>
      <c r="P406" s="88" t="s">
        <v>2177</v>
      </c>
      <c r="Q406" s="85" t="s">
        <v>1548</v>
      </c>
      <c r="R406" s="85" t="s">
        <v>30</v>
      </c>
    </row>
    <row r="407" customFormat="false" ht="24.75" hidden="false" customHeight="true" outlineLevel="0" collapsed="false">
      <c r="A407" s="82" t="n">
        <v>405</v>
      </c>
      <c r="B407" s="89" t="s">
        <v>858</v>
      </c>
      <c r="C407" s="89" t="s">
        <v>1531</v>
      </c>
      <c r="D407" s="90" t="n">
        <v>18079060</v>
      </c>
      <c r="E407" s="90" t="n">
        <v>338</v>
      </c>
      <c r="F407" s="89" t="s">
        <v>1813</v>
      </c>
      <c r="G407" s="89" t="s">
        <v>1043</v>
      </c>
      <c r="H407" s="89"/>
      <c r="I407" s="89" t="s">
        <v>2058</v>
      </c>
      <c r="J407" s="90" t="n">
        <v>22</v>
      </c>
      <c r="K407" s="90" t="n">
        <v>22</v>
      </c>
      <c r="L407" s="90" t="n">
        <v>400</v>
      </c>
      <c r="M407" s="90" t="n">
        <v>3</v>
      </c>
      <c r="N407" s="90" t="n">
        <v>40</v>
      </c>
      <c r="O407" s="91" t="s">
        <v>2114</v>
      </c>
      <c r="P407" s="92" t="s">
        <v>2178</v>
      </c>
      <c r="Q407" s="89" t="s">
        <v>1548</v>
      </c>
      <c r="R407" s="89" t="s">
        <v>30</v>
      </c>
    </row>
    <row r="408" customFormat="false" ht="24.75" hidden="false" customHeight="true" outlineLevel="0" collapsed="false">
      <c r="A408" s="82" t="n">
        <v>406</v>
      </c>
      <c r="B408" s="85" t="s">
        <v>199</v>
      </c>
      <c r="C408" s="85" t="s">
        <v>1531</v>
      </c>
      <c r="D408" s="86" t="n">
        <v>18006074</v>
      </c>
      <c r="E408" s="86" t="n">
        <v>1395</v>
      </c>
      <c r="F408" s="85" t="s">
        <v>1081</v>
      </c>
      <c r="G408" s="85" t="s">
        <v>1043</v>
      </c>
      <c r="H408" s="85" t="s">
        <v>1198</v>
      </c>
      <c r="I408" s="85" t="s">
        <v>2179</v>
      </c>
      <c r="J408" s="86" t="n">
        <v>14</v>
      </c>
      <c r="K408" s="86" t="n">
        <v>14</v>
      </c>
      <c r="L408" s="86" t="n">
        <v>400</v>
      </c>
      <c r="M408" s="86" t="n">
        <v>3</v>
      </c>
      <c r="N408" s="86" t="n">
        <v>25</v>
      </c>
      <c r="O408" s="87" t="s">
        <v>2114</v>
      </c>
      <c r="P408" s="88" t="s">
        <v>2180</v>
      </c>
      <c r="Q408" s="85" t="s">
        <v>1548</v>
      </c>
      <c r="R408" s="85" t="s">
        <v>192</v>
      </c>
    </row>
    <row r="409" customFormat="false" ht="24.75" hidden="false" customHeight="true" outlineLevel="0" collapsed="false">
      <c r="A409" s="82" t="n">
        <v>407</v>
      </c>
      <c r="B409" s="89" t="s">
        <v>166</v>
      </c>
      <c r="C409" s="89" t="s">
        <v>1531</v>
      </c>
      <c r="D409" s="90" t="n">
        <v>18003080</v>
      </c>
      <c r="E409" s="90" t="n">
        <v>1395</v>
      </c>
      <c r="F409" s="89" t="s">
        <v>1081</v>
      </c>
      <c r="G409" s="89" t="s">
        <v>1043</v>
      </c>
      <c r="H409" s="89" t="s">
        <v>2181</v>
      </c>
      <c r="I409" s="89" t="s">
        <v>1060</v>
      </c>
      <c r="J409" s="90" t="n">
        <v>10</v>
      </c>
      <c r="K409" s="90" t="n">
        <v>10</v>
      </c>
      <c r="L409" s="90" t="n">
        <v>400</v>
      </c>
      <c r="M409" s="90" t="n">
        <v>3</v>
      </c>
      <c r="N409" s="90" t="n">
        <v>16</v>
      </c>
      <c r="O409" s="91" t="s">
        <v>1662</v>
      </c>
      <c r="P409" s="92" t="s">
        <v>2182</v>
      </c>
      <c r="Q409" s="89" t="s">
        <v>1548</v>
      </c>
      <c r="R409" s="89" t="s">
        <v>30</v>
      </c>
    </row>
    <row r="410" customFormat="false" ht="24.75" hidden="false" customHeight="true" outlineLevel="0" collapsed="false">
      <c r="A410" s="82" t="n">
        <v>408</v>
      </c>
      <c r="B410" s="85" t="s">
        <v>888</v>
      </c>
      <c r="C410" s="85" t="s">
        <v>1531</v>
      </c>
      <c r="D410" s="86" t="n">
        <v>18009014</v>
      </c>
      <c r="E410" s="86" t="n">
        <v>338</v>
      </c>
      <c r="F410" s="85" t="s">
        <v>1081</v>
      </c>
      <c r="G410" s="85" t="s">
        <v>1043</v>
      </c>
      <c r="H410" s="85" t="s">
        <v>1605</v>
      </c>
      <c r="I410" s="85" t="s">
        <v>2183</v>
      </c>
      <c r="J410" s="86" t="n">
        <v>1</v>
      </c>
      <c r="K410" s="86" t="n">
        <v>1</v>
      </c>
      <c r="L410" s="86" t="n">
        <v>230</v>
      </c>
      <c r="M410" s="86" t="n">
        <v>1</v>
      </c>
      <c r="N410" s="86" t="n">
        <v>6</v>
      </c>
      <c r="O410" s="87" t="s">
        <v>1556</v>
      </c>
      <c r="P410" s="88" t="s">
        <v>2184</v>
      </c>
      <c r="Q410" s="85"/>
      <c r="R410" s="85" t="s">
        <v>726</v>
      </c>
    </row>
    <row r="411" customFormat="false" ht="24.75" hidden="false" customHeight="true" outlineLevel="0" collapsed="false">
      <c r="A411" s="82" t="n">
        <v>409</v>
      </c>
      <c r="B411" s="89" t="s">
        <v>861</v>
      </c>
      <c r="C411" s="89" t="s">
        <v>1531</v>
      </c>
      <c r="D411" s="90" t="n">
        <v>18008115</v>
      </c>
      <c r="E411" s="90" t="n">
        <v>338</v>
      </c>
      <c r="F411" s="89" t="s">
        <v>1081</v>
      </c>
      <c r="G411" s="89" t="s">
        <v>1043</v>
      </c>
      <c r="H411" s="89" t="s">
        <v>2185</v>
      </c>
      <c r="I411" s="89" t="s">
        <v>2186</v>
      </c>
      <c r="J411" s="90" t="n">
        <v>40</v>
      </c>
      <c r="K411" s="90" t="n">
        <v>40</v>
      </c>
      <c r="L411" s="90" t="n">
        <v>400</v>
      </c>
      <c r="M411" s="90" t="n">
        <v>3</v>
      </c>
      <c r="N411" s="90" t="n">
        <v>63</v>
      </c>
      <c r="O411" s="91" t="s">
        <v>2114</v>
      </c>
      <c r="P411" s="92" t="s">
        <v>2187</v>
      </c>
      <c r="Q411" s="89" t="s">
        <v>1548</v>
      </c>
      <c r="R411" s="89" t="s">
        <v>30</v>
      </c>
    </row>
    <row r="412" customFormat="false" ht="24.75" hidden="false" customHeight="true" outlineLevel="0" collapsed="false">
      <c r="A412" s="82" t="n">
        <v>410</v>
      </c>
      <c r="B412" s="85" t="s">
        <v>854</v>
      </c>
      <c r="C412" s="85" t="s">
        <v>1531</v>
      </c>
      <c r="D412" s="86" t="n">
        <v>18064022</v>
      </c>
      <c r="E412" s="86" t="n">
        <v>338</v>
      </c>
      <c r="F412" s="85" t="s">
        <v>1125</v>
      </c>
      <c r="G412" s="85" t="s">
        <v>1043</v>
      </c>
      <c r="H412" s="85" t="s">
        <v>1124</v>
      </c>
      <c r="I412" s="85" t="s">
        <v>1582</v>
      </c>
      <c r="J412" s="86" t="n">
        <v>14</v>
      </c>
      <c r="K412" s="86" t="n">
        <v>14</v>
      </c>
      <c r="L412" s="86" t="n">
        <v>400</v>
      </c>
      <c r="M412" s="86" t="n">
        <v>3</v>
      </c>
      <c r="N412" s="86" t="n">
        <v>25</v>
      </c>
      <c r="O412" s="87" t="s">
        <v>2114</v>
      </c>
      <c r="P412" s="88" t="s">
        <v>2188</v>
      </c>
      <c r="Q412" s="85" t="s">
        <v>1548</v>
      </c>
      <c r="R412" s="85" t="s">
        <v>30</v>
      </c>
    </row>
    <row r="413" customFormat="false" ht="24.75" hidden="false" customHeight="true" outlineLevel="0" collapsed="false">
      <c r="A413" s="82" t="n">
        <v>411</v>
      </c>
      <c r="B413" s="89" t="s">
        <v>849</v>
      </c>
      <c r="C413" s="89" t="s">
        <v>1531</v>
      </c>
      <c r="D413" s="90" t="n">
        <v>18075084</v>
      </c>
      <c r="E413" s="90" t="n">
        <v>338</v>
      </c>
      <c r="F413" s="89" t="s">
        <v>1233</v>
      </c>
      <c r="G413" s="89" t="s">
        <v>1043</v>
      </c>
      <c r="H413" s="89" t="s">
        <v>2150</v>
      </c>
      <c r="I413" s="89" t="s">
        <v>1545</v>
      </c>
      <c r="J413" s="90" t="n">
        <v>14</v>
      </c>
      <c r="K413" s="90" t="n">
        <v>14</v>
      </c>
      <c r="L413" s="90" t="n">
        <v>400</v>
      </c>
      <c r="M413" s="90" t="n">
        <v>3</v>
      </c>
      <c r="N413" s="90" t="n">
        <v>25</v>
      </c>
      <c r="O413" s="91" t="s">
        <v>2114</v>
      </c>
      <c r="P413" s="92" t="s">
        <v>2189</v>
      </c>
      <c r="Q413" s="89" t="s">
        <v>1548</v>
      </c>
      <c r="R413" s="89" t="s">
        <v>30</v>
      </c>
    </row>
    <row r="414" customFormat="false" ht="24.75" hidden="false" customHeight="true" outlineLevel="0" collapsed="false">
      <c r="A414" s="82" t="n">
        <v>412</v>
      </c>
      <c r="B414" s="85" t="s">
        <v>137</v>
      </c>
      <c r="C414" s="85" t="s">
        <v>1531</v>
      </c>
      <c r="D414" s="86" t="n">
        <v>18096040</v>
      </c>
      <c r="E414" s="86" t="n">
        <v>1395</v>
      </c>
      <c r="F414" s="85" t="s">
        <v>1107</v>
      </c>
      <c r="G414" s="85" t="s">
        <v>1043</v>
      </c>
      <c r="H414" s="85" t="s">
        <v>1105</v>
      </c>
      <c r="I414" s="85" t="s">
        <v>1106</v>
      </c>
      <c r="J414" s="86" t="n">
        <v>11</v>
      </c>
      <c r="K414" s="86" t="n">
        <v>11</v>
      </c>
      <c r="L414" s="86" t="n">
        <v>400</v>
      </c>
      <c r="M414" s="86" t="n">
        <v>3</v>
      </c>
      <c r="N414" s="86"/>
      <c r="O414" s="87" t="s">
        <v>1662</v>
      </c>
      <c r="P414" s="88" t="s">
        <v>2190</v>
      </c>
      <c r="Q414" s="85" t="s">
        <v>1656</v>
      </c>
      <c r="R414" s="85" t="s">
        <v>30</v>
      </c>
    </row>
    <row r="415" customFormat="false" ht="24.75" hidden="false" customHeight="true" outlineLevel="0" collapsed="false">
      <c r="A415" s="82" t="n">
        <v>413</v>
      </c>
      <c r="B415" s="89" t="s">
        <v>213</v>
      </c>
      <c r="C415" s="89" t="s">
        <v>1531</v>
      </c>
      <c r="D415" s="90" t="n">
        <v>18002066</v>
      </c>
      <c r="E415" s="90" t="n">
        <v>1395</v>
      </c>
      <c r="F415" s="89" t="s">
        <v>1081</v>
      </c>
      <c r="G415" s="89" t="s">
        <v>1043</v>
      </c>
      <c r="H415" s="89"/>
      <c r="I415" s="89" t="s">
        <v>2191</v>
      </c>
      <c r="J415" s="90" t="n">
        <v>5</v>
      </c>
      <c r="K415" s="90" t="n">
        <v>5</v>
      </c>
      <c r="L415" s="90" t="n">
        <v>400</v>
      </c>
      <c r="M415" s="90" t="n">
        <v>3</v>
      </c>
      <c r="N415" s="90" t="n">
        <v>10</v>
      </c>
      <c r="O415" s="91" t="s">
        <v>2114</v>
      </c>
      <c r="P415" s="92" t="s">
        <v>2192</v>
      </c>
      <c r="Q415" s="89" t="s">
        <v>1548</v>
      </c>
      <c r="R415" s="89" t="s">
        <v>192</v>
      </c>
    </row>
    <row r="416" customFormat="false" ht="24.75" hidden="false" customHeight="true" outlineLevel="0" collapsed="false">
      <c r="A416" s="82" t="n">
        <v>414</v>
      </c>
      <c r="B416" s="85" t="s">
        <v>225</v>
      </c>
      <c r="C416" s="85" t="s">
        <v>1531</v>
      </c>
      <c r="D416" s="86" t="n">
        <v>18009047</v>
      </c>
      <c r="E416" s="86" t="n">
        <v>1395</v>
      </c>
      <c r="F416" s="85" t="s">
        <v>1081</v>
      </c>
      <c r="G416" s="85" t="s">
        <v>1043</v>
      </c>
      <c r="H416" s="85" t="s">
        <v>2193</v>
      </c>
      <c r="I416" s="85" t="s">
        <v>2194</v>
      </c>
      <c r="J416" s="86" t="n">
        <v>2</v>
      </c>
      <c r="K416" s="86" t="n">
        <v>2</v>
      </c>
      <c r="L416" s="86" t="n">
        <v>230</v>
      </c>
      <c r="M416" s="86" t="n">
        <v>1</v>
      </c>
      <c r="N416" s="86" t="n">
        <v>10</v>
      </c>
      <c r="O416" s="87" t="s">
        <v>1534</v>
      </c>
      <c r="P416" s="88" t="s">
        <v>2195</v>
      </c>
      <c r="Q416" s="85" t="s">
        <v>1640</v>
      </c>
      <c r="R416" s="85" t="s">
        <v>192</v>
      </c>
    </row>
    <row r="417" customFormat="false" ht="24.75" hidden="false" customHeight="true" outlineLevel="0" collapsed="false">
      <c r="A417" s="82" t="n">
        <v>415</v>
      </c>
      <c r="B417" s="89" t="s">
        <v>184</v>
      </c>
      <c r="C417" s="89" t="s">
        <v>1531</v>
      </c>
      <c r="D417" s="90" t="n">
        <v>18002067</v>
      </c>
      <c r="E417" s="90" t="n">
        <v>1395</v>
      </c>
      <c r="F417" s="89" t="s">
        <v>1081</v>
      </c>
      <c r="G417" s="89" t="s">
        <v>1043</v>
      </c>
      <c r="H417" s="89" t="s">
        <v>1175</v>
      </c>
      <c r="I417" s="89" t="s">
        <v>2196</v>
      </c>
      <c r="J417" s="90" t="n">
        <v>14</v>
      </c>
      <c r="K417" s="90" t="n">
        <v>14</v>
      </c>
      <c r="L417" s="90" t="n">
        <v>400</v>
      </c>
      <c r="M417" s="90" t="n">
        <v>3</v>
      </c>
      <c r="N417" s="90" t="n">
        <v>25</v>
      </c>
      <c r="O417" s="91" t="s">
        <v>1662</v>
      </c>
      <c r="P417" s="92" t="s">
        <v>2197</v>
      </c>
      <c r="Q417" s="89" t="s">
        <v>1548</v>
      </c>
      <c r="R417" s="89" t="s">
        <v>30</v>
      </c>
    </row>
    <row r="418" customFormat="false" ht="24.75" hidden="false" customHeight="true" outlineLevel="0" collapsed="false">
      <c r="A418" s="82" t="n">
        <v>416</v>
      </c>
      <c r="B418" s="89" t="s">
        <v>103</v>
      </c>
      <c r="C418" s="89" t="s">
        <v>1531</v>
      </c>
      <c r="D418" s="90" t="n">
        <v>14300061</v>
      </c>
      <c r="E418" s="90" t="n">
        <v>1395</v>
      </c>
      <c r="F418" s="89" t="s">
        <v>1081</v>
      </c>
      <c r="G418" s="89" t="s">
        <v>1043</v>
      </c>
      <c r="H418" s="89" t="s">
        <v>1082</v>
      </c>
      <c r="I418" s="89" t="s">
        <v>1083</v>
      </c>
      <c r="J418" s="90" t="n">
        <v>110</v>
      </c>
      <c r="K418" s="90" t="n">
        <v>80</v>
      </c>
      <c r="L418" s="90" t="n">
        <v>400</v>
      </c>
      <c r="M418" s="90" t="n">
        <v>3</v>
      </c>
      <c r="N418" s="90" t="n">
        <v>200</v>
      </c>
      <c r="O418" s="91" t="s">
        <v>2114</v>
      </c>
      <c r="P418" s="92" t="s">
        <v>2198</v>
      </c>
      <c r="Q418" s="89" t="s">
        <v>1548</v>
      </c>
      <c r="R418" s="89" t="s">
        <v>20</v>
      </c>
    </row>
    <row r="419" customFormat="false" ht="24.75" hidden="false" customHeight="true" outlineLevel="0" collapsed="false">
      <c r="A419" s="82" t="n">
        <v>417</v>
      </c>
      <c r="B419" s="85" t="s">
        <v>609</v>
      </c>
      <c r="C419" s="85" t="s">
        <v>1531</v>
      </c>
      <c r="D419" s="86" t="n">
        <v>18008116</v>
      </c>
      <c r="E419" s="86" t="n">
        <v>1395</v>
      </c>
      <c r="F419" s="85" t="s">
        <v>1081</v>
      </c>
      <c r="G419" s="85" t="s">
        <v>1043</v>
      </c>
      <c r="H419" s="85" t="s">
        <v>1183</v>
      </c>
      <c r="I419" s="85" t="s">
        <v>2199</v>
      </c>
      <c r="J419" s="86" t="n">
        <v>1</v>
      </c>
      <c r="K419" s="86" t="n">
        <v>1</v>
      </c>
      <c r="L419" s="86" t="n">
        <v>230</v>
      </c>
      <c r="M419" s="86" t="n">
        <v>1</v>
      </c>
      <c r="N419" s="86" t="n">
        <v>6</v>
      </c>
      <c r="O419" s="87" t="s">
        <v>1534</v>
      </c>
      <c r="P419" s="88" t="s">
        <v>2200</v>
      </c>
      <c r="Q419" s="85" t="s">
        <v>1548</v>
      </c>
      <c r="R419" s="85" t="s">
        <v>192</v>
      </c>
    </row>
    <row r="420" customFormat="false" ht="24.75" hidden="false" customHeight="true" outlineLevel="0" collapsed="false">
      <c r="A420" s="82" t="n">
        <v>418</v>
      </c>
      <c r="B420" s="89" t="s">
        <v>611</v>
      </c>
      <c r="C420" s="89" t="s">
        <v>1531</v>
      </c>
      <c r="D420" s="90" t="n">
        <v>18002068</v>
      </c>
      <c r="E420" s="90" t="n">
        <v>1395</v>
      </c>
      <c r="F420" s="89" t="s">
        <v>1752</v>
      </c>
      <c r="G420" s="89" t="s">
        <v>1043</v>
      </c>
      <c r="H420" s="89" t="s">
        <v>2201</v>
      </c>
      <c r="I420" s="89" t="s">
        <v>1088</v>
      </c>
      <c r="J420" s="90" t="n">
        <v>14</v>
      </c>
      <c r="K420" s="90" t="n">
        <v>14</v>
      </c>
      <c r="L420" s="90" t="n">
        <v>400</v>
      </c>
      <c r="M420" s="90" t="n">
        <v>3</v>
      </c>
      <c r="N420" s="90" t="n">
        <v>25</v>
      </c>
      <c r="O420" s="91" t="s">
        <v>1534</v>
      </c>
      <c r="P420" s="92" t="s">
        <v>2202</v>
      </c>
      <c r="Q420" s="89" t="s">
        <v>1548</v>
      </c>
      <c r="R420" s="89" t="s">
        <v>192</v>
      </c>
    </row>
    <row r="421" customFormat="false" ht="24.75" hidden="false" customHeight="true" outlineLevel="0" collapsed="false">
      <c r="A421" s="82" t="n">
        <v>419</v>
      </c>
      <c r="B421" s="85" t="s">
        <v>95</v>
      </c>
      <c r="C421" s="85" t="s">
        <v>1531</v>
      </c>
      <c r="D421" s="86" t="n">
        <v>18038045</v>
      </c>
      <c r="E421" s="86" t="n">
        <v>1380</v>
      </c>
      <c r="F421" s="85" t="s">
        <v>1081</v>
      </c>
      <c r="G421" s="85" t="s">
        <v>1043</v>
      </c>
      <c r="H421" s="85" t="s">
        <v>2203</v>
      </c>
      <c r="I421" s="85" t="s">
        <v>2204</v>
      </c>
      <c r="J421" s="86" t="n">
        <v>33</v>
      </c>
      <c r="K421" s="86" t="n">
        <v>33</v>
      </c>
      <c r="L421" s="86" t="n">
        <v>400</v>
      </c>
      <c r="M421" s="86" t="n">
        <v>3</v>
      </c>
      <c r="N421" s="86" t="n">
        <v>63</v>
      </c>
      <c r="O421" s="87" t="s">
        <v>2114</v>
      </c>
      <c r="P421" s="88" t="s">
        <v>2205</v>
      </c>
      <c r="Q421" s="85" t="s">
        <v>1548</v>
      </c>
      <c r="R421" s="85" t="s">
        <v>30</v>
      </c>
    </row>
    <row r="422" customFormat="false" ht="24.75" hidden="false" customHeight="true" outlineLevel="0" collapsed="false">
      <c r="A422" s="82" t="n">
        <v>420</v>
      </c>
      <c r="B422" s="89" t="s">
        <v>842</v>
      </c>
      <c r="C422" s="89" t="s">
        <v>1531</v>
      </c>
      <c r="D422" s="90" t="n">
        <v>18021044</v>
      </c>
      <c r="E422" s="90" t="n">
        <v>338</v>
      </c>
      <c r="F422" s="89" t="s">
        <v>1113</v>
      </c>
      <c r="G422" s="89" t="s">
        <v>1043</v>
      </c>
      <c r="H422" s="89" t="s">
        <v>2206</v>
      </c>
      <c r="I422" s="89" t="s">
        <v>1112</v>
      </c>
      <c r="J422" s="90" t="n">
        <v>19</v>
      </c>
      <c r="K422" s="90" t="n">
        <v>19</v>
      </c>
      <c r="L422" s="90" t="n">
        <v>400</v>
      </c>
      <c r="M422" s="90" t="n">
        <v>3</v>
      </c>
      <c r="N422" s="90" t="n">
        <v>32</v>
      </c>
      <c r="O422" s="91" t="s">
        <v>2114</v>
      </c>
      <c r="P422" s="92" t="s">
        <v>2207</v>
      </c>
      <c r="Q422" s="89" t="s">
        <v>2208</v>
      </c>
      <c r="R422" s="89" t="s">
        <v>726</v>
      </c>
    </row>
    <row r="423" customFormat="false" ht="24.75" hidden="false" customHeight="true" outlineLevel="0" collapsed="false">
      <c r="A423" s="82" t="n">
        <v>421</v>
      </c>
      <c r="B423" s="85" t="s">
        <v>50</v>
      </c>
      <c r="C423" s="85" t="s">
        <v>1531</v>
      </c>
      <c r="D423" s="86" t="n">
        <v>14300053</v>
      </c>
      <c r="E423" s="86" t="n">
        <v>1423</v>
      </c>
      <c r="F423" s="85" t="s">
        <v>1081</v>
      </c>
      <c r="G423" s="85" t="s">
        <v>1043</v>
      </c>
      <c r="H423" s="85" t="s">
        <v>1597</v>
      </c>
      <c r="I423" s="85" t="s">
        <v>1119</v>
      </c>
      <c r="J423" s="86" t="n">
        <v>60</v>
      </c>
      <c r="K423" s="86" t="n">
        <v>33</v>
      </c>
      <c r="L423" s="86" t="n">
        <v>400</v>
      </c>
      <c r="M423" s="86" t="n">
        <v>3</v>
      </c>
      <c r="N423" s="86" t="n">
        <v>100</v>
      </c>
      <c r="O423" s="87" t="s">
        <v>2114</v>
      </c>
      <c r="P423" s="88" t="s">
        <v>2209</v>
      </c>
      <c r="Q423" s="85" t="s">
        <v>1548</v>
      </c>
      <c r="R423" s="85" t="s">
        <v>30</v>
      </c>
    </row>
    <row r="424" customFormat="false" ht="24.75" hidden="false" customHeight="true" outlineLevel="0" collapsed="false">
      <c r="A424" s="82" t="n">
        <v>422</v>
      </c>
      <c r="B424" s="89" t="s">
        <v>179</v>
      </c>
      <c r="C424" s="89" t="s">
        <v>1531</v>
      </c>
      <c r="D424" s="90" t="n">
        <v>18001130</v>
      </c>
      <c r="E424" s="90" t="n">
        <v>1395</v>
      </c>
      <c r="F424" s="89" t="s">
        <v>1081</v>
      </c>
      <c r="G424" s="89" t="s">
        <v>1043</v>
      </c>
      <c r="H424" s="89" t="s">
        <v>1857</v>
      </c>
      <c r="I424" s="89" t="s">
        <v>2210</v>
      </c>
      <c r="J424" s="90" t="n">
        <v>2</v>
      </c>
      <c r="K424" s="90" t="n">
        <v>2</v>
      </c>
      <c r="L424" s="90" t="n">
        <v>230</v>
      </c>
      <c r="M424" s="90" t="n">
        <v>1</v>
      </c>
      <c r="N424" s="90" t="n">
        <v>10</v>
      </c>
      <c r="O424" s="91" t="s">
        <v>2114</v>
      </c>
      <c r="P424" s="92" t="s">
        <v>2211</v>
      </c>
      <c r="Q424" s="89" t="s">
        <v>1548</v>
      </c>
      <c r="R424" s="89" t="s">
        <v>30</v>
      </c>
    </row>
    <row r="425" customFormat="false" ht="24.75" hidden="false" customHeight="true" outlineLevel="0" collapsed="false">
      <c r="A425" s="82" t="n">
        <v>423</v>
      </c>
      <c r="B425" s="85" t="s">
        <v>664</v>
      </c>
      <c r="C425" s="85" t="s">
        <v>1531</v>
      </c>
      <c r="D425" s="86" t="n">
        <v>18001131</v>
      </c>
      <c r="E425" s="86" t="n">
        <v>1395</v>
      </c>
      <c r="F425" s="85" t="s">
        <v>697</v>
      </c>
      <c r="G425" s="85" t="s">
        <v>1043</v>
      </c>
      <c r="H425" s="85"/>
      <c r="I425" s="85" t="s">
        <v>2212</v>
      </c>
      <c r="J425" s="86" t="n">
        <v>3</v>
      </c>
      <c r="K425" s="86" t="n">
        <v>3</v>
      </c>
      <c r="L425" s="86" t="n">
        <v>230</v>
      </c>
      <c r="M425" s="86" t="n">
        <v>1</v>
      </c>
      <c r="N425" s="86" t="n">
        <v>16</v>
      </c>
      <c r="O425" s="87" t="s">
        <v>1662</v>
      </c>
      <c r="P425" s="88" t="s">
        <v>2213</v>
      </c>
      <c r="Q425" s="85" t="s">
        <v>1656</v>
      </c>
      <c r="R425" s="85" t="s">
        <v>192</v>
      </c>
    </row>
    <row r="426" customFormat="false" ht="24.75" hidden="false" customHeight="true" outlineLevel="0" collapsed="false">
      <c r="A426" s="82" t="n">
        <v>424</v>
      </c>
      <c r="B426" s="89" t="s">
        <v>613</v>
      </c>
      <c r="C426" s="89" t="s">
        <v>1531</v>
      </c>
      <c r="D426" s="90" t="n">
        <v>18006077</v>
      </c>
      <c r="E426" s="90" t="n">
        <v>1395</v>
      </c>
      <c r="F426" s="89" t="s">
        <v>1155</v>
      </c>
      <c r="G426" s="89" t="s">
        <v>1043</v>
      </c>
      <c r="H426" s="89" t="s">
        <v>2214</v>
      </c>
      <c r="I426" s="89"/>
      <c r="J426" s="90" t="n">
        <v>3</v>
      </c>
      <c r="K426" s="90" t="n">
        <v>3</v>
      </c>
      <c r="L426" s="90" t="n">
        <v>230</v>
      </c>
      <c r="M426" s="90" t="n">
        <v>1</v>
      </c>
      <c r="N426" s="90" t="n">
        <v>16</v>
      </c>
      <c r="O426" s="91"/>
      <c r="P426" s="92" t="s">
        <v>2215</v>
      </c>
      <c r="Q426" s="89"/>
      <c r="R426" s="89" t="s">
        <v>192</v>
      </c>
    </row>
    <row r="427" customFormat="false" ht="24.75" hidden="false" customHeight="true" outlineLevel="0" collapsed="false">
      <c r="A427" s="82" t="n">
        <v>425</v>
      </c>
      <c r="B427" s="85" t="s">
        <v>615</v>
      </c>
      <c r="C427" s="85" t="s">
        <v>1531</v>
      </c>
      <c r="D427" s="86" t="n">
        <v>18002070</v>
      </c>
      <c r="E427" s="86" t="n">
        <v>1395</v>
      </c>
      <c r="F427" s="85" t="s">
        <v>1081</v>
      </c>
      <c r="G427" s="85" t="s">
        <v>1043</v>
      </c>
      <c r="H427" s="85" t="s">
        <v>2216</v>
      </c>
      <c r="I427" s="85" t="s">
        <v>2217</v>
      </c>
      <c r="J427" s="86" t="n">
        <v>3</v>
      </c>
      <c r="K427" s="86" t="n">
        <v>3</v>
      </c>
      <c r="L427" s="86" t="n">
        <v>230</v>
      </c>
      <c r="M427" s="86" t="n">
        <v>1</v>
      </c>
      <c r="N427" s="86" t="n">
        <v>16</v>
      </c>
      <c r="O427" s="87"/>
      <c r="P427" s="88" t="s">
        <v>2218</v>
      </c>
      <c r="Q427" s="85"/>
      <c r="R427" s="85" t="s">
        <v>192</v>
      </c>
    </row>
    <row r="428" customFormat="false" ht="24.75" hidden="false" customHeight="true" outlineLevel="0" collapsed="false">
      <c r="A428" s="82" t="n">
        <v>426</v>
      </c>
      <c r="B428" s="89" t="s">
        <v>181</v>
      </c>
      <c r="C428" s="89" t="s">
        <v>1531</v>
      </c>
      <c r="D428" s="90" t="n">
        <v>15945140</v>
      </c>
      <c r="E428" s="90" t="n">
        <v>1395</v>
      </c>
      <c r="F428" s="89" t="s">
        <v>1081</v>
      </c>
      <c r="G428" s="89" t="s">
        <v>1043</v>
      </c>
      <c r="H428" s="89" t="s">
        <v>1867</v>
      </c>
      <c r="I428" s="89" t="s">
        <v>2219</v>
      </c>
      <c r="J428" s="90" t="n">
        <v>2</v>
      </c>
      <c r="K428" s="90" t="n">
        <v>2</v>
      </c>
      <c r="L428" s="90" t="n">
        <v>400</v>
      </c>
      <c r="M428" s="90" t="n">
        <v>3</v>
      </c>
      <c r="N428" s="90" t="n">
        <v>6</v>
      </c>
      <c r="O428" s="91" t="s">
        <v>1662</v>
      </c>
      <c r="P428" s="92" t="s">
        <v>2220</v>
      </c>
      <c r="Q428" s="89"/>
      <c r="R428" s="89" t="s">
        <v>30</v>
      </c>
    </row>
    <row r="429" customFormat="false" ht="24.75" hidden="false" customHeight="true" outlineLevel="0" collapsed="false">
      <c r="A429" s="82" t="n">
        <v>427</v>
      </c>
      <c r="B429" s="85" t="s">
        <v>933</v>
      </c>
      <c r="C429" s="85" t="s">
        <v>1531</v>
      </c>
      <c r="D429" s="86" t="n">
        <v>11492504</v>
      </c>
      <c r="E429" s="86" t="n">
        <v>338</v>
      </c>
      <c r="F429" s="85" t="s">
        <v>1081</v>
      </c>
      <c r="G429" s="85" t="s">
        <v>1043</v>
      </c>
      <c r="H429" s="85" t="s">
        <v>2004</v>
      </c>
      <c r="I429" s="85" t="s">
        <v>2221</v>
      </c>
      <c r="J429" s="86" t="n">
        <v>4</v>
      </c>
      <c r="K429" s="86" t="n">
        <v>4</v>
      </c>
      <c r="L429" s="86" t="n">
        <v>230</v>
      </c>
      <c r="M429" s="86" t="n">
        <v>1</v>
      </c>
      <c r="N429" s="86" t="n">
        <v>20</v>
      </c>
      <c r="O429" s="87" t="s">
        <v>1534</v>
      </c>
      <c r="P429" s="88" t="s">
        <v>2222</v>
      </c>
      <c r="Q429" s="85" t="s">
        <v>1566</v>
      </c>
      <c r="R429" s="85" t="s">
        <v>726</v>
      </c>
    </row>
    <row r="430" customFormat="false" ht="24.75" hidden="false" customHeight="true" outlineLevel="0" collapsed="false">
      <c r="A430" s="82" t="n">
        <v>428</v>
      </c>
      <c r="B430" s="85" t="s">
        <v>141</v>
      </c>
      <c r="C430" s="85" t="s">
        <v>1531</v>
      </c>
      <c r="D430" s="86" t="n">
        <v>18079063</v>
      </c>
      <c r="E430" s="86" t="n">
        <v>1395</v>
      </c>
      <c r="F430" s="85" t="s">
        <v>1881</v>
      </c>
      <c r="G430" s="85" t="s">
        <v>1043</v>
      </c>
      <c r="H430" s="85"/>
      <c r="I430" s="85" t="s">
        <v>2223</v>
      </c>
      <c r="J430" s="86" t="n">
        <v>14</v>
      </c>
      <c r="K430" s="86" t="n">
        <v>14</v>
      </c>
      <c r="L430" s="86" t="n">
        <v>400</v>
      </c>
      <c r="M430" s="86" t="n">
        <v>3</v>
      </c>
      <c r="N430" s="86" t="n">
        <v>25</v>
      </c>
      <c r="O430" s="87" t="s">
        <v>2114</v>
      </c>
      <c r="P430" s="88" t="s">
        <v>2224</v>
      </c>
      <c r="Q430" s="85"/>
      <c r="R430" s="85" t="s">
        <v>30</v>
      </c>
    </row>
    <row r="431" customFormat="false" ht="24.75" hidden="false" customHeight="true" outlineLevel="0" collapsed="false">
      <c r="A431" s="82" t="n">
        <v>429</v>
      </c>
      <c r="B431" s="89" t="s">
        <v>85</v>
      </c>
      <c r="C431" s="89" t="s">
        <v>1531</v>
      </c>
      <c r="D431" s="90" t="n">
        <v>12159210</v>
      </c>
      <c r="E431" s="90" t="n">
        <v>1380</v>
      </c>
      <c r="F431" s="89" t="s">
        <v>1081</v>
      </c>
      <c r="G431" s="89" t="s">
        <v>1043</v>
      </c>
      <c r="H431" s="89" t="s">
        <v>1898</v>
      </c>
      <c r="I431" s="89" t="s">
        <v>1622</v>
      </c>
      <c r="J431" s="90" t="n">
        <v>17</v>
      </c>
      <c r="K431" s="90" t="n">
        <v>17</v>
      </c>
      <c r="L431" s="90" t="n">
        <v>400</v>
      </c>
      <c r="M431" s="90" t="n">
        <v>3</v>
      </c>
      <c r="N431" s="90" t="n">
        <v>32</v>
      </c>
      <c r="O431" s="91" t="s">
        <v>2225</v>
      </c>
      <c r="P431" s="92" t="s">
        <v>2226</v>
      </c>
      <c r="Q431" s="89" t="s">
        <v>1555</v>
      </c>
      <c r="R431" s="89" t="s">
        <v>30</v>
      </c>
    </row>
    <row r="432" customFormat="false" ht="24.75" hidden="false" customHeight="true" outlineLevel="0" collapsed="false">
      <c r="A432" s="82" t="n">
        <v>430</v>
      </c>
      <c r="B432" s="85" t="s">
        <v>168</v>
      </c>
      <c r="C432" s="85" t="s">
        <v>1531</v>
      </c>
      <c r="D432" s="86" t="n">
        <v>18066020</v>
      </c>
      <c r="E432" s="86" t="n">
        <v>1395</v>
      </c>
      <c r="F432" s="85" t="s">
        <v>1132</v>
      </c>
      <c r="G432" s="85" t="s">
        <v>1043</v>
      </c>
      <c r="H432" s="85" t="s">
        <v>2227</v>
      </c>
      <c r="I432" s="85" t="s">
        <v>2228</v>
      </c>
      <c r="J432" s="86" t="n">
        <v>5</v>
      </c>
      <c r="K432" s="86" t="n">
        <v>5</v>
      </c>
      <c r="L432" s="86" t="n">
        <v>400</v>
      </c>
      <c r="M432" s="86" t="n">
        <v>3</v>
      </c>
      <c r="N432" s="86" t="n">
        <v>10</v>
      </c>
      <c r="O432" s="87" t="s">
        <v>2225</v>
      </c>
      <c r="P432" s="88" t="s">
        <v>2229</v>
      </c>
      <c r="Q432" s="85"/>
      <c r="R432" s="85" t="s">
        <v>30</v>
      </c>
    </row>
    <row r="433" customFormat="false" ht="24.75" hidden="false" customHeight="true" outlineLevel="0" collapsed="false">
      <c r="A433" s="82" t="n">
        <v>431</v>
      </c>
      <c r="B433" s="89" t="s">
        <v>156</v>
      </c>
      <c r="C433" s="89" t="s">
        <v>1531</v>
      </c>
      <c r="D433" s="90" t="n">
        <v>18075095</v>
      </c>
      <c r="E433" s="90" t="n">
        <v>1395</v>
      </c>
      <c r="F433" s="89" t="s">
        <v>1836</v>
      </c>
      <c r="G433" s="89" t="s">
        <v>1043</v>
      </c>
      <c r="H433" s="89" t="s">
        <v>2230</v>
      </c>
      <c r="I433" s="89"/>
      <c r="J433" s="90" t="n">
        <v>5</v>
      </c>
      <c r="K433" s="90" t="n">
        <v>5</v>
      </c>
      <c r="L433" s="90" t="n">
        <v>400</v>
      </c>
      <c r="M433" s="90" t="n">
        <v>3</v>
      </c>
      <c r="N433" s="90" t="n">
        <v>10</v>
      </c>
      <c r="O433" s="91" t="s">
        <v>2225</v>
      </c>
      <c r="P433" s="92" t="s">
        <v>2231</v>
      </c>
      <c r="Q433" s="89" t="s">
        <v>1640</v>
      </c>
      <c r="R433" s="89" t="s">
        <v>30</v>
      </c>
    </row>
    <row r="434" customFormat="false" ht="24.75" hidden="false" customHeight="true" outlineLevel="0" collapsed="false">
      <c r="A434" s="82" t="n">
        <v>432</v>
      </c>
      <c r="B434" s="85" t="s">
        <v>646</v>
      </c>
      <c r="C434" s="85" t="s">
        <v>1531</v>
      </c>
      <c r="D434" s="86" t="n">
        <v>18066021</v>
      </c>
      <c r="E434" s="86" t="n">
        <v>1395</v>
      </c>
      <c r="F434" s="85" t="s">
        <v>1132</v>
      </c>
      <c r="G434" s="85" t="s">
        <v>1043</v>
      </c>
      <c r="H434" s="85" t="s">
        <v>1145</v>
      </c>
      <c r="I434" s="85" t="s">
        <v>2232</v>
      </c>
      <c r="J434" s="86" t="n">
        <v>3</v>
      </c>
      <c r="K434" s="86" t="n">
        <v>3</v>
      </c>
      <c r="L434" s="86" t="n">
        <v>230</v>
      </c>
      <c r="M434" s="86" t="n">
        <v>1</v>
      </c>
      <c r="N434" s="86" t="n">
        <v>16</v>
      </c>
      <c r="O434" s="87" t="s">
        <v>1662</v>
      </c>
      <c r="P434" s="88" t="s">
        <v>2233</v>
      </c>
      <c r="Q434" s="85" t="s">
        <v>1640</v>
      </c>
      <c r="R434" s="85" t="s">
        <v>192</v>
      </c>
    </row>
    <row r="435" customFormat="false" ht="24.75" hidden="false" customHeight="true" outlineLevel="0" collapsed="false">
      <c r="A435" s="82" t="n">
        <v>433</v>
      </c>
      <c r="B435" s="89" t="s">
        <v>644</v>
      </c>
      <c r="C435" s="89" t="s">
        <v>1531</v>
      </c>
      <c r="D435" s="90" t="n">
        <v>18006097</v>
      </c>
      <c r="E435" s="90" t="n">
        <v>1395</v>
      </c>
      <c r="F435" s="89" t="s">
        <v>1155</v>
      </c>
      <c r="G435" s="89" t="s">
        <v>1043</v>
      </c>
      <c r="H435" s="89" t="s">
        <v>2234</v>
      </c>
      <c r="I435" s="89" t="s">
        <v>2235</v>
      </c>
      <c r="J435" s="90" t="n">
        <v>3</v>
      </c>
      <c r="K435" s="90" t="n">
        <v>3</v>
      </c>
      <c r="L435" s="90" t="n">
        <v>230</v>
      </c>
      <c r="M435" s="90" t="n">
        <v>1</v>
      </c>
      <c r="N435" s="90" t="n">
        <v>16</v>
      </c>
      <c r="O435" s="91" t="s">
        <v>1662</v>
      </c>
      <c r="P435" s="92" t="s">
        <v>2236</v>
      </c>
      <c r="Q435" s="89" t="s">
        <v>1640</v>
      </c>
      <c r="R435" s="89" t="s">
        <v>192</v>
      </c>
    </row>
    <row r="436" customFormat="false" ht="24.75" hidden="false" customHeight="true" outlineLevel="0" collapsed="false">
      <c r="A436" s="82" t="n">
        <v>434</v>
      </c>
      <c r="B436" s="95" t="s">
        <v>642</v>
      </c>
      <c r="C436" s="95" t="s">
        <v>1531</v>
      </c>
      <c r="D436" s="96" t="n">
        <v>18006098</v>
      </c>
      <c r="E436" s="96" t="n">
        <v>1395</v>
      </c>
      <c r="F436" s="95" t="s">
        <v>1233</v>
      </c>
      <c r="G436" s="95" t="s">
        <v>1043</v>
      </c>
      <c r="H436" s="95" t="s">
        <v>2237</v>
      </c>
      <c r="I436" s="95" t="s">
        <v>2238</v>
      </c>
      <c r="J436" s="96" t="n">
        <v>14</v>
      </c>
      <c r="K436" s="96" t="n">
        <v>14</v>
      </c>
      <c r="L436" s="96" t="n">
        <v>400</v>
      </c>
      <c r="M436" s="96" t="n">
        <v>3</v>
      </c>
      <c r="N436" s="96" t="n">
        <v>25</v>
      </c>
      <c r="O436" s="97" t="s">
        <v>1662</v>
      </c>
      <c r="P436" s="98" t="s">
        <v>2239</v>
      </c>
      <c r="Q436" s="95" t="s">
        <v>1640</v>
      </c>
      <c r="R436" s="95" t="s">
        <v>192</v>
      </c>
    </row>
    <row r="437" customFormat="false" ht="24.75" hidden="false" customHeight="true" outlineLevel="0" collapsed="false">
      <c r="A437" s="99" t="n">
        <v>435</v>
      </c>
      <c r="B437" s="100" t="s">
        <v>98</v>
      </c>
      <c r="C437" s="95" t="s">
        <v>1531</v>
      </c>
      <c r="D437" s="99" t="n">
        <v>14300075</v>
      </c>
      <c r="E437" s="99" t="n">
        <v>1395</v>
      </c>
      <c r="F437" s="101" t="s">
        <v>1081</v>
      </c>
      <c r="G437" s="101" t="s">
        <v>1043</v>
      </c>
      <c r="H437" s="99" t="s">
        <v>2240</v>
      </c>
      <c r="I437" s="99" t="s">
        <v>2241</v>
      </c>
      <c r="J437" s="99" t="n">
        <v>800</v>
      </c>
      <c r="K437" s="99" t="n">
        <v>200</v>
      </c>
      <c r="L437" s="99" t="n">
        <v>1500</v>
      </c>
      <c r="M437" s="99" t="n">
        <v>3</v>
      </c>
      <c r="N437" s="99"/>
      <c r="O437" s="102" t="s">
        <v>2242</v>
      </c>
      <c r="P437" s="99"/>
      <c r="Q437" s="99" t="s">
        <v>2243</v>
      </c>
      <c r="R437" s="99" t="s">
        <v>99</v>
      </c>
    </row>
    <row r="438" customFormat="false" ht="24.75" hidden="false" customHeight="true" outlineLevel="0" collapsed="false">
      <c r="A438" s="99" t="n">
        <v>436</v>
      </c>
      <c r="B438" s="100" t="s">
        <v>618</v>
      </c>
      <c r="C438" s="95" t="s">
        <v>1531</v>
      </c>
      <c r="D438" s="103" t="n">
        <v>20000498</v>
      </c>
      <c r="E438" s="103"/>
      <c r="F438" s="104" t="s">
        <v>2244</v>
      </c>
      <c r="G438" s="103"/>
      <c r="H438" s="104" t="s">
        <v>2244</v>
      </c>
      <c r="I438" s="103" t="s">
        <v>2245</v>
      </c>
      <c r="J438" s="103" t="n">
        <v>3</v>
      </c>
      <c r="K438" s="103" t="n">
        <v>3</v>
      </c>
      <c r="L438" s="103" t="n">
        <v>230</v>
      </c>
      <c r="M438" s="103" t="n">
        <v>1</v>
      </c>
      <c r="N438" s="103"/>
      <c r="O438" s="104" t="s">
        <v>2246</v>
      </c>
      <c r="P438" s="103"/>
      <c r="Q438" s="104" t="s">
        <v>2247</v>
      </c>
      <c r="R438" s="103" t="s">
        <v>192</v>
      </c>
    </row>
    <row r="439" customFormat="false" ht="24.75" hidden="false" customHeight="true" outlineLevel="0" collapsed="false">
      <c r="A439" s="99" t="n">
        <v>437</v>
      </c>
      <c r="B439" s="100" t="s">
        <v>619</v>
      </c>
      <c r="C439" s="95" t="s">
        <v>1531</v>
      </c>
      <c r="D439" s="103" t="n">
        <v>20000498</v>
      </c>
      <c r="E439" s="103"/>
      <c r="F439" s="104" t="s">
        <v>2244</v>
      </c>
      <c r="G439" s="103"/>
      <c r="H439" s="104" t="s">
        <v>2244</v>
      </c>
      <c r="I439" s="103" t="s">
        <v>2248</v>
      </c>
      <c r="J439" s="103" t="n">
        <v>3</v>
      </c>
      <c r="K439" s="103" t="n">
        <v>3</v>
      </c>
      <c r="L439" s="103" t="n">
        <v>230</v>
      </c>
      <c r="M439" s="103" t="n">
        <v>1</v>
      </c>
      <c r="N439" s="103"/>
      <c r="O439" s="104" t="s">
        <v>2246</v>
      </c>
      <c r="P439" s="103"/>
      <c r="Q439" s="104" t="s">
        <v>2247</v>
      </c>
      <c r="R439" s="103" t="s">
        <v>192</v>
      </c>
    </row>
    <row r="440" customFormat="false" ht="24.75" hidden="false" customHeight="true" outlineLevel="0" collapsed="false">
      <c r="A440" s="105" t="n">
        <v>438</v>
      </c>
      <c r="B440" s="106" t="s">
        <v>648</v>
      </c>
      <c r="C440" s="95" t="s">
        <v>1531</v>
      </c>
      <c r="D440" s="107" t="n">
        <v>18075098</v>
      </c>
      <c r="E440" s="107" t="n">
        <v>1395</v>
      </c>
      <c r="F440" s="107" t="s">
        <v>1161</v>
      </c>
      <c r="G440" s="108" t="s">
        <v>1043</v>
      </c>
      <c r="H440" s="107" t="s">
        <v>2249</v>
      </c>
      <c r="I440" s="107" t="s">
        <v>2250</v>
      </c>
      <c r="J440" s="107" t="n">
        <v>2</v>
      </c>
      <c r="K440" s="107" t="n">
        <v>2</v>
      </c>
      <c r="L440" s="107" t="n">
        <v>230</v>
      </c>
      <c r="M440" s="107" t="n">
        <v>1</v>
      </c>
      <c r="N440" s="107" t="n">
        <v>20</v>
      </c>
      <c r="O440" s="109" t="s">
        <v>1662</v>
      </c>
      <c r="P440" s="107" t="n">
        <v>97649374</v>
      </c>
      <c r="Q440" s="107" t="s">
        <v>1656</v>
      </c>
      <c r="R440" s="107" t="s">
        <v>192</v>
      </c>
    </row>
    <row r="441" customFormat="false" ht="24.75" hidden="false" customHeight="true" outlineLevel="0" collapsed="false">
      <c r="A441" s="105" t="n">
        <v>439</v>
      </c>
      <c r="B441" s="110" t="s">
        <v>650</v>
      </c>
      <c r="C441" s="95" t="s">
        <v>1531</v>
      </c>
      <c r="D441" s="107" t="n">
        <v>18075099</v>
      </c>
      <c r="E441" s="107" t="n">
        <v>1395</v>
      </c>
      <c r="F441" s="107" t="s">
        <v>1107</v>
      </c>
      <c r="G441" s="108" t="s">
        <v>1043</v>
      </c>
      <c r="H441" s="107" t="s">
        <v>2251</v>
      </c>
      <c r="I441" s="107" t="s">
        <v>2252</v>
      </c>
      <c r="J441" s="107" t="n">
        <v>4</v>
      </c>
      <c r="K441" s="107" t="n">
        <v>4</v>
      </c>
      <c r="L441" s="107" t="n">
        <v>230</v>
      </c>
      <c r="M441" s="107" t="n">
        <v>1</v>
      </c>
      <c r="N441" s="107" t="n">
        <v>20</v>
      </c>
      <c r="O441" s="109" t="s">
        <v>1662</v>
      </c>
      <c r="P441" s="107" t="n">
        <v>97649379</v>
      </c>
      <c r="Q441" s="107" t="s">
        <v>1656</v>
      </c>
      <c r="R441" s="107" t="s">
        <v>192</v>
      </c>
    </row>
    <row r="442" customFormat="false" ht="24.75" hidden="false" customHeight="true" outlineLevel="0" collapsed="false">
      <c r="A442" s="105" t="n">
        <v>440</v>
      </c>
      <c r="B442" s="110" t="s">
        <v>652</v>
      </c>
      <c r="C442" s="95" t="s">
        <v>1531</v>
      </c>
      <c r="D442" s="107" t="n">
        <v>18075100</v>
      </c>
      <c r="E442" s="107" t="n">
        <v>1395</v>
      </c>
      <c r="F442" s="107" t="s">
        <v>1836</v>
      </c>
      <c r="G442" s="108" t="s">
        <v>1043</v>
      </c>
      <c r="H442" s="107" t="s">
        <v>2253</v>
      </c>
      <c r="I442" s="107" t="s">
        <v>2254</v>
      </c>
      <c r="J442" s="107" t="n">
        <v>14</v>
      </c>
      <c r="K442" s="107" t="n">
        <v>14</v>
      </c>
      <c r="L442" s="107" t="n">
        <v>400</v>
      </c>
      <c r="M442" s="107" t="n">
        <v>3</v>
      </c>
      <c r="N442" s="107" t="n">
        <v>25</v>
      </c>
      <c r="O442" s="109" t="s">
        <v>2225</v>
      </c>
      <c r="P442" s="107" t="n">
        <v>11811971</v>
      </c>
      <c r="Q442" s="107" t="s">
        <v>1659</v>
      </c>
      <c r="R442" s="107" t="s">
        <v>192</v>
      </c>
    </row>
    <row r="443" customFormat="false" ht="24.75" hidden="false" customHeight="true" outlineLevel="0" collapsed="false">
      <c r="A443" s="105" t="n">
        <v>441</v>
      </c>
      <c r="B443" s="110" t="s">
        <v>654</v>
      </c>
      <c r="C443" s="95" t="s">
        <v>1531</v>
      </c>
      <c r="D443" s="107" t="n">
        <v>18017084</v>
      </c>
      <c r="E443" s="107" t="n">
        <v>1395</v>
      </c>
      <c r="F443" s="107" t="s">
        <v>697</v>
      </c>
      <c r="G443" s="108" t="s">
        <v>1043</v>
      </c>
      <c r="H443" s="107"/>
      <c r="I443" s="107" t="s">
        <v>2255</v>
      </c>
      <c r="J443" s="107" t="n">
        <v>2</v>
      </c>
      <c r="K443" s="107" t="n">
        <v>2</v>
      </c>
      <c r="L443" s="107" t="n">
        <v>230</v>
      </c>
      <c r="M443" s="107" t="n">
        <v>1</v>
      </c>
      <c r="N443" s="107" t="n">
        <v>10</v>
      </c>
      <c r="O443" s="109" t="s">
        <v>2225</v>
      </c>
      <c r="P443" s="107" t="n">
        <v>92951546</v>
      </c>
      <c r="Q443" s="107" t="s">
        <v>1640</v>
      </c>
      <c r="R443" s="107" t="s">
        <v>192</v>
      </c>
    </row>
    <row r="444" customFormat="false" ht="24.75" hidden="false" customHeight="true" outlineLevel="0" collapsed="false">
      <c r="A444" s="105" t="n">
        <v>442</v>
      </c>
      <c r="B444" s="110" t="s">
        <v>656</v>
      </c>
      <c r="C444" s="95" t="s">
        <v>1531</v>
      </c>
      <c r="D444" s="107" t="n">
        <v>18009056</v>
      </c>
      <c r="E444" s="107" t="n">
        <v>1395</v>
      </c>
      <c r="F444" s="107" t="s">
        <v>1081</v>
      </c>
      <c r="G444" s="108" t="s">
        <v>1043</v>
      </c>
      <c r="H444" s="107" t="s">
        <v>1581</v>
      </c>
      <c r="I444" s="107" t="s">
        <v>2256</v>
      </c>
      <c r="J444" s="107" t="n">
        <v>14</v>
      </c>
      <c r="K444" s="107" t="n">
        <v>14</v>
      </c>
      <c r="L444" s="107" t="n">
        <v>400</v>
      </c>
      <c r="M444" s="107" t="n">
        <v>3</v>
      </c>
      <c r="N444" s="107" t="n">
        <v>25</v>
      </c>
      <c r="O444" s="109" t="s">
        <v>1534</v>
      </c>
      <c r="P444" s="107" t="n">
        <v>70958243</v>
      </c>
      <c r="Q444" s="107" t="s">
        <v>1640</v>
      </c>
      <c r="R444" s="107" t="s">
        <v>192</v>
      </c>
    </row>
    <row r="445" customFormat="false" ht="24.75" hidden="false" customHeight="true" outlineLevel="0" collapsed="false">
      <c r="A445" s="105" t="n">
        <v>443</v>
      </c>
      <c r="B445" s="111" t="s">
        <v>717</v>
      </c>
      <c r="C445" s="95" t="s">
        <v>1531</v>
      </c>
      <c r="D445" s="107" t="n">
        <v>14300080</v>
      </c>
      <c r="E445" s="107" t="n">
        <v>1395</v>
      </c>
      <c r="F445" s="107" t="s">
        <v>1081</v>
      </c>
      <c r="G445" s="107" t="s">
        <v>1043</v>
      </c>
      <c r="H445" s="107" t="s">
        <v>1209</v>
      </c>
      <c r="I445" s="107" t="s">
        <v>2257</v>
      </c>
      <c r="J445" s="107" t="n">
        <v>250</v>
      </c>
      <c r="K445" s="107" t="n">
        <v>120</v>
      </c>
      <c r="L445" s="107" t="n">
        <v>1500</v>
      </c>
      <c r="M445" s="107" t="n">
        <v>3</v>
      </c>
      <c r="N445" s="107"/>
      <c r="O445" s="109" t="s">
        <v>2242</v>
      </c>
      <c r="P445" s="107"/>
      <c r="Q445" s="109" t="s">
        <v>2243</v>
      </c>
      <c r="R445" s="107" t="s">
        <v>99</v>
      </c>
    </row>
  </sheetData>
  <conditionalFormatting sqref="B1:B440 B445">
    <cfRule type="duplicateValues" priority="2" aboveAverage="0" equalAverage="0" bottom="0" percent="0" rank="0" text="" dxfId="4"/>
    <cfRule type="duplicateValues" priority="3" aboveAverage="0" equalAverage="0" bottom="0" percent="0" rank="0" text="" dxfId="5"/>
  </conditionalFormatting>
  <conditionalFormatting sqref="B1:B445">
    <cfRule type="duplicateValues" priority="4" aboveAverage="0" equalAverage="0" bottom="0" percent="0" rank="0" text="" dxfId="6"/>
    <cfRule type="duplicateValues" priority="5" aboveAverage="0" equalAverage="0" bottom="0" percent="0" rank="0" text="" dxfId="7"/>
  </conditionalFormatting>
  <conditionalFormatting sqref="B2:B437">
    <cfRule type="duplicateValues" priority="6" aboveAverage="0" equalAverage="0" bottom="0" percent="0" rank="0" text="" dxfId="8"/>
  </conditionalFormatting>
  <conditionalFormatting sqref="B438:B440">
    <cfRule type="duplicateValues" priority="7" aboveAverage="0" equalAverage="0" bottom="0" percent="0" rank="0" text="" dxfId="9"/>
  </conditionalFormatting>
  <conditionalFormatting sqref="P2:P437">
    <cfRule type="duplicateValues" priority="8" aboveAverage="0" equalAverage="0" bottom="0" percent="0" rank="0" text="" dxfId="10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669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2020-05-18T12:11:27Z</dcterms:created>
  <dc:creator>Paweł Terlikowski</dc:creator>
  <dc:description/>
  <dc:language>pl-PL</dc:language>
  <cp:lastModifiedBy/>
  <cp:lastPrinted>2021-03-23T14:07:43Z</cp:lastPrinted>
  <dcterms:modified xsi:type="dcterms:W3CDTF">2023-10-13T23:07:58Z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