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ominik Kucharski\Desktop\oferty\2022\Sucha Beskidzka, ZOZ.V.010DZP0722\"/>
    </mc:Choice>
  </mc:AlternateContent>
  <xr:revisionPtr revIDLastSave="0" documentId="13_ncr:1_{4E2829BA-D0D3-41EC-8AC3-7DAE4A70DE6A}" xr6:coauthVersionLast="47" xr6:coauthVersionMax="47" xr10:uidLastSave="{00000000-0000-0000-0000-000000000000}"/>
  <bookViews>
    <workbookView xWindow="495" yWindow="105" windowWidth="19995" windowHeight="10815" tabRatio="951" xr2:uid="{00000000-000D-0000-FFFF-FFFF00000000}"/>
  </bookViews>
  <sheets>
    <sheet name="Pakiet 34" sheetId="10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05" l="1"/>
  <c r="I9" i="105"/>
  <c r="I8" i="105"/>
  <c r="H8" i="105"/>
  <c r="G8" i="105"/>
  <c r="I7" i="105"/>
  <c r="H7" i="105"/>
  <c r="G7" i="105"/>
  <c r="J6" i="105"/>
  <c r="I6" i="105"/>
  <c r="H6" i="105"/>
  <c r="G6" i="105"/>
  <c r="I5" i="105"/>
  <c r="H5" i="105"/>
  <c r="G5" i="105"/>
</calcChain>
</file>

<file path=xl/sharedStrings.xml><?xml version="1.0" encoding="utf-8"?>
<sst xmlns="http://schemas.openxmlformats.org/spreadsheetml/2006/main" count="36" uniqueCount="33">
  <si>
    <t>Stawka</t>
  </si>
  <si>
    <t>VAT</t>
  </si>
  <si>
    <t>Wartość netto</t>
  </si>
  <si>
    <t xml:space="preserve">brutto </t>
  </si>
  <si>
    <t xml:space="preserve">brutto           </t>
  </si>
  <si>
    <t>1.</t>
  </si>
  <si>
    <t>2.</t>
  </si>
  <si>
    <t>3.</t>
  </si>
  <si>
    <t>4.</t>
  </si>
  <si>
    <t>Lp</t>
  </si>
  <si>
    <t>Jm</t>
  </si>
  <si>
    <t>Ilość</t>
  </si>
  <si>
    <t>szt</t>
  </si>
  <si>
    <t>Nazwa artykułu</t>
  </si>
  <si>
    <t>Nr Atestu</t>
  </si>
  <si>
    <t>kpl</t>
  </si>
  <si>
    <t xml:space="preserve">Cena jed. </t>
  </si>
  <si>
    <t>netto</t>
  </si>
  <si>
    <t>Nr katalogowy/</t>
  </si>
  <si>
    <t>Producent sprzętu</t>
  </si>
  <si>
    <t>data ważności</t>
  </si>
  <si>
    <t>Wartość</t>
  </si>
  <si>
    <t xml:space="preserve"> Pakiet nr 34 </t>
  </si>
  <si>
    <t>Warunki płatności (podać w dniach) 60 dni</t>
  </si>
  <si>
    <t xml:space="preserve">Zestaw wprowadzający składający się z:
• igły Seldingera widoczna w USG G18 1,3x70mm
• strzykawka luer slip 10ml
• drut prowadnik J 70cm 0,035
• osłona USG 13x122cm
• książeczka obserwacji portu naczyniowego
Igła Seldingera oraz drut prowadnik muszą być tego samego producenta co porty z poz. 1 i 2.
</t>
  </si>
  <si>
    <t xml:space="preserve">Port naczyniowy w kształcie delty wykonany z polisulfonu z komorą tytanową, wysokość portu 10,6mm, waga portu 4,7g, membrana silikonowa o średnicy 9,5 mm, komora o objętości 0,25 ml. 
- do prowadzenia długotrwałej chemoterapii, z możliwością pobierania krwi, podawania leków i żywienia pozajelitowego, posiadający membranę umożliwiającą do 3000 wkłuć
- niewykluczający wykonywania badań TK i MR, z możliwością wspomaganego podawania kontrastu do w/w badań do 325psi
- membrana obniżona względem obrzeża portu w celu ułatwienia jej lokalizacji
- niepodłączony trwale do portu cewnik silikonowy 8,5F o wymiarach: średnica wewnętrzna 1,1mm średnica zewnętrzna 2,8mm, długość 800mm, z jednej strony zakończony bezigłowym łącznikiem Luer, z drugiej strony o zaokrąglonym, atraumatycznym zakończeniu
Zestaw akcesoriów wprowadzających:
- strzykawka 10ml
- igła Seldingera 18G
- dwie igły proste G22x30 do przepłukania portu
- drut prowadnik J w podajniku
- dwa łączniki z zabezpieczeniem przeciw załamaniu się cewnika
- rozszerzacz naczynia z osłonką rozrywalną
- tunelizator o tępych zakończeniach
- igłą ze skrzydełkami, drenem oraz zaciskiem G20x20mm
Każdy port posiada instrukcję w jęz. polskim oraz kartę pacjenta umożliwiającą identyfikację portu.
                                        </t>
  </si>
  <si>
    <r>
      <t xml:space="preserve">Port naczyniowy w kształcie delty wykonany z polisulfonu z komorą tytanową, wysokość 13,2mm, waga portu 9g, membrana silikonowa o średnicy 12mm, komora o objętości 0,5 ml. 
- do prowadzenia długotrwałej chemoterapii, z możliwością pobierania krwi, podawania leków i żywienia pozajelitowego, posiadający membranę umożliwiającą do 3000 wkłuć
- niewykluczający wykonywania badań TK i MR, z możliwością wspomaganego podawania kontrastu do w/w badań do 325psi
- membrana obniżona względem obrzeża portu w celu ułatwienia jej lokalizacji
- niepodłączony trwale do portu cewnik silikonowy 8,5F o wymiarach: średnica wewnętrzna 1,1mm średnica zewnętrzna 2,8mm, długość 800mm, z jednej strony zakończony bezigłowym łącznikiem Luer, z drugiej strony o zaokrąglonym, atraumatycznym zakończeniu
Zestaw akcesoriów wprowadzających:
- strzykawka 10ml
- igła Seldingera 18G
- dwie igły proste G22x30 do przepłukania portu
- drut prowadnik J w podajniku
- dwa łączniki z zabezpieczeniem przeciw załamaniu się cewnika
- rozszerzacz naczynia z osłonką rozrywalną
- tunelizator o tępych zakończeniach
- igłą ze skrzydełkami, drenem oraz zaciskiem G20x20mm
Każdy port posiada instrukcję w jęz. polskim oraz kartę pacjenta umożliwiającą identyfikację portu. </t>
    </r>
    <r>
      <rPr>
        <sz val="10"/>
        <color indexed="10"/>
        <rFont val="Cambria"/>
        <family val="1"/>
        <charset val="238"/>
      </rPr>
      <t xml:space="preserve">                                                                  </t>
    </r>
  </si>
  <si>
    <t>Zestaw do usuwania portu skłądający się z : miska 28x25x5cm, miska 14x12x5 cm,skalpel bezpieczny fig.11, kleszczyki Mosquito proste, metalowe, igłotrzymacz Mayo Hegar 12 cm, metalowy, pęseta chirurgiczna 14-15 cm, hak do ran Roux 17 cm, nożyczki Metzenbaum 18 cm, wygięte z osłonką na ostrze, strzykawka 3 częściowa 20 ml, Luer Lock, igła 0,70x40mm, 22G, igła 1,2x40mm, 18 G, kompres 7,5x7,5 cm, 8 warstw, nić wchłanialna po 56 dniach , monifilament 3/0 70 cm z igłą odwrotnie tnącą 24 mm 3/8 koła, opatrunek pooperacyjny, paraprzepuszczalny 9x10 cm, fartuch rozmiar L, rekawiczki operacyjne rozm. 7, chusta 75x90 cm, samoprzylepna 3 sztuki, chusta 100x150 cm, miska 150 ml, rękawiczki operacyjne rozmiar 8-9 x 2 pary, gazik rozm. śliwki x 4, kleszczyki do gazikówwygięte 20 cm</t>
  </si>
  <si>
    <t xml:space="preserve">KP5112800/ Districlass Medical </t>
  </si>
  <si>
    <t>KP5012800/Districlass Medical</t>
  </si>
  <si>
    <t>Wartość netto: 67 860,00</t>
  </si>
  <si>
    <t>Wartość brutto : 73 288,80</t>
  </si>
  <si>
    <t>8432  rev. 5 2 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</si>
</sst>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_-* #,##0.00&quot; zł&quot;_-;\-* #,##0.00&quot; zł&quot;_-;_-* \-??&quot; zł&quot;_-;_-@_-"/>
    <numFmt numFmtId="166" formatCode="[$-415]General"/>
  </numFmts>
  <fonts count="18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indexed="10"/>
      <name val="Cambria"/>
      <family val="1"/>
      <charset val="238"/>
    </font>
    <font>
      <sz val="10"/>
      <name val="Arial"/>
      <family val="2"/>
      <charset val="238"/>
    </font>
    <font>
      <sz val="10"/>
      <color rgb="FF000000"/>
      <name val="Arial CE"/>
      <charset val="238"/>
    </font>
    <font>
      <sz val="10"/>
      <color theme="1"/>
      <name val="RotisSansSerif"/>
      <family val="2"/>
      <charset val="238"/>
    </font>
    <font>
      <b/>
      <i/>
      <sz val="10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u/>
      <sz val="10"/>
      <name val="Cambria"/>
      <family val="1"/>
      <charset val="238"/>
      <scheme val="major"/>
    </font>
    <font>
      <sz val="11"/>
      <color theme="1"/>
      <name val="Czcionka tekstu podstawowego"/>
      <family val="2"/>
      <charset val="238"/>
    </font>
    <font>
      <b/>
      <sz val="10"/>
      <color rgb="FF0070C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29">
    <xf numFmtId="0" fontId="0" fillId="0" borderId="0"/>
    <xf numFmtId="166" fontId="9" fillId="0" borderId="0" applyBorder="0" applyProtection="0"/>
    <xf numFmtId="0" fontId="1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10" fillId="0" borderId="0"/>
    <xf numFmtId="0" fontId="8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6" fillId="0" borderId="0"/>
    <xf numFmtId="0" fontId="5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3" borderId="0" xfId="0" applyFont="1" applyFill="1" applyBorder="1" applyAlignment="1">
      <alignment vertical="top"/>
    </xf>
    <xf numFmtId="0" fontId="12" fillId="3" borderId="4" xfId="0" applyFont="1" applyFill="1" applyBorder="1" applyAlignment="1">
      <alignment vertical="top"/>
    </xf>
    <xf numFmtId="0" fontId="12" fillId="3" borderId="4" xfId="0" applyFont="1" applyFill="1" applyBorder="1"/>
    <xf numFmtId="0" fontId="12" fillId="3" borderId="4" xfId="0" applyFont="1" applyFill="1" applyBorder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164" fontId="13" fillId="0" borderId="0" xfId="0" applyNumberFormat="1" applyFont="1" applyBorder="1" applyAlignment="1">
      <alignment horizontal="center" vertical="center"/>
    </xf>
    <xf numFmtId="164" fontId="12" fillId="3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164" fontId="12" fillId="3" borderId="10" xfId="0" applyNumberFormat="1" applyFont="1" applyFill="1" applyBorder="1" applyAlignment="1">
      <alignment horizontal="center" vertical="center"/>
    </xf>
    <xf numFmtId="0" fontId="12" fillId="3" borderId="6" xfId="0" applyFont="1" applyFill="1" applyBorder="1"/>
    <xf numFmtId="164" fontId="13" fillId="0" borderId="0" xfId="0" applyNumberFormat="1" applyFont="1" applyAlignment="1">
      <alignment horizontal="center" vertical="center"/>
    </xf>
    <xf numFmtId="0" fontId="12" fillId="3" borderId="7" xfId="0" applyFont="1" applyFill="1" applyBorder="1"/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11" fillId="2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164" fontId="13" fillId="2" borderId="1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0" fontId="13" fillId="0" borderId="3" xfId="2" applyFont="1" applyBorder="1" applyAlignment="1">
      <alignment horizontal="left" vertical="justify" wrapText="1"/>
    </xf>
    <xf numFmtId="0" fontId="13" fillId="3" borderId="5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4" fontId="13" fillId="0" borderId="3" xfId="25" applyFont="1" applyBorder="1" applyAlignment="1">
      <alignment vertical="center"/>
    </xf>
    <xf numFmtId="9" fontId="13" fillId="0" borderId="3" xfId="14" applyFont="1" applyBorder="1" applyAlignment="1">
      <alignment horizontal="center" vertical="center"/>
    </xf>
    <xf numFmtId="44" fontId="13" fillId="0" borderId="3" xfId="25" applyFont="1" applyBorder="1" applyAlignment="1">
      <alignment horizontal="center" vertical="center"/>
    </xf>
    <xf numFmtId="44" fontId="13" fillId="4" borderId="3" xfId="25" applyFont="1" applyFill="1" applyBorder="1" applyAlignment="1">
      <alignment horizontal="center" vertical="center"/>
    </xf>
    <xf numFmtId="9" fontId="13" fillId="0" borderId="0" xfId="14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13" fillId="0" borderId="3" xfId="0" applyFont="1" applyBorder="1" applyAlignment="1">
      <alignment vertical="top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164" fontId="15" fillId="3" borderId="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</cellXfs>
  <cellStyles count="129">
    <cellStyle name="Excel Built-in Normal" xfId="1" xr:uid="{00000000-0005-0000-0000-000000000000}"/>
    <cellStyle name="Normalny" xfId="0" builtinId="0"/>
    <cellStyle name="Normalny 10" xfId="80" xr:uid="{00000000-0005-0000-0000-000002000000}"/>
    <cellStyle name="Normalny 11" xfId="60" xr:uid="{00000000-0005-0000-0000-000003000000}"/>
    <cellStyle name="Normalny 12" xfId="108" xr:uid="{00000000-0005-0000-0000-000004000000}"/>
    <cellStyle name="Normalny 13" xfId="128" xr:uid="{00000000-0005-0000-0000-000005000000}"/>
    <cellStyle name="Normalny 2" xfId="2" xr:uid="{00000000-0005-0000-0000-000006000000}"/>
    <cellStyle name="Normalny 2 2" xfId="3" xr:uid="{00000000-0005-0000-0000-000007000000}"/>
    <cellStyle name="Normalny 2 2 2" xfId="4" xr:uid="{00000000-0005-0000-0000-000008000000}"/>
    <cellStyle name="Normalny 2 2 2 2" xfId="5" xr:uid="{00000000-0005-0000-0000-000009000000}"/>
    <cellStyle name="Normalny 2 2 3" xfId="6" xr:uid="{00000000-0005-0000-0000-00000A000000}"/>
    <cellStyle name="Normalny 2 3" xfId="7" xr:uid="{00000000-0005-0000-0000-00000B000000}"/>
    <cellStyle name="Normalny 2 4" xfId="81" xr:uid="{00000000-0005-0000-0000-00000C000000}"/>
    <cellStyle name="Normalny 3" xfId="8" xr:uid="{00000000-0005-0000-0000-00000D000000}"/>
    <cellStyle name="Normalny 3 2" xfId="82" xr:uid="{00000000-0005-0000-0000-00000E000000}"/>
    <cellStyle name="Normalny 4" xfId="9" xr:uid="{00000000-0005-0000-0000-00000F000000}"/>
    <cellStyle name="Normalny 4 2" xfId="83" xr:uid="{00000000-0005-0000-0000-000010000000}"/>
    <cellStyle name="Normalny 5" xfId="10" xr:uid="{00000000-0005-0000-0000-000011000000}"/>
    <cellStyle name="Normalny 5 2" xfId="84" xr:uid="{00000000-0005-0000-0000-000012000000}"/>
    <cellStyle name="Normalny 6" xfId="11" xr:uid="{00000000-0005-0000-0000-000013000000}"/>
    <cellStyle name="Normalny 6 2" xfId="85" xr:uid="{00000000-0005-0000-0000-000014000000}"/>
    <cellStyle name="Normalny 6 3" xfId="61" xr:uid="{00000000-0005-0000-0000-000015000000}"/>
    <cellStyle name="Normalny 7" xfId="58" xr:uid="{00000000-0005-0000-0000-000016000000}"/>
    <cellStyle name="Normalny 7 2" xfId="86" xr:uid="{00000000-0005-0000-0000-000017000000}"/>
    <cellStyle name="Normalny 8" xfId="87" xr:uid="{00000000-0005-0000-0000-000018000000}"/>
    <cellStyle name="Normalny 8 2" xfId="89" xr:uid="{00000000-0005-0000-0000-000019000000}"/>
    <cellStyle name="Normalny 9" xfId="88" xr:uid="{00000000-0005-0000-0000-00001A000000}"/>
    <cellStyle name="Procentowy 2" xfId="12" xr:uid="{00000000-0005-0000-0000-000021000000}"/>
    <cellStyle name="Procentowy 2 2" xfId="13" xr:uid="{00000000-0005-0000-0000-000022000000}"/>
    <cellStyle name="Procentowy 2 2 2" xfId="14" xr:uid="{00000000-0005-0000-0000-000023000000}"/>
    <cellStyle name="Procentowy 2 2 2 2" xfId="15" xr:uid="{00000000-0005-0000-0000-000024000000}"/>
    <cellStyle name="Procentowy 2 2 2 3" xfId="57" xr:uid="{00000000-0005-0000-0000-000025000000}"/>
    <cellStyle name="Procentowy 2 2 3" xfId="16" xr:uid="{00000000-0005-0000-0000-000026000000}"/>
    <cellStyle name="Procentowy 2 2 4" xfId="59" xr:uid="{00000000-0005-0000-0000-000027000000}"/>
    <cellStyle name="Procentowy 2 3" xfId="17" xr:uid="{00000000-0005-0000-0000-000028000000}"/>
    <cellStyle name="Procentowy 3" xfId="18" xr:uid="{00000000-0005-0000-0000-000029000000}"/>
    <cellStyle name="Procentowy 3 2" xfId="19" xr:uid="{00000000-0005-0000-0000-00002A000000}"/>
    <cellStyle name="Procentowy 3 2 2" xfId="20" xr:uid="{00000000-0005-0000-0000-00002B000000}"/>
    <cellStyle name="Procentowy 3 3" xfId="21" xr:uid="{00000000-0005-0000-0000-00002C000000}"/>
    <cellStyle name="Procentowy 4" xfId="22" xr:uid="{00000000-0005-0000-0000-00002D000000}"/>
    <cellStyle name="Procentowy 5" xfId="62" xr:uid="{00000000-0005-0000-0000-00002E000000}"/>
    <cellStyle name="Procentowy 6" xfId="109" xr:uid="{00000000-0005-0000-0000-00002F000000}"/>
    <cellStyle name="Walutowy 2" xfId="23" xr:uid="{00000000-0005-0000-0000-000031000000}"/>
    <cellStyle name="Walutowy 2 2" xfId="24" xr:uid="{00000000-0005-0000-0000-000032000000}"/>
    <cellStyle name="Walutowy 2 2 2" xfId="25" xr:uid="{00000000-0005-0000-0000-000033000000}"/>
    <cellStyle name="Walutowy 2 2 2 2" xfId="26" xr:uid="{00000000-0005-0000-0000-000034000000}"/>
    <cellStyle name="Walutowy 2 2 2 3" xfId="56" xr:uid="{00000000-0005-0000-0000-000035000000}"/>
    <cellStyle name="Walutowy 2 2 2 3 2" xfId="107" xr:uid="{00000000-0005-0000-0000-000036000000}"/>
    <cellStyle name="Walutowy 2 2 2 4" xfId="66" xr:uid="{00000000-0005-0000-0000-000037000000}"/>
    <cellStyle name="Walutowy 2 2 2 4 2" xfId="113" xr:uid="{00000000-0005-0000-0000-000038000000}"/>
    <cellStyle name="Walutowy 2 2 2 5" xfId="93" xr:uid="{00000000-0005-0000-0000-000039000000}"/>
    <cellStyle name="Walutowy 2 2 2 6" xfId="127" xr:uid="{00000000-0005-0000-0000-00003A000000}"/>
    <cellStyle name="Walutowy 2 2 3" xfId="27" xr:uid="{00000000-0005-0000-0000-00003B000000}"/>
    <cellStyle name="Walutowy 2 2 4" xfId="65" xr:uid="{00000000-0005-0000-0000-00003C000000}"/>
    <cellStyle name="Walutowy 2 2 4 2" xfId="112" xr:uid="{00000000-0005-0000-0000-00003D000000}"/>
    <cellStyle name="Walutowy 2 2 5" xfId="92" xr:uid="{00000000-0005-0000-0000-00003E000000}"/>
    <cellStyle name="Walutowy 2 3" xfId="28" xr:uid="{00000000-0005-0000-0000-00003F000000}"/>
    <cellStyle name="Walutowy 2 4" xfId="29" xr:uid="{00000000-0005-0000-0000-000040000000}"/>
    <cellStyle name="Walutowy 2 4 2" xfId="30" xr:uid="{00000000-0005-0000-0000-000041000000}"/>
    <cellStyle name="Walutowy 2 4 2 2" xfId="31" xr:uid="{00000000-0005-0000-0000-000042000000}"/>
    <cellStyle name="Walutowy 2 4 2 3" xfId="68" xr:uid="{00000000-0005-0000-0000-000043000000}"/>
    <cellStyle name="Walutowy 2 4 2 3 2" xfId="115" xr:uid="{00000000-0005-0000-0000-000044000000}"/>
    <cellStyle name="Walutowy 2 4 2 4" xfId="95" xr:uid="{00000000-0005-0000-0000-000045000000}"/>
    <cellStyle name="Walutowy 2 4 3" xfId="32" xr:uid="{00000000-0005-0000-0000-000046000000}"/>
    <cellStyle name="Walutowy 2 4 4" xfId="67" xr:uid="{00000000-0005-0000-0000-000047000000}"/>
    <cellStyle name="Walutowy 2 4 4 2" xfId="114" xr:uid="{00000000-0005-0000-0000-000048000000}"/>
    <cellStyle name="Walutowy 2 4 5" xfId="94" xr:uid="{00000000-0005-0000-0000-000049000000}"/>
    <cellStyle name="Walutowy 2 5" xfId="33" xr:uid="{00000000-0005-0000-0000-00004A000000}"/>
    <cellStyle name="Walutowy 2 5 2" xfId="34" xr:uid="{00000000-0005-0000-0000-00004B000000}"/>
    <cellStyle name="Walutowy 2 5 2 2" xfId="35" xr:uid="{00000000-0005-0000-0000-00004C000000}"/>
    <cellStyle name="Walutowy 2 5 2 3" xfId="70" xr:uid="{00000000-0005-0000-0000-00004D000000}"/>
    <cellStyle name="Walutowy 2 5 2 3 2" xfId="117" xr:uid="{00000000-0005-0000-0000-00004E000000}"/>
    <cellStyle name="Walutowy 2 5 2 4" xfId="97" xr:uid="{00000000-0005-0000-0000-00004F000000}"/>
    <cellStyle name="Walutowy 2 5 3" xfId="36" xr:uid="{00000000-0005-0000-0000-000050000000}"/>
    <cellStyle name="Walutowy 2 5 4" xfId="69" xr:uid="{00000000-0005-0000-0000-000051000000}"/>
    <cellStyle name="Walutowy 2 5 4 2" xfId="116" xr:uid="{00000000-0005-0000-0000-000052000000}"/>
    <cellStyle name="Walutowy 2 5 5" xfId="96" xr:uid="{00000000-0005-0000-0000-000053000000}"/>
    <cellStyle name="Walutowy 2 6" xfId="37" xr:uid="{00000000-0005-0000-0000-000054000000}"/>
    <cellStyle name="Walutowy 2 6 2" xfId="38" xr:uid="{00000000-0005-0000-0000-000055000000}"/>
    <cellStyle name="Walutowy 2 6 3" xfId="71" xr:uid="{00000000-0005-0000-0000-000056000000}"/>
    <cellStyle name="Walutowy 2 6 3 2" xfId="118" xr:uid="{00000000-0005-0000-0000-000057000000}"/>
    <cellStyle name="Walutowy 2 6 4" xfId="98" xr:uid="{00000000-0005-0000-0000-000058000000}"/>
    <cellStyle name="Walutowy 2 7" xfId="64" xr:uid="{00000000-0005-0000-0000-000059000000}"/>
    <cellStyle name="Walutowy 2 7 2" xfId="111" xr:uid="{00000000-0005-0000-0000-00005A000000}"/>
    <cellStyle name="Walutowy 2 8" xfId="91" xr:uid="{00000000-0005-0000-0000-00005B000000}"/>
    <cellStyle name="Walutowy 3" xfId="39" xr:uid="{00000000-0005-0000-0000-00005C000000}"/>
    <cellStyle name="Walutowy 3 2" xfId="40" xr:uid="{00000000-0005-0000-0000-00005D000000}"/>
    <cellStyle name="Walutowy 3 2 2" xfId="41" xr:uid="{00000000-0005-0000-0000-00005E000000}"/>
    <cellStyle name="Walutowy 3 2 3" xfId="73" xr:uid="{00000000-0005-0000-0000-00005F000000}"/>
    <cellStyle name="Walutowy 3 2 3 2" xfId="120" xr:uid="{00000000-0005-0000-0000-000060000000}"/>
    <cellStyle name="Walutowy 3 2 4" xfId="100" xr:uid="{00000000-0005-0000-0000-000061000000}"/>
    <cellStyle name="Walutowy 3 3" xfId="42" xr:uid="{00000000-0005-0000-0000-000062000000}"/>
    <cellStyle name="Walutowy 3 4" xfId="72" xr:uid="{00000000-0005-0000-0000-000063000000}"/>
    <cellStyle name="Walutowy 3 4 2" xfId="119" xr:uid="{00000000-0005-0000-0000-000064000000}"/>
    <cellStyle name="Walutowy 3 5" xfId="99" xr:uid="{00000000-0005-0000-0000-000065000000}"/>
    <cellStyle name="Walutowy 4" xfId="43" xr:uid="{00000000-0005-0000-0000-000066000000}"/>
    <cellStyle name="Walutowy 4 2" xfId="44" xr:uid="{00000000-0005-0000-0000-000067000000}"/>
    <cellStyle name="Walutowy 4 2 2" xfId="45" xr:uid="{00000000-0005-0000-0000-000068000000}"/>
    <cellStyle name="Walutowy 4 2 3" xfId="75" xr:uid="{00000000-0005-0000-0000-000069000000}"/>
    <cellStyle name="Walutowy 4 2 3 2" xfId="122" xr:uid="{00000000-0005-0000-0000-00006A000000}"/>
    <cellStyle name="Walutowy 4 2 4" xfId="102" xr:uid="{00000000-0005-0000-0000-00006B000000}"/>
    <cellStyle name="Walutowy 4 3" xfId="46" xr:uid="{00000000-0005-0000-0000-00006C000000}"/>
    <cellStyle name="Walutowy 4 4" xfId="74" xr:uid="{00000000-0005-0000-0000-00006D000000}"/>
    <cellStyle name="Walutowy 4 4 2" xfId="121" xr:uid="{00000000-0005-0000-0000-00006E000000}"/>
    <cellStyle name="Walutowy 4 5" xfId="101" xr:uid="{00000000-0005-0000-0000-00006F000000}"/>
    <cellStyle name="Walutowy 5" xfId="47" xr:uid="{00000000-0005-0000-0000-000070000000}"/>
    <cellStyle name="Walutowy 6" xfId="48" xr:uid="{00000000-0005-0000-0000-000071000000}"/>
    <cellStyle name="Walutowy 6 2" xfId="49" xr:uid="{00000000-0005-0000-0000-000072000000}"/>
    <cellStyle name="Walutowy 6 2 2" xfId="50" xr:uid="{00000000-0005-0000-0000-000073000000}"/>
    <cellStyle name="Walutowy 6 2 3" xfId="77" xr:uid="{00000000-0005-0000-0000-000074000000}"/>
    <cellStyle name="Walutowy 6 2 3 2" xfId="124" xr:uid="{00000000-0005-0000-0000-000075000000}"/>
    <cellStyle name="Walutowy 6 2 4" xfId="104" xr:uid="{00000000-0005-0000-0000-000076000000}"/>
    <cellStyle name="Walutowy 6 3" xfId="51" xr:uid="{00000000-0005-0000-0000-000077000000}"/>
    <cellStyle name="Walutowy 6 4" xfId="76" xr:uid="{00000000-0005-0000-0000-000078000000}"/>
    <cellStyle name="Walutowy 6 4 2" xfId="123" xr:uid="{00000000-0005-0000-0000-000079000000}"/>
    <cellStyle name="Walutowy 6 5" xfId="103" xr:uid="{00000000-0005-0000-0000-00007A000000}"/>
    <cellStyle name="Walutowy 7" xfId="52" xr:uid="{00000000-0005-0000-0000-00007B000000}"/>
    <cellStyle name="Walutowy 7 2" xfId="53" xr:uid="{00000000-0005-0000-0000-00007C000000}"/>
    <cellStyle name="Walutowy 7 2 2" xfId="54" xr:uid="{00000000-0005-0000-0000-00007D000000}"/>
    <cellStyle name="Walutowy 7 2 3" xfId="79" xr:uid="{00000000-0005-0000-0000-00007E000000}"/>
    <cellStyle name="Walutowy 7 2 3 2" xfId="126" xr:uid="{00000000-0005-0000-0000-00007F000000}"/>
    <cellStyle name="Walutowy 7 2 4" xfId="106" xr:uid="{00000000-0005-0000-0000-000080000000}"/>
    <cellStyle name="Walutowy 7 3" xfId="55" xr:uid="{00000000-0005-0000-0000-000081000000}"/>
    <cellStyle name="Walutowy 7 4" xfId="78" xr:uid="{00000000-0005-0000-0000-000082000000}"/>
    <cellStyle name="Walutowy 7 4 2" xfId="125" xr:uid="{00000000-0005-0000-0000-000083000000}"/>
    <cellStyle name="Walutowy 7 5" xfId="105" xr:uid="{00000000-0005-0000-0000-000084000000}"/>
    <cellStyle name="Walutowy 8" xfId="63" xr:uid="{00000000-0005-0000-0000-000085000000}"/>
    <cellStyle name="Walutowy 8 2" xfId="110" xr:uid="{00000000-0005-0000-0000-000086000000}"/>
    <cellStyle name="Walutowy 9" xfId="90" xr:uid="{00000000-0005-0000-0000-00008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usz34"/>
  <dimension ref="A1:K27"/>
  <sheetViews>
    <sheetView tabSelected="1" view="pageBreakPreview" zoomScale="86" zoomScaleNormal="100" zoomScaleSheetLayoutView="86" workbookViewId="0">
      <selection activeCell="I5" sqref="I5"/>
    </sheetView>
  </sheetViews>
  <sheetFormatPr defaultColWidth="9.140625" defaultRowHeight="12.75"/>
  <cols>
    <col min="1" max="1" width="5.42578125" style="3" customWidth="1"/>
    <col min="2" max="2" width="67.7109375" style="4" customWidth="1"/>
    <col min="3" max="3" width="6.28515625" style="3" customWidth="1"/>
    <col min="4" max="4" width="6.85546875" style="3" customWidth="1"/>
    <col min="5" max="5" width="10.140625" style="6" customWidth="1"/>
    <col min="6" max="6" width="7.140625" style="6" customWidth="1"/>
    <col min="7" max="8" width="13.140625" style="7" customWidth="1"/>
    <col min="9" max="9" width="13.28515625" style="7" customWidth="1"/>
    <col min="10" max="10" width="8.5703125" style="3" customWidth="1"/>
    <col min="11" max="11" width="12" style="3" customWidth="1"/>
    <col min="12" max="16384" width="9.140625" style="3"/>
  </cols>
  <sheetData>
    <row r="1" spans="1:11">
      <c r="A1" s="14"/>
      <c r="B1" s="52" t="s">
        <v>22</v>
      </c>
      <c r="C1" s="32"/>
      <c r="D1" s="32"/>
      <c r="E1" s="24"/>
      <c r="F1" s="24"/>
      <c r="G1" s="20"/>
      <c r="H1" s="20"/>
      <c r="I1" s="20"/>
      <c r="J1" s="14"/>
      <c r="K1" s="14"/>
    </row>
    <row r="2" spans="1:11" ht="13.5" thickBot="1">
      <c r="A2" s="14"/>
      <c r="B2" s="15"/>
      <c r="C2" s="14"/>
      <c r="D2" s="14"/>
      <c r="E2" s="24"/>
      <c r="F2" s="24"/>
      <c r="G2" s="20"/>
      <c r="H2" s="20"/>
      <c r="I2" s="20"/>
      <c r="J2" s="14"/>
      <c r="K2" s="14"/>
    </row>
    <row r="3" spans="1:11">
      <c r="A3" s="28"/>
      <c r="B3" s="28"/>
      <c r="C3" s="28"/>
      <c r="D3" s="28"/>
      <c r="E3" s="33" t="s">
        <v>16</v>
      </c>
      <c r="F3" s="33" t="s">
        <v>0</v>
      </c>
      <c r="G3" s="33" t="s">
        <v>16</v>
      </c>
      <c r="H3" s="34"/>
      <c r="I3" s="34" t="s">
        <v>21</v>
      </c>
      <c r="J3" s="28" t="s">
        <v>14</v>
      </c>
      <c r="K3" s="28" t="s">
        <v>18</v>
      </c>
    </row>
    <row r="4" spans="1:11" ht="38.25">
      <c r="A4" s="31" t="s">
        <v>9</v>
      </c>
      <c r="B4" s="31" t="s">
        <v>13</v>
      </c>
      <c r="C4" s="31" t="s">
        <v>10</v>
      </c>
      <c r="D4" s="31" t="s">
        <v>11</v>
      </c>
      <c r="E4" s="35" t="s">
        <v>17</v>
      </c>
      <c r="F4" s="36" t="s">
        <v>1</v>
      </c>
      <c r="G4" s="37" t="s">
        <v>3</v>
      </c>
      <c r="H4" s="37" t="s">
        <v>2</v>
      </c>
      <c r="I4" s="37" t="s">
        <v>4</v>
      </c>
      <c r="J4" s="29" t="s">
        <v>20</v>
      </c>
      <c r="K4" s="29" t="s">
        <v>19</v>
      </c>
    </row>
    <row r="5" spans="1:11" s="5" customFormat="1" ht="328.5" customHeight="1">
      <c r="A5" s="26" t="s">
        <v>5</v>
      </c>
      <c r="B5" s="40" t="s">
        <v>25</v>
      </c>
      <c r="C5" s="55" t="s">
        <v>12</v>
      </c>
      <c r="D5" s="55">
        <v>50</v>
      </c>
      <c r="E5" s="47">
        <v>560</v>
      </c>
      <c r="F5" s="48">
        <v>0.08</v>
      </c>
      <c r="G5" s="49">
        <f>E5*1.08</f>
        <v>604.80000000000007</v>
      </c>
      <c r="H5" s="49">
        <f>E5*D5</f>
        <v>28000</v>
      </c>
      <c r="I5" s="50">
        <f>H5*1.08</f>
        <v>30240.000000000004</v>
      </c>
      <c r="J5" s="8" t="s">
        <v>32</v>
      </c>
      <c r="K5" s="8" t="s">
        <v>28</v>
      </c>
    </row>
    <row r="6" spans="1:11" s="5" customFormat="1" ht="336" customHeight="1">
      <c r="A6" s="26" t="s">
        <v>6</v>
      </c>
      <c r="B6" s="40" t="s">
        <v>26</v>
      </c>
      <c r="C6" s="55" t="s">
        <v>12</v>
      </c>
      <c r="D6" s="55">
        <v>20</v>
      </c>
      <c r="E6" s="47">
        <v>560</v>
      </c>
      <c r="F6" s="48">
        <v>0.08</v>
      </c>
      <c r="G6" s="49">
        <f>E6*1.08</f>
        <v>604.80000000000007</v>
      </c>
      <c r="H6" s="49">
        <f>E6*D6</f>
        <v>11200</v>
      </c>
      <c r="I6" s="50">
        <f>H6*1.08</f>
        <v>12096</v>
      </c>
      <c r="J6" s="8" t="str">
        <f>J5</f>
        <v>8432  rev. 5 2 lata</v>
      </c>
      <c r="K6" s="8" t="s">
        <v>29</v>
      </c>
    </row>
    <row r="7" spans="1:11" s="5" customFormat="1" ht="108" customHeight="1">
      <c r="A7" s="26" t="s">
        <v>7</v>
      </c>
      <c r="B7" s="53" t="s">
        <v>24</v>
      </c>
      <c r="C7" s="55" t="s">
        <v>12</v>
      </c>
      <c r="D7" s="55">
        <v>50</v>
      </c>
      <c r="E7" s="47">
        <v>560</v>
      </c>
      <c r="F7" s="48">
        <v>0.08</v>
      </c>
      <c r="G7" s="49">
        <f>E7*1.08</f>
        <v>604.80000000000007</v>
      </c>
      <c r="H7" s="49">
        <f>E7*D7</f>
        <v>28000</v>
      </c>
      <c r="I7" s="50">
        <f>H7*1.08</f>
        <v>30240.000000000004</v>
      </c>
      <c r="J7" s="46"/>
      <c r="K7" s="46"/>
    </row>
    <row r="8" spans="1:11" s="5" customFormat="1" ht="146.44999999999999" customHeight="1">
      <c r="A8" s="26" t="s">
        <v>8</v>
      </c>
      <c r="B8" s="53" t="s">
        <v>27</v>
      </c>
      <c r="C8" s="55" t="s">
        <v>15</v>
      </c>
      <c r="D8" s="55">
        <v>4</v>
      </c>
      <c r="E8" s="47">
        <v>165</v>
      </c>
      <c r="F8" s="48">
        <v>0.08</v>
      </c>
      <c r="G8" s="49">
        <f>E8*1.08</f>
        <v>178.20000000000002</v>
      </c>
      <c r="H8" s="49">
        <f>E8*D8</f>
        <v>660</v>
      </c>
      <c r="I8" s="50">
        <f>H8*1.08</f>
        <v>712.80000000000007</v>
      </c>
      <c r="J8" s="46"/>
      <c r="K8" s="46"/>
    </row>
    <row r="9" spans="1:11" ht="13.5" thickBot="1">
      <c r="A9" s="56"/>
      <c r="B9" s="30"/>
      <c r="C9" s="9"/>
      <c r="D9" s="9"/>
      <c r="E9" s="44"/>
      <c r="F9" s="51"/>
      <c r="G9" s="54"/>
      <c r="H9" s="45">
        <f>H5+H6+H7+H8</f>
        <v>67860</v>
      </c>
      <c r="I9" s="45">
        <f>I5+I6+I7+I8</f>
        <v>73288.800000000003</v>
      </c>
      <c r="J9" s="46"/>
      <c r="K9" s="46"/>
    </row>
    <row r="10" spans="1:11" s="1" customFormat="1">
      <c r="A10" s="41"/>
      <c r="B10" s="42" t="s">
        <v>30</v>
      </c>
      <c r="C10" s="43"/>
      <c r="D10" s="43"/>
      <c r="E10" s="58"/>
      <c r="F10" s="58"/>
      <c r="G10" s="22"/>
      <c r="I10" s="18"/>
      <c r="J10" s="16"/>
      <c r="K10" s="16"/>
    </row>
    <row r="11" spans="1:11" s="1" customFormat="1">
      <c r="A11" s="23"/>
      <c r="B11" s="10" t="s">
        <v>31</v>
      </c>
      <c r="C11" s="21"/>
      <c r="D11" s="21"/>
      <c r="E11" s="57"/>
      <c r="F11" s="57"/>
      <c r="G11" s="19"/>
      <c r="H11" s="18"/>
      <c r="I11" s="20"/>
      <c r="J11" s="17"/>
      <c r="K11" s="17"/>
    </row>
    <row r="12" spans="1:11" s="1" customFormat="1">
      <c r="A12" s="23"/>
      <c r="B12" s="10" t="s">
        <v>23</v>
      </c>
      <c r="C12" s="21"/>
      <c r="D12" s="21"/>
      <c r="E12" s="57"/>
      <c r="F12" s="57"/>
      <c r="G12" s="19"/>
      <c r="H12" s="18"/>
      <c r="I12" s="20"/>
      <c r="J12" s="17"/>
      <c r="K12" s="17"/>
    </row>
    <row r="13" spans="1:11" s="1" customFormat="1" ht="13.5" thickBot="1">
      <c r="A13" s="25"/>
      <c r="B13" s="11"/>
      <c r="C13" s="12"/>
      <c r="D13" s="13"/>
      <c r="E13" s="38"/>
      <c r="F13" s="38"/>
      <c r="G13" s="39"/>
      <c r="H13" s="18"/>
      <c r="I13" s="20"/>
      <c r="J13" s="17"/>
      <c r="K13" s="17"/>
    </row>
    <row r="14" spans="1:11" s="1" customFormat="1">
      <c r="A14" s="17"/>
      <c r="B14" s="27"/>
      <c r="C14" s="17"/>
      <c r="D14" s="17"/>
      <c r="E14" s="24"/>
      <c r="F14" s="24"/>
      <c r="G14" s="20"/>
      <c r="H14" s="20"/>
      <c r="I14" s="20"/>
      <c r="J14" s="17"/>
      <c r="K14" s="17"/>
    </row>
    <row r="15" spans="1:11" s="1" customFormat="1">
      <c r="A15" s="17"/>
      <c r="B15" s="27"/>
      <c r="C15" s="17"/>
      <c r="D15" s="17"/>
      <c r="E15" s="24"/>
      <c r="F15" s="24"/>
      <c r="G15" s="20"/>
      <c r="H15" s="20"/>
      <c r="I15" s="20"/>
      <c r="J15" s="17"/>
      <c r="K15" s="17"/>
    </row>
    <row r="16" spans="1:11" s="1" customFormat="1">
      <c r="A16" s="17"/>
      <c r="B16" s="27"/>
      <c r="C16" s="17"/>
      <c r="D16" s="17"/>
      <c r="E16" s="24"/>
      <c r="F16" s="24"/>
      <c r="G16" s="20"/>
      <c r="H16" s="20"/>
      <c r="I16" s="20"/>
      <c r="J16" s="17"/>
      <c r="K16" s="17"/>
    </row>
    <row r="17" spans="1:11" s="1" customFormat="1">
      <c r="A17" s="17"/>
      <c r="B17" s="27"/>
      <c r="C17" s="17"/>
      <c r="D17" s="17"/>
      <c r="E17" s="24"/>
      <c r="F17" s="24"/>
      <c r="G17" s="20"/>
      <c r="H17" s="20"/>
      <c r="I17" s="20"/>
      <c r="J17" s="17"/>
      <c r="K17" s="17"/>
    </row>
    <row r="18" spans="1:11" s="1" customFormat="1">
      <c r="A18" s="17"/>
      <c r="B18" s="27"/>
      <c r="C18" s="17"/>
      <c r="D18" s="17"/>
      <c r="E18" s="24"/>
      <c r="F18" s="24"/>
      <c r="G18" s="20"/>
      <c r="H18" s="20"/>
      <c r="I18" s="20"/>
      <c r="J18" s="17"/>
      <c r="K18" s="17"/>
    </row>
    <row r="19" spans="1:11" s="1" customFormat="1">
      <c r="A19" s="17"/>
      <c r="B19" s="27"/>
      <c r="C19" s="17"/>
      <c r="D19" s="17"/>
      <c r="E19" s="24"/>
      <c r="F19" s="24"/>
      <c r="G19" s="20"/>
      <c r="H19" s="20"/>
      <c r="I19" s="20"/>
      <c r="J19" s="17"/>
      <c r="K19" s="17"/>
    </row>
    <row r="20" spans="1:11" s="1" customFormat="1">
      <c r="A20" s="17"/>
      <c r="B20" s="27"/>
      <c r="C20" s="17"/>
      <c r="D20" s="17"/>
      <c r="E20" s="24"/>
      <c r="F20" s="24"/>
      <c r="G20" s="20"/>
      <c r="H20" s="20"/>
      <c r="I20" s="20"/>
      <c r="J20" s="17"/>
      <c r="K20" s="17"/>
    </row>
    <row r="21" spans="1:11" s="1" customFormat="1">
      <c r="B21" s="2"/>
      <c r="E21" s="6"/>
      <c r="F21" s="6"/>
      <c r="G21" s="7"/>
      <c r="H21" s="7"/>
      <c r="I21" s="7"/>
    </row>
    <row r="22" spans="1:11" s="1" customFormat="1">
      <c r="B22" s="2"/>
      <c r="E22" s="6"/>
      <c r="F22" s="6"/>
      <c r="G22" s="7"/>
      <c r="H22" s="7"/>
      <c r="I22" s="7"/>
    </row>
    <row r="23" spans="1:11" s="1" customFormat="1">
      <c r="B23" s="2"/>
      <c r="E23" s="6"/>
      <c r="F23" s="6"/>
      <c r="G23" s="7"/>
      <c r="H23" s="7"/>
      <c r="I23" s="7"/>
    </row>
    <row r="24" spans="1:11" s="1" customFormat="1">
      <c r="B24" s="2"/>
      <c r="E24" s="6"/>
      <c r="F24" s="6"/>
      <c r="G24" s="7"/>
      <c r="H24" s="7"/>
      <c r="I24" s="7"/>
    </row>
    <row r="25" spans="1:11" s="1" customFormat="1">
      <c r="B25" s="2"/>
      <c r="E25" s="6"/>
      <c r="F25" s="6"/>
      <c r="G25" s="7"/>
      <c r="H25" s="7"/>
      <c r="I25" s="7"/>
    </row>
    <row r="26" spans="1:11" s="1" customFormat="1">
      <c r="B26" s="2"/>
      <c r="E26" s="6"/>
      <c r="F26" s="6"/>
      <c r="G26" s="7"/>
      <c r="H26" s="7"/>
      <c r="I26" s="7"/>
    </row>
    <row r="27" spans="1:11" s="1" customFormat="1">
      <c r="B27" s="2"/>
      <c r="E27" s="6"/>
      <c r="F27" s="6"/>
      <c r="G27" s="7"/>
      <c r="H27" s="7"/>
      <c r="I27" s="7"/>
    </row>
  </sheetData>
  <mergeCells count="3">
    <mergeCell ref="E12:F12"/>
    <mergeCell ref="E11:F11"/>
    <mergeCell ref="E10:F10"/>
  </mergeCells>
  <phoneticPr fontId="0" type="noConversion"/>
  <pageMargins left="0.19685039370078741" right="0.19685039370078741" top="0.39370078740157483" bottom="0.39370078740157483" header="0.51181102362204722" footer="0.51181102362204722"/>
  <pageSetup paperSize="9" scale="81" orientation="landscape" r:id="rId1"/>
  <headerFooter alignWithMargins="0">
    <oddHeader>Strona &amp;P&amp;R&amp;A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34</vt:lpstr>
    </vt:vector>
  </TitlesOfParts>
  <Company>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Dominik Kucharski</cp:lastModifiedBy>
  <cp:lastPrinted>2022-01-26T08:54:00Z</cp:lastPrinted>
  <dcterms:created xsi:type="dcterms:W3CDTF">2003-11-28T08:23:08Z</dcterms:created>
  <dcterms:modified xsi:type="dcterms:W3CDTF">2022-03-15T10:33:35Z</dcterms:modified>
</cp:coreProperties>
</file>