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<sst xmlns="http://schemas.openxmlformats.org/spreadsheetml/2006/main" count="166" uniqueCount="90">
  <si>
    <t>SZCZEGÓŁOWY OPIS PRZEDMIOTU ZAMÓWIENIA</t>
  </si>
  <si>
    <t>Gminny Zakład Komunalny w Dąbrówce Wielkiej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</si>
  <si>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</si>
  <si>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</si>
  <si>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</si>
  <si>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</si>
  <si>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</si>
  <si>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</si>
  <si>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</si>
  <si>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Grupa taryfowa</t>
  </si>
  <si>
    <t>Moc umowna kW</t>
  </si>
  <si>
    <t>Biała</t>
  </si>
  <si>
    <t>95-001</t>
  </si>
  <si>
    <t>C21</t>
  </si>
  <si>
    <t>95-100</t>
  </si>
  <si>
    <t>Zgierz</t>
  </si>
  <si>
    <t>C11</t>
  </si>
  <si>
    <t>Grotniki</t>
  </si>
  <si>
    <t>95-073</t>
  </si>
  <si>
    <t>95-002</t>
  </si>
  <si>
    <t>Smardzew</t>
  </si>
  <si>
    <t>Józefów</t>
  </si>
  <si>
    <t>C22b</t>
  </si>
  <si>
    <t>Podsumowanie szacowanego zużycia energii elektrycznej wg grup taryfowych:</t>
  </si>
  <si>
    <t>Razem</t>
  </si>
  <si>
    <t>Komentarze:</t>
  </si>
  <si>
    <t>Hydrofornia</t>
  </si>
  <si>
    <t>Przepompownia</t>
  </si>
  <si>
    <t>Oczyszczalnia</t>
  </si>
  <si>
    <t>Kod PPE</t>
  </si>
  <si>
    <t>PLLZED000057333102</t>
  </si>
  <si>
    <t>PLLZED000046569601</t>
  </si>
  <si>
    <t>PLLZED000057187510</t>
  </si>
  <si>
    <t>PLLZED000046569109</t>
  </si>
  <si>
    <t>PLLZED000057190603</t>
  </si>
  <si>
    <t>PLLZED000057335003</t>
  </si>
  <si>
    <t>PLLZED000057187007</t>
  </si>
  <si>
    <t>PLLZED000041189704</t>
  </si>
  <si>
    <t>PLLZED000057191805</t>
  </si>
  <si>
    <t>PLLZED000043485104</t>
  </si>
  <si>
    <t>PLLZED000043467103</t>
  </si>
  <si>
    <t>PLLZED000046569203</t>
  </si>
  <si>
    <t>PLLZED000043107503</t>
  </si>
  <si>
    <t>PLLZED000046569308</t>
  </si>
  <si>
    <t>PLLZED000038629203</t>
  </si>
  <si>
    <t>PLLZED000046569004</t>
  </si>
  <si>
    <t>PLLZED000041166301</t>
  </si>
  <si>
    <t>PLLZED000043467208</t>
  </si>
  <si>
    <t>PLLZED000057181901</t>
  </si>
  <si>
    <t>00205589</t>
  </si>
  <si>
    <t>00205585</t>
  </si>
  <si>
    <t xml:space="preserve"> 6. Rozpoczęcie dostaw energii elektrycznej nastąpi po pozytywnie przeprowadzonej procedurze zmiany sprzedawcy.</t>
  </si>
  <si>
    <t>Podsumowanie</t>
  </si>
  <si>
    <t xml:space="preserve">2. Umowy o świadczenie usług dystrybucji energii elektrycznej zawarte są na czas nieokreślony. </t>
  </si>
  <si>
    <t>Moc zamówiona</t>
  </si>
  <si>
    <t>Ilość PPE</t>
  </si>
  <si>
    <t>3515541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</si>
  <si>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</si>
  <si>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</si>
  <si>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</si>
  <si>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</si>
  <si>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</si>
  <si>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</si>
  <si>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</si>
  <si>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</si>
  <si>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</si>
  <si>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</si>
  <si>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</si>
  <si>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</si>
  <si>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</si>
  <si>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</si>
  <si>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</si>
  <si>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</si>
  <si>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</si>
  <si>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01656697</t>
  </si>
  <si>
    <t>Lućmierz ul. Sadowa dz. 260/62</t>
  </si>
  <si>
    <t>PLLZED000083321800</t>
  </si>
  <si>
    <t>01788793</t>
  </si>
  <si>
    <t xml:space="preserve">4. Częstotliwość rozliczeń stosowana przez OSD co 2 miesiące, a dla punktów poboru w poz. 1, 3, 7, 8, 9, 12, 14 co 1 miesiąc. </t>
  </si>
  <si>
    <t>5. Ilość nabytej energii elektrycznej 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</si>
  <si>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 xml:space="preserve">3. Szacunkowe poziomy zużycia energii elektrycznej na część roku 2022 oparte są na poborze energii elektrycznej w roku 2021 r. </t>
  </si>
  <si>
    <t>Szacowane zużycie energii elektrycznej (kWh) do 31.12.2022 r.</t>
  </si>
  <si>
    <t>Załącznik Nr 3 do SWZ opis przedmiotu zamówienia (OBIEKTY)</t>
  </si>
  <si>
    <t>Szacowane zużycie energii elektrycznej całodobowej od 01.01.2023 r. do 31.12.2023 r. (kWh)</t>
  </si>
  <si>
    <t>Szacowane zużycie energii elektrycznej od 01.01.2023 r. do 31.12.2023 r. dzienna (kWh)</t>
  </si>
  <si>
    <t>Szacowane zużycie energii elektrycznej od 01.01.2023 r. do 31.12.2023 r. nocna (kWh)</t>
  </si>
  <si>
    <t>Szacowane zużycie energii elektrycznej od 01.01.2023 r. do 31.12.2023 r. szczytowa (kWh)</t>
  </si>
  <si>
    <t>Szacowane zużycie energii elektrycznej od 01.01.2023 r. do 31.12.2023 r. pozaszczytowa (kWh)</t>
  </si>
  <si>
    <t>1. Dotychczasowe umowy na dostawę energii elektrycznej obowiązują do 31.12.2022 r.</t>
  </si>
  <si>
    <r>
      <t xml:space="preserve">Przedmiotem zamówienia jest sprzedaż energii elektrycznej w rozumieniu ustawy z dnia 10.04.1997 r. Prawo energetyczne (tekst jednolity Dz.U. 2022 r. poz. 1385 ze zmianami) </t>
    </r>
    <r>
      <rPr>
        <sz val="10"/>
        <rFont val="Arial"/>
        <family val="2"/>
      </rPr>
      <t>do punktów poboru Zamawiającego wyszczególnionych w poniższej tabeli.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</si>
</sst>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PageLayoutView="0" workbookViewId="0" topLeftCell="A10">
      <selection activeCell="P35" sqref="P35"/>
    </sheetView>
  </sheetViews>
  <sheetFormatPr defaultColWidth="9.140625" defaultRowHeight="12.75"/>
  <cols>
    <col min="1" max="1" width="4.140625" style="1" customWidth="1"/>
    <col min="2" max="2" width="21.57421875" style="2" customWidth="1"/>
    <col min="3" max="3" width="38.140625" style="2" customWidth="1"/>
    <col min="4" max="4" width="11.140625" style="1" customWidth="1"/>
    <col min="5" max="5" width="12.421875" style="2" customWidth="1"/>
    <col min="6" max="6" width="16.7109375" style="0" customWidth="1"/>
    <col min="7" max="7" width="14.7109375" style="0" customWidth="1"/>
    <col min="8" max="8" width="22.8515625" style="0" bestFit="1" customWidth="1"/>
    <col min="9" max="9" width="9.140625" style="1" customWidth="1"/>
    <col min="10" max="10" width="9.28125" style="1" customWidth="1"/>
    <col min="11" max="11" width="13.8515625" style="1" customWidth="1"/>
    <col min="12" max="12" width="14.57421875" style="1" customWidth="1"/>
    <col min="13" max="13" width="15.00390625" style="1" customWidth="1"/>
    <col min="14" max="14" width="15.28125" style="1" customWidth="1"/>
    <col min="15" max="15" width="15.7109375" style="1" customWidth="1"/>
    <col min="16" max="16" width="15.7109375" style="3" customWidth="1"/>
    <col min="17" max="17" width="12.421875" style="1" customWidth="1"/>
    <col min="18" max="18" width="12.421875" style="0" customWidth="1"/>
    <col min="20" max="20" width="8.28125" style="0" customWidth="1"/>
  </cols>
  <sheetData>
    <row r="1" spans="1:17" s="4" customFormat="1" ht="20.25" customHeight="1">
      <c r="A1" s="44"/>
      <c r="B1" s="44"/>
      <c r="C1" s="44"/>
      <c r="D1" s="44"/>
      <c r="E1" s="44"/>
      <c r="F1" s="44"/>
      <c r="G1" s="44"/>
      <c r="H1" s="44"/>
      <c r="I1" s="44"/>
      <c r="J1" s="45"/>
      <c r="K1" s="44" t="s">
        <v>82</v>
      </c>
      <c r="L1" s="45"/>
      <c r="M1" s="44"/>
      <c r="N1" s="44"/>
      <c r="O1" s="45"/>
      <c r="P1" s="46"/>
      <c r="Q1" s="6"/>
    </row>
    <row r="2" spans="1:17" s="4" customFormat="1" ht="12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  <c r="O2" s="45"/>
      <c r="P2" s="46"/>
      <c r="Q2" s="6"/>
    </row>
    <row r="3" spans="1:17" s="4" customFormat="1" ht="12.75">
      <c r="A3" s="44"/>
      <c r="B3" s="44"/>
      <c r="C3" s="44"/>
      <c r="D3" s="44"/>
      <c r="E3" s="44"/>
      <c r="F3" s="44"/>
      <c r="G3" s="44"/>
      <c r="H3" s="44"/>
      <c r="I3" s="44"/>
      <c r="J3" s="45"/>
      <c r="K3" s="45"/>
      <c r="L3" s="45"/>
      <c r="M3" s="45"/>
      <c r="N3" s="45"/>
      <c r="O3" s="45"/>
      <c r="P3" s="46"/>
      <c r="Q3" s="6"/>
    </row>
    <row r="4" spans="1:17" s="4" customFormat="1" ht="34.5" customHeight="1">
      <c r="A4" s="117" t="s">
        <v>89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47"/>
      <c r="P4" s="48"/>
      <c r="Q4" s="6"/>
    </row>
    <row r="5" spans="1:18" s="4" customFormat="1" ht="19.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52"/>
      <c r="Q5" s="8"/>
      <c r="R5" s="9"/>
    </row>
    <row r="6" spans="1:21" s="11" customFormat="1" ht="145.5" customHeight="1">
      <c r="A6" s="53" t="s">
        <v>2</v>
      </c>
      <c r="B6" s="53" t="s">
        <v>3</v>
      </c>
      <c r="C6" s="53" t="s">
        <v>4</v>
      </c>
      <c r="D6" s="53" t="s">
        <v>5</v>
      </c>
      <c r="E6" s="53" t="s">
        <v>6</v>
      </c>
      <c r="F6" s="53" t="s">
        <v>7</v>
      </c>
      <c r="G6" s="53" t="s">
        <v>8</v>
      </c>
      <c r="H6" s="31" t="s">
        <v>29</v>
      </c>
      <c r="I6" s="53" t="s">
        <v>9</v>
      </c>
      <c r="J6" s="54" t="s">
        <v>10</v>
      </c>
      <c r="K6" s="108" t="s">
        <v>83</v>
      </c>
      <c r="L6" s="109" t="s">
        <v>84</v>
      </c>
      <c r="M6" s="110" t="s">
        <v>85</v>
      </c>
      <c r="N6" s="111" t="s">
        <v>86</v>
      </c>
      <c r="O6" s="110" t="s">
        <v>87</v>
      </c>
      <c r="P6" s="55"/>
      <c r="Q6" s="10"/>
      <c r="R6" s="10"/>
      <c r="S6" s="10"/>
      <c r="T6" s="10"/>
      <c r="U6" s="10"/>
    </row>
    <row r="7" spans="1:18" s="4" customFormat="1" ht="12.75">
      <c r="A7" s="56">
        <v>1</v>
      </c>
      <c r="B7" s="57" t="s">
        <v>26</v>
      </c>
      <c r="C7" s="58" t="s">
        <v>57</v>
      </c>
      <c r="D7" s="36" t="s">
        <v>12</v>
      </c>
      <c r="E7" s="53" t="s">
        <v>11</v>
      </c>
      <c r="F7" s="36">
        <v>806400157</v>
      </c>
      <c r="G7" s="101">
        <v>1210786</v>
      </c>
      <c r="H7" s="36" t="s">
        <v>30</v>
      </c>
      <c r="I7" s="31" t="s">
        <v>13</v>
      </c>
      <c r="J7" s="102">
        <v>63</v>
      </c>
      <c r="K7" s="41">
        <v>51542</v>
      </c>
      <c r="L7" s="37"/>
      <c r="M7" s="38"/>
      <c r="N7" s="39"/>
      <c r="O7" s="40"/>
      <c r="P7" s="59"/>
      <c r="Q7" s="13"/>
      <c r="R7" s="14"/>
    </row>
    <row r="8" spans="1:23" s="4" customFormat="1" ht="12.75">
      <c r="A8" s="56">
        <v>2</v>
      </c>
      <c r="B8" s="57" t="s">
        <v>26</v>
      </c>
      <c r="C8" s="57" t="s">
        <v>58</v>
      </c>
      <c r="D8" s="36" t="s">
        <v>18</v>
      </c>
      <c r="E8" s="53" t="s">
        <v>17</v>
      </c>
      <c r="F8" s="36">
        <v>800401766</v>
      </c>
      <c r="G8" s="101">
        <v>93011881</v>
      </c>
      <c r="H8" s="36" t="s">
        <v>31</v>
      </c>
      <c r="I8" s="31" t="s">
        <v>16</v>
      </c>
      <c r="J8" s="102">
        <v>39</v>
      </c>
      <c r="K8" s="41">
        <v>58359</v>
      </c>
      <c r="L8" s="37"/>
      <c r="M8" s="38"/>
      <c r="N8" s="39"/>
      <c r="O8" s="40"/>
      <c r="P8" s="59"/>
      <c r="Q8" s="13"/>
      <c r="R8" s="14"/>
      <c r="T8" s="5"/>
      <c r="U8" s="5"/>
      <c r="V8" s="5"/>
      <c r="W8" s="5"/>
    </row>
    <row r="9" spans="1:23" s="4" customFormat="1" ht="12.75">
      <c r="A9" s="56">
        <v>3</v>
      </c>
      <c r="B9" s="57" t="s">
        <v>26</v>
      </c>
      <c r="C9" s="57" t="s">
        <v>59</v>
      </c>
      <c r="D9" s="36" t="s">
        <v>18</v>
      </c>
      <c r="E9" s="53" t="s">
        <v>17</v>
      </c>
      <c r="F9" s="36">
        <v>806400156</v>
      </c>
      <c r="G9" s="101">
        <v>3190797</v>
      </c>
      <c r="H9" s="36" t="s">
        <v>32</v>
      </c>
      <c r="I9" s="31" t="s">
        <v>16</v>
      </c>
      <c r="J9" s="102">
        <v>15</v>
      </c>
      <c r="K9" s="41">
        <v>3127</v>
      </c>
      <c r="L9" s="37"/>
      <c r="M9" s="38"/>
      <c r="N9" s="39"/>
      <c r="O9" s="40"/>
      <c r="P9" s="59"/>
      <c r="Q9" s="13"/>
      <c r="R9" s="14"/>
      <c r="U9" s="5"/>
      <c r="V9" s="5"/>
      <c r="W9" s="5"/>
    </row>
    <row r="10" spans="1:23" s="4" customFormat="1" ht="12.75">
      <c r="A10" s="56">
        <v>4</v>
      </c>
      <c r="B10" s="57" t="s">
        <v>26</v>
      </c>
      <c r="C10" s="57" t="s">
        <v>60</v>
      </c>
      <c r="D10" s="36" t="s">
        <v>19</v>
      </c>
      <c r="E10" s="53" t="s">
        <v>20</v>
      </c>
      <c r="F10" s="36">
        <v>800401767</v>
      </c>
      <c r="G10" s="103" t="s">
        <v>49</v>
      </c>
      <c r="H10" s="36" t="s">
        <v>33</v>
      </c>
      <c r="I10" s="31" t="s">
        <v>16</v>
      </c>
      <c r="J10" s="102">
        <v>28</v>
      </c>
      <c r="K10" s="41">
        <v>43000</v>
      </c>
      <c r="L10" s="37"/>
      <c r="M10" s="38"/>
      <c r="N10" s="39"/>
      <c r="O10" s="40"/>
      <c r="P10" s="59"/>
      <c r="Q10" s="13"/>
      <c r="R10" s="14"/>
      <c r="U10" s="5"/>
      <c r="V10" s="5"/>
      <c r="W10" s="5"/>
    </row>
    <row r="11" spans="1:18" s="4" customFormat="1" ht="12.75">
      <c r="A11" s="56">
        <v>5</v>
      </c>
      <c r="B11" s="57" t="s">
        <v>26</v>
      </c>
      <c r="C11" s="57" t="s">
        <v>21</v>
      </c>
      <c r="D11" s="36" t="s">
        <v>19</v>
      </c>
      <c r="E11" s="53" t="s">
        <v>20</v>
      </c>
      <c r="F11" s="36">
        <v>800401768</v>
      </c>
      <c r="G11" s="103" t="s">
        <v>74</v>
      </c>
      <c r="H11" s="36" t="s">
        <v>46</v>
      </c>
      <c r="I11" s="31" t="s">
        <v>16</v>
      </c>
      <c r="J11" s="102">
        <v>6</v>
      </c>
      <c r="K11" s="41">
        <v>280</v>
      </c>
      <c r="L11" s="37"/>
      <c r="M11" s="38"/>
      <c r="N11" s="39"/>
      <c r="O11" s="40"/>
      <c r="P11" s="59"/>
      <c r="Q11" s="13"/>
      <c r="R11" s="14"/>
    </row>
    <row r="12" spans="1:23" s="4" customFormat="1" ht="12.75">
      <c r="A12" s="56">
        <v>6</v>
      </c>
      <c r="B12" s="57" t="s">
        <v>26</v>
      </c>
      <c r="C12" s="57" t="s">
        <v>21</v>
      </c>
      <c r="D12" s="36" t="s">
        <v>19</v>
      </c>
      <c r="E12" s="53" t="s">
        <v>20</v>
      </c>
      <c r="F12" s="36">
        <v>800401769</v>
      </c>
      <c r="G12" s="103" t="s">
        <v>50</v>
      </c>
      <c r="H12" s="36" t="s">
        <v>45</v>
      </c>
      <c r="I12" s="31" t="s">
        <v>16</v>
      </c>
      <c r="J12" s="102">
        <v>6</v>
      </c>
      <c r="K12" s="41">
        <v>25</v>
      </c>
      <c r="L12" s="37"/>
      <c r="M12" s="38"/>
      <c r="N12" s="39"/>
      <c r="O12" s="40"/>
      <c r="P12" s="59"/>
      <c r="Q12" s="13"/>
      <c r="R12" s="14"/>
      <c r="U12" s="5"/>
      <c r="V12" s="5"/>
      <c r="W12" s="5"/>
    </row>
    <row r="13" spans="1:18" s="4" customFormat="1" ht="12.75">
      <c r="A13" s="56">
        <v>7</v>
      </c>
      <c r="B13" s="57" t="s">
        <v>26</v>
      </c>
      <c r="C13" s="57" t="s">
        <v>61</v>
      </c>
      <c r="D13" s="36" t="s">
        <v>14</v>
      </c>
      <c r="E13" s="53" t="s">
        <v>15</v>
      </c>
      <c r="F13" s="36">
        <v>806400152</v>
      </c>
      <c r="G13" s="103" t="s">
        <v>77</v>
      </c>
      <c r="H13" s="36" t="s">
        <v>34</v>
      </c>
      <c r="I13" s="31" t="s">
        <v>16</v>
      </c>
      <c r="J13" s="102">
        <v>39</v>
      </c>
      <c r="K13" s="41">
        <v>60500</v>
      </c>
      <c r="L13" s="37"/>
      <c r="M13" s="38"/>
      <c r="N13" s="39"/>
      <c r="O13" s="40"/>
      <c r="P13" s="98"/>
      <c r="Q13" s="13"/>
      <c r="R13" s="14"/>
    </row>
    <row r="14" spans="1:18" s="4" customFormat="1" ht="12.75">
      <c r="A14" s="56">
        <v>8</v>
      </c>
      <c r="B14" s="57" t="s">
        <v>26</v>
      </c>
      <c r="C14" s="57" t="s">
        <v>62</v>
      </c>
      <c r="D14" s="36" t="s">
        <v>12</v>
      </c>
      <c r="E14" s="53" t="s">
        <v>11</v>
      </c>
      <c r="F14" s="36">
        <v>806400159</v>
      </c>
      <c r="G14" s="101">
        <v>1210739</v>
      </c>
      <c r="H14" s="36" t="s">
        <v>35</v>
      </c>
      <c r="I14" s="31" t="s">
        <v>13</v>
      </c>
      <c r="J14" s="102">
        <v>58</v>
      </c>
      <c r="K14" s="41">
        <v>60463</v>
      </c>
      <c r="L14" s="37"/>
      <c r="M14" s="38"/>
      <c r="N14" s="39"/>
      <c r="O14" s="40"/>
      <c r="P14" s="59"/>
      <c r="Q14" s="13"/>
      <c r="R14" s="14"/>
    </row>
    <row r="15" spans="1:18" s="4" customFormat="1" ht="12.75">
      <c r="A15" s="56">
        <v>9</v>
      </c>
      <c r="B15" s="57" t="s">
        <v>26</v>
      </c>
      <c r="C15" s="57" t="s">
        <v>63</v>
      </c>
      <c r="D15" s="36" t="s">
        <v>12</v>
      </c>
      <c r="E15" s="53" t="s">
        <v>11</v>
      </c>
      <c r="F15" s="36">
        <v>806400153</v>
      </c>
      <c r="G15" s="101">
        <v>11592350</v>
      </c>
      <c r="H15" s="36" t="s">
        <v>36</v>
      </c>
      <c r="I15" s="31" t="s">
        <v>16</v>
      </c>
      <c r="J15" s="102">
        <v>30</v>
      </c>
      <c r="K15" s="41">
        <v>63443</v>
      </c>
      <c r="L15" s="37"/>
      <c r="M15" s="38"/>
      <c r="N15" s="39"/>
      <c r="O15" s="40"/>
      <c r="P15" s="59"/>
      <c r="Q15" s="13"/>
      <c r="R15" s="14"/>
    </row>
    <row r="16" spans="1:18" s="4" customFormat="1" ht="12.75">
      <c r="A16" s="56">
        <v>10</v>
      </c>
      <c r="B16" s="57" t="s">
        <v>26</v>
      </c>
      <c r="C16" s="57" t="s">
        <v>64</v>
      </c>
      <c r="D16" s="36" t="s">
        <v>19</v>
      </c>
      <c r="E16" s="53" t="s">
        <v>20</v>
      </c>
      <c r="F16" s="36">
        <v>800401770</v>
      </c>
      <c r="G16" s="104">
        <v>20055029</v>
      </c>
      <c r="H16" s="36" t="s">
        <v>37</v>
      </c>
      <c r="I16" s="31" t="s">
        <v>16</v>
      </c>
      <c r="J16" s="102">
        <v>39</v>
      </c>
      <c r="K16" s="41">
        <v>70109</v>
      </c>
      <c r="L16" s="37"/>
      <c r="M16" s="38"/>
      <c r="N16" s="39"/>
      <c r="O16" s="40"/>
      <c r="P16" s="59"/>
      <c r="Q16" s="13"/>
      <c r="R16" s="14"/>
    </row>
    <row r="17" spans="1:18" s="4" customFormat="1" ht="12.75">
      <c r="A17" s="56">
        <v>11</v>
      </c>
      <c r="B17" s="57" t="s">
        <v>26</v>
      </c>
      <c r="C17" s="57" t="s">
        <v>65</v>
      </c>
      <c r="D17" s="36" t="s">
        <v>19</v>
      </c>
      <c r="E17" s="53" t="s">
        <v>20</v>
      </c>
      <c r="F17" s="36">
        <v>800401771</v>
      </c>
      <c r="G17" s="101">
        <v>56426133</v>
      </c>
      <c r="H17" s="36" t="s">
        <v>44</v>
      </c>
      <c r="I17" s="31" t="s">
        <v>16</v>
      </c>
      <c r="J17" s="102">
        <v>39</v>
      </c>
      <c r="K17" s="41">
        <v>5700</v>
      </c>
      <c r="L17" s="37"/>
      <c r="M17" s="38"/>
      <c r="N17" s="39"/>
      <c r="O17" s="40"/>
      <c r="P17" s="59"/>
      <c r="Q17" s="13"/>
      <c r="R17" s="14"/>
    </row>
    <row r="18" spans="1:18" s="4" customFormat="1" ht="12.75">
      <c r="A18" s="56">
        <v>12</v>
      </c>
      <c r="B18" s="57" t="s">
        <v>26</v>
      </c>
      <c r="C18" s="57" t="s">
        <v>66</v>
      </c>
      <c r="D18" s="36" t="s">
        <v>14</v>
      </c>
      <c r="E18" s="53" t="s">
        <v>15</v>
      </c>
      <c r="F18" s="36">
        <v>806400158</v>
      </c>
      <c r="G18" s="101">
        <v>1253931</v>
      </c>
      <c r="H18" s="36" t="s">
        <v>38</v>
      </c>
      <c r="I18" s="31" t="s">
        <v>16</v>
      </c>
      <c r="J18" s="102">
        <v>40</v>
      </c>
      <c r="K18" s="41">
        <v>60000</v>
      </c>
      <c r="L18" s="37"/>
      <c r="M18" s="38"/>
      <c r="N18" s="39"/>
      <c r="O18" s="40"/>
      <c r="P18" s="59"/>
      <c r="Q18" s="13"/>
      <c r="R18" s="14"/>
    </row>
    <row r="19" spans="1:18" s="4" customFormat="1" ht="12.75">
      <c r="A19" s="56">
        <v>13</v>
      </c>
      <c r="B19" s="57" t="s">
        <v>26</v>
      </c>
      <c r="C19" s="57" t="s">
        <v>67</v>
      </c>
      <c r="D19" s="36" t="s">
        <v>19</v>
      </c>
      <c r="E19" s="53" t="s">
        <v>20</v>
      </c>
      <c r="F19" s="36">
        <v>800401772</v>
      </c>
      <c r="G19" s="105" t="s">
        <v>56</v>
      </c>
      <c r="H19" s="36" t="s">
        <v>43</v>
      </c>
      <c r="I19" s="31" t="s">
        <v>16</v>
      </c>
      <c r="J19" s="102">
        <v>6</v>
      </c>
      <c r="K19" s="41">
        <v>39500</v>
      </c>
      <c r="L19" s="37"/>
      <c r="M19" s="38"/>
      <c r="N19" s="39"/>
      <c r="O19" s="40"/>
      <c r="P19" s="59"/>
      <c r="Q19" s="13"/>
      <c r="R19" s="14"/>
    </row>
    <row r="20" spans="1:18" s="4" customFormat="1" ht="12.75">
      <c r="A20" s="56">
        <v>14</v>
      </c>
      <c r="B20" s="57" t="s">
        <v>26</v>
      </c>
      <c r="C20" s="57" t="s">
        <v>68</v>
      </c>
      <c r="D20" s="36" t="s">
        <v>18</v>
      </c>
      <c r="E20" s="53" t="s">
        <v>17</v>
      </c>
      <c r="F20" s="36">
        <v>806400154</v>
      </c>
      <c r="G20" s="101">
        <v>1090637</v>
      </c>
      <c r="H20" s="36" t="s">
        <v>48</v>
      </c>
      <c r="I20" s="99" t="s">
        <v>22</v>
      </c>
      <c r="J20" s="102">
        <v>89</v>
      </c>
      <c r="K20" s="60"/>
      <c r="L20" s="61">
        <v>60000</v>
      </c>
      <c r="M20" s="62">
        <v>22500</v>
      </c>
      <c r="N20" s="39"/>
      <c r="O20" s="40"/>
      <c r="P20" s="59"/>
      <c r="Q20" s="13"/>
      <c r="R20" s="14"/>
    </row>
    <row r="21" spans="1:18" s="4" customFormat="1" ht="12.75">
      <c r="A21" s="56">
        <v>15</v>
      </c>
      <c r="B21" s="57" t="s">
        <v>27</v>
      </c>
      <c r="C21" s="57" t="s">
        <v>69</v>
      </c>
      <c r="D21" s="36" t="s">
        <v>19</v>
      </c>
      <c r="E21" s="53" t="s">
        <v>20</v>
      </c>
      <c r="F21" s="36">
        <v>800401760</v>
      </c>
      <c r="G21" s="101">
        <v>97193460</v>
      </c>
      <c r="H21" s="36" t="s">
        <v>39</v>
      </c>
      <c r="I21" s="31" t="s">
        <v>16</v>
      </c>
      <c r="J21" s="102">
        <v>3</v>
      </c>
      <c r="K21" s="41">
        <v>1200</v>
      </c>
      <c r="L21" s="37"/>
      <c r="M21" s="38"/>
      <c r="N21" s="39"/>
      <c r="O21" s="40"/>
      <c r="P21" s="59"/>
      <c r="Q21" s="13"/>
      <c r="R21" s="14"/>
    </row>
    <row r="22" spans="1:18" s="4" customFormat="1" ht="25.5">
      <c r="A22" s="56">
        <v>16</v>
      </c>
      <c r="B22" s="57" t="s">
        <v>27</v>
      </c>
      <c r="C22" s="57" t="s">
        <v>70</v>
      </c>
      <c r="D22" s="36" t="s">
        <v>19</v>
      </c>
      <c r="E22" s="53" t="s">
        <v>20</v>
      </c>
      <c r="F22" s="36">
        <v>800401758</v>
      </c>
      <c r="G22" s="101">
        <v>12045043</v>
      </c>
      <c r="H22" s="36" t="s">
        <v>47</v>
      </c>
      <c r="I22" s="31" t="s">
        <v>16</v>
      </c>
      <c r="J22" s="102">
        <v>6</v>
      </c>
      <c r="K22" s="41">
        <v>450</v>
      </c>
      <c r="L22" s="37"/>
      <c r="M22" s="38"/>
      <c r="N22" s="39"/>
      <c r="O22" s="40"/>
      <c r="P22" s="59"/>
      <c r="Q22" s="13"/>
      <c r="R22" s="14"/>
    </row>
    <row r="23" spans="1:18" s="4" customFormat="1" ht="25.5">
      <c r="A23" s="56">
        <v>17</v>
      </c>
      <c r="B23" s="57" t="s">
        <v>27</v>
      </c>
      <c r="C23" s="57" t="s">
        <v>71</v>
      </c>
      <c r="D23" s="36" t="s">
        <v>19</v>
      </c>
      <c r="E23" s="53" t="s">
        <v>20</v>
      </c>
      <c r="F23" s="36">
        <v>800401757</v>
      </c>
      <c r="G23" s="101">
        <v>93075230</v>
      </c>
      <c r="H23" s="36" t="s">
        <v>40</v>
      </c>
      <c r="I23" s="31" t="s">
        <v>16</v>
      </c>
      <c r="J23" s="102">
        <v>6</v>
      </c>
      <c r="K23" s="41">
        <v>300</v>
      </c>
      <c r="L23" s="37"/>
      <c r="M23" s="38"/>
      <c r="N23" s="39"/>
      <c r="O23" s="40"/>
      <c r="P23" s="59"/>
      <c r="Q23" s="13"/>
      <c r="R23" s="14"/>
    </row>
    <row r="24" spans="1:18" s="4" customFormat="1" ht="12.75">
      <c r="A24" s="56">
        <v>18</v>
      </c>
      <c r="B24" s="57" t="s">
        <v>27</v>
      </c>
      <c r="C24" s="57" t="s">
        <v>72</v>
      </c>
      <c r="D24" s="36" t="s">
        <v>19</v>
      </c>
      <c r="E24" s="53" t="s">
        <v>20</v>
      </c>
      <c r="F24" s="36">
        <v>800401756</v>
      </c>
      <c r="G24" s="101">
        <v>10952955</v>
      </c>
      <c r="H24" s="36" t="s">
        <v>41</v>
      </c>
      <c r="I24" s="31" t="s">
        <v>16</v>
      </c>
      <c r="J24" s="102">
        <v>9</v>
      </c>
      <c r="K24" s="41">
        <v>650</v>
      </c>
      <c r="L24" s="37"/>
      <c r="M24" s="38"/>
      <c r="N24" s="39"/>
      <c r="O24" s="40"/>
      <c r="P24" s="59"/>
      <c r="Q24" s="13"/>
      <c r="R24" s="14"/>
    </row>
    <row r="25" spans="1:18" s="4" customFormat="1" ht="12.75">
      <c r="A25" s="56">
        <v>19</v>
      </c>
      <c r="B25" s="57" t="s">
        <v>27</v>
      </c>
      <c r="C25" s="63" t="s">
        <v>75</v>
      </c>
      <c r="D25" s="36" t="s">
        <v>14</v>
      </c>
      <c r="E25" s="53" t="s">
        <v>15</v>
      </c>
      <c r="F25" s="42">
        <v>340119398</v>
      </c>
      <c r="G25" s="107">
        <v>90549066</v>
      </c>
      <c r="H25" s="42" t="s">
        <v>76</v>
      </c>
      <c r="I25" s="100" t="s">
        <v>16</v>
      </c>
      <c r="J25" s="106">
        <v>20</v>
      </c>
      <c r="K25" s="64">
        <v>850</v>
      </c>
      <c r="L25" s="65"/>
      <c r="M25" s="66"/>
      <c r="N25" s="67"/>
      <c r="O25" s="68"/>
      <c r="P25" s="59"/>
      <c r="Q25" s="13"/>
      <c r="R25" s="14"/>
    </row>
    <row r="26" spans="1:18" s="4" customFormat="1" ht="12.75">
      <c r="A26" s="56">
        <v>20</v>
      </c>
      <c r="B26" s="57" t="s">
        <v>28</v>
      </c>
      <c r="C26" s="57" t="s">
        <v>73</v>
      </c>
      <c r="D26" s="36" t="s">
        <v>14</v>
      </c>
      <c r="E26" s="53" t="s">
        <v>15</v>
      </c>
      <c r="F26" s="36">
        <v>800401755</v>
      </c>
      <c r="G26" s="101">
        <v>94395997</v>
      </c>
      <c r="H26" s="36" t="s">
        <v>42</v>
      </c>
      <c r="I26" s="31" t="s">
        <v>16</v>
      </c>
      <c r="J26" s="106">
        <v>15</v>
      </c>
      <c r="K26" s="41">
        <v>27500</v>
      </c>
      <c r="L26" s="65"/>
      <c r="M26" s="66"/>
      <c r="N26" s="67"/>
      <c r="O26" s="68"/>
      <c r="P26" s="59"/>
      <c r="Q26" s="13"/>
      <c r="R26" s="14"/>
    </row>
    <row r="27" spans="1:18" s="4" customFormat="1" ht="15.75" customHeight="1">
      <c r="A27" s="119" t="s">
        <v>52</v>
      </c>
      <c r="B27" s="119"/>
      <c r="C27" s="119"/>
      <c r="D27" s="119"/>
      <c r="E27" s="119"/>
      <c r="F27" s="119"/>
      <c r="G27" s="119"/>
      <c r="H27" s="119"/>
      <c r="I27" s="32" t="s">
        <v>16</v>
      </c>
      <c r="J27" s="33">
        <f>SUM(J8:J13,J15:J19,J21:J26)</f>
        <v>346</v>
      </c>
      <c r="K27" s="69">
        <f>SUM(K8:K13,K15:K19,K21:K26)</f>
        <v>434993</v>
      </c>
      <c r="L27" s="70"/>
      <c r="M27" s="69"/>
      <c r="N27" s="71"/>
      <c r="O27" s="72"/>
      <c r="P27" s="59"/>
      <c r="Q27" s="13"/>
      <c r="R27" s="14"/>
    </row>
    <row r="28" spans="1:18" s="4" customFormat="1" ht="15" customHeight="1">
      <c r="A28" s="119" t="s">
        <v>52</v>
      </c>
      <c r="B28" s="119"/>
      <c r="C28" s="119"/>
      <c r="D28" s="119"/>
      <c r="E28" s="119"/>
      <c r="F28" s="119"/>
      <c r="G28" s="119"/>
      <c r="H28" s="120"/>
      <c r="I28" s="32" t="s">
        <v>13</v>
      </c>
      <c r="J28" s="33">
        <f>SUM(J7,J14)</f>
        <v>121</v>
      </c>
      <c r="K28" s="69">
        <f>SUM(K7,K14)</f>
        <v>112005</v>
      </c>
      <c r="L28" s="73"/>
      <c r="M28" s="45"/>
      <c r="N28" s="71"/>
      <c r="O28" s="72"/>
      <c r="P28" s="59"/>
      <c r="Q28" s="13"/>
      <c r="R28" s="14"/>
    </row>
    <row r="29" spans="1:18" s="4" customFormat="1" ht="16.5" customHeight="1">
      <c r="A29" s="119" t="s">
        <v>52</v>
      </c>
      <c r="B29" s="119"/>
      <c r="C29" s="119"/>
      <c r="D29" s="119"/>
      <c r="E29" s="119"/>
      <c r="F29" s="119"/>
      <c r="G29" s="119"/>
      <c r="H29" s="120"/>
      <c r="I29" s="33" t="s">
        <v>22</v>
      </c>
      <c r="J29" s="33">
        <f>J20</f>
        <v>89</v>
      </c>
      <c r="K29" s="74"/>
      <c r="L29" s="70">
        <f>SUM(L7:L26)</f>
        <v>60000</v>
      </c>
      <c r="M29" s="69">
        <f>SUM(M7:M26)</f>
        <v>22500</v>
      </c>
      <c r="N29" s="75">
        <f>SUM(N7:N26)</f>
        <v>0</v>
      </c>
      <c r="O29" s="76">
        <f>SUM(O7:O26)</f>
        <v>0</v>
      </c>
      <c r="P29" s="59"/>
      <c r="Q29" s="13"/>
      <c r="R29" s="14"/>
    </row>
    <row r="30" spans="1:18" s="16" customFormat="1" ht="12.75">
      <c r="A30" s="77"/>
      <c r="B30" s="78"/>
      <c r="C30" s="78"/>
      <c r="D30" s="79"/>
      <c r="E30" s="78"/>
      <c r="F30" s="15"/>
      <c r="G30" s="15"/>
      <c r="H30" s="15"/>
      <c r="I30" s="80"/>
      <c r="J30" s="81"/>
      <c r="K30" s="81"/>
      <c r="L30" s="81"/>
      <c r="M30" s="81"/>
      <c r="N30" s="81"/>
      <c r="O30" s="80"/>
      <c r="P30" s="59"/>
      <c r="Q30" s="17"/>
      <c r="R30" s="18"/>
    </row>
    <row r="31" spans="1:18" s="16" customFormat="1" ht="12.75">
      <c r="A31" s="77"/>
      <c r="B31" s="78"/>
      <c r="C31" s="78"/>
      <c r="D31" s="79"/>
      <c r="E31" s="78"/>
      <c r="F31" s="15"/>
      <c r="G31" s="15"/>
      <c r="H31" s="15"/>
      <c r="I31" s="79"/>
      <c r="J31" s="82"/>
      <c r="K31" s="82"/>
      <c r="L31" s="82"/>
      <c r="M31" s="82"/>
      <c r="N31" s="82"/>
      <c r="O31" s="79"/>
      <c r="P31" s="59"/>
      <c r="Q31" s="17"/>
      <c r="R31" s="18"/>
    </row>
    <row r="32" spans="2:18" s="16" customFormat="1" ht="12.75">
      <c r="B32" s="77" t="s">
        <v>23</v>
      </c>
      <c r="C32" s="78"/>
      <c r="D32" s="79"/>
      <c r="E32" s="78"/>
      <c r="F32" s="15"/>
      <c r="G32" s="15"/>
      <c r="H32" s="15"/>
      <c r="I32" s="79"/>
      <c r="J32" s="79"/>
      <c r="K32" s="82"/>
      <c r="L32" s="82"/>
      <c r="M32" s="79"/>
      <c r="N32" s="79"/>
      <c r="O32" s="79"/>
      <c r="P32" s="59"/>
      <c r="Q32" s="17"/>
      <c r="R32" s="18"/>
    </row>
    <row r="33" spans="1:18" s="16" customFormat="1" ht="12.75">
      <c r="A33" s="77"/>
      <c r="B33" s="78"/>
      <c r="C33" s="78"/>
      <c r="D33" s="79"/>
      <c r="E33" s="78"/>
      <c r="F33" s="15"/>
      <c r="G33" s="15"/>
      <c r="H33" s="15"/>
      <c r="I33" s="79"/>
      <c r="J33" s="79"/>
      <c r="K33" s="79"/>
      <c r="L33" s="82"/>
      <c r="M33" s="79"/>
      <c r="N33" s="79"/>
      <c r="O33" s="79"/>
      <c r="P33" s="59"/>
      <c r="Q33" s="17"/>
      <c r="R33" s="18"/>
    </row>
    <row r="34" spans="1:18" s="16" customFormat="1" ht="38.25" customHeight="1">
      <c r="A34" s="15"/>
      <c r="B34" s="83" t="s">
        <v>9</v>
      </c>
      <c r="C34" s="84" t="s">
        <v>81</v>
      </c>
      <c r="D34" s="84" t="s">
        <v>54</v>
      </c>
      <c r="E34" s="31" t="s">
        <v>55</v>
      </c>
      <c r="F34" s="85"/>
      <c r="G34" s="15"/>
      <c r="H34" s="15"/>
      <c r="I34" s="15"/>
      <c r="J34" s="15"/>
      <c r="K34" s="79"/>
      <c r="L34" s="79"/>
      <c r="M34" s="79"/>
      <c r="N34" s="79"/>
      <c r="O34" s="79"/>
      <c r="P34" s="59"/>
      <c r="Q34" s="17"/>
      <c r="R34" s="18"/>
    </row>
    <row r="35" spans="1:18" s="16" customFormat="1" ht="12.75">
      <c r="A35" s="15"/>
      <c r="B35" s="34" t="s">
        <v>16</v>
      </c>
      <c r="C35" s="43">
        <f>K27</f>
        <v>434993</v>
      </c>
      <c r="D35" s="86">
        <f>J27</f>
        <v>346</v>
      </c>
      <c r="E35" s="86">
        <v>17</v>
      </c>
      <c r="F35" s="87"/>
      <c r="G35" s="15"/>
      <c r="H35" s="15"/>
      <c r="I35" s="15"/>
      <c r="J35" s="15"/>
      <c r="K35" s="79"/>
      <c r="L35" s="79"/>
      <c r="M35" s="79"/>
      <c r="N35" s="79"/>
      <c r="O35" s="79"/>
      <c r="P35" s="59"/>
      <c r="Q35" s="17"/>
      <c r="R35" s="18"/>
    </row>
    <row r="36" spans="1:17" s="20" customFormat="1" ht="12.75">
      <c r="A36" s="44"/>
      <c r="B36" s="34" t="s">
        <v>13</v>
      </c>
      <c r="C36" s="88">
        <f>K28</f>
        <v>112005</v>
      </c>
      <c r="D36" s="86">
        <f>J28</f>
        <v>121</v>
      </c>
      <c r="E36" s="86">
        <v>2</v>
      </c>
      <c r="F36" s="87"/>
      <c r="G36" s="44"/>
      <c r="H36" s="44"/>
      <c r="I36" s="44"/>
      <c r="J36" s="44"/>
      <c r="K36" s="89"/>
      <c r="L36" s="89"/>
      <c r="M36" s="89"/>
      <c r="N36" s="89"/>
      <c r="O36" s="89"/>
      <c r="P36" s="59"/>
      <c r="Q36" s="21"/>
    </row>
    <row r="37" spans="1:17" s="20" customFormat="1" ht="12.75">
      <c r="A37" s="44"/>
      <c r="B37" s="35" t="s">
        <v>22</v>
      </c>
      <c r="C37" s="88">
        <f>L29+M29</f>
        <v>82500</v>
      </c>
      <c r="D37" s="86">
        <f>J29</f>
        <v>89</v>
      </c>
      <c r="E37" s="86">
        <v>1</v>
      </c>
      <c r="F37" s="87"/>
      <c r="G37" s="44"/>
      <c r="H37" s="44"/>
      <c r="I37" s="44"/>
      <c r="J37" s="44"/>
      <c r="K37" s="89"/>
      <c r="L37" s="89"/>
      <c r="M37" s="89"/>
      <c r="N37" s="89"/>
      <c r="O37" s="89"/>
      <c r="P37" s="59"/>
      <c r="Q37" s="21"/>
    </row>
    <row r="38" spans="1:17" s="20" customFormat="1" ht="12.75">
      <c r="A38" s="44"/>
      <c r="B38" s="90" t="s">
        <v>24</v>
      </c>
      <c r="C38" s="91">
        <f>SUM(C35:C37)</f>
        <v>629498</v>
      </c>
      <c r="D38" s="92">
        <f>SUM(D35:D37)</f>
        <v>556</v>
      </c>
      <c r="E38" s="92">
        <f>SUM(E35:E37)</f>
        <v>20</v>
      </c>
      <c r="F38" s="93"/>
      <c r="G38" s="44"/>
      <c r="H38" s="44"/>
      <c r="I38" s="44"/>
      <c r="J38" s="44"/>
      <c r="K38" s="94"/>
      <c r="L38" s="89"/>
      <c r="M38" s="89"/>
      <c r="N38" s="89"/>
      <c r="O38" s="89"/>
      <c r="P38" s="59"/>
      <c r="Q38" s="21"/>
    </row>
    <row r="39" spans="1:17" s="20" customFormat="1" ht="12.75">
      <c r="A39" s="89"/>
      <c r="B39" s="95"/>
      <c r="C39" s="95"/>
      <c r="D39" s="89"/>
      <c r="E39" s="95"/>
      <c r="F39" s="44"/>
      <c r="G39" s="44"/>
      <c r="H39" s="44"/>
      <c r="I39" s="89"/>
      <c r="J39" s="89"/>
      <c r="K39" s="89"/>
      <c r="L39" s="89"/>
      <c r="M39" s="89"/>
      <c r="N39" s="89"/>
      <c r="O39" s="89"/>
      <c r="P39" s="59"/>
      <c r="Q39" s="21"/>
    </row>
    <row r="40" spans="1:17" s="20" customFormat="1" ht="12.75">
      <c r="A40" s="89"/>
      <c r="B40" s="44" t="s">
        <v>25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89"/>
      <c r="N40" s="89"/>
      <c r="O40" s="89"/>
      <c r="P40" s="59"/>
      <c r="Q40" s="21"/>
    </row>
    <row r="41" spans="1:17" s="30" customFormat="1" ht="12.75">
      <c r="A41" s="89"/>
      <c r="B41" s="112" t="s">
        <v>88</v>
      </c>
      <c r="C41" s="113"/>
      <c r="D41" s="113"/>
      <c r="E41" s="113"/>
      <c r="F41" s="113"/>
      <c r="G41" s="113"/>
      <c r="H41" s="113"/>
      <c r="I41" s="113"/>
      <c r="J41" s="113"/>
      <c r="K41" s="44"/>
      <c r="L41" s="44"/>
      <c r="M41" s="89"/>
      <c r="N41" s="89"/>
      <c r="O41" s="89"/>
      <c r="P41" s="59"/>
      <c r="Q41" s="29"/>
    </row>
    <row r="42" spans="1:17" s="30" customFormat="1" ht="13.5" customHeight="1">
      <c r="A42" s="89"/>
      <c r="B42" s="96"/>
      <c r="C42" s="96"/>
      <c r="D42" s="96"/>
      <c r="E42" s="96"/>
      <c r="F42" s="96"/>
      <c r="G42" s="96"/>
      <c r="H42" s="96"/>
      <c r="I42" s="96"/>
      <c r="J42" s="96"/>
      <c r="K42" s="44"/>
      <c r="L42" s="44"/>
      <c r="M42" s="89"/>
      <c r="N42" s="89"/>
      <c r="O42" s="89"/>
      <c r="P42" s="59"/>
      <c r="Q42" s="29"/>
    </row>
    <row r="43" spans="1:17" s="20" customFormat="1" ht="12.75">
      <c r="A43" s="89"/>
      <c r="B43" s="115" t="s">
        <v>53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59"/>
      <c r="Q43" s="21"/>
    </row>
    <row r="44" spans="1:17" s="20" customFormat="1" ht="12.75" customHeight="1">
      <c r="A44" s="89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59"/>
      <c r="Q44" s="21"/>
    </row>
    <row r="45" spans="1:17" s="20" customFormat="1" ht="12.75" customHeight="1">
      <c r="A45" s="89"/>
      <c r="B45" s="121" t="s">
        <v>80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89"/>
      <c r="O45" s="89"/>
      <c r="P45" s="59"/>
      <c r="Q45" s="21"/>
    </row>
    <row r="46" spans="1:17" s="20" customFormat="1" ht="12" customHeight="1">
      <c r="A46" s="8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89"/>
      <c r="N46" s="89"/>
      <c r="O46" s="89"/>
      <c r="P46" s="59"/>
      <c r="Q46" s="21"/>
    </row>
    <row r="47" spans="1:17" s="20" customFormat="1" ht="12.75">
      <c r="A47" s="89"/>
      <c r="B47" s="44" t="s">
        <v>78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89"/>
      <c r="N47" s="89"/>
      <c r="O47" s="89"/>
      <c r="P47" s="59"/>
      <c r="Q47" s="21"/>
    </row>
    <row r="48" spans="1:17" s="20" customFormat="1" ht="17.25" customHeight="1">
      <c r="A48" s="8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89"/>
      <c r="N48" s="89"/>
      <c r="O48" s="89"/>
      <c r="P48" s="59"/>
      <c r="Q48" s="21"/>
    </row>
    <row r="49" spans="1:17" s="20" customFormat="1" ht="38.25" customHeight="1">
      <c r="A49" s="89"/>
      <c r="B49" s="116" t="s">
        <v>79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59"/>
      <c r="Q49" s="21"/>
    </row>
    <row r="50" spans="1:17" s="20" customFormat="1" ht="9.75" customHeight="1">
      <c r="A50" s="89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59"/>
      <c r="Q50" s="21"/>
    </row>
    <row r="51" spans="1:17" s="20" customFormat="1" ht="17.25" customHeight="1">
      <c r="A51" s="89"/>
      <c r="B51" s="114" t="s">
        <v>51</v>
      </c>
      <c r="C51" s="114"/>
      <c r="D51" s="114"/>
      <c r="E51" s="114"/>
      <c r="F51" s="114"/>
      <c r="G51" s="114"/>
      <c r="H51" s="44"/>
      <c r="I51" s="89"/>
      <c r="J51" s="89"/>
      <c r="K51" s="89"/>
      <c r="L51" s="89"/>
      <c r="M51" s="89"/>
      <c r="N51" s="89"/>
      <c r="O51" s="89"/>
      <c r="P51" s="59"/>
      <c r="Q51" s="21"/>
    </row>
    <row r="52" spans="1:17" s="20" customFormat="1" ht="12.75">
      <c r="A52" s="89"/>
      <c r="B52" s="95"/>
      <c r="C52" s="95"/>
      <c r="D52" s="89"/>
      <c r="E52" s="95"/>
      <c r="F52" s="44"/>
      <c r="G52" s="44"/>
      <c r="H52" s="44"/>
      <c r="I52" s="89"/>
      <c r="J52" s="89"/>
      <c r="K52" s="89"/>
      <c r="L52" s="89"/>
      <c r="M52" s="89"/>
      <c r="N52" s="89"/>
      <c r="O52" s="89"/>
      <c r="P52" s="59"/>
      <c r="Q52" s="21"/>
    </row>
    <row r="53" spans="1:17" s="20" customFormat="1" ht="12.75">
      <c r="A53" s="21"/>
      <c r="B53" s="22"/>
      <c r="C53" s="22"/>
      <c r="D53" s="21"/>
      <c r="E53" s="22"/>
      <c r="I53" s="21"/>
      <c r="J53" s="21"/>
      <c r="K53" s="21"/>
      <c r="L53" s="21"/>
      <c r="M53" s="21"/>
      <c r="N53" s="21"/>
      <c r="O53" s="21"/>
      <c r="P53" s="12"/>
      <c r="Q53" s="21"/>
    </row>
    <row r="54" spans="1:17" s="20" customFormat="1" ht="12.75">
      <c r="A54" s="21"/>
      <c r="B54" s="22"/>
      <c r="C54" s="22"/>
      <c r="D54" s="21"/>
      <c r="E54" s="22"/>
      <c r="I54" s="21"/>
      <c r="J54" s="21"/>
      <c r="K54" s="21"/>
      <c r="L54" s="21"/>
      <c r="M54" s="21"/>
      <c r="N54" s="21"/>
      <c r="O54" s="21"/>
      <c r="P54" s="12"/>
      <c r="Q54" s="21"/>
    </row>
    <row r="55" spans="1:17" s="20" customFormat="1" ht="12.75">
      <c r="A55" s="21"/>
      <c r="B55" s="22"/>
      <c r="C55" s="22"/>
      <c r="D55" s="21"/>
      <c r="E55" s="22"/>
      <c r="I55" s="21"/>
      <c r="J55" s="21"/>
      <c r="K55" s="21"/>
      <c r="L55" s="21"/>
      <c r="M55" s="21"/>
      <c r="N55" s="21"/>
      <c r="O55" s="21"/>
      <c r="P55" s="12"/>
      <c r="Q55" s="21"/>
    </row>
    <row r="56" spans="1:17" s="20" customFormat="1" ht="12.75">
      <c r="A56" s="23"/>
      <c r="B56" s="22"/>
      <c r="C56" s="22"/>
      <c r="D56" s="21"/>
      <c r="E56" s="22"/>
      <c r="I56" s="21"/>
      <c r="J56" s="21"/>
      <c r="K56" s="21"/>
      <c r="L56" s="21"/>
      <c r="M56" s="21"/>
      <c r="N56" s="21"/>
      <c r="O56" s="21"/>
      <c r="P56" s="12"/>
      <c r="Q56" s="21"/>
    </row>
    <row r="57" spans="1:17" s="20" customFormat="1" ht="38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2"/>
      <c r="Q57" s="21"/>
    </row>
    <row r="58" spans="2:17" s="20" customFormat="1" ht="12.75" customHeight="1">
      <c r="B58" s="19"/>
      <c r="C58" s="19"/>
      <c r="D58" s="19"/>
      <c r="E58" s="19"/>
      <c r="F58" s="19"/>
      <c r="I58" s="19"/>
      <c r="J58" s="19"/>
      <c r="K58" s="19"/>
      <c r="L58" s="19"/>
      <c r="M58" s="19"/>
      <c r="N58" s="19"/>
      <c r="O58" s="19"/>
      <c r="P58" s="12"/>
      <c r="Q58" s="21"/>
    </row>
    <row r="59" spans="1:17" s="20" customFormat="1" ht="12.75" customHeight="1">
      <c r="A59" s="2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2"/>
      <c r="Q59" s="21"/>
    </row>
    <row r="60" spans="1:17" s="20" customFormat="1" ht="12.75" customHeight="1">
      <c r="A60" s="2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9"/>
      <c r="O60" s="19"/>
      <c r="P60" s="12"/>
      <c r="Q60" s="21"/>
    </row>
    <row r="61" spans="1:17" s="20" customFormat="1" ht="12.75" customHeight="1">
      <c r="A61" s="2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2"/>
      <c r="Q61" s="21"/>
    </row>
    <row r="62" spans="1:17" s="20" customFormat="1" ht="12.75" customHeight="1">
      <c r="A62" s="2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9"/>
      <c r="O62" s="19"/>
      <c r="P62" s="12"/>
      <c r="Q62" s="21"/>
    </row>
    <row r="63" spans="1:17" s="20" customFormat="1" ht="12.75">
      <c r="A63" s="28"/>
      <c r="B63" s="19"/>
      <c r="C63" s="22"/>
      <c r="D63" s="22"/>
      <c r="E63" s="22"/>
      <c r="M63" s="21"/>
      <c r="N63" s="21"/>
      <c r="O63" s="21"/>
      <c r="P63" s="12"/>
      <c r="Q63" s="21"/>
    </row>
    <row r="64" spans="2:17" s="20" customFormat="1" ht="12.75">
      <c r="B64" s="21"/>
      <c r="C64" s="22"/>
      <c r="D64" s="22"/>
      <c r="E64" s="22"/>
      <c r="M64" s="21"/>
      <c r="N64" s="21"/>
      <c r="O64" s="21"/>
      <c r="P64" s="12"/>
      <c r="Q64" s="21"/>
    </row>
    <row r="65" spans="1:17" s="20" customFormat="1" ht="12.75">
      <c r="A65" s="21"/>
      <c r="B65" s="22"/>
      <c r="C65" s="22"/>
      <c r="D65" s="21"/>
      <c r="E65" s="22"/>
      <c r="I65" s="21"/>
      <c r="J65" s="21"/>
      <c r="K65" s="21"/>
      <c r="L65" s="21"/>
      <c r="M65" s="21"/>
      <c r="N65" s="21"/>
      <c r="O65" s="21"/>
      <c r="P65" s="12"/>
      <c r="Q65" s="21"/>
    </row>
    <row r="66" spans="1:17" s="20" customFormat="1" ht="12.75">
      <c r="A66" s="21"/>
      <c r="B66" s="22"/>
      <c r="C66" s="22"/>
      <c r="D66" s="21"/>
      <c r="E66" s="22"/>
      <c r="I66" s="21"/>
      <c r="J66" s="21"/>
      <c r="K66" s="21"/>
      <c r="L66" s="21"/>
      <c r="M66" s="21"/>
      <c r="N66" s="21"/>
      <c r="O66" s="21"/>
      <c r="P66" s="12"/>
      <c r="Q66" s="21"/>
    </row>
    <row r="67" spans="1:17" s="20" customFormat="1" ht="12.75">
      <c r="A67" s="21"/>
      <c r="B67" s="22"/>
      <c r="C67" s="22"/>
      <c r="D67" s="21"/>
      <c r="E67" s="22"/>
      <c r="I67" s="21"/>
      <c r="J67" s="21"/>
      <c r="K67" s="21"/>
      <c r="L67" s="21"/>
      <c r="M67" s="21"/>
      <c r="N67" s="21"/>
      <c r="O67" s="21"/>
      <c r="P67" s="12"/>
      <c r="Q67" s="21"/>
    </row>
    <row r="68" spans="1:17" s="26" customFormat="1" ht="12.75">
      <c r="A68" s="24"/>
      <c r="B68" s="25"/>
      <c r="C68" s="25"/>
      <c r="D68" s="24"/>
      <c r="E68" s="25"/>
      <c r="I68" s="24"/>
      <c r="J68" s="24"/>
      <c r="K68" s="24"/>
      <c r="L68" s="24"/>
      <c r="M68" s="24"/>
      <c r="N68" s="24"/>
      <c r="O68" s="24"/>
      <c r="P68" s="3"/>
      <c r="Q68" s="24"/>
    </row>
    <row r="69" spans="1:17" s="26" customFormat="1" ht="12.75">
      <c r="A69" s="24"/>
      <c r="B69" s="25"/>
      <c r="C69" s="25"/>
      <c r="D69" s="24"/>
      <c r="E69" s="25"/>
      <c r="I69" s="24"/>
      <c r="J69" s="24"/>
      <c r="K69" s="24"/>
      <c r="L69" s="24"/>
      <c r="M69" s="24"/>
      <c r="N69" s="24"/>
      <c r="O69" s="24"/>
      <c r="P69" s="3"/>
      <c r="Q69" s="24"/>
    </row>
    <row r="70" spans="1:17" s="26" customFormat="1" ht="12.75">
      <c r="A70" s="24"/>
      <c r="B70" s="25"/>
      <c r="C70" s="25"/>
      <c r="D70" s="24"/>
      <c r="E70" s="25"/>
      <c r="I70" s="24"/>
      <c r="J70" s="24"/>
      <c r="K70" s="24"/>
      <c r="L70" s="24"/>
      <c r="M70" s="24"/>
      <c r="N70" s="24"/>
      <c r="O70" s="24"/>
      <c r="P70" s="3"/>
      <c r="Q70" s="24"/>
    </row>
    <row r="71" spans="1:17" s="26" customFormat="1" ht="12.75">
      <c r="A71" s="24"/>
      <c r="B71" s="25"/>
      <c r="C71" s="25"/>
      <c r="D71" s="24"/>
      <c r="E71" s="25"/>
      <c r="I71" s="24"/>
      <c r="J71" s="24"/>
      <c r="K71" s="24"/>
      <c r="L71" s="24"/>
      <c r="M71" s="24"/>
      <c r="N71" s="24"/>
      <c r="O71" s="24"/>
      <c r="P71" s="3"/>
      <c r="Q71" s="24"/>
    </row>
    <row r="72" spans="1:17" s="26" customFormat="1" ht="12.75">
      <c r="A72" s="24"/>
      <c r="B72" s="25"/>
      <c r="C72" s="25"/>
      <c r="D72" s="24"/>
      <c r="E72" s="25"/>
      <c r="I72" s="24"/>
      <c r="J72" s="24"/>
      <c r="K72" s="24"/>
      <c r="L72" s="24"/>
      <c r="M72" s="24"/>
      <c r="N72" s="24"/>
      <c r="O72" s="24"/>
      <c r="P72" s="3"/>
      <c r="Q72" s="24"/>
    </row>
    <row r="73" spans="1:17" s="26" customFormat="1" ht="12.75">
      <c r="A73" s="24"/>
      <c r="B73" s="25"/>
      <c r="C73" s="25"/>
      <c r="D73" s="24"/>
      <c r="E73" s="25"/>
      <c r="I73" s="24"/>
      <c r="J73" s="24"/>
      <c r="K73" s="24"/>
      <c r="L73" s="24"/>
      <c r="M73" s="24"/>
      <c r="N73" s="24"/>
      <c r="O73" s="24"/>
      <c r="P73" s="3"/>
      <c r="Q73" s="24"/>
    </row>
    <row r="74" spans="1:17" s="26" customFormat="1" ht="12.75">
      <c r="A74" s="24"/>
      <c r="B74" s="25"/>
      <c r="C74" s="25"/>
      <c r="D74" s="24"/>
      <c r="E74" s="25"/>
      <c r="I74" s="24"/>
      <c r="J74" s="24"/>
      <c r="K74" s="24"/>
      <c r="L74" s="24"/>
      <c r="M74" s="24"/>
      <c r="N74" s="24"/>
      <c r="O74" s="24"/>
      <c r="P74" s="3"/>
      <c r="Q74" s="24"/>
    </row>
  </sheetData>
  <sheetProtection selectLockedCells="1" selectUnlockedCells="1"/>
  <mergeCells count="9">
    <mergeCell ref="B41:J41"/>
    <mergeCell ref="B51:G51"/>
    <mergeCell ref="B43:O43"/>
    <mergeCell ref="B49:O49"/>
    <mergeCell ref="A4:N4"/>
    <mergeCell ref="A27:H27"/>
    <mergeCell ref="A29:H29"/>
    <mergeCell ref="A28:H28"/>
    <mergeCell ref="B45:M45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Jolanta Banaszczak</cp:lastModifiedBy>
  <cp:lastPrinted>2022-08-29T12:33:22Z</cp:lastPrinted>
  <dcterms:created xsi:type="dcterms:W3CDTF">2013-09-26T07:38:25Z</dcterms:created>
  <dcterms:modified xsi:type="dcterms:W3CDTF">2022-08-30T12:50:02Z</dcterms:modified>
  <cp:category/>
  <cp:version/>
  <cp:contentType/>
  <cp:contentStatus/>
</cp:coreProperties>
</file>