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rakowsk\Desktop\Mariusz zamówienia\PRZETARGI 2024\18.DZP.2024 Środki czystości\Wszczęcie postępowania\"/>
    </mc:Choice>
  </mc:AlternateContent>
  <xr:revisionPtr revIDLastSave="0" documentId="13_ncr:1_{9E11FF16-78CD-4E9C-ACAA-4E4874BED3BD}" xr6:coauthVersionLast="47" xr6:coauthVersionMax="47" xr10:uidLastSave="{00000000-0000-0000-0000-000000000000}"/>
  <bookViews>
    <workbookView xWindow="-108" yWindow="-108" windowWidth="23256" windowHeight="12456" activeTab="7" xr2:uid="{F9998C99-1D54-4BDC-9620-18D12BE5EECF}"/>
  </bookViews>
  <sheets>
    <sheet name="część 1" sheetId="1" r:id="rId1"/>
    <sheet name="część 2" sheetId="2" r:id="rId2"/>
    <sheet name="część 3" sheetId="3" r:id="rId3"/>
    <sheet name="część 4" sheetId="4" r:id="rId4"/>
    <sheet name="część 5" sheetId="5" r:id="rId5"/>
    <sheet name="część 6" sheetId="6" r:id="rId6"/>
    <sheet name="część 7" sheetId="7" r:id="rId7"/>
    <sheet name="część 8" sheetId="8" r:id="rId8"/>
  </sheets>
  <definedNames>
    <definedName name="_xlnm.Print_Area" localSheetId="0">'część 1'!$A$1:$J$20</definedName>
    <definedName name="_xlnm.Print_Area" localSheetId="1">'część 2'!$A$1:$J$36</definedName>
    <definedName name="_xlnm.Print_Area" localSheetId="2">'część 3'!$A$1:$J$24</definedName>
    <definedName name="_xlnm.Print_Area" localSheetId="3">'część 4'!$A$1:$J$28</definedName>
    <definedName name="_xlnm.Print_Area" localSheetId="4">'część 5'!$A$1:$J$29</definedName>
    <definedName name="_xlnm.Print_Area" localSheetId="5">'część 6'!$A$1:$J$24</definedName>
    <definedName name="_xlnm.Print_Area" localSheetId="6">'część 7'!$A$1:$J$24</definedName>
    <definedName name="_xlnm.Print_Area" localSheetId="7">'część 8'!$A$1:$J$13</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8" l="1"/>
  <c r="I10" i="7"/>
  <c r="I11" i="7"/>
  <c r="I12" i="7"/>
  <c r="I13" i="7"/>
  <c r="I14" i="7"/>
  <c r="I15" i="7"/>
  <c r="I16" i="7"/>
  <c r="I17" i="7"/>
  <c r="I18" i="7"/>
  <c r="I9" i="7"/>
  <c r="G10" i="7"/>
  <c r="G11" i="7"/>
  <c r="G12" i="7"/>
  <c r="G13" i="7"/>
  <c r="G14" i="7"/>
  <c r="G15" i="7"/>
  <c r="G16" i="7"/>
  <c r="G17" i="7"/>
  <c r="G18" i="7"/>
  <c r="G9" i="7"/>
  <c r="F10" i="7"/>
  <c r="F11" i="7"/>
  <c r="F12" i="7"/>
  <c r="F13" i="7"/>
  <c r="F14" i="7"/>
  <c r="F15" i="7"/>
  <c r="F16" i="7"/>
  <c r="F17" i="7"/>
  <c r="F18" i="7"/>
  <c r="I15" i="6"/>
  <c r="I11" i="6"/>
  <c r="I12" i="6"/>
  <c r="I13" i="6"/>
  <c r="I14" i="6"/>
  <c r="I10" i="6"/>
  <c r="G11" i="6"/>
  <c r="G12" i="6"/>
  <c r="G13" i="6"/>
  <c r="G14" i="6"/>
  <c r="G10" i="6"/>
  <c r="F15" i="6"/>
  <c r="F11" i="6"/>
  <c r="F12" i="6"/>
  <c r="F13" i="6"/>
  <c r="F14" i="6"/>
  <c r="I10" i="5"/>
  <c r="I11" i="5"/>
  <c r="I12" i="5"/>
  <c r="I13" i="5"/>
  <c r="I14" i="5"/>
  <c r="I15" i="5"/>
  <c r="I16" i="5"/>
  <c r="I17" i="5"/>
  <c r="I18" i="5"/>
  <c r="I19" i="5"/>
  <c r="I20" i="5"/>
  <c r="I21" i="5"/>
  <c r="I22" i="5"/>
  <c r="I23" i="5"/>
  <c r="I24" i="5"/>
  <c r="I25" i="5"/>
  <c r="I26" i="5"/>
  <c r="I9" i="5"/>
  <c r="G10" i="5"/>
  <c r="G11" i="5"/>
  <c r="G12" i="5"/>
  <c r="G13" i="5"/>
  <c r="G14" i="5"/>
  <c r="G15" i="5"/>
  <c r="G16" i="5"/>
  <c r="G17" i="5"/>
  <c r="G18" i="5"/>
  <c r="G19" i="5"/>
  <c r="G20" i="5"/>
  <c r="G21" i="5"/>
  <c r="G22" i="5"/>
  <c r="G23" i="5"/>
  <c r="G24" i="5"/>
  <c r="G25" i="5"/>
  <c r="G26" i="5"/>
  <c r="G9" i="5"/>
  <c r="F10" i="5"/>
  <c r="F11" i="5"/>
  <c r="F12" i="5"/>
  <c r="F13" i="5"/>
  <c r="F14" i="5"/>
  <c r="F15" i="5"/>
  <c r="F16" i="5"/>
  <c r="F17" i="5"/>
  <c r="F18" i="5"/>
  <c r="F19" i="5"/>
  <c r="F20" i="5"/>
  <c r="F21" i="5"/>
  <c r="F22" i="5"/>
  <c r="F23" i="5"/>
  <c r="F24" i="5"/>
  <c r="F25" i="5"/>
  <c r="F26" i="5"/>
  <c r="I10" i="4"/>
  <c r="I11" i="4"/>
  <c r="I12" i="4"/>
  <c r="I13" i="4"/>
  <c r="I14" i="4"/>
  <c r="I15" i="4"/>
  <c r="I16" i="4"/>
  <c r="I17" i="4"/>
  <c r="I18" i="4"/>
  <c r="I19" i="4"/>
  <c r="I20" i="4"/>
  <c r="I21" i="4"/>
  <c r="I9" i="4"/>
  <c r="G10" i="4"/>
  <c r="G11" i="4"/>
  <c r="G12" i="4"/>
  <c r="G13" i="4"/>
  <c r="G14" i="4"/>
  <c r="G15" i="4"/>
  <c r="G16" i="4"/>
  <c r="G17" i="4"/>
  <c r="G18" i="4"/>
  <c r="G19" i="4"/>
  <c r="G20" i="4"/>
  <c r="G21" i="4"/>
  <c r="G9" i="4"/>
  <c r="F10" i="4"/>
  <c r="F11" i="4"/>
  <c r="F12" i="4"/>
  <c r="F13" i="4"/>
  <c r="F14" i="4"/>
  <c r="F15" i="4"/>
  <c r="F16" i="4"/>
  <c r="F17" i="4"/>
  <c r="F18" i="4"/>
  <c r="F19" i="4"/>
  <c r="F20" i="4"/>
  <c r="F21" i="4"/>
  <c r="I23" i="3"/>
  <c r="I10" i="3"/>
  <c r="I11" i="3"/>
  <c r="I12" i="3"/>
  <c r="I13" i="3"/>
  <c r="I14" i="3"/>
  <c r="I15" i="3"/>
  <c r="I16" i="3"/>
  <c r="I17" i="3"/>
  <c r="I18" i="3"/>
  <c r="I19" i="3"/>
  <c r="I20" i="3"/>
  <c r="I21" i="3"/>
  <c r="I22" i="3"/>
  <c r="I9" i="3"/>
  <c r="G10" i="3"/>
  <c r="G11" i="3"/>
  <c r="G12" i="3"/>
  <c r="G13" i="3"/>
  <c r="G14" i="3"/>
  <c r="G15" i="3"/>
  <c r="G16" i="3"/>
  <c r="G17" i="3"/>
  <c r="G18" i="3"/>
  <c r="G19" i="3"/>
  <c r="G20" i="3"/>
  <c r="G21" i="3"/>
  <c r="G22" i="3"/>
  <c r="G9" i="3"/>
  <c r="F10" i="3"/>
  <c r="F11" i="3"/>
  <c r="F12" i="3"/>
  <c r="F13" i="3"/>
  <c r="F14" i="3"/>
  <c r="F15" i="3"/>
  <c r="F16" i="3"/>
  <c r="F17" i="3"/>
  <c r="F18" i="3"/>
  <c r="F19" i="3"/>
  <c r="F20" i="3"/>
  <c r="F21" i="3"/>
  <c r="F22" i="3"/>
  <c r="I10" i="2"/>
  <c r="I11" i="2"/>
  <c r="I12" i="2"/>
  <c r="I13" i="2"/>
  <c r="I14" i="2"/>
  <c r="I15" i="2"/>
  <c r="I16" i="2"/>
  <c r="I17" i="2"/>
  <c r="I18" i="2"/>
  <c r="I19" i="2"/>
  <c r="I20" i="2"/>
  <c r="I21" i="2"/>
  <c r="I22" i="2"/>
  <c r="I23" i="2"/>
  <c r="I24" i="2"/>
  <c r="I25" i="2"/>
  <c r="I26" i="2"/>
  <c r="I27" i="2"/>
  <c r="I28" i="2"/>
  <c r="I29" i="2"/>
  <c r="I30" i="2"/>
  <c r="I31" i="2"/>
  <c r="I32" i="2"/>
  <c r="G10" i="2"/>
  <c r="G11" i="2"/>
  <c r="G12" i="2"/>
  <c r="G13" i="2"/>
  <c r="G14" i="2"/>
  <c r="G15" i="2"/>
  <c r="G16" i="2"/>
  <c r="G17" i="2"/>
  <c r="G18" i="2"/>
  <c r="G19" i="2"/>
  <c r="G20" i="2"/>
  <c r="G21" i="2"/>
  <c r="G22" i="2"/>
  <c r="G23" i="2"/>
  <c r="G24" i="2"/>
  <c r="G25" i="2"/>
  <c r="G26" i="2"/>
  <c r="G27" i="2"/>
  <c r="G28" i="2"/>
  <c r="G29" i="2"/>
  <c r="G30" i="2"/>
  <c r="G31" i="2"/>
  <c r="G32" i="2"/>
  <c r="G33" i="2"/>
  <c r="G9" i="2"/>
  <c r="F10" i="2"/>
  <c r="F11" i="2"/>
  <c r="F12" i="2"/>
  <c r="F13" i="2"/>
  <c r="F14" i="2"/>
  <c r="F15" i="2"/>
  <c r="F16" i="2"/>
  <c r="F17" i="2"/>
  <c r="F18" i="2"/>
  <c r="F19" i="2"/>
  <c r="F20" i="2"/>
  <c r="F21" i="2"/>
  <c r="F22" i="2"/>
  <c r="F23" i="2"/>
  <c r="F24" i="2"/>
  <c r="F25" i="2"/>
  <c r="F26" i="2"/>
  <c r="F27" i="2"/>
  <c r="F28" i="2"/>
  <c r="F29" i="2"/>
  <c r="F30" i="2"/>
  <c r="F31" i="2"/>
  <c r="F32" i="2"/>
  <c r="F33" i="2"/>
  <c r="I33" i="2" s="1"/>
  <c r="I10" i="1"/>
  <c r="I11" i="1"/>
  <c r="I12" i="1"/>
  <c r="I13" i="1"/>
  <c r="I14" i="1"/>
  <c r="G10" i="1"/>
  <c r="G11" i="1"/>
  <c r="G12" i="1"/>
  <c r="G13" i="1"/>
  <c r="G14" i="1"/>
  <c r="G15" i="1"/>
  <c r="G9" i="1"/>
  <c r="G9" i="8" l="1"/>
  <c r="F9" i="8"/>
  <c r="F10" i="8" s="1"/>
  <c r="F9" i="7"/>
  <c r="F10" i="6"/>
  <c r="F9" i="5"/>
  <c r="F9" i="4"/>
  <c r="F9" i="3"/>
  <c r="F9" i="2"/>
  <c r="I9" i="2" s="1"/>
  <c r="F15" i="1"/>
  <c r="I15" i="1" s="1"/>
  <c r="F14" i="1"/>
  <c r="F13" i="1"/>
  <c r="F12" i="1"/>
  <c r="F11" i="1"/>
  <c r="F10" i="1"/>
  <c r="F9" i="1"/>
  <c r="I9" i="1" s="1"/>
  <c r="I9" i="8" l="1"/>
  <c r="F19" i="7"/>
  <c r="I19" i="7"/>
  <c r="F27" i="5"/>
  <c r="F22" i="4"/>
  <c r="F23" i="3"/>
  <c r="F34" i="2"/>
  <c r="F16" i="1"/>
  <c r="I27" i="5"/>
  <c r="I22" i="4"/>
  <c r="I34" i="2"/>
  <c r="I16" i="1"/>
</calcChain>
</file>

<file path=xl/sharedStrings.xml><?xml version="1.0" encoding="utf-8"?>
<sst xmlns="http://schemas.openxmlformats.org/spreadsheetml/2006/main" count="349" uniqueCount="187">
  <si>
    <t>Część nr 1</t>
  </si>
  <si>
    <t>Lp</t>
  </si>
  <si>
    <t>Opis asortymentu</t>
  </si>
  <si>
    <t>Jm</t>
  </si>
  <si>
    <t>Ilość</t>
  </si>
  <si>
    <t>Cena jednostkowa  netto</t>
  </si>
  <si>
    <t>Wartość    netto (4 x 5)</t>
  </si>
  <si>
    <t>Stawka VAT %</t>
  </si>
  <si>
    <t>Wartość    brutto              (z VAT) (6x8+6)</t>
  </si>
  <si>
    <t>Nazwa artykułu spełniającego wymagania z kol. 2 (ew. marka, typ, pochodzenie) UWAGI</t>
  </si>
  <si>
    <t>Profesjonalny, uniwersalny preparat do mycia manualnego i maszynowego podłóg. Preparat o bardzo dobrych właściwościach myjących i niskim stężeniu roztworu roboczego 0,25% na bazie niejonowych związków powierzchniowo czynnych o świeżym zapachu. pH 7,00.  Opakowanie: 5l</t>
  </si>
  <si>
    <t>op.</t>
  </si>
  <si>
    <t>Profesjonalny preparat do gruntownego mycia podłóg, przeznaczony do mycia, czyszczenia i usuwania uporczywych zabrudzeń np. po butach lub wózkach oraz do usuwania starych, zniszczonych powłok polimerowych z wodoodpornych powierzchni np.PCV, terakoty itd., odpornych na działanie środków zasadowych, do stosowania ręcznego i maszynowego. Opakowanie 5l.</t>
  </si>
  <si>
    <t>Środek na bazie polimerów do zabezpieczania i nabłyszczania podłóg z linoleum, PCV, lastrico, tarketu, marmuru.  Polecany do powierzchni o intensywnym użytkowaniu jak ciągi komunikacyjne w miejscach publicznych itp.. Tworzy trwałą błyszczącą powłokę  odporną na ścieranie, środki dezynfekujące. Antypoślizgowy. Łatwo się nakłada. Opakowanie 5l.</t>
  </si>
  <si>
    <t>Profesjonalny płyn do mycia łazienek (armatury łazienkowej, płytek, fug, kabin prysznicowych, wszystkich powierzchni ceramicznych, plastikowych i akrylowych). Środek usuwa kamień i osad z mydła i kosmetyków, zacieki wodne, naloty na wannie, umywalce i kabinie prysznicowej. Nie wymaga szorowania. Gotowy do użytku, do rozpylania na zabrudzoną powierzchnię. Opakowanie 500 ml z rozpylaczem.</t>
  </si>
  <si>
    <t>Silnie skoncentrowany kwaśny preparat do doczyszczania gresu oraz fug i odkamieniania. Zawierający w swoim składzie: niejonowe i kationowe środki powierzchniowo czynne, kwas amido sulfonowy, kwas cytrynowy, kwas fosforowy  oraz izopropanol. Dostosowany do mycia ręcznego i maszynowego. Przeznaczony do profesjonalnego stosowania. Opakowanie 5l.</t>
  </si>
  <si>
    <t>Pompka do dozowania płynów kompatybilna z pojemnikami 5 l z pakietu nr 1.</t>
  </si>
  <si>
    <t>szt.</t>
  </si>
  <si>
    <t>Profesjonalny środek (koncentrat) do mycia powierzchni laminowanych (meble), szklanych, metalowych, ceramicznych, PCV, ekoskóry, posiadający trwały świeży zapach. Opakowanie 5 l</t>
  </si>
  <si>
    <t>Wykonawca zobowiązuje się na własny koszt do przeprowadzenia stacjonarnego szkolenia ze stosowania chemii profesjonalnej dla personelu szpitala.</t>
  </si>
  <si>
    <t>Część nr 2</t>
  </si>
  <si>
    <t xml:space="preserve">Szczotki zmiotki z szufelką plastikową z gumką,
szerokość szufelki 20 cm
</t>
  </si>
  <si>
    <t>kpl.</t>
  </si>
  <si>
    <t xml:space="preserve">Szczotka do wc z pojemnikiem, koloru białego, plastikowa,
</t>
  </si>
  <si>
    <t>Szczotka plastikowa do szorowania ręczna (tzw. Żelazko), dł. 15, szerokość 6 cm.</t>
  </si>
  <si>
    <t>Szczotka do szorowania podłogi na kiju z otworem gwintowanym, wykonana w całości z plastiku, wymiary 22-24 cm x 7 cm</t>
  </si>
  <si>
    <t xml:space="preserve">Szczotka do zamiatania plastikowa z gwintem , długość nie mniej niż 26,5 cm, szerokość 5,5 cm, długość włosia 8cm.
</t>
  </si>
  <si>
    <t>Ściągaczka do usuwania nadmiaru wody z okien, luster oraz kabin prysznicowych, wykonana z plastiku z rączką. Wymiary gumki 25 cm  +/- 2 cm
Ściągaczka do szyb z gumową końcówkę o odpowiedniej twardości, dzięki której płaskie powierzchnie są oczyszczone równomiernie i precyzyjnie.</t>
  </si>
  <si>
    <t>Ściągaczka do wody plastikowa dł. 50-55 cm, lekka - posiadający solidne ramię wykonane z wysokiej jakości tworzywa odpornego na uszkodzenia/złamania oraz uchwyt do mocowania kija, wytrzymałą podwójna gumę, usuwa z powierzchni podłogi rozlane płyny, do użytku na płytkach, dużych powierzchniach.</t>
  </si>
  <si>
    <t>Zasłona prysznicowa, nieprzeźroczysta, wymiary wys. 200 cm szer. 180 cm, z kółkami, wzmocniony dół i góra zasłony</t>
  </si>
  <si>
    <r>
      <t>Kije do szczotek, wkręcane z gwintem, zakończone zawieszką,</t>
    </r>
    <r>
      <rPr>
        <sz val="10"/>
        <color rgb="FFFF0000"/>
        <rFont val="Arial1"/>
        <charset val="238"/>
      </rPr>
      <t xml:space="preserve"> </t>
    </r>
    <r>
      <rPr>
        <sz val="10"/>
        <color rgb="FF000000"/>
        <rFont val="Arial1"/>
        <charset val="238"/>
      </rPr>
      <t>wykonane z tworzywa sztucznego</t>
    </r>
    <r>
      <rPr>
        <sz val="10"/>
        <color rgb="FFFF0000"/>
        <rFont val="Arial1"/>
        <charset val="238"/>
      </rPr>
      <t xml:space="preserve"> </t>
    </r>
    <r>
      <rPr>
        <sz val="10"/>
        <color rgb="FF000000"/>
        <rFont val="Arial1"/>
        <charset val="238"/>
      </rPr>
      <t xml:space="preserve">(pasujące do poz 4 i 5) długość nie mniej niż 130 cm.
</t>
    </r>
  </si>
  <si>
    <t xml:space="preserve">Zaciski plastikowe /opaski/ do worków na odpady medyczne plastikowe, dł. 20 cm,
w opakowaniu 100 szt.,
</t>
  </si>
  <si>
    <t xml:space="preserve">Rękawice gospodarcze S, M, L,
kolor żółty
</t>
  </si>
  <si>
    <t>par</t>
  </si>
  <si>
    <t>Miotła do zamiatania chodników i ulic (tzw. ulicówka) wykonana z tworzywa sztucznego o dużej odporności na ścieranie, kształt litery "D", okrągła, posiadająca drewniany trzon o średnicy 2,5 - 3 cm, długość 150 - 155 cm.</t>
  </si>
  <si>
    <r>
      <t xml:space="preserve">Zmywaczki- gąbki pakowane po </t>
    </r>
    <r>
      <rPr>
        <b/>
        <sz val="11"/>
        <color rgb="FF000000"/>
        <rFont val="Arial1"/>
        <charset val="238"/>
      </rPr>
      <t>5</t>
    </r>
    <r>
      <rPr>
        <sz val="11"/>
        <color theme="1"/>
        <rFont val="Calibri"/>
        <family val="2"/>
        <charset val="238"/>
        <scheme val="minor"/>
      </rPr>
      <t xml:space="preserve"> </t>
    </r>
    <r>
      <rPr>
        <b/>
        <sz val="11"/>
        <color rgb="FF000000"/>
        <rFont val="Arial1"/>
        <charset val="238"/>
      </rPr>
      <t>szt</t>
    </r>
    <r>
      <rPr>
        <sz val="11"/>
        <color theme="1"/>
        <rFont val="Calibri"/>
        <family val="2"/>
        <charset val="238"/>
        <scheme val="minor"/>
      </rPr>
      <t xml:space="preserve">. w 1 op.
</t>
    </r>
    <r>
      <rPr>
        <sz val="10"/>
        <color rgb="FF000000"/>
        <rFont val="Arial1"/>
        <charset val="238"/>
      </rPr>
      <t xml:space="preserve">duże, wym.9,5 x 6,5 cm,
</t>
    </r>
  </si>
  <si>
    <t>Płyn przeciw wszawicy odzieżowej /na insekty/– koncentrat 250 ml/op</t>
  </si>
  <si>
    <t>Płytka do zwalczania owadów/prusaki, mrówki, muchy itp.</t>
  </si>
  <si>
    <t>Maszynka do golenia jednorazowego użytku, składająca się z plastikowej rączki i jednego ostrza</t>
  </si>
  <si>
    <t>Pianka do golenia – atomizer</t>
  </si>
  <si>
    <t>Nożyczki fryzjerskie, wykonane ze stali</t>
  </si>
  <si>
    <t>Grzebień do włosów z rączką dł. 20 - 22 cm, wykonany z tworzywa nadającego się do mycia i dezynfekcji.</t>
  </si>
  <si>
    <t>Łopata do śniegu, wykonana z tworzywa sztucznego odpornego na mróz, na uderznia i peknięcia dzięki wzmocnieniom, idealnie wyprofilowana, krawędź zabezpieczona aluminiową listwą, trzon drewniany o śr. 38 mm mocowany do łopaty śrubami, z plastikowym uchwytem. Szerokość 450-490 mm, wysokość 400-420, całkowita długość 1350 mm.</t>
  </si>
  <si>
    <t>Szufla do śniegu, wykonana ze sklejki drewnianej z trzonem okutym blachą ocynkowaną, szerokość 50 cm, wysokość 40-42 cm trzonek śr. 38 mm, długość całkowita 1320-1350 mm</t>
  </si>
  <si>
    <t>Jednorazowa szczoteczka do zębów z pastą, zapakowana w indywidualne opakowanie. Szczoteczka wysokiej jakości ze średnio miekkim włosiem, dłudość min 15 cm, pasta do zębów w opakowaniu min. 5-7 g.</t>
  </si>
  <si>
    <t>Rękawica - myjka jednorazowego użytku, materiał airlaid, wewnątrz nieprzemakalna powłoka z polietylenu, wymiary dł. 23/25cm x szer.14/16 cm,</t>
  </si>
  <si>
    <t>Kapcie hotelowe wykonane z włókniny, zakryte, podeszwa gruba (5 mm) stabilna, antypoślizgowa, do użytku wewnątrz pomieszczeń, jednorazowe, rozmiar uniwersalny. Wymiary: długość 270 mm, szerokość 110 mm.</t>
  </si>
  <si>
    <t>para</t>
  </si>
  <si>
    <t>Podpaski higieniczne - pokryte miękką włókniną softiplait, posiadające  regularny kształt, bez osłonek bocznych, oddychające, bezzapachowe, bez zawartości lateksu, testowane dermatologicznie op. 20 szt</t>
  </si>
  <si>
    <t xml:space="preserve"> </t>
  </si>
  <si>
    <t>Część nr 3</t>
  </si>
  <si>
    <t>1.</t>
  </si>
  <si>
    <t xml:space="preserve">Papier toaletowy typu Jumbao 2-warstwowy – duże rolki (wybielenie min. 65 %) średnica rolki 18 cm – 19 cm, szerokość rolki 9 cm, długość rolki minimum 170 metrów, pasujący do pojemnika z poz. 6
</t>
  </si>
  <si>
    <t>2.</t>
  </si>
  <si>
    <t>Chusteczki higieniczne, w kartoniku, celuloza, białe, kosmetyczne, 2-warstwowe, op. 100 szt.</t>
  </si>
  <si>
    <t>3.</t>
  </si>
  <si>
    <r>
      <t xml:space="preserve">Ręczniki papierowe do rąk, kolor jasny (biały, ekri) celuloza, niepylący, 2-warstwowy (warstwy nierozdzielające się), z perforacją ułatwiającą odrywanie.
Wysokość rolki 18-19 cm długość 130 metrów, </t>
    </r>
    <r>
      <rPr>
        <b/>
        <sz val="10"/>
        <color rgb="FF000000"/>
        <rFont val="Arial1"/>
        <charset val="238"/>
      </rPr>
      <t>bez gilzy centralnie dozowane</t>
    </r>
    <r>
      <rPr>
        <sz val="10"/>
        <color rgb="FF000000"/>
        <rFont val="Arial1"/>
        <charset val="238"/>
      </rPr>
      <t xml:space="preserve">).
</t>
    </r>
  </si>
  <si>
    <t>rol.</t>
  </si>
  <si>
    <t>4.</t>
  </si>
  <si>
    <t>Ręcznik do rąk ZZ makulaturowy szary 1 warstwowy wymiary: 23x25 cm
op. 4000 listków</t>
  </si>
  <si>
    <t>5.</t>
  </si>
  <si>
    <t>Ręcznik do rąk ZZ celulozowy biały 1 warstwowy wymiary: 23x25 cm
op. 4000 listków</t>
  </si>
  <si>
    <t>6.</t>
  </si>
  <si>
    <t>Dozownik mydła w płynie - pojemność 850 ml, mocowany do ściany, wykonany ze stali nierdzewnej matowej, okienko do kontroli poziomu mydła, przycisk ergonomiczny, system zawór niekapek, podajniki wielokrotnego uzupełniania, posiadający trwały stalowy zamek bębenkowy zamykany na kluczyk (min. 2 szt w zestawie). Opakowanie z zestawem wkrętów z kołkami do montażu.Wymiary: wys. 21cm, szer.10 cm x gł. 13 cm</t>
  </si>
  <si>
    <t>7.</t>
  </si>
  <si>
    <t>Dozownik mydła w płynie - pojemność 500 ml., mocowane do ściany, obudowa z wysokiej jakości materiału ABS, zamknięcie na zamek + kluczyk, okienko do kontroli poziomu mydła, przycisk ergonomiczny, system zawór niekapek, podajniki wielokrotnego uzupełniania. Opakowanie z zestawem wkrętów z kołkami do montażu.</t>
  </si>
  <si>
    <t>8.</t>
  </si>
  <si>
    <t>Podajnik na ręczniki papierowe ZZ - wykonany ze stali nierdzewnej szczotkowanej (matowy), zamykany na metalowy zamek i kluczyk (min 2 szt w zestawie), okienko do kontroli poziomu papieru w podajniku, pojemność min. 600 listków, pasujący do papieru ZZ z poz. 4 i poz.5. Opakowanie z zestawem wkrętów z kołkami do montażu.</t>
  </si>
  <si>
    <t>9.</t>
  </si>
  <si>
    <t xml:space="preserve">Podajniki na ręczniki w rolce do 2 kg, zamykane i otwierane przy pomocy kluczyka, mechanizm zamykania niezatrzaskowy, pasujący do papieru z poz.2, typu midi. Opakowanie z zestawem wkrętów z kołkami do montażu.
</t>
  </si>
  <si>
    <t>10.</t>
  </si>
  <si>
    <t xml:space="preserve">Podajniki na papier toaletowy, wykonany ze stali nierdzewnej matowej, pojemnik zabezpieczony stalowym zamkiem bębenkowym (zamek i klucz metalowe), okienko kontrolne, montaż nścienny, w zestawie wkręty z kołkami, pasujący do papieru jumbo z poz.1. 
</t>
  </si>
  <si>
    <t>11.</t>
  </si>
  <si>
    <t xml:space="preserve">Podajniki na papier toaletowy zamykane i otwierane przy pomocy kluczyka, mechanizm zamykania niezatrzaskowy, typu jumbo, pasujące do papieru z poz. 1. Opakowanie z zestawem wkrętów z kołkami do montażu.
</t>
  </si>
  <si>
    <t>12.</t>
  </si>
  <si>
    <t>Kosz na śmieci wykonany z plastiku, nadający się do biura, w kolorze szarym, pojemność min. 20 l, wysokość 35-40 cm z pokrywą</t>
  </si>
  <si>
    <t>13.</t>
  </si>
  <si>
    <t xml:space="preserve">Kosz na odpady pedałowy, wytrzymały, odporny na działanie środków dezynfekcyjnych, obudowa i wkład wyjmowany o pojemności 20/25 litrów wykonane z tworzywa sztucznego, łatwy do czyszczenia (gładki - bez rowków i ozdób), wysokość kosza 42 - 45 cm,
</t>
  </si>
  <si>
    <t>14.</t>
  </si>
  <si>
    <t>Kosz na odpady na dwóch kółkach, z pokrywą, otwieranie pokrywy pedałem, wytrzymały, odporny na działanie środków dezynfekcyjnych, pojemność 80 l, wysokość 80 cm, obwód górnej części kosza min 145 cm( pasujący do worka 120 l)</t>
  </si>
  <si>
    <t>Część nr 4</t>
  </si>
  <si>
    <t>1*</t>
  </si>
  <si>
    <t>Nakładka z mikrofazy do gruntownego mycia i czyszczenia, odpowiednia do czyszczenia sprzętu a także mycia podłóg z kamienia, gresu, cienkich powłok ceramicznych i szklanych, drewnianych, z marmuru, PCV, parkietów etc.  Posiada kolorowe wszywki umożliwiające oznaczenie przeznaczenia nakładki w zależności od sprzątanych pomieszczeń. Skład: 100% mikrofaza, wymiary pasujące do stelaża z poz.5, posiadająca zakładki do mocowania na tzw. klipsy oraz kieszenie, waga 95g-105g, nie ulegająca zniekształceniu po praniu i suszeniu, Gwarancja wielokrotności prań: minimum 300, pasujący do stelaża z poz. 5;</t>
  </si>
  <si>
    <t>2*</t>
  </si>
  <si>
    <t>Mop sznurkowy - bawełniany, tkany w kolorze ciemnoszarym, pętelkowo-cięty, wytrzymały, doskonale wchłania wodę, skutecznie usuwa nieczystości, o gęstej i mięsistej strukturze, dobrze wychwytujący kurz i zabrudzenia. Wyposazony w kolorowe wszywki umożiwiające oznaczenie przeznaczenia w zależności od sprzątanych pomieszczeń. Posiada system zakładek trapezowych umożliwiających bezdotykowe wyciskanie wody. Wymiary pasujące do stelaża z poz.5, waga 140 g (+/-1%), temp. prania 60 st.C, Gwarancja wielokrotności prań min. 300.</t>
  </si>
  <si>
    <t>Tablica ostrzegawcza z napisem "uwaga ślisko" do postawienia na mokrej podłodze, w kolorze żółtym. Wymiary 62/30 cm</t>
  </si>
  <si>
    <r>
      <t xml:space="preserve">Ściereczki z mikrofibry (zielona, czerwona, niebieska, żółta) o wym. 40 x 40 cm, o wadze 360 g/m 2, dobrze wchłaniające wodę, nie zostawiające smug na mytych powierzchniach. Nie farbująca w kontakcie ze środkami czyszczącymi. Możliwość prania w temp. 90 </t>
    </r>
    <r>
      <rPr>
        <sz val="11"/>
        <color rgb="FF000000"/>
        <rFont val="Arial2"/>
        <charset val="238"/>
      </rPr>
      <t>ºC</t>
    </r>
    <r>
      <rPr>
        <sz val="11"/>
        <color rgb="FF000000"/>
        <rFont val="Arial2"/>
        <charset val="238"/>
      </rPr>
      <t xml:space="preserve">
</t>
    </r>
    <r>
      <rPr>
        <sz val="10"/>
        <color rgb="FF000000"/>
        <rFont val="Arial1"/>
        <charset val="238"/>
      </rPr>
      <t xml:space="preserve">
Wytrzymałość min. 300 prań, skład: 80% poliester , 20% poliamid,
</t>
    </r>
  </si>
  <si>
    <t>5*</t>
  </si>
  <si>
    <t>Stelaż profesjonalny - wykonany z trwałych materiałów, nieodkształcajacych się, posiadający przegub umożliwiający pracę w każdym kierunku, przycisk nożny, umożliwiający bezdotykową wymianę nakładek oraz zaczep magnetyczny ułatwiający zamykanie uchwytu oraz zapobiegający jego mimowolnemu otwieraniu. Nakładki mocowane zarówno poprzez umieszczenie  zakładek w klipsowych zapięciach stelaża jak i wsuwany w tzw. kieszenie. Wymiary 40 cm x 11 cm.</t>
  </si>
  <si>
    <t>Mop sznurkowy okrągły z gwintem, przeznaczony do czyszczenia zabrudzonych podłóg, dobrze zbiera kurz, wodę i błoto, sznurek mopa nie jest cięty (pętelka), bawełniany 270/290 g długość z oprawą 33/35 cm;</t>
  </si>
  <si>
    <t>kije aluminiowe do mopów okrągłych (pasujące do poz. 6), długość drążka 135-140 cm, drążek zakończony rączką wykonana z tworzywa sztucznego posiadającą otwór umożliwiający zawieszenie na haku.</t>
  </si>
  <si>
    <t>Wiadro plastikowe 10 l. z wyciskarką do mopa  okrągłego z poz. 6</t>
  </si>
  <si>
    <t>Kije aluminiowe zaciskowe do mopów płaskich (pasujące do stelaża z poz. 5), długość drążka 135-140 cm,drążek zakończony rączką wykonana z tworzywa sztucznego posiadającą otwór umożliwiający zawieszenie na haku.</t>
  </si>
  <si>
    <t>10*</t>
  </si>
  <si>
    <t>Wózek dwuwiadrowy przeznaczony do mycia powierzchni, składający się ze stelaża, dwóch wiader o poj. 17 l każdy, w kolorze niebieskim i czerwonym, uchwytu  na 1 worek 120 l oraz metalowego kosza mocowanego na poręczy wózka. Wózek posiadający 4 gumowe kółka jezdne, wyposażony w prasę do wyciskania nakładek, którą można łatwo demontować.</t>
  </si>
  <si>
    <t>11*</t>
  </si>
  <si>
    <t>Wózek- Zestaw serwisowy . W skład wyposażenia wchodzą: stelaż malowany proszkowo,  2 wiadra 17 l, wyciskarka, uchwyt na worek 120 l z klapą,  trzy kuwety, 3 wiaderka 6l ( żółte, niebieskie, czerwone). Wymiary w cm: dług.:120/85, szer.:55. Wys.:103.</t>
  </si>
  <si>
    <t>praska do wyciskania nakładek, pasująca do wózka dwuwiadrowego z poz. 10* i poz. 11*</t>
  </si>
  <si>
    <t xml:space="preserve">Zestaw do mycia okien składający się z kija aluminiowego teleskopowego 2 x 1m-1,5 m , ściągaczki do szyb z wymienna gumą 35 - 37 cm, uchwyt do mycia okien z nakładką 38-40 cm, wiaderko do płukania i wyciskania.
</t>
  </si>
  <si>
    <t>* Poz. 5, poz. 10 i poz. 11 - wykonawca w ramach gwarancji wymieni uszkodzone ruchome części tzn. zaciski, zatrzaski, uchwyty, koła itp.lub wymieni na nowy sprawny sprzęt w okresie trwania umowy i 12 m-cy po zakończeniu umowy.</t>
  </si>
  <si>
    <t>* Poz. 1 i poz. 2 - Zamawiający wymaga dopasowania nakładek do stelaża z poz. 5 tak, aby nie wysuwały się podczas sprzątania.</t>
  </si>
  <si>
    <t xml:space="preserve">Część nr 6  </t>
  </si>
  <si>
    <t xml:space="preserve">Cena    jednostkowa   brutto                 </t>
  </si>
  <si>
    <t xml:space="preserve">Wartość    brutto         </t>
  </si>
  <si>
    <t>Worki foliowe 240 l, grubość min 40 μ (czarne)</t>
  </si>
  <si>
    <t>Worki foliowe 160 l, grubość min 40 μ (czarne)</t>
  </si>
  <si>
    <t>Worki foliowe 120 l, grubość min 35 μ (białe/mleczne, czerwone, niebieskie), obwód worka min. 140 cm</t>
  </si>
  <si>
    <t>Worki foliowe 60 l, grubość min 35 μ (niebieskie, czerwone, czarne)</t>
  </si>
  <si>
    <t>Worki foliowe 35 l, grubość min 25 μ, (czerwone, niebieskie)</t>
  </si>
  <si>
    <t>Razem pozycje 1 – 5</t>
  </si>
  <si>
    <t>Wymagania techniczne</t>
  </si>
  <si>
    <t>worki wykonane z folii LDPE,</t>
  </si>
  <si>
    <r>
      <t>wymagany jest mocny zgrzew w dolnej części worka oraz perforowanie umożliwiające</t>
    </r>
    <r>
      <rPr>
        <b/>
        <sz val="10"/>
        <color rgb="FF000000"/>
        <rFont val="Arial1"/>
        <charset val="238"/>
      </rPr>
      <t xml:space="preserve"> </t>
    </r>
    <r>
      <rPr>
        <sz val="10"/>
        <color rgb="FF000000"/>
        <rFont val="Arial1"/>
        <charset val="238"/>
      </rPr>
      <t>łatwe ich odrywanie bez naruszenia dna worka,</t>
    </r>
  </si>
  <si>
    <t>worki odporne na działanie wilgoci i środków chemicznych,</t>
  </si>
  <si>
    <r>
      <t xml:space="preserve">worki </t>
    </r>
    <r>
      <rPr>
        <b/>
        <sz val="10"/>
        <color rgb="FF000000"/>
        <rFont val="Arial1"/>
        <charset val="238"/>
      </rPr>
      <t>nieprzezroczyste</t>
    </r>
    <r>
      <rPr>
        <sz val="10"/>
        <color rgb="FF000000"/>
        <rFont val="Arial1"/>
        <charset val="238"/>
      </rPr>
      <t>, odporne na rozciąganie, z bocznymi zakładkami,</t>
    </r>
  </si>
  <si>
    <t>Część  nr 7</t>
  </si>
  <si>
    <t>Gumka recepturka o średnicy 20 mm</t>
  </si>
  <si>
    <t>kg</t>
  </si>
  <si>
    <t>Gumka recepturka o średnicy 60 mm</t>
  </si>
  <si>
    <t>Torebki "zrywki - wykonane z folii HDPE, wymiar 22 cm x 45 cm, 100 szt/rol</t>
  </si>
  <si>
    <t>Torebka papierowa apteczna, biała, płaska, 10 cm x 15 cm</t>
  </si>
  <si>
    <t>Torebka papierowa apteczna biała, płaska 12 cm x 17 cm</t>
  </si>
  <si>
    <t>Torebki strunowe 80-100x140-150 mm, 3 paski opisowe op. 100 szt</t>
  </si>
  <si>
    <t>op</t>
  </si>
  <si>
    <t>Torebki  strunowa 150 x 180 mm, 3 paski opisowe op. 100 szt</t>
  </si>
  <si>
    <t>8*</t>
  </si>
  <si>
    <t>Pojemnik plastikowy, prostokątny, z wieczkiem, pojemność 0,5 l wysokość 5 cm,  op/ 100 szt</t>
  </si>
  <si>
    <t>9*</t>
  </si>
  <si>
    <t>Pojemnik plastikowy z wieczkiem, pojemność  0,5 l, wysokość 8 cm, op/ 100 szt</t>
  </si>
  <si>
    <t>Kubeczki jednorazowego użytku, kolor biały, poj. 200 ml, wykonany nz PP  op/1000 szt.</t>
  </si>
  <si>
    <t>*</t>
  </si>
  <si>
    <t>Poz  8, 9 i 10 – artykuły dopuszczone do kontaktu z żywnością i trwale oznaczone</t>
  </si>
  <si>
    <t>Część nr 8</t>
  </si>
  <si>
    <t>Płyn do maceratora - środek dezynfekcyjno-deodorujący przeznaczony do maceratora firmy DDC Dolphin  op. 5 l</t>
  </si>
  <si>
    <t xml:space="preserve">RAZEM </t>
  </si>
  <si>
    <t>Załącznik nr 2 do SWZ</t>
  </si>
  <si>
    <t>Część nr 5</t>
  </si>
  <si>
    <t>Formularz asortymentowo - cenowy (opis przedmiotu zamówienia)</t>
  </si>
  <si>
    <t>Dostawa środków czystościowych w zakresie części nr 1 dla Szpitala Nowowiejskiego</t>
  </si>
  <si>
    <t>Dostawa środków czystościowych w zakresie części nr 2 dla Szpitala Nowowiejskiego</t>
  </si>
  <si>
    <t xml:space="preserve">                                                                          Formularz asortymentowo - cenowy (opis przedmiotu zamówienia)</t>
  </si>
  <si>
    <t>Dostawa środków czystościowych w zakresie części nr 3 dla Szpitala Nowowiejskiego</t>
  </si>
  <si>
    <t>Dostawa środków czystościowych w zakresie części nr 4 dla Szpitala Nowowiejskiego</t>
  </si>
  <si>
    <t>Dostawa środków czystościowych w zakresie części nr 5 dla Szpitala Nowowiejskiego</t>
  </si>
  <si>
    <t>Dostawa środków czystościowych w zakresie części nr 6 dla Szpitala Nowowiejskiego</t>
  </si>
  <si>
    <t>Dostawa środków czystościowych w zakresie części nr 7 dla Szpitala Nowowiejskiego</t>
  </si>
  <si>
    <t>Razem część nr 1 poz. 1-7</t>
  </si>
  <si>
    <t>Razem część nr 2 poz. 1-25</t>
  </si>
  <si>
    <t>Razem część nr 3  poz. 1-14</t>
  </si>
  <si>
    <t>Razem część nr 4 poz. 1-13</t>
  </si>
  <si>
    <t>RAZEM część nr 7 poz. 1-10</t>
  </si>
  <si>
    <t>Skoncentrowany kwaśny płyn do odkamieniania zmywarek przemysłowych.
Usuwający osady z kamienia kotłowego powstałego w wyniku wysokiej twardości wody, bezzapachowy.
Spełniający kryteria biodegradowalności zgodne z rozporządzeniem WE 648/2004 w sprawie detergentów.
Koncentrat opakowanie 5 l.
Preparat musi posiadać ulotkę informacyjną, kartę charakterystyki z opisem stosowania i składem chemicznym</t>
  </si>
  <si>
    <t>Tabletki do mycia w zmywarkach. Środek do ochrony zmywarek mechanicznych i naczyń przed działaniem twardej wody. Opakowanie 35 szt.</t>
  </si>
  <si>
    <t>Płyn nabłyszczający. Koncentrat nabłyszczajacy do płukania naczyń w zmywarkach automatycznych i przemysłowych, przyspiesza proces schnięcia. Nadaje umytym naczyniom idealny połysk, bez konieczności dodatkowego wycierania. Nie pieni się. Na bazie związków powierzchniowo-czynnych i kwasów organicznych. Preparat profesjonalny op. 5 l</t>
  </si>
  <si>
    <t>Antybakteryjny żel do mycia i odkamieniania sanitariatów. Skutecznie usuwa kamień i osady z mydła. Wartość pH 2,0, gęstość 1,05g/cm3 (+/- 0,02).Skład: związki powierzchniowo-czynne, kwas fosforowy 5-12,5%, kwas amidosulfonowy 1-5%, kompozycja zapachowa, barwnik. Opakowanie: butelka typu "kaczka" 750 ml.</t>
  </si>
  <si>
    <t>op.5l</t>
  </si>
  <si>
    <t>op. 500 ml z pompką</t>
  </si>
  <si>
    <t>Preparat do mycia szyb, luster oraz innych powierzchni szklanych Nadaje połysk, zapobiega powstawaniu smug, pH 7,9 do 10,5. Skład: woda demineralizowana, alkohol, anionowe związki powierzchniowo-czynne, kompozycja zapachowa, barwnik. Opakowanie 0,5 l ze spryskiwaczem.</t>
  </si>
  <si>
    <t>Preparat do mycia naczyń, sztućców i urządzeń kuchennych, skutecznie usuwający tłuszcz i zabrudzenia białkowe. Nie pozostawiający smug i zacieków. Posiadający cytrynowy zapach. Zawierający betainę chroniącą skórę przed podrażnieniami. Dozowanie: 5ml (1 łyżeczka) na 5l wody. Gęstość: 1,00 – 1,01 g/cm3. PH 7 do 9. Opakowanie 1l</t>
  </si>
  <si>
    <t xml:space="preserve">Mydło toaletowe kostka 100 g o świeżym zapachu
</t>
  </si>
  <si>
    <t xml:space="preserve">Szampon do włosów a 0,5 l  </t>
  </si>
  <si>
    <t>Zawieszka toaletowa posiadająca właściwości antybakteryjne, zapobiegająca osadzaniu się kamienia w toalecie, zapewnia długotrwały świeży zapach</t>
  </si>
  <si>
    <t>Preparat w sprayu do pielęgnacji i nabłyszczania mebli, skutecznie pielęgnuje i chroni meble przed codziennym zabrudzeniem. Zawiera wosk oraz substancje pielęgnujące, dzięki którym doskonale usuwają codzienne zabrudzenia, m.in. plamy, ślady palców oraz kurz. Czyszczonym powierzchniom nadaj połysk, nie pozostawiają smug. Zawiera składnik antystatyczny, który pomaga w usuwaniu kurzu oraz zapobiega jego ponownemu osiadaniu.  Pozostawia w pomieszczeniu świeży zapach. Pojemność minimum 300 ml.</t>
  </si>
  <si>
    <t>Odświeżacz powietrza, do stosowania w pomieszczeniach sanitarnych, posiadający właściwości neutralizujące niepożądane zapachy (np. moczu), op. 0,5 l z atomizerem, produkt gotowy do  uzycia, zapach cytrusowy</t>
  </si>
  <si>
    <t>Pasta do mycia rąk BHP ze ścierniwem skutecznie usuwająca tłuszcz, smar, olej i inne zabrudzenia. Zawiera glicerynę                                                        Opakowanie 500 g.</t>
  </si>
  <si>
    <t>Razem część Nr 5 poz. 1-18</t>
  </si>
  <si>
    <t>Cena    jednostkowa   brutto                  (z VAT)              (5x8+5)</t>
  </si>
  <si>
    <t>Cena    jednostkowa   brutto                  (z VAT)        (5x8+5)</t>
  </si>
  <si>
    <t>Wartość    brutto                   (z VAT)               (6x8+6)</t>
  </si>
  <si>
    <t xml:space="preserve">Skoncentrowany, wysoko alkaliczny, nisko pieniący płyn do mycia w zmywarkach przemysłowych., do każdego rodzaju naczyń: ceramicznych, metalowych, szklanych, posiadający działanie antykorozyjne, zapobiegający niszczeniu mytych naczyń , oraz żółknięciu naczyń z tworzyw sztucznych.
Bezzapachowy, spełniający kryteria biodegradowalności zgodne z rozporządzeniem WE 648/2004 w sprawie detergentów.
Koncentrat PH &gt;13.
Preparat musi posiadać ulotkę informacyjną, kartę charakterystyki z opisem stosowania i składem chemicznym.
Opakowanie 5 l
</t>
  </si>
  <si>
    <r>
      <t xml:space="preserve">Preparat w formie </t>
    </r>
    <r>
      <rPr>
        <sz val="11"/>
        <rFont val="Arial1"/>
        <charset val="238"/>
      </rPr>
      <t>żelu</t>
    </r>
    <r>
      <rPr>
        <sz val="10"/>
        <rFont val="Arial1"/>
        <charset val="238"/>
      </rPr>
      <t xml:space="preserve"> przeznaczony do udrażniania syfonów odpływowych w zlewozmywakach i wannach, rozpuszczający tłuszcze, odpadki kuchenne, włosy, watę, papier oraz inne zanieczyszczenia. PH &gt;13. Skład chemiczny – wodorotlenek sodu. Opakowanie: butelka 600 g</t>
    </r>
  </si>
  <si>
    <r>
      <t xml:space="preserve">Mydło anybakteryjne w płynie. Bez zawartości barwników i środków zapachowych. Substancja czynna triclosan. Wymagane jest aby preparat zawierał substancje nawilżające i pielęgnujące skórę: pochodne gliceryny, olejek kokosowy, Wartość pH 5,5-6,0, gęstość: 1,00 ÷ 1,01g/cm3. </t>
    </r>
    <r>
      <rPr>
        <sz val="11"/>
        <rFont val="Arial1"/>
        <charset val="238"/>
      </rPr>
      <t>Wymagany wpis do Portalu Zgłaszania Produktów Kosmetycznych (CPNP), badanie dermatologiczne.</t>
    </r>
  </si>
  <si>
    <r>
      <t xml:space="preserve">Krem ochronny do rąk </t>
    </r>
    <r>
      <rPr>
        <sz val="11"/>
        <rFont val="Arial1"/>
        <charset val="238"/>
      </rPr>
      <t>100</t>
    </r>
    <r>
      <rPr>
        <sz val="10"/>
        <rFont val="Arial1"/>
        <charset val="238"/>
      </rPr>
      <t xml:space="preserve"> ml,
glicerynowy z witaminami, o przyjemnym zapachu.
</t>
    </r>
  </si>
  <si>
    <r>
      <t xml:space="preserve">środek piorąco-dezynfekujący do chemiczno-termicznej dezynfekcji temp. prania </t>
    </r>
    <r>
      <rPr>
        <sz val="11"/>
        <rFont val="Arial1"/>
        <charset val="238"/>
      </rPr>
      <t>60/65 st.</t>
    </r>
    <r>
      <rPr>
        <sz val="10"/>
        <rFont val="Arial1"/>
        <charset val="238"/>
      </rPr>
      <t xml:space="preserve"> C, bez chloru i fosforanów, opakowanie 1 kg</t>
    </r>
  </si>
  <si>
    <t>Cena    jednostkowa   brutto                  (z VAT)           (5x8+5)</t>
  </si>
  <si>
    <t>Wartość    brutto           (z VAT)              (6x8+6)</t>
  </si>
  <si>
    <t>Cena    jednostkowa   brutto                  (z VAT)  (5x8+5)</t>
  </si>
  <si>
    <t>Wartość    brutto           (z VAT)       (6x8+6)</t>
  </si>
  <si>
    <t>Cena    jednostkowa   brutto                  (z VAT)   (5x8+5)</t>
  </si>
  <si>
    <t>Wartość    brutto           (z VAT)    (6x8+6)</t>
  </si>
  <si>
    <t xml:space="preserve">Wartość    netto        (4x5)  </t>
  </si>
  <si>
    <t xml:space="preserve">Cena    jednostkowa   brutto    (5x8+5)             </t>
  </si>
  <si>
    <t xml:space="preserve">Wartość    brutto  (6x8+6)        </t>
  </si>
  <si>
    <t xml:space="preserve">Wartość    netto   (4x5)     </t>
  </si>
  <si>
    <t xml:space="preserve">Cena    jednostkowa   brutto          (5x8+5)       </t>
  </si>
  <si>
    <t xml:space="preserve">Wartość    brutto (6x8+6)         </t>
  </si>
  <si>
    <t>Wartość    netto   (4x5)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</si>
</sst>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zł-415];[Red]&quot;-&quot;#,##0.00&quot; &quot;[$zł-415]"/>
  </numFmts>
  <fonts count="22">
    <font>
      <sz val="11"/>
      <color theme="1"/>
      <name val="Calibri"/>
      <family val="2"/>
      <charset val="238"/>
      <scheme val="minor"/>
    </font>
    <font>
      <b/>
      <sz val="11"/>
      <color theme="1"/>
      <name val="Calibri"/>
      <family val="2"/>
      <charset val="238"/>
      <scheme val="minor"/>
    </font>
    <font>
      <sz val="10"/>
      <color rgb="FF000000"/>
      <name val="Arial1"/>
      <charset val="238"/>
    </font>
    <font>
      <b/>
      <sz val="10"/>
      <color rgb="FF000000"/>
      <name val="Arial1"/>
      <charset val="238"/>
    </font>
    <font>
      <sz val="12"/>
      <color rgb="FF000000"/>
      <name val="Arial1"/>
      <charset val="238"/>
    </font>
    <font>
      <b/>
      <sz val="11"/>
      <color rgb="FF000000"/>
      <name val="Arial1"/>
      <charset val="238"/>
    </font>
    <font>
      <b/>
      <sz val="9"/>
      <color rgb="FF000000"/>
      <name val="Arial1"/>
      <charset val="238"/>
    </font>
    <font>
      <sz val="10"/>
      <color rgb="FFFF0000"/>
      <name val="Arial1"/>
      <charset val="238"/>
    </font>
    <font>
      <sz val="9"/>
      <color rgb="FF000000"/>
      <name val="Arial1"/>
      <charset val="238"/>
    </font>
    <font>
      <b/>
      <sz val="10"/>
      <color rgb="FF000000"/>
      <name val="Arial"/>
      <family val="2"/>
      <charset val="238"/>
    </font>
    <font>
      <sz val="11"/>
      <color rgb="FF000000"/>
      <name val="Arial2"/>
      <charset val="238"/>
    </font>
    <font>
      <sz val="10"/>
      <color rgb="FF339966"/>
      <name val="Arial1"/>
      <charset val="238"/>
    </font>
    <font>
      <b/>
      <sz val="12"/>
      <color rgb="FF000000"/>
      <name val="Arial1"/>
      <charset val="238"/>
    </font>
    <font>
      <b/>
      <sz val="9"/>
      <color rgb="FF000000"/>
      <name val="Arial"/>
      <family val="2"/>
      <charset val="238"/>
    </font>
    <font>
      <sz val="9"/>
      <color theme="1"/>
      <name val="Calibri"/>
      <family val="2"/>
      <charset val="238"/>
      <scheme val="minor"/>
    </font>
    <font>
      <b/>
      <sz val="10"/>
      <color theme="1"/>
      <name val="Arial"/>
      <family val="2"/>
      <charset val="238"/>
    </font>
    <font>
      <sz val="11"/>
      <color rgb="FF000000"/>
      <name val="Arial1"/>
      <charset val="238"/>
    </font>
    <font>
      <b/>
      <sz val="10"/>
      <color rgb="FF000000"/>
      <name val="Calibri"/>
      <family val="2"/>
      <charset val="238"/>
      <scheme val="minor"/>
    </font>
    <font>
      <b/>
      <sz val="9"/>
      <color theme="1"/>
      <name val="Calibri"/>
      <family val="2"/>
      <charset val="238"/>
      <scheme val="minor"/>
    </font>
    <font>
      <sz val="10"/>
      <name val="Arial1"/>
      <charset val="238"/>
    </font>
    <font>
      <sz val="11"/>
      <name val="Calibri"/>
      <family val="2"/>
      <charset val="238"/>
      <scheme val="minor"/>
    </font>
    <font>
      <sz val="11"/>
      <name val="Arial1"/>
      <charset val="238"/>
    </font>
  </fonts>
  <fills count="7">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theme="0" tint="-0.24994659260841701"/>
        <bgColor indexed="64"/>
      </patternFill>
    </fill>
    <fill>
      <patternFill patternType="solid">
        <fgColor theme="0"/>
        <bgColor rgb="FFFFFFFF"/>
      </patternFill>
    </fill>
    <fill>
      <patternFill patternType="solid">
        <fgColor theme="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diagonalUp="1" diagonalDown="1">
      <left style="thin">
        <color rgb="FF000000"/>
      </left>
      <right style="thin">
        <color rgb="FF000000"/>
      </right>
      <top style="thin">
        <color rgb="FF000000"/>
      </top>
      <bottom style="thin">
        <color indexed="64"/>
      </bottom>
      <diagonal style="thin">
        <color rgb="FF000000"/>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87">
    <xf numFmtId="0" fontId="0" fillId="0" borderId="0" xfId="0"/>
    <xf numFmtId="0" fontId="2" fillId="0" borderId="0" xfId="0" applyFont="1" applyAlignment="1">
      <alignment horizontal="center" vertical="center"/>
    </xf>
    <xf numFmtId="0" fontId="2" fillId="0" borderId="0" xfId="0" applyFont="1"/>
    <xf numFmtId="3" fontId="2" fillId="0" borderId="0" xfId="0" applyNumberFormat="1" applyFont="1" applyAlignment="1">
      <alignment horizontal="center" vertical="center"/>
    </xf>
    <xf numFmtId="4" fontId="2"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xf numFmtId="0" fontId="3" fillId="0" borderId="0" xfId="0" applyFont="1" applyAlignment="1">
      <alignment horizontal="center"/>
    </xf>
    <xf numFmtId="0" fontId="0" fillId="0" borderId="0" xfId="0" applyAlignment="1">
      <alignment horizontal="center" vertical="center"/>
    </xf>
    <xf numFmtId="3" fontId="0" fillId="0" borderId="0" xfId="0" applyNumberFormat="1" applyAlignment="1">
      <alignment horizontal="center" vertical="center"/>
    </xf>
    <xf numFmtId="4" fontId="0" fillId="0" borderId="0" xfId="0" applyNumberFormat="1" applyAlignment="1">
      <alignment horizontal="center" vertical="center"/>
    </xf>
    <xf numFmtId="0" fontId="3"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xf>
    <xf numFmtId="3"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4" fillId="0" borderId="1" xfId="0" applyFont="1" applyBorder="1" applyAlignment="1">
      <alignment horizontal="center"/>
    </xf>
    <xf numFmtId="0" fontId="2" fillId="0" borderId="1" xfId="0" applyFont="1" applyBorder="1" applyAlignment="1">
      <alignment vertical="center" wrapText="1"/>
    </xf>
    <xf numFmtId="3" fontId="0" fillId="3" borderId="1" xfId="0" applyNumberFormat="1" applyFill="1" applyBorder="1" applyAlignment="1">
      <alignment horizontal="center" vertical="center"/>
    </xf>
    <xf numFmtId="4"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2" fillId="0" borderId="1" xfId="0" applyFont="1" applyBorder="1" applyAlignment="1">
      <alignment horizontal="center" vertical="center"/>
    </xf>
    <xf numFmtId="2" fontId="0" fillId="0" borderId="1" xfId="0" applyNumberFormat="1" applyBorder="1" applyAlignment="1">
      <alignment horizontal="center" vertical="center"/>
    </xf>
    <xf numFmtId="0" fontId="0" fillId="0" borderId="1" xfId="0" applyBorder="1"/>
    <xf numFmtId="0" fontId="0" fillId="0" borderId="2" xfId="0" applyBorder="1"/>
    <xf numFmtId="4" fontId="3" fillId="0" borderId="1" xfId="0" applyNumberFormat="1" applyFont="1" applyBorder="1" applyAlignment="1">
      <alignment horizontal="center"/>
    </xf>
    <xf numFmtId="0" fontId="3" fillId="0" borderId="2" xfId="0" applyFont="1" applyBorder="1" applyAlignment="1">
      <alignment horizontal="center"/>
    </xf>
    <xf numFmtId="0" fontId="2" fillId="0" borderId="0" xfId="0" applyFont="1" applyAlignment="1">
      <alignment vertical="top"/>
    </xf>
    <xf numFmtId="0" fontId="3" fillId="0" borderId="0" xfId="0" applyFont="1" applyAlignment="1">
      <alignment vertical="top"/>
    </xf>
    <xf numFmtId="0" fontId="3" fillId="0" borderId="0" xfId="0" applyFont="1" applyAlignment="1">
      <alignment horizontal="center" vertical="top"/>
    </xf>
    <xf numFmtId="0" fontId="0" fillId="0" borderId="0" xfId="0" applyAlignment="1">
      <alignment vertical="top"/>
    </xf>
    <xf numFmtId="0" fontId="3" fillId="2" borderId="1" xfId="0" applyFont="1" applyFill="1" applyBorder="1" applyAlignment="1">
      <alignment horizontal="center" vertical="top" wrapText="1"/>
    </xf>
    <xf numFmtId="0" fontId="0" fillId="0" borderId="1" xfId="0" applyBorder="1" applyAlignment="1">
      <alignment horizontal="center" vertical="top"/>
    </xf>
    <xf numFmtId="0" fontId="2" fillId="0" borderId="1" xfId="0" applyFont="1" applyBorder="1" applyAlignment="1">
      <alignment vertical="top" wrapText="1"/>
    </xf>
    <xf numFmtId="0" fontId="2" fillId="0" borderId="1" xfId="0" applyFont="1" applyBorder="1" applyAlignment="1">
      <alignment wrapText="1"/>
    </xf>
    <xf numFmtId="4" fontId="2" fillId="0" borderId="1" xfId="0" applyNumberFormat="1" applyFont="1" applyBorder="1" applyAlignment="1">
      <alignment vertical="center" wrapText="1"/>
    </xf>
    <xf numFmtId="0" fontId="3" fillId="0" borderId="1" xfId="0" applyFont="1" applyBorder="1" applyAlignment="1">
      <alignment horizontal="center"/>
    </xf>
    <xf numFmtId="0" fontId="8" fillId="0" borderId="0" xfId="0" applyFont="1"/>
    <xf numFmtId="0" fontId="9" fillId="0" borderId="0" xfId="0" applyFont="1" applyAlignment="1">
      <alignment vertical="top"/>
    </xf>
    <xf numFmtId="0" fontId="2" fillId="3" borderId="1" xfId="0" applyFont="1" applyFill="1" applyBorder="1" applyAlignment="1">
      <alignment vertical="top" wrapText="1"/>
    </xf>
    <xf numFmtId="0" fontId="9" fillId="0" borderId="0" xfId="0" applyFont="1"/>
    <xf numFmtId="164" fontId="2" fillId="0" borderId="1" xfId="0" applyNumberFormat="1" applyFont="1" applyBorder="1" applyAlignment="1">
      <alignment vertical="top" wrapText="1"/>
    </xf>
    <xf numFmtId="4" fontId="3" fillId="0" borderId="1" xfId="0" applyNumberFormat="1" applyFont="1" applyBorder="1"/>
    <xf numFmtId="0" fontId="1" fillId="0" borderId="0" xfId="0" applyFont="1"/>
    <xf numFmtId="0" fontId="12" fillId="0" borderId="0" xfId="0" applyFont="1"/>
    <xf numFmtId="0" fontId="0" fillId="0" borderId="0" xfId="0"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xf>
    <xf numFmtId="0" fontId="4" fillId="0" borderId="0" xfId="0" applyFont="1" applyAlignment="1">
      <alignment horizontal="center" wrapText="1"/>
    </xf>
    <xf numFmtId="0" fontId="4" fillId="0" borderId="0" xfId="0" applyFont="1" applyAlignment="1">
      <alignment horizontal="center" vertical="center"/>
    </xf>
    <xf numFmtId="0" fontId="0" fillId="0" borderId="0" xfId="0"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3" fontId="2" fillId="0" borderId="1" xfId="0" applyNumberFormat="1" applyFont="1" applyBorder="1" applyAlignment="1">
      <alignment horizontal="center" vertical="center"/>
    </xf>
    <xf numFmtId="4" fontId="0" fillId="0" borderId="1" xfId="0" applyNumberFormat="1" applyBorder="1" applyAlignment="1">
      <alignment horizontal="right" vertical="center"/>
    </xf>
    <xf numFmtId="4" fontId="0" fillId="0" borderId="3" xfId="0" applyNumberFormat="1" applyBorder="1" applyAlignment="1">
      <alignment horizontal="right" vertical="center"/>
    </xf>
    <xf numFmtId="9" fontId="0" fillId="0" borderId="1" xfId="0" applyNumberFormat="1" applyBorder="1" applyAlignment="1">
      <alignment horizontal="right" vertical="center"/>
    </xf>
    <xf numFmtId="0" fontId="0" fillId="0" borderId="1" xfId="0" applyBorder="1" applyAlignment="1">
      <alignment horizontal="center" vertical="center" wrapText="1"/>
    </xf>
    <xf numFmtId="0" fontId="3" fillId="0" borderId="1" xfId="0" applyFont="1" applyBorder="1" applyAlignment="1">
      <alignment vertical="center" wrapText="1"/>
    </xf>
    <xf numFmtId="4" fontId="3" fillId="0" borderId="4" xfId="0" applyNumberFormat="1" applyFont="1" applyBorder="1"/>
    <xf numFmtId="0" fontId="0" fillId="0" borderId="0" xfId="0" applyAlignment="1">
      <alignment horizontal="center"/>
    </xf>
    <xf numFmtId="0" fontId="3" fillId="0" borderId="0" xfId="0" applyFont="1" applyAlignment="1">
      <alignment vertical="center" wrapText="1"/>
    </xf>
    <xf numFmtId="0" fontId="3" fillId="0" borderId="0" xfId="0" applyFont="1" applyAlignment="1">
      <alignment horizontal="right" vertical="center" wrapText="1"/>
    </xf>
    <xf numFmtId="0" fontId="2" fillId="0" borderId="0" xfId="0" applyFont="1" applyAlignment="1">
      <alignment vertical="center" wrapText="1"/>
    </xf>
    <xf numFmtId="0" fontId="6" fillId="0" borderId="0" xfId="0" applyFont="1" applyAlignment="1">
      <alignment horizontal="center" vertical="center" wrapText="1"/>
    </xf>
    <xf numFmtId="0" fontId="13" fillId="0" borderId="0" xfId="0" applyFont="1" applyAlignment="1">
      <alignment horizontal="left" wrapText="1"/>
    </xf>
    <xf numFmtId="0" fontId="6" fillId="0" borderId="0" xfId="0" applyFont="1" applyAlignment="1">
      <alignment horizontal="center" wrapText="1"/>
    </xf>
    <xf numFmtId="0" fontId="14" fillId="0" borderId="0" xfId="0" applyFont="1"/>
    <xf numFmtId="0" fontId="8" fillId="0" borderId="0" xfId="0" applyFont="1" applyAlignment="1">
      <alignment horizontal="center" wrapText="1"/>
    </xf>
    <xf numFmtId="0" fontId="8"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0" xfId="0" applyFont="1" applyAlignment="1">
      <alignment horizontal="center" vertical="center"/>
    </xf>
    <xf numFmtId="3" fontId="14" fillId="0" borderId="0" xfId="0" applyNumberFormat="1" applyFont="1" applyAlignment="1">
      <alignment horizontal="center" vertical="center"/>
    </xf>
    <xf numFmtId="4" fontId="14" fillId="0" borderId="0" xfId="0" applyNumberFormat="1" applyFont="1" applyAlignment="1">
      <alignment horizontal="center" vertical="center"/>
    </xf>
    <xf numFmtId="0" fontId="6" fillId="2" borderId="1" xfId="0"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8" fillId="0" borderId="1" xfId="0" applyFont="1" applyBorder="1" applyAlignment="1">
      <alignment vertical="center" wrapText="1"/>
    </xf>
    <xf numFmtId="0" fontId="14" fillId="0" borderId="1" xfId="0" applyFont="1" applyBorder="1" applyAlignment="1">
      <alignment horizontal="center" vertical="center"/>
    </xf>
    <xf numFmtId="3" fontId="14" fillId="0" borderId="1" xfId="0" applyNumberFormat="1" applyFont="1" applyBorder="1" applyAlignment="1">
      <alignment horizontal="center" vertical="center"/>
    </xf>
    <xf numFmtId="4" fontId="14" fillId="0" borderId="1" xfId="0" applyNumberFormat="1" applyFont="1" applyBorder="1" applyAlignment="1">
      <alignment horizontal="right" vertical="center"/>
    </xf>
    <xf numFmtId="4" fontId="14" fillId="0" borderId="3" xfId="0" applyNumberFormat="1" applyFont="1" applyBorder="1" applyAlignment="1">
      <alignment horizontal="right" vertical="center"/>
    </xf>
    <xf numFmtId="9" fontId="14" fillId="0" borderId="1" xfId="0" applyNumberFormat="1" applyFont="1" applyBorder="1" applyAlignment="1">
      <alignment horizontal="center" vertical="center"/>
    </xf>
    <xf numFmtId="4" fontId="6" fillId="0" borderId="1" xfId="0" applyNumberFormat="1" applyFont="1" applyBorder="1"/>
    <xf numFmtId="0" fontId="14" fillId="0" borderId="0" xfId="0" applyFont="1" applyAlignment="1">
      <alignment horizontal="center"/>
    </xf>
    <xf numFmtId="4" fontId="14" fillId="0" borderId="0" xfId="0" applyNumberFormat="1" applyFont="1"/>
    <xf numFmtId="0" fontId="6" fillId="0" borderId="0" xfId="0" applyFont="1"/>
    <xf numFmtId="4" fontId="6" fillId="0" borderId="0" xfId="0" applyNumberFormat="1" applyFont="1"/>
    <xf numFmtId="0" fontId="15" fillId="0" borderId="0" xfId="0" applyFont="1"/>
    <xf numFmtId="0" fontId="5" fillId="0" borderId="0" xfId="0" applyFont="1" applyAlignment="1">
      <alignment horizontal="center" vertical="center" wrapText="1"/>
    </xf>
    <xf numFmtId="0" fontId="12" fillId="0" borderId="0" xfId="0" applyFont="1" applyAlignment="1">
      <alignment horizontal="center" wrapText="1"/>
    </xf>
    <xf numFmtId="0" fontId="8" fillId="0" borderId="0" xfId="0" applyFont="1" applyAlignment="1">
      <alignment horizontal="center"/>
    </xf>
    <xf numFmtId="4" fontId="8" fillId="0" borderId="0" xfId="0" applyNumberFormat="1" applyFont="1"/>
    <xf numFmtId="4" fontId="0" fillId="0" borderId="5" xfId="0" applyNumberFormat="1" applyBorder="1" applyAlignment="1">
      <alignment horizontal="right" vertical="center"/>
    </xf>
    <xf numFmtId="0" fontId="16" fillId="0" borderId="1" xfId="0" applyFont="1" applyBorder="1" applyAlignment="1">
      <alignment horizontal="right" vertical="center" wrapText="1"/>
    </xf>
    <xf numFmtId="0" fontId="3" fillId="2" borderId="6" xfId="0" applyFont="1" applyFill="1" applyBorder="1" applyAlignment="1">
      <alignment horizontal="center" vertical="center" wrapText="1"/>
    </xf>
    <xf numFmtId="0" fontId="0" fillId="0" borderId="6" xfId="0" applyBorder="1" applyAlignment="1">
      <alignment horizontal="center" vertical="center"/>
    </xf>
    <xf numFmtId="4" fontId="0" fillId="0" borderId="6" xfId="0" applyNumberFormat="1" applyBorder="1" applyAlignment="1">
      <alignment horizontal="center" vertical="center"/>
    </xf>
    <xf numFmtId="0" fontId="0" fillId="0" borderId="5" xfId="0" applyBorder="1" applyAlignment="1">
      <alignment horizontal="center" vertical="center" wrapText="1"/>
    </xf>
    <xf numFmtId="0" fontId="1" fillId="4" borderId="5" xfId="0" applyFont="1" applyFill="1" applyBorder="1" applyAlignment="1">
      <alignment horizontal="center" vertical="center" wrapText="1"/>
    </xf>
    <xf numFmtId="3" fontId="0" fillId="5" borderId="1" xfId="0" applyNumberFormat="1" applyFill="1" applyBorder="1" applyAlignment="1">
      <alignment horizontal="center" vertical="center"/>
    </xf>
    <xf numFmtId="3" fontId="0" fillId="6" borderId="1" xfId="0" applyNumberFormat="1" applyFill="1" applyBorder="1" applyAlignment="1">
      <alignment horizontal="center" vertical="center"/>
    </xf>
    <xf numFmtId="4" fontId="0" fillId="0" borderId="6" xfId="0" applyNumberFormat="1" applyBorder="1" applyAlignment="1">
      <alignment horizontal="right" vertical="center"/>
    </xf>
    <xf numFmtId="1" fontId="2" fillId="0" borderId="1" xfId="0" applyNumberFormat="1" applyFont="1" applyBorder="1" applyAlignment="1">
      <alignment horizontal="center" vertical="center"/>
    </xf>
    <xf numFmtId="0" fontId="2" fillId="0" borderId="6" xfId="0" applyFont="1" applyBorder="1" applyAlignment="1">
      <alignment horizontal="center" vertical="center"/>
    </xf>
    <xf numFmtId="0" fontId="6" fillId="2" borderId="6" xfId="0" applyFont="1" applyFill="1" applyBorder="1" applyAlignment="1">
      <alignment horizontal="center" vertical="center" wrapText="1"/>
    </xf>
    <xf numFmtId="2" fontId="14" fillId="0" borderId="6" xfId="0" applyNumberFormat="1" applyFont="1" applyBorder="1" applyAlignment="1">
      <alignment horizontal="right" vertical="center"/>
    </xf>
    <xf numFmtId="0" fontId="14" fillId="0" borderId="5" xfId="0" applyFont="1" applyBorder="1" applyAlignment="1">
      <alignment horizontal="center" vertical="center" wrapText="1"/>
    </xf>
    <xf numFmtId="0" fontId="18" fillId="4"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3"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xf>
    <xf numFmtId="0" fontId="8" fillId="0" borderId="6" xfId="0" applyFont="1" applyBorder="1" applyAlignment="1">
      <alignment horizontal="center" vertical="center"/>
    </xf>
    <xf numFmtId="0" fontId="0" fillId="0" borderId="7" xfId="0" applyBorder="1" applyAlignment="1">
      <alignment horizontal="center"/>
    </xf>
    <xf numFmtId="0" fontId="0" fillId="0" borderId="3" xfId="0" applyBorder="1" applyAlignment="1">
      <alignment horizontal="center" vertical="center"/>
    </xf>
    <xf numFmtId="0" fontId="17" fillId="0" borderId="0" xfId="0" applyFont="1" applyAlignment="1">
      <alignment horizontal="center"/>
    </xf>
    <xf numFmtId="0" fontId="3" fillId="0" borderId="0" xfId="0" applyFont="1" applyAlignment="1">
      <alignment horizontal="center"/>
    </xf>
    <xf numFmtId="0" fontId="3" fillId="0" borderId="1" xfId="0" applyFont="1" applyBorder="1" applyAlignment="1" applyProtection="1">
      <alignment horizontal="center"/>
      <protection locked="0"/>
    </xf>
    <xf numFmtId="0" fontId="2" fillId="0" borderId="0" xfId="0" applyFont="1" applyAlignment="1">
      <alignment horizontal="center" vertical="center" wrapText="1"/>
    </xf>
    <xf numFmtId="0" fontId="0" fillId="0" borderId="0" xfId="0" applyAlignment="1">
      <alignment wrapText="1"/>
    </xf>
    <xf numFmtId="0" fontId="3" fillId="0" borderId="1" xfId="0" applyFont="1" applyBorder="1" applyAlignment="1">
      <alignment horizontal="center"/>
    </xf>
    <xf numFmtId="0" fontId="0" fillId="0" borderId="0" xfId="0" applyAlignment="1">
      <alignment horizontal="center" vertical="center" wrapText="1"/>
    </xf>
    <xf numFmtId="0" fontId="2" fillId="0" borderId="0" xfId="0" applyFont="1" applyAlignment="1">
      <alignment vertical="top" wrapText="1"/>
    </xf>
    <xf numFmtId="0" fontId="11" fillId="0" borderId="0" xfId="0" applyFont="1" applyAlignment="1">
      <alignment horizontal="left" vertical="center" wrapText="1"/>
    </xf>
    <xf numFmtId="0" fontId="11" fillId="0" borderId="0" xfId="0" applyFont="1" applyAlignment="1">
      <alignment horizontal="left"/>
    </xf>
    <xf numFmtId="0" fontId="2" fillId="0" borderId="0" xfId="0" applyFont="1" applyAlignment="1">
      <alignment wrapText="1"/>
    </xf>
    <xf numFmtId="0" fontId="2" fillId="0" borderId="0" xfId="0" applyFont="1" applyAlignment="1">
      <alignment horizontal="left" vertical="center" wrapText="1"/>
    </xf>
    <xf numFmtId="0" fontId="3" fillId="0" borderId="0" xfId="0" applyFont="1"/>
    <xf numFmtId="0" fontId="2" fillId="0" borderId="0" xfId="0" applyFont="1" applyAlignment="1">
      <alignment horizontal="left" wrapText="1"/>
    </xf>
    <xf numFmtId="0" fontId="4" fillId="0" borderId="0" xfId="0" applyFont="1" applyAlignment="1">
      <alignment horizontal="left" wrapText="1"/>
    </xf>
    <xf numFmtId="0" fontId="6" fillId="0" borderId="0" xfId="0" applyFont="1" applyAlignment="1">
      <alignment horizontal="right"/>
    </xf>
    <xf numFmtId="0" fontId="6" fillId="0" borderId="0" xfId="0" applyFont="1" applyAlignment="1">
      <alignment horizontal="center" vertical="center" wrapText="1"/>
    </xf>
    <xf numFmtId="0" fontId="13" fillId="0" borderId="0" xfId="0" applyFont="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left" wrapText="1"/>
    </xf>
    <xf numFmtId="0" fontId="14" fillId="0" borderId="0" xfId="0" applyFont="1"/>
    <xf numFmtId="0" fontId="16" fillId="0" borderId="0" xfId="0" applyFont="1" applyAlignment="1">
      <alignment horizontal="right"/>
    </xf>
    <xf numFmtId="0" fontId="5" fillId="0" borderId="0" xfId="0" applyFont="1" applyAlignment="1">
      <alignment horizontal="right"/>
    </xf>
    <xf numFmtId="0" fontId="5" fillId="0" borderId="0" xfId="0" applyFont="1" applyAlignment="1">
      <alignment horizontal="center" vertical="center" wrapText="1"/>
    </xf>
    <xf numFmtId="0" fontId="5" fillId="0" borderId="0" xfId="0" applyFont="1" applyAlignment="1">
      <alignment horizontal="left" vertical="center" wrapText="1"/>
    </xf>
    <xf numFmtId="0" fontId="16" fillId="0" borderId="0" xfId="0" applyFont="1" applyAlignment="1">
      <alignment horizontal="left" wrapText="1"/>
    </xf>
    <xf numFmtId="0" fontId="0" fillId="0" borderId="0" xfId="0"/>
    <xf numFmtId="0" fontId="0" fillId="0" borderId="1" xfId="0" applyFill="1" applyBorder="1" applyAlignment="1">
      <alignment horizontal="center" vertical="center"/>
    </xf>
    <xf numFmtId="0" fontId="2" fillId="0" borderId="1" xfId="0" applyFont="1" applyFill="1" applyBorder="1" applyAlignment="1">
      <alignment vertical="top" wrapText="1"/>
    </xf>
    <xf numFmtId="4" fontId="0" fillId="0" borderId="1" xfId="0" applyNumberFormat="1" applyFill="1" applyBorder="1" applyAlignment="1">
      <alignment horizontal="center" vertical="center"/>
    </xf>
    <xf numFmtId="4" fontId="2" fillId="0" borderId="1" xfId="0" applyNumberFormat="1" applyFont="1" applyFill="1" applyBorder="1" applyAlignment="1">
      <alignment horizontal="center" vertical="center"/>
    </xf>
    <xf numFmtId="9" fontId="0" fillId="0" borderId="1" xfId="0" applyNumberFormat="1" applyFill="1" applyBorder="1" applyAlignment="1">
      <alignment horizontal="center" vertical="center"/>
    </xf>
    <xf numFmtId="4" fontId="0" fillId="0" borderId="6" xfId="0" applyNumberFormat="1" applyFill="1" applyBorder="1" applyAlignment="1">
      <alignment horizontal="center" vertical="center"/>
    </xf>
    <xf numFmtId="0" fontId="0" fillId="0" borderId="5" xfId="0" applyFill="1" applyBorder="1" applyAlignment="1">
      <alignment horizontal="center" vertical="center" wrapText="1"/>
    </xf>
    <xf numFmtId="0" fontId="2" fillId="0" borderId="1" xfId="0" applyFont="1" applyFill="1" applyBorder="1" applyAlignment="1">
      <alignment vertical="center" wrapText="1"/>
    </xf>
    <xf numFmtId="0" fontId="0" fillId="0" borderId="3" xfId="0" applyFill="1" applyBorder="1" applyAlignment="1">
      <alignment horizontal="center" vertical="center"/>
    </xf>
    <xf numFmtId="9" fontId="0" fillId="0" borderId="3" xfId="0" applyNumberFormat="1" applyFill="1" applyBorder="1" applyAlignment="1">
      <alignment horizontal="center" vertical="center"/>
    </xf>
    <xf numFmtId="0" fontId="3" fillId="0" borderId="1" xfId="0" applyFont="1" applyFill="1" applyBorder="1" applyAlignment="1">
      <alignment horizontal="center"/>
    </xf>
    <xf numFmtId="0" fontId="3" fillId="0" borderId="6" xfId="0" applyFont="1" applyFill="1" applyBorder="1" applyAlignment="1">
      <alignment horizontal="center"/>
    </xf>
    <xf numFmtId="0" fontId="0" fillId="0" borderId="8" xfId="0" applyFill="1" applyBorder="1"/>
    <xf numFmtId="4" fontId="3" fillId="0" borderId="5" xfId="0" applyNumberFormat="1" applyFont="1" applyFill="1" applyBorder="1" applyAlignment="1">
      <alignment horizontal="center" vertical="center"/>
    </xf>
    <xf numFmtId="0" fontId="0" fillId="0" borderId="5" xfId="0" applyFill="1" applyBorder="1"/>
    <xf numFmtId="4" fontId="3" fillId="0" borderId="5" xfId="0" applyNumberFormat="1" applyFont="1" applyFill="1" applyBorder="1" applyAlignment="1">
      <alignment horizontal="center"/>
    </xf>
    <xf numFmtId="0" fontId="0" fillId="0" borderId="0" xfId="0" applyFill="1"/>
    <xf numFmtId="0" fontId="0" fillId="0" borderId="0" xfId="0" applyFill="1" applyAlignment="1">
      <alignment vertical="top"/>
    </xf>
    <xf numFmtId="0" fontId="19" fillId="0" borderId="0" xfId="0" applyFont="1" applyAlignment="1">
      <alignment horizontal="left" vertical="center" wrapText="1"/>
    </xf>
    <xf numFmtId="0" fontId="20" fillId="0" borderId="0" xfId="0" applyFont="1"/>
    <xf numFmtId="0" fontId="19" fillId="0" borderId="0" xfId="0" applyFont="1" applyAlignment="1">
      <alignment horizontal="left"/>
    </xf>
    <xf numFmtId="0" fontId="19" fillId="0" borderId="1" xfId="0" applyFont="1" applyBorder="1" applyAlignment="1">
      <alignment vertical="top" wrapText="1"/>
    </xf>
    <xf numFmtId="0" fontId="20" fillId="0" borderId="1" xfId="0" applyFont="1" applyBorder="1" applyAlignment="1">
      <alignment horizontal="center" vertical="center"/>
    </xf>
    <xf numFmtId="3" fontId="20" fillId="0" borderId="1" xfId="0" applyNumberFormat="1" applyFont="1" applyBorder="1" applyAlignment="1">
      <alignment horizontal="center" vertical="center"/>
    </xf>
    <xf numFmtId="4" fontId="20" fillId="0" borderId="1" xfId="0" applyNumberFormat="1" applyFont="1" applyBorder="1" applyAlignment="1">
      <alignment horizontal="center" vertical="center"/>
    </xf>
    <xf numFmtId="9" fontId="20" fillId="0" borderId="1" xfId="0" applyNumberFormat="1" applyFont="1" applyBorder="1" applyAlignment="1">
      <alignment horizontal="center" vertical="center"/>
    </xf>
    <xf numFmtId="4" fontId="20" fillId="0" borderId="6" xfId="0" applyNumberFormat="1" applyFont="1" applyBorder="1" applyAlignment="1">
      <alignment horizontal="center" vertical="center"/>
    </xf>
    <xf numFmtId="0" fontId="20" fillId="0" borderId="5" xfId="0" applyFont="1" applyBorder="1" applyAlignment="1">
      <alignment horizontal="center" vertical="center" wrapText="1"/>
    </xf>
    <xf numFmtId="0" fontId="19" fillId="0" borderId="1" xfId="0" applyFont="1" applyBorder="1" applyAlignment="1">
      <alignment vertical="center" wrapText="1"/>
    </xf>
    <xf numFmtId="0" fontId="19" fillId="0" borderId="3" xfId="0" applyFont="1" applyBorder="1" applyAlignment="1">
      <alignment vertical="center" wrapText="1"/>
    </xf>
    <xf numFmtId="0" fontId="19" fillId="0" borderId="1" xfId="0" applyFont="1" applyBorder="1" applyAlignment="1">
      <alignment horizontal="left" vertical="center" wrapText="1"/>
    </xf>
    <xf numFmtId="0" fontId="20" fillId="3" borderId="1" xfId="0" applyFont="1" applyFill="1" applyBorder="1" applyAlignment="1">
      <alignment horizontal="center" vertical="center"/>
    </xf>
    <xf numFmtId="0" fontId="19" fillId="0" borderId="1" xfId="0" applyFont="1" applyBorder="1" applyAlignment="1">
      <alignment horizontal="center" vertical="center" wrapText="1"/>
    </xf>
    <xf numFmtId="0" fontId="19" fillId="0" borderId="3" xfId="0" applyFont="1" applyBorder="1" applyAlignment="1">
      <alignment horizontal="left" vertical="center" wrapText="1"/>
    </xf>
    <xf numFmtId="3" fontId="20" fillId="3" borderId="1" xfId="0" applyNumberFormat="1" applyFont="1" applyFill="1" applyBorder="1" applyAlignment="1">
      <alignment horizontal="center" vertical="center"/>
    </xf>
    <xf numFmtId="0" fontId="19" fillId="0" borderId="1" xfId="0" applyFont="1" applyBorder="1" applyAlignment="1">
      <alignment wrapText="1"/>
    </xf>
    <xf numFmtId="0" fontId="19" fillId="0" borderId="0" xfId="0" applyFont="1" applyAlignment="1">
      <alignment wrapText="1"/>
    </xf>
    <xf numFmtId="0" fontId="19" fillId="0" borderId="1" xfId="0" applyFont="1" applyFill="1" applyBorder="1" applyAlignment="1">
      <alignmen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EFB5A-8E48-4AE7-888C-0DFDE11EA9A7}">
  <sheetPr>
    <pageSetUpPr fitToPage="1"/>
  </sheetPr>
  <dimension ref="A1:BL18"/>
  <sheetViews>
    <sheetView workbookViewId="0">
      <selection sqref="A1:J20"/>
    </sheetView>
  </sheetViews>
  <sheetFormatPr defaultRowHeight="14.4"/>
  <cols>
    <col min="1" max="1" width="6" customWidth="1"/>
    <col min="2" max="2" width="47.6640625" customWidth="1"/>
    <col min="3" max="4" width="9.5546875" customWidth="1"/>
    <col min="5" max="5" width="12" customWidth="1"/>
    <col min="6" max="6" width="11.6640625" customWidth="1"/>
    <col min="7" max="7" width="13.109375" customWidth="1"/>
    <col min="8" max="8" width="9.5546875" customWidth="1"/>
    <col min="9" max="9" width="11.5546875" customWidth="1"/>
    <col min="10" max="10" width="16.44140625" customWidth="1"/>
    <col min="11" max="64" width="9.5546875" customWidth="1"/>
    <col min="65" max="65" width="10.33203125" customWidth="1"/>
  </cols>
  <sheetData>
    <row r="1" spans="1:64">
      <c r="A1" s="1"/>
      <c r="B1" s="2"/>
      <c r="C1" s="1"/>
      <c r="D1" s="3"/>
      <c r="E1" s="4"/>
      <c r="F1" s="4"/>
      <c r="G1" s="4"/>
      <c r="H1" s="5"/>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row>
    <row r="2" spans="1:64">
      <c r="A2" s="1"/>
      <c r="B2" s="6" t="s">
        <v>0</v>
      </c>
      <c r="C2" s="1"/>
      <c r="D2" s="3"/>
      <c r="E2" s="4"/>
      <c r="F2" s="4"/>
      <c r="G2" s="4"/>
      <c r="H2" s="1"/>
      <c r="I2" s="125" t="s">
        <v>135</v>
      </c>
      <c r="J2" s="126"/>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row>
    <row r="3" spans="1:64">
      <c r="A3" s="122" t="s">
        <v>137</v>
      </c>
      <c r="B3" s="123"/>
      <c r="C3" s="123"/>
      <c r="D3" s="123"/>
      <c r="E3" s="123"/>
      <c r="F3" s="123"/>
      <c r="G3" s="123"/>
      <c r="H3" s="123"/>
      <c r="I3" s="123"/>
      <c r="J3" s="123"/>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row>
    <row r="4" spans="1:64">
      <c r="A4" s="1"/>
      <c r="B4" s="7"/>
      <c r="C4" s="7"/>
      <c r="D4" s="7"/>
      <c r="E4" s="7"/>
      <c r="F4" s="7"/>
      <c r="G4" s="7"/>
      <c r="H4" s="1"/>
      <c r="I4" s="1"/>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row>
    <row r="5" spans="1:64">
      <c r="A5" s="1"/>
      <c r="B5" s="2" t="s">
        <v>138</v>
      </c>
      <c r="C5" s="1"/>
      <c r="D5" s="3"/>
      <c r="E5" s="4"/>
      <c r="F5" s="4"/>
      <c r="G5" s="4"/>
      <c r="H5" s="1"/>
      <c r="I5" s="1"/>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row>
    <row r="6" spans="1:64">
      <c r="A6" s="8"/>
      <c r="C6" s="8"/>
      <c r="D6" s="9"/>
      <c r="E6" s="10"/>
      <c r="F6" s="10"/>
      <c r="G6" s="10"/>
      <c r="H6" s="8"/>
      <c r="I6" s="8"/>
    </row>
    <row r="7" spans="1:64" ht="93">
      <c r="A7" s="11" t="s">
        <v>1</v>
      </c>
      <c r="B7" s="11" t="s">
        <v>2</v>
      </c>
      <c r="C7" s="11" t="s">
        <v>3</v>
      </c>
      <c r="D7" s="12" t="s">
        <v>4</v>
      </c>
      <c r="E7" s="13" t="s">
        <v>5</v>
      </c>
      <c r="F7" s="13" t="s">
        <v>6</v>
      </c>
      <c r="G7" s="13" t="s">
        <v>166</v>
      </c>
      <c r="H7" s="11" t="s">
        <v>7</v>
      </c>
      <c r="I7" s="11" t="s">
        <v>8</v>
      </c>
      <c r="J7" s="14" t="s">
        <v>9</v>
      </c>
    </row>
    <row r="8" spans="1:64" ht="15.6">
      <c r="A8" s="15">
        <v>1</v>
      </c>
      <c r="B8" s="16">
        <v>2</v>
      </c>
      <c r="C8" s="15">
        <v>3</v>
      </c>
      <c r="D8" s="17">
        <v>4</v>
      </c>
      <c r="E8" s="18">
        <v>5</v>
      </c>
      <c r="F8" s="18">
        <v>6</v>
      </c>
      <c r="G8" s="18">
        <v>7</v>
      </c>
      <c r="H8" s="15">
        <v>8</v>
      </c>
      <c r="I8" s="15">
        <v>9</v>
      </c>
      <c r="J8" s="19">
        <v>10</v>
      </c>
    </row>
    <row r="9" spans="1:64" ht="79.2">
      <c r="A9" s="15">
        <v>1</v>
      </c>
      <c r="B9" s="20" t="s">
        <v>10</v>
      </c>
      <c r="C9" s="15" t="s">
        <v>11</v>
      </c>
      <c r="D9" s="21">
        <v>285</v>
      </c>
      <c r="E9" s="22"/>
      <c r="F9" s="22">
        <f t="shared" ref="F9:F15" si="0">D9*E9</f>
        <v>0</v>
      </c>
      <c r="G9" s="22">
        <f>E9*H9+E9</f>
        <v>0</v>
      </c>
      <c r="H9" s="23"/>
      <c r="I9" s="22">
        <f>F9*H9+F9</f>
        <v>0</v>
      </c>
      <c r="J9" s="15"/>
    </row>
    <row r="10" spans="1:64" ht="105.6">
      <c r="A10" s="15">
        <v>2</v>
      </c>
      <c r="B10" s="20" t="s">
        <v>12</v>
      </c>
      <c r="C10" s="15" t="s">
        <v>11</v>
      </c>
      <c r="D10" s="17">
        <v>30</v>
      </c>
      <c r="E10" s="22"/>
      <c r="F10" s="22">
        <f t="shared" si="0"/>
        <v>0</v>
      </c>
      <c r="G10" s="22">
        <f t="shared" ref="G10:G15" si="1">E10*H10+E10</f>
        <v>0</v>
      </c>
      <c r="H10" s="23"/>
      <c r="I10" s="22">
        <f t="shared" ref="I10:I15" si="2">F10*H10+F10</f>
        <v>0</v>
      </c>
      <c r="J10" s="15"/>
    </row>
    <row r="11" spans="1:64" ht="92.4">
      <c r="A11" s="15">
        <v>3</v>
      </c>
      <c r="B11" s="20" t="s">
        <v>13</v>
      </c>
      <c r="C11" s="15" t="s">
        <v>11</v>
      </c>
      <c r="D11" s="17">
        <v>5</v>
      </c>
      <c r="E11" s="22"/>
      <c r="F11" s="22">
        <f t="shared" si="0"/>
        <v>0</v>
      </c>
      <c r="G11" s="22">
        <f t="shared" si="1"/>
        <v>0</v>
      </c>
      <c r="H11" s="23"/>
      <c r="I11" s="22">
        <f t="shared" si="2"/>
        <v>0</v>
      </c>
      <c r="J11" s="15"/>
    </row>
    <row r="12" spans="1:64" ht="118.8">
      <c r="A12" s="15">
        <v>4</v>
      </c>
      <c r="B12" s="20" t="s">
        <v>14</v>
      </c>
      <c r="C12" s="15" t="s">
        <v>11</v>
      </c>
      <c r="D12" s="21">
        <v>1120</v>
      </c>
      <c r="E12" s="22"/>
      <c r="F12" s="22">
        <f t="shared" si="0"/>
        <v>0</v>
      </c>
      <c r="G12" s="22">
        <f t="shared" si="1"/>
        <v>0</v>
      </c>
      <c r="H12" s="23"/>
      <c r="I12" s="22">
        <f t="shared" si="2"/>
        <v>0</v>
      </c>
      <c r="J12" s="15"/>
    </row>
    <row r="13" spans="1:64" ht="105.6">
      <c r="A13" s="15">
        <v>5</v>
      </c>
      <c r="B13" s="20" t="s">
        <v>15</v>
      </c>
      <c r="C13" s="24" t="s">
        <v>11</v>
      </c>
      <c r="D13" s="15">
        <v>10</v>
      </c>
      <c r="E13" s="25"/>
      <c r="F13" s="22">
        <f t="shared" si="0"/>
        <v>0</v>
      </c>
      <c r="G13" s="22">
        <f t="shared" si="1"/>
        <v>0</v>
      </c>
      <c r="H13" s="23"/>
      <c r="I13" s="22">
        <f t="shared" si="2"/>
        <v>0</v>
      </c>
      <c r="J13" s="15"/>
    </row>
    <row r="14" spans="1:64" ht="26.4">
      <c r="A14" s="15">
        <v>6</v>
      </c>
      <c r="B14" s="20" t="s">
        <v>16</v>
      </c>
      <c r="C14" s="15" t="s">
        <v>17</v>
      </c>
      <c r="D14" s="15">
        <v>10</v>
      </c>
      <c r="E14" s="25"/>
      <c r="F14" s="22">
        <f t="shared" si="0"/>
        <v>0</v>
      </c>
      <c r="G14" s="22">
        <f t="shared" si="1"/>
        <v>0</v>
      </c>
      <c r="H14" s="23"/>
      <c r="I14" s="22">
        <f t="shared" si="2"/>
        <v>0</v>
      </c>
      <c r="J14" s="15"/>
    </row>
    <row r="15" spans="1:64" ht="52.8">
      <c r="A15" s="15">
        <v>7</v>
      </c>
      <c r="B15" s="20" t="s">
        <v>18</v>
      </c>
      <c r="C15" s="24" t="s">
        <v>11</v>
      </c>
      <c r="D15" s="15">
        <v>65</v>
      </c>
      <c r="E15" s="25"/>
      <c r="F15" s="22">
        <f t="shared" si="0"/>
        <v>0</v>
      </c>
      <c r="G15" s="22">
        <f t="shared" si="1"/>
        <v>0</v>
      </c>
      <c r="H15" s="23"/>
      <c r="I15" s="22">
        <f t="shared" si="2"/>
        <v>0</v>
      </c>
      <c r="J15" s="15"/>
    </row>
    <row r="16" spans="1:64">
      <c r="A16" s="124" t="s">
        <v>146</v>
      </c>
      <c r="B16" s="124"/>
      <c r="C16" s="27"/>
      <c r="D16" s="27"/>
      <c r="E16" s="27"/>
      <c r="F16" s="28">
        <f>SUM(F9:F15)</f>
        <v>0</v>
      </c>
      <c r="G16" s="29"/>
      <c r="H16" s="29"/>
      <c r="I16" s="28">
        <f>SUM(I9:I15)</f>
        <v>0</v>
      </c>
      <c r="J16" s="27"/>
    </row>
    <row r="18" spans="2:2">
      <c r="B18" s="2" t="s">
        <v>19</v>
      </c>
    </row>
  </sheetData>
  <mergeCells count="3">
    <mergeCell ref="A3:J3"/>
    <mergeCell ref="A16:B16"/>
    <mergeCell ref="I2:J2"/>
  </mergeCells>
  <pageMargins left="0.25" right="0.25" top="0.75" bottom="0.75" header="0.3" footer="0.3"/>
  <pageSetup paperSize="9" scale="9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E1A19-D4EB-483F-B4B9-2669338D9541}">
  <sheetPr>
    <pageSetUpPr fitToPage="1"/>
  </sheetPr>
  <dimension ref="A1:J40"/>
  <sheetViews>
    <sheetView workbookViewId="0">
      <selection sqref="A1:J36"/>
    </sheetView>
  </sheetViews>
  <sheetFormatPr defaultRowHeight="14.4"/>
  <cols>
    <col min="1" max="1" width="6.88671875" customWidth="1"/>
    <col min="2" max="2" width="41.44140625" style="33" customWidth="1"/>
    <col min="3" max="4" width="9.5546875" customWidth="1"/>
    <col min="5" max="5" width="13.33203125" customWidth="1"/>
    <col min="6" max="6" width="12.6640625" customWidth="1"/>
    <col min="7" max="7" width="13" customWidth="1"/>
    <col min="8" max="8" width="12.44140625" customWidth="1"/>
    <col min="9" max="9" width="14.109375" customWidth="1"/>
    <col min="10" max="10" width="19.109375" customWidth="1"/>
    <col min="11" max="1023" width="9.5546875" customWidth="1"/>
    <col min="1024" max="1024" width="10.33203125" customWidth="1"/>
  </cols>
  <sheetData>
    <row r="1" spans="1:10" s="2" customFormat="1" ht="13.2">
      <c r="A1" s="1"/>
      <c r="B1" s="30"/>
      <c r="C1" s="1"/>
      <c r="D1" s="3"/>
      <c r="E1" s="4"/>
      <c r="F1" s="4"/>
      <c r="G1" s="4"/>
      <c r="H1" s="5"/>
      <c r="I1" s="1"/>
    </row>
    <row r="2" spans="1:10" s="2" customFormat="1">
      <c r="A2" s="1"/>
      <c r="B2" s="31" t="s">
        <v>20</v>
      </c>
      <c r="C2" s="1"/>
      <c r="D2" s="3"/>
      <c r="E2" s="4"/>
      <c r="F2" s="4"/>
      <c r="G2" s="4"/>
      <c r="H2" s="125" t="s">
        <v>135</v>
      </c>
      <c r="I2" s="128"/>
    </row>
    <row r="3" spans="1:10" s="2" customFormat="1" ht="13.2">
      <c r="A3" s="123" t="s">
        <v>137</v>
      </c>
      <c r="B3" s="123"/>
      <c r="C3" s="123"/>
      <c r="D3" s="123"/>
      <c r="E3" s="123"/>
      <c r="F3" s="123"/>
      <c r="G3" s="123"/>
      <c r="H3" s="123"/>
      <c r="I3" s="123"/>
    </row>
    <row r="4" spans="1:10" s="2" customFormat="1" ht="13.2">
      <c r="A4" s="1"/>
      <c r="B4" s="32"/>
      <c r="C4" s="7"/>
      <c r="D4" s="7"/>
      <c r="E4" s="7"/>
      <c r="F4" s="7"/>
      <c r="G4" s="7"/>
      <c r="H4" s="1"/>
      <c r="I4" s="1"/>
    </row>
    <row r="5" spans="1:10" s="2" customFormat="1" ht="13.2">
      <c r="A5" s="1"/>
      <c r="B5" s="30" t="s">
        <v>139</v>
      </c>
      <c r="C5" s="1"/>
      <c r="D5" s="3"/>
      <c r="E5" s="4"/>
      <c r="F5" s="4"/>
      <c r="G5" s="4"/>
      <c r="H5" s="1"/>
      <c r="I5" s="1"/>
    </row>
    <row r="6" spans="1:10">
      <c r="A6" s="8"/>
      <c r="C6" s="8"/>
      <c r="D6" s="9"/>
      <c r="E6" s="10"/>
      <c r="F6" s="10"/>
      <c r="G6" s="10"/>
      <c r="H6" s="8"/>
      <c r="I6" s="8"/>
    </row>
    <row r="7" spans="1:10" ht="86.4">
      <c r="A7" s="11" t="s">
        <v>1</v>
      </c>
      <c r="B7" s="34" t="s">
        <v>2</v>
      </c>
      <c r="C7" s="11" t="s">
        <v>3</v>
      </c>
      <c r="D7" s="12" t="s">
        <v>4</v>
      </c>
      <c r="E7" s="13" t="s">
        <v>5</v>
      </c>
      <c r="F7" s="13" t="s">
        <v>6</v>
      </c>
      <c r="G7" s="13" t="s">
        <v>167</v>
      </c>
      <c r="H7" s="11" t="s">
        <v>7</v>
      </c>
      <c r="I7" s="101" t="s">
        <v>168</v>
      </c>
      <c r="J7" s="105" t="s">
        <v>9</v>
      </c>
    </row>
    <row r="8" spans="1:10">
      <c r="A8" s="15">
        <v>1</v>
      </c>
      <c r="B8" s="35">
        <v>2</v>
      </c>
      <c r="C8" s="15">
        <v>3</v>
      </c>
      <c r="D8" s="17">
        <v>4</v>
      </c>
      <c r="E8" s="18">
        <v>5</v>
      </c>
      <c r="F8" s="18">
        <v>6</v>
      </c>
      <c r="G8" s="18">
        <v>7</v>
      </c>
      <c r="H8" s="15">
        <v>8</v>
      </c>
      <c r="I8" s="102">
        <v>9</v>
      </c>
      <c r="J8" s="104">
        <v>10</v>
      </c>
    </row>
    <row r="9" spans="1:10" ht="39.6">
      <c r="A9" s="15">
        <v>1</v>
      </c>
      <c r="B9" s="36" t="s">
        <v>21</v>
      </c>
      <c r="C9" s="15" t="s">
        <v>22</v>
      </c>
      <c r="D9" s="17">
        <v>50</v>
      </c>
      <c r="E9" s="25"/>
      <c r="F9" s="22">
        <f t="shared" ref="F9:F33" si="0">D9*E9</f>
        <v>0</v>
      </c>
      <c r="G9" s="22">
        <f>E9*H9+E9</f>
        <v>0</v>
      </c>
      <c r="H9" s="23"/>
      <c r="I9" s="103">
        <f>F9*H9+F9</f>
        <v>0</v>
      </c>
      <c r="J9" s="104"/>
    </row>
    <row r="10" spans="1:10" ht="66">
      <c r="A10" s="15">
        <v>2</v>
      </c>
      <c r="B10" s="36" t="s">
        <v>23</v>
      </c>
      <c r="C10" s="15" t="s">
        <v>22</v>
      </c>
      <c r="D10" s="17">
        <v>150</v>
      </c>
      <c r="E10" s="25"/>
      <c r="F10" s="22">
        <f t="shared" si="0"/>
        <v>0</v>
      </c>
      <c r="G10" s="22">
        <f t="shared" ref="G10:G33" si="1">E10*H10+E10</f>
        <v>0</v>
      </c>
      <c r="H10" s="23"/>
      <c r="I10" s="103">
        <f t="shared" ref="I10:I33" si="2">F10*H10+F10</f>
        <v>0</v>
      </c>
      <c r="J10" s="104"/>
    </row>
    <row r="11" spans="1:10" ht="26.4">
      <c r="A11" s="15">
        <v>3</v>
      </c>
      <c r="B11" s="36" t="s">
        <v>24</v>
      </c>
      <c r="C11" s="15" t="s">
        <v>17</v>
      </c>
      <c r="D11" s="21">
        <v>3</v>
      </c>
      <c r="E11" s="25"/>
      <c r="F11" s="22">
        <f t="shared" si="0"/>
        <v>0</v>
      </c>
      <c r="G11" s="22">
        <f t="shared" si="1"/>
        <v>0</v>
      </c>
      <c r="H11" s="23"/>
      <c r="I11" s="103">
        <f t="shared" si="2"/>
        <v>0</v>
      </c>
      <c r="J11" s="104"/>
    </row>
    <row r="12" spans="1:10" ht="39.6">
      <c r="A12" s="15">
        <v>4</v>
      </c>
      <c r="B12" s="36" t="s">
        <v>25</v>
      </c>
      <c r="C12" s="15" t="s">
        <v>17</v>
      </c>
      <c r="D12" s="21">
        <v>7</v>
      </c>
      <c r="E12" s="25"/>
      <c r="F12" s="22">
        <f t="shared" si="0"/>
        <v>0</v>
      </c>
      <c r="G12" s="22">
        <f t="shared" si="1"/>
        <v>0</v>
      </c>
      <c r="H12" s="23"/>
      <c r="I12" s="103">
        <f t="shared" si="2"/>
        <v>0</v>
      </c>
      <c r="J12" s="104"/>
    </row>
    <row r="13" spans="1:10" ht="52.8">
      <c r="A13" s="15">
        <v>5</v>
      </c>
      <c r="B13" s="36" t="s">
        <v>26</v>
      </c>
      <c r="C13" s="15" t="s">
        <v>17</v>
      </c>
      <c r="D13" s="21">
        <v>25</v>
      </c>
      <c r="E13" s="25"/>
      <c r="F13" s="22">
        <f t="shared" si="0"/>
        <v>0</v>
      </c>
      <c r="G13" s="22">
        <f t="shared" si="1"/>
        <v>0</v>
      </c>
      <c r="H13" s="23"/>
      <c r="I13" s="103">
        <f t="shared" si="2"/>
        <v>0</v>
      </c>
      <c r="J13" s="104"/>
    </row>
    <row r="14" spans="1:10" ht="105.6">
      <c r="A14" s="15">
        <v>6</v>
      </c>
      <c r="B14" s="36" t="s">
        <v>27</v>
      </c>
      <c r="C14" s="15" t="s">
        <v>17</v>
      </c>
      <c r="D14" s="106">
        <v>5</v>
      </c>
      <c r="E14" s="25"/>
      <c r="F14" s="22">
        <f t="shared" si="0"/>
        <v>0</v>
      </c>
      <c r="G14" s="22">
        <f t="shared" si="1"/>
        <v>0</v>
      </c>
      <c r="H14" s="23"/>
      <c r="I14" s="103">
        <f t="shared" si="2"/>
        <v>0</v>
      </c>
      <c r="J14" s="104"/>
    </row>
    <row r="15" spans="1:10" ht="92.4">
      <c r="A15" s="15">
        <v>7</v>
      </c>
      <c r="B15" s="36" t="s">
        <v>28</v>
      </c>
      <c r="C15" s="15" t="s">
        <v>17</v>
      </c>
      <c r="D15" s="107">
        <v>5</v>
      </c>
      <c r="E15" s="25"/>
      <c r="F15" s="22">
        <f t="shared" si="0"/>
        <v>0</v>
      </c>
      <c r="G15" s="22">
        <f t="shared" si="1"/>
        <v>0</v>
      </c>
      <c r="H15" s="23"/>
      <c r="I15" s="103">
        <f t="shared" si="2"/>
        <v>0</v>
      </c>
      <c r="J15" s="104"/>
    </row>
    <row r="16" spans="1:10" ht="39.6">
      <c r="A16" s="15">
        <v>8</v>
      </c>
      <c r="B16" s="36" t="s">
        <v>29</v>
      </c>
      <c r="C16" s="15" t="s">
        <v>17</v>
      </c>
      <c r="D16" s="17">
        <v>25</v>
      </c>
      <c r="E16" s="25"/>
      <c r="F16" s="22">
        <f t="shared" si="0"/>
        <v>0</v>
      </c>
      <c r="G16" s="22">
        <f t="shared" si="1"/>
        <v>0</v>
      </c>
      <c r="H16" s="23"/>
      <c r="I16" s="103">
        <f t="shared" si="2"/>
        <v>0</v>
      </c>
      <c r="J16" s="104"/>
    </row>
    <row r="17" spans="1:10" ht="66">
      <c r="A17" s="15">
        <v>9</v>
      </c>
      <c r="B17" s="36" t="s">
        <v>30</v>
      </c>
      <c r="C17" s="15" t="s">
        <v>17</v>
      </c>
      <c r="D17" s="17">
        <v>10</v>
      </c>
      <c r="E17" s="25"/>
      <c r="F17" s="22">
        <f t="shared" si="0"/>
        <v>0</v>
      </c>
      <c r="G17" s="22">
        <f t="shared" si="1"/>
        <v>0</v>
      </c>
      <c r="H17" s="23"/>
      <c r="I17" s="103">
        <f t="shared" si="2"/>
        <v>0</v>
      </c>
      <c r="J17" s="104"/>
    </row>
    <row r="18" spans="1:10" ht="52.8">
      <c r="A18" s="15">
        <v>10</v>
      </c>
      <c r="B18" s="36" t="s">
        <v>31</v>
      </c>
      <c r="C18" s="15" t="s">
        <v>11</v>
      </c>
      <c r="D18" s="17">
        <v>65</v>
      </c>
      <c r="E18" s="25"/>
      <c r="F18" s="22">
        <f t="shared" si="0"/>
        <v>0</v>
      </c>
      <c r="G18" s="22">
        <f t="shared" si="1"/>
        <v>0</v>
      </c>
      <c r="H18" s="23"/>
      <c r="I18" s="103">
        <f t="shared" si="2"/>
        <v>0</v>
      </c>
      <c r="J18" s="104"/>
    </row>
    <row r="19" spans="1:10" ht="39.6">
      <c r="A19" s="15">
        <v>11</v>
      </c>
      <c r="B19" s="36" t="s">
        <v>32</v>
      </c>
      <c r="C19" s="15" t="s">
        <v>33</v>
      </c>
      <c r="D19" s="17">
        <v>5</v>
      </c>
      <c r="E19" s="25"/>
      <c r="F19" s="22">
        <f t="shared" si="0"/>
        <v>0</v>
      </c>
      <c r="G19" s="22">
        <f t="shared" si="1"/>
        <v>0</v>
      </c>
      <c r="H19" s="23"/>
      <c r="I19" s="103">
        <f t="shared" si="2"/>
        <v>0</v>
      </c>
      <c r="J19" s="104"/>
    </row>
    <row r="20" spans="1:10" ht="66">
      <c r="A20" s="15">
        <v>12</v>
      </c>
      <c r="B20" s="36" t="s">
        <v>34</v>
      </c>
      <c r="C20" s="15" t="s">
        <v>17</v>
      </c>
      <c r="D20" s="17">
        <v>5</v>
      </c>
      <c r="E20" s="25"/>
      <c r="F20" s="22">
        <f t="shared" si="0"/>
        <v>0</v>
      </c>
      <c r="G20" s="22">
        <f t="shared" si="1"/>
        <v>0</v>
      </c>
      <c r="H20" s="23"/>
      <c r="I20" s="103">
        <f t="shared" si="2"/>
        <v>0</v>
      </c>
      <c r="J20" s="104"/>
    </row>
    <row r="21" spans="1:10" ht="40.799999999999997">
      <c r="A21" s="15">
        <v>13</v>
      </c>
      <c r="B21" s="36" t="s">
        <v>35</v>
      </c>
      <c r="C21" s="15" t="s">
        <v>11</v>
      </c>
      <c r="D21" s="17">
        <v>540</v>
      </c>
      <c r="E21" s="25"/>
      <c r="F21" s="22">
        <f t="shared" si="0"/>
        <v>0</v>
      </c>
      <c r="G21" s="22">
        <f t="shared" si="1"/>
        <v>0</v>
      </c>
      <c r="H21" s="23"/>
      <c r="I21" s="103">
        <f t="shared" si="2"/>
        <v>0</v>
      </c>
      <c r="J21" s="104"/>
    </row>
    <row r="22" spans="1:10" ht="26.4">
      <c r="A22" s="15">
        <v>14</v>
      </c>
      <c r="B22" s="20" t="s">
        <v>36</v>
      </c>
      <c r="C22" s="15" t="s">
        <v>11</v>
      </c>
      <c r="D22" s="17">
        <v>3</v>
      </c>
      <c r="E22" s="25"/>
      <c r="F22" s="22">
        <f t="shared" si="0"/>
        <v>0</v>
      </c>
      <c r="G22" s="22">
        <f t="shared" si="1"/>
        <v>0</v>
      </c>
      <c r="H22" s="23"/>
      <c r="I22" s="103">
        <f t="shared" si="2"/>
        <v>0</v>
      </c>
      <c r="J22" s="104"/>
    </row>
    <row r="23" spans="1:10" ht="26.4">
      <c r="A23" s="15">
        <v>15</v>
      </c>
      <c r="B23" s="20" t="s">
        <v>37</v>
      </c>
      <c r="C23" s="15" t="s">
        <v>17</v>
      </c>
      <c r="D23" s="21">
        <v>20</v>
      </c>
      <c r="E23" s="25"/>
      <c r="F23" s="22">
        <f t="shared" si="0"/>
        <v>0</v>
      </c>
      <c r="G23" s="22">
        <f t="shared" si="1"/>
        <v>0</v>
      </c>
      <c r="H23" s="23"/>
      <c r="I23" s="103">
        <f t="shared" si="2"/>
        <v>0</v>
      </c>
      <c r="J23" s="104"/>
    </row>
    <row r="24" spans="1:10" ht="40.200000000000003">
      <c r="A24" s="15">
        <v>16</v>
      </c>
      <c r="B24" s="37" t="s">
        <v>38</v>
      </c>
      <c r="C24" s="15" t="s">
        <v>17</v>
      </c>
      <c r="D24" s="21">
        <v>700</v>
      </c>
      <c r="E24" s="25"/>
      <c r="F24" s="22">
        <f t="shared" si="0"/>
        <v>0</v>
      </c>
      <c r="G24" s="22">
        <f t="shared" si="1"/>
        <v>0</v>
      </c>
      <c r="H24" s="23"/>
      <c r="I24" s="103">
        <f t="shared" si="2"/>
        <v>0</v>
      </c>
      <c r="J24" s="104"/>
    </row>
    <row r="25" spans="1:10">
      <c r="A25" s="15">
        <v>17</v>
      </c>
      <c r="B25" s="20" t="s">
        <v>39</v>
      </c>
      <c r="C25" s="15" t="s">
        <v>17</v>
      </c>
      <c r="D25" s="17">
        <v>56</v>
      </c>
      <c r="E25" s="25"/>
      <c r="F25" s="22">
        <f t="shared" si="0"/>
        <v>0</v>
      </c>
      <c r="G25" s="22">
        <f t="shared" si="1"/>
        <v>0</v>
      </c>
      <c r="H25" s="23"/>
      <c r="I25" s="103">
        <f t="shared" si="2"/>
        <v>0</v>
      </c>
      <c r="J25" s="104"/>
    </row>
    <row r="26" spans="1:10">
      <c r="A26" s="15">
        <v>18</v>
      </c>
      <c r="B26" s="20" t="s">
        <v>40</v>
      </c>
      <c r="C26" s="15" t="s">
        <v>17</v>
      </c>
      <c r="D26" s="17">
        <v>2</v>
      </c>
      <c r="E26" s="25"/>
      <c r="F26" s="22">
        <f t="shared" si="0"/>
        <v>0</v>
      </c>
      <c r="G26" s="22">
        <f t="shared" si="1"/>
        <v>0</v>
      </c>
      <c r="H26" s="23"/>
      <c r="I26" s="103">
        <f t="shared" si="2"/>
        <v>0</v>
      </c>
      <c r="J26" s="104"/>
    </row>
    <row r="27" spans="1:10" ht="39.6">
      <c r="A27" s="15">
        <v>19</v>
      </c>
      <c r="B27" s="20" t="s">
        <v>41</v>
      </c>
      <c r="C27" s="15" t="s">
        <v>17</v>
      </c>
      <c r="D27" s="21">
        <v>130</v>
      </c>
      <c r="E27" s="25"/>
      <c r="F27" s="22">
        <f t="shared" si="0"/>
        <v>0</v>
      </c>
      <c r="G27" s="22">
        <f t="shared" si="1"/>
        <v>0</v>
      </c>
      <c r="H27" s="23"/>
      <c r="I27" s="103">
        <f t="shared" si="2"/>
        <v>0</v>
      </c>
      <c r="J27" s="104"/>
    </row>
    <row r="28" spans="1:10" ht="105.6">
      <c r="A28" s="15">
        <v>20</v>
      </c>
      <c r="B28" s="20" t="s">
        <v>42</v>
      </c>
      <c r="C28" s="15" t="s">
        <v>17</v>
      </c>
      <c r="D28" s="17">
        <v>5</v>
      </c>
      <c r="E28" s="25"/>
      <c r="F28" s="22">
        <f t="shared" si="0"/>
        <v>0</v>
      </c>
      <c r="G28" s="22">
        <f t="shared" si="1"/>
        <v>0</v>
      </c>
      <c r="H28" s="23"/>
      <c r="I28" s="103">
        <f t="shared" si="2"/>
        <v>0</v>
      </c>
      <c r="J28" s="104"/>
    </row>
    <row r="29" spans="1:10" ht="52.8">
      <c r="A29" s="15">
        <v>21</v>
      </c>
      <c r="B29" s="20" t="s">
        <v>43</v>
      </c>
      <c r="C29" s="15" t="s">
        <v>17</v>
      </c>
      <c r="D29" s="17">
        <v>5</v>
      </c>
      <c r="E29" s="25"/>
      <c r="F29" s="22">
        <f t="shared" si="0"/>
        <v>0</v>
      </c>
      <c r="G29" s="22">
        <f t="shared" si="1"/>
        <v>0</v>
      </c>
      <c r="H29" s="23"/>
      <c r="I29" s="103">
        <f t="shared" si="2"/>
        <v>0</v>
      </c>
      <c r="J29" s="104"/>
    </row>
    <row r="30" spans="1:10" ht="66">
      <c r="A30" s="15">
        <v>22</v>
      </c>
      <c r="B30" s="20" t="s">
        <v>44</v>
      </c>
      <c r="C30" s="15" t="s">
        <v>11</v>
      </c>
      <c r="D30" s="17">
        <v>200</v>
      </c>
      <c r="E30" s="25"/>
      <c r="F30" s="22">
        <f t="shared" si="0"/>
        <v>0</v>
      </c>
      <c r="G30" s="22">
        <f t="shared" si="1"/>
        <v>0</v>
      </c>
      <c r="H30" s="23"/>
      <c r="I30" s="103">
        <f t="shared" si="2"/>
        <v>0</v>
      </c>
      <c r="J30" s="104"/>
    </row>
    <row r="31" spans="1:10" ht="52.8">
      <c r="A31" s="15">
        <v>23</v>
      </c>
      <c r="B31" s="20" t="s">
        <v>45</v>
      </c>
      <c r="C31" s="15" t="s">
        <v>17</v>
      </c>
      <c r="D31" s="21">
        <v>3650</v>
      </c>
      <c r="E31" s="25"/>
      <c r="F31" s="22">
        <f t="shared" si="0"/>
        <v>0</v>
      </c>
      <c r="G31" s="22">
        <f t="shared" si="1"/>
        <v>0</v>
      </c>
      <c r="H31" s="23"/>
      <c r="I31" s="103">
        <f t="shared" si="2"/>
        <v>0</v>
      </c>
      <c r="J31" s="104"/>
    </row>
    <row r="32" spans="1:10" ht="66">
      <c r="A32" s="15">
        <v>24</v>
      </c>
      <c r="B32" s="20" t="s">
        <v>46</v>
      </c>
      <c r="C32" s="15" t="s">
        <v>47</v>
      </c>
      <c r="D32" s="17">
        <v>2500</v>
      </c>
      <c r="E32" s="25"/>
      <c r="F32" s="22">
        <f t="shared" si="0"/>
        <v>0</v>
      </c>
      <c r="G32" s="22">
        <f t="shared" si="1"/>
        <v>0</v>
      </c>
      <c r="H32" s="23"/>
      <c r="I32" s="103">
        <f t="shared" si="2"/>
        <v>0</v>
      </c>
      <c r="J32" s="104"/>
    </row>
    <row r="33" spans="1:10" ht="66">
      <c r="A33" s="15">
        <v>25</v>
      </c>
      <c r="B33" s="38" t="s">
        <v>48</v>
      </c>
      <c r="C33" s="15" t="s">
        <v>11</v>
      </c>
      <c r="D33" s="21">
        <v>150</v>
      </c>
      <c r="E33" s="25"/>
      <c r="F33" s="22">
        <f t="shared" si="0"/>
        <v>0</v>
      </c>
      <c r="G33" s="22">
        <f t="shared" si="1"/>
        <v>0</v>
      </c>
      <c r="H33" s="23"/>
      <c r="I33" s="103">
        <f t="shared" si="2"/>
        <v>0</v>
      </c>
      <c r="J33" s="104"/>
    </row>
    <row r="34" spans="1:10">
      <c r="A34" s="127" t="s">
        <v>147</v>
      </c>
      <c r="B34" s="127"/>
      <c r="C34" s="120"/>
      <c r="D34" s="120"/>
      <c r="E34" s="120"/>
      <c r="F34" s="28">
        <f>SUM(F9:F33)</f>
        <v>0</v>
      </c>
      <c r="G34" s="29"/>
      <c r="H34" s="39"/>
      <c r="I34" s="28">
        <f>SUM(I9:I33)</f>
        <v>0</v>
      </c>
    </row>
    <row r="40" spans="1:10">
      <c r="F40" t="s">
        <v>49</v>
      </c>
    </row>
  </sheetData>
  <mergeCells count="3">
    <mergeCell ref="A3:I3"/>
    <mergeCell ref="A34:B34"/>
    <mergeCell ref="H2:I2"/>
  </mergeCells>
  <pageMargins left="0.25" right="0.25" top="0.75" bottom="0.75" header="0.3" footer="0.3"/>
  <pageSetup paperSize="9" scale="9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CD90C-113E-48C0-A500-D2DFACF12855}">
  <sheetPr>
    <pageSetUpPr fitToPage="1"/>
  </sheetPr>
  <dimension ref="A1:J27"/>
  <sheetViews>
    <sheetView workbookViewId="0">
      <selection sqref="A1:J24"/>
    </sheetView>
  </sheetViews>
  <sheetFormatPr defaultRowHeight="14.4"/>
  <cols>
    <col min="1" max="1" width="5.6640625" customWidth="1"/>
    <col min="2" max="2" width="40.33203125" style="33" customWidth="1"/>
    <col min="3" max="3" width="10" customWidth="1"/>
    <col min="4" max="4" width="9.5546875" customWidth="1"/>
    <col min="5" max="5" width="15.88671875" customWidth="1"/>
    <col min="6" max="6" width="13.88671875" customWidth="1"/>
    <col min="7" max="7" width="15" customWidth="1"/>
    <col min="8" max="8" width="11.5546875" customWidth="1"/>
    <col min="9" max="9" width="12.109375" customWidth="1"/>
    <col min="10" max="10" width="18.88671875" customWidth="1"/>
    <col min="11" max="1023" width="9.5546875" customWidth="1"/>
    <col min="1024" max="1024" width="10.33203125" customWidth="1"/>
  </cols>
  <sheetData>
    <row r="1" spans="1:10" s="2" customFormat="1" ht="13.2">
      <c r="A1" s="1"/>
      <c r="B1" s="30"/>
      <c r="C1" s="1"/>
      <c r="D1" s="3"/>
      <c r="E1" s="4"/>
      <c r="F1" s="4"/>
      <c r="G1" s="4"/>
      <c r="H1" s="5"/>
      <c r="I1" s="1"/>
    </row>
    <row r="2" spans="1:10" s="2" customFormat="1">
      <c r="A2" s="1"/>
      <c r="B2" s="41" t="s">
        <v>50</v>
      </c>
      <c r="C2" s="1"/>
      <c r="D2" s="3"/>
      <c r="E2" s="4"/>
      <c r="F2" s="4"/>
      <c r="G2" s="4"/>
      <c r="H2" s="1"/>
      <c r="I2" s="125" t="s">
        <v>135</v>
      </c>
      <c r="J2" s="126"/>
    </row>
    <row r="3" spans="1:10" s="2" customFormat="1" ht="13.2">
      <c r="A3" s="123" t="s">
        <v>137</v>
      </c>
      <c r="B3" s="123"/>
      <c r="C3" s="123"/>
      <c r="D3" s="123"/>
      <c r="E3" s="123"/>
      <c r="F3" s="123"/>
      <c r="G3" s="123"/>
      <c r="H3" s="123"/>
      <c r="I3" s="123"/>
    </row>
    <row r="4" spans="1:10" s="2" customFormat="1" ht="13.2">
      <c r="A4" s="1"/>
      <c r="B4" s="32"/>
      <c r="C4" s="7"/>
      <c r="D4" s="7"/>
      <c r="E4" s="7"/>
      <c r="F4" s="7"/>
      <c r="G4" s="7"/>
      <c r="H4" s="1"/>
      <c r="I4" s="1"/>
    </row>
    <row r="5" spans="1:10" s="2" customFormat="1">
      <c r="A5" s="1"/>
      <c r="B5" s="129" t="s">
        <v>141</v>
      </c>
      <c r="C5" s="126"/>
      <c r="D5" s="126"/>
      <c r="E5" s="126"/>
      <c r="F5" s="4"/>
      <c r="G5" s="4"/>
      <c r="H5" s="1"/>
      <c r="I5" s="1"/>
    </row>
    <row r="6" spans="1:10">
      <c r="A6" s="8"/>
      <c r="C6" s="8"/>
      <c r="D6" s="9"/>
      <c r="E6" s="10"/>
      <c r="F6" s="10"/>
      <c r="G6" s="10"/>
      <c r="H6" s="8"/>
      <c r="I6" s="8"/>
    </row>
    <row r="7" spans="1:10" ht="86.4">
      <c r="A7" s="11" t="s">
        <v>1</v>
      </c>
      <c r="B7" s="11" t="s">
        <v>2</v>
      </c>
      <c r="C7" s="11" t="s">
        <v>3</v>
      </c>
      <c r="D7" s="12" t="s">
        <v>4</v>
      </c>
      <c r="E7" s="13" t="s">
        <v>5</v>
      </c>
      <c r="F7" s="13" t="s">
        <v>6</v>
      </c>
      <c r="G7" s="13" t="s">
        <v>174</v>
      </c>
      <c r="H7" s="11" t="s">
        <v>7</v>
      </c>
      <c r="I7" s="101" t="s">
        <v>175</v>
      </c>
      <c r="J7" s="105" t="s">
        <v>9</v>
      </c>
    </row>
    <row r="8" spans="1:10">
      <c r="A8" s="15">
        <v>1</v>
      </c>
      <c r="B8" s="35">
        <v>2</v>
      </c>
      <c r="C8" s="15">
        <v>3</v>
      </c>
      <c r="D8" s="17">
        <v>4</v>
      </c>
      <c r="E8" s="18">
        <v>5</v>
      </c>
      <c r="F8" s="18">
        <v>6</v>
      </c>
      <c r="G8" s="18">
        <v>7</v>
      </c>
      <c r="H8" s="15">
        <v>8</v>
      </c>
      <c r="I8" s="102">
        <v>9</v>
      </c>
      <c r="J8" s="104">
        <v>10</v>
      </c>
    </row>
    <row r="9" spans="1:10" ht="92.4">
      <c r="A9" s="149" t="s">
        <v>51</v>
      </c>
      <c r="B9" s="150" t="s">
        <v>52</v>
      </c>
      <c r="C9" s="149" t="s">
        <v>17</v>
      </c>
      <c r="D9" s="149">
        <v>11200</v>
      </c>
      <c r="E9" s="151"/>
      <c r="F9" s="152">
        <f>D9*E9</f>
        <v>0</v>
      </c>
      <c r="G9" s="151">
        <f>E9*H9+E9</f>
        <v>0</v>
      </c>
      <c r="H9" s="153"/>
      <c r="I9" s="154">
        <f>F9*H9+F9</f>
        <v>0</v>
      </c>
      <c r="J9" s="155"/>
    </row>
    <row r="10" spans="1:10" ht="26.4">
      <c r="A10" s="149" t="s">
        <v>53</v>
      </c>
      <c r="B10" s="150" t="s">
        <v>54</v>
      </c>
      <c r="C10" s="149" t="s">
        <v>11</v>
      </c>
      <c r="D10" s="149">
        <v>410</v>
      </c>
      <c r="E10" s="151"/>
      <c r="F10" s="152">
        <f t="shared" ref="F10:F22" si="0">D10*E10</f>
        <v>0</v>
      </c>
      <c r="G10" s="151">
        <f t="shared" ref="G10:G22" si="1">E10*H10+E10</f>
        <v>0</v>
      </c>
      <c r="H10" s="153"/>
      <c r="I10" s="154">
        <f t="shared" ref="I10:I22" si="2">F10*H10+F10</f>
        <v>0</v>
      </c>
      <c r="J10" s="155"/>
    </row>
    <row r="11" spans="1:10" ht="92.4">
      <c r="A11" s="149" t="s">
        <v>55</v>
      </c>
      <c r="B11" s="150" t="s">
        <v>56</v>
      </c>
      <c r="C11" s="149" t="s">
        <v>57</v>
      </c>
      <c r="D11" s="149">
        <v>8500</v>
      </c>
      <c r="E11" s="151"/>
      <c r="F11" s="152">
        <f t="shared" si="0"/>
        <v>0</v>
      </c>
      <c r="G11" s="151">
        <f t="shared" si="1"/>
        <v>0</v>
      </c>
      <c r="H11" s="153"/>
      <c r="I11" s="154">
        <f t="shared" si="2"/>
        <v>0</v>
      </c>
      <c r="J11" s="155"/>
    </row>
    <row r="12" spans="1:10" ht="39.6">
      <c r="A12" s="149" t="s">
        <v>58</v>
      </c>
      <c r="B12" s="150" t="s">
        <v>59</v>
      </c>
      <c r="C12" s="149" t="s">
        <v>11</v>
      </c>
      <c r="D12" s="149">
        <v>100</v>
      </c>
      <c r="E12" s="151"/>
      <c r="F12" s="152">
        <f t="shared" si="0"/>
        <v>0</v>
      </c>
      <c r="G12" s="151">
        <f t="shared" si="1"/>
        <v>0</v>
      </c>
      <c r="H12" s="153"/>
      <c r="I12" s="154">
        <f t="shared" si="2"/>
        <v>0</v>
      </c>
      <c r="J12" s="155"/>
    </row>
    <row r="13" spans="1:10" ht="39.6">
      <c r="A13" s="149" t="s">
        <v>60</v>
      </c>
      <c r="B13" s="150" t="s">
        <v>61</v>
      </c>
      <c r="C13" s="149" t="s">
        <v>11</v>
      </c>
      <c r="D13" s="149">
        <v>100</v>
      </c>
      <c r="E13" s="151"/>
      <c r="F13" s="152">
        <f t="shared" si="0"/>
        <v>0</v>
      </c>
      <c r="G13" s="151">
        <f t="shared" si="1"/>
        <v>0</v>
      </c>
      <c r="H13" s="153"/>
      <c r="I13" s="154">
        <f t="shared" si="2"/>
        <v>0</v>
      </c>
      <c r="J13" s="155"/>
    </row>
    <row r="14" spans="1:10" ht="132">
      <c r="A14" s="149" t="s">
        <v>62</v>
      </c>
      <c r="B14" s="150" t="s">
        <v>63</v>
      </c>
      <c r="C14" s="149" t="s">
        <v>17</v>
      </c>
      <c r="D14" s="149">
        <v>20</v>
      </c>
      <c r="E14" s="151"/>
      <c r="F14" s="152">
        <f t="shared" si="0"/>
        <v>0</v>
      </c>
      <c r="G14" s="151">
        <f t="shared" si="1"/>
        <v>0</v>
      </c>
      <c r="H14" s="153"/>
      <c r="I14" s="154">
        <f t="shared" si="2"/>
        <v>0</v>
      </c>
      <c r="J14" s="155"/>
    </row>
    <row r="15" spans="1:10" ht="105.6">
      <c r="A15" s="149" t="s">
        <v>64</v>
      </c>
      <c r="B15" s="156" t="s">
        <v>65</v>
      </c>
      <c r="C15" s="149" t="s">
        <v>17</v>
      </c>
      <c r="D15" s="149">
        <v>20</v>
      </c>
      <c r="E15" s="151"/>
      <c r="F15" s="152">
        <f t="shared" si="0"/>
        <v>0</v>
      </c>
      <c r="G15" s="151">
        <f t="shared" si="1"/>
        <v>0</v>
      </c>
      <c r="H15" s="153"/>
      <c r="I15" s="154">
        <f t="shared" si="2"/>
        <v>0</v>
      </c>
      <c r="J15" s="155"/>
    </row>
    <row r="16" spans="1:10" ht="105.6">
      <c r="A16" s="149" t="s">
        <v>66</v>
      </c>
      <c r="B16" s="156" t="s">
        <v>67</v>
      </c>
      <c r="C16" s="149" t="s">
        <v>17</v>
      </c>
      <c r="D16" s="149">
        <v>20</v>
      </c>
      <c r="E16" s="151"/>
      <c r="F16" s="152">
        <f t="shared" si="0"/>
        <v>0</v>
      </c>
      <c r="G16" s="151">
        <f t="shared" si="1"/>
        <v>0</v>
      </c>
      <c r="H16" s="153"/>
      <c r="I16" s="154">
        <f t="shared" si="2"/>
        <v>0</v>
      </c>
      <c r="J16" s="155"/>
    </row>
    <row r="17" spans="1:10" ht="105.6">
      <c r="A17" s="149" t="s">
        <v>68</v>
      </c>
      <c r="B17" s="150" t="s">
        <v>69</v>
      </c>
      <c r="C17" s="149" t="s">
        <v>17</v>
      </c>
      <c r="D17" s="149">
        <v>25</v>
      </c>
      <c r="E17" s="151"/>
      <c r="F17" s="152">
        <f t="shared" si="0"/>
        <v>0</v>
      </c>
      <c r="G17" s="151">
        <f t="shared" si="1"/>
        <v>0</v>
      </c>
      <c r="H17" s="153"/>
      <c r="I17" s="154">
        <f t="shared" si="2"/>
        <v>0</v>
      </c>
      <c r="J17" s="155"/>
    </row>
    <row r="18" spans="1:10" ht="105.6">
      <c r="A18" s="149" t="s">
        <v>70</v>
      </c>
      <c r="B18" s="150" t="s">
        <v>71</v>
      </c>
      <c r="C18" s="149" t="s">
        <v>17</v>
      </c>
      <c r="D18" s="149">
        <v>20</v>
      </c>
      <c r="E18" s="151"/>
      <c r="F18" s="152">
        <f t="shared" si="0"/>
        <v>0</v>
      </c>
      <c r="G18" s="151">
        <f t="shared" si="1"/>
        <v>0</v>
      </c>
      <c r="H18" s="153"/>
      <c r="I18" s="154">
        <f t="shared" si="2"/>
        <v>0</v>
      </c>
      <c r="J18" s="155"/>
    </row>
    <row r="19" spans="1:10" ht="79.2">
      <c r="A19" s="149" t="s">
        <v>72</v>
      </c>
      <c r="B19" s="150" t="s">
        <v>73</v>
      </c>
      <c r="C19" s="149" t="s">
        <v>17</v>
      </c>
      <c r="D19" s="149">
        <v>20</v>
      </c>
      <c r="E19" s="151"/>
      <c r="F19" s="152">
        <f t="shared" si="0"/>
        <v>0</v>
      </c>
      <c r="G19" s="151">
        <f t="shared" si="1"/>
        <v>0</v>
      </c>
      <c r="H19" s="153"/>
      <c r="I19" s="154">
        <f t="shared" si="2"/>
        <v>0</v>
      </c>
      <c r="J19" s="155"/>
    </row>
    <row r="20" spans="1:10" ht="39.6">
      <c r="A20" s="149" t="s">
        <v>74</v>
      </c>
      <c r="B20" s="150" t="s">
        <v>75</v>
      </c>
      <c r="C20" s="149" t="s">
        <v>17</v>
      </c>
      <c r="D20" s="149">
        <v>35</v>
      </c>
      <c r="E20" s="151"/>
      <c r="F20" s="152">
        <f t="shared" si="0"/>
        <v>0</v>
      </c>
      <c r="G20" s="151">
        <f t="shared" si="1"/>
        <v>0</v>
      </c>
      <c r="H20" s="153"/>
      <c r="I20" s="154">
        <f t="shared" si="2"/>
        <v>0</v>
      </c>
      <c r="J20" s="155"/>
    </row>
    <row r="21" spans="1:10" ht="90" customHeight="1">
      <c r="A21" s="149" t="s">
        <v>76</v>
      </c>
      <c r="B21" s="150" t="s">
        <v>77</v>
      </c>
      <c r="C21" s="149" t="s">
        <v>17</v>
      </c>
      <c r="D21" s="149">
        <v>70</v>
      </c>
      <c r="E21" s="151"/>
      <c r="F21" s="152">
        <f t="shared" si="0"/>
        <v>0</v>
      </c>
      <c r="G21" s="151">
        <f t="shared" si="1"/>
        <v>0</v>
      </c>
      <c r="H21" s="153"/>
      <c r="I21" s="154">
        <f t="shared" si="2"/>
        <v>0</v>
      </c>
      <c r="J21" s="155"/>
    </row>
    <row r="22" spans="1:10" ht="79.2">
      <c r="A22" s="149" t="s">
        <v>78</v>
      </c>
      <c r="B22" s="150" t="s">
        <v>79</v>
      </c>
      <c r="C22" s="149" t="s">
        <v>17</v>
      </c>
      <c r="D22" s="157">
        <v>10</v>
      </c>
      <c r="E22" s="151"/>
      <c r="F22" s="152">
        <f t="shared" si="0"/>
        <v>0</v>
      </c>
      <c r="G22" s="151">
        <f t="shared" si="1"/>
        <v>0</v>
      </c>
      <c r="H22" s="158"/>
      <c r="I22" s="154">
        <f t="shared" si="2"/>
        <v>0</v>
      </c>
      <c r="J22" s="155"/>
    </row>
    <row r="23" spans="1:10">
      <c r="A23" s="159" t="s">
        <v>148</v>
      </c>
      <c r="B23" s="159"/>
      <c r="C23" s="160"/>
      <c r="D23" s="161"/>
      <c r="E23" s="161"/>
      <c r="F23" s="162">
        <f>SUM(F9:F22)</f>
        <v>0</v>
      </c>
      <c r="G23" s="161"/>
      <c r="H23" s="163"/>
      <c r="I23" s="164">
        <f>SUM(I9:I22)</f>
        <v>0</v>
      </c>
      <c r="J23" s="165"/>
    </row>
    <row r="24" spans="1:10">
      <c r="A24" s="165"/>
      <c r="B24" s="166"/>
      <c r="C24" s="165"/>
      <c r="D24" s="165"/>
      <c r="E24" s="165"/>
      <c r="F24" s="165"/>
      <c r="G24" s="165"/>
      <c r="H24" s="165"/>
      <c r="I24" s="165"/>
      <c r="J24" s="165"/>
    </row>
    <row r="25" spans="1:10">
      <c r="A25" s="165"/>
      <c r="B25" s="166"/>
      <c r="C25" s="165"/>
      <c r="D25" s="165"/>
      <c r="E25" s="165"/>
      <c r="F25" s="165"/>
      <c r="G25" s="165"/>
      <c r="H25" s="165"/>
      <c r="I25" s="165"/>
      <c r="J25" s="165"/>
    </row>
    <row r="26" spans="1:10">
      <c r="A26" s="165"/>
      <c r="B26" s="166"/>
      <c r="C26" s="165"/>
      <c r="D26" s="165"/>
      <c r="E26" s="165"/>
      <c r="F26" s="165"/>
      <c r="G26" s="165"/>
      <c r="H26" s="165"/>
      <c r="I26" s="165"/>
      <c r="J26" s="165"/>
    </row>
    <row r="27" spans="1:10">
      <c r="A27" s="165"/>
      <c r="B27" s="166"/>
      <c r="C27" s="165"/>
      <c r="D27" s="165"/>
      <c r="E27" s="165"/>
      <c r="F27" s="165"/>
      <c r="G27" s="165"/>
      <c r="H27" s="165"/>
      <c r="I27" s="165"/>
      <c r="J27" s="165"/>
    </row>
  </sheetData>
  <mergeCells count="4">
    <mergeCell ref="A3:I3"/>
    <mergeCell ref="A23:C23"/>
    <mergeCell ref="I2:J2"/>
    <mergeCell ref="B5:E5"/>
  </mergeCells>
  <pageMargins left="0.25" right="0.25" top="0.75" bottom="0.75" header="0.3" footer="0.3"/>
  <pageSetup paperSize="9" scale="9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E82F6-0622-4D10-9300-495DED0E2B06}">
  <sheetPr>
    <pageSetUpPr fitToPage="1"/>
  </sheetPr>
  <dimension ref="A1:BL26"/>
  <sheetViews>
    <sheetView workbookViewId="0">
      <selection sqref="A1:J28"/>
    </sheetView>
  </sheetViews>
  <sheetFormatPr defaultRowHeight="14.4"/>
  <cols>
    <col min="1" max="1" width="9.5546875" customWidth="1"/>
    <col min="2" max="2" width="43.44140625" customWidth="1"/>
    <col min="3" max="4" width="9.5546875" customWidth="1"/>
    <col min="5" max="5" width="14.6640625" customWidth="1"/>
    <col min="6" max="6" width="13.109375" customWidth="1"/>
    <col min="7" max="7" width="13.6640625" customWidth="1"/>
    <col min="8" max="8" width="10.6640625" customWidth="1"/>
    <col min="9" max="9" width="13.109375" customWidth="1"/>
    <col min="10" max="10" width="18" customWidth="1"/>
    <col min="11" max="64" width="9.5546875" customWidth="1"/>
    <col min="65" max="65" width="10.33203125" customWidth="1"/>
  </cols>
  <sheetData>
    <row r="1" spans="1:64">
      <c r="A1" s="1"/>
      <c r="B1" s="2"/>
      <c r="C1" s="1"/>
      <c r="D1" s="3"/>
      <c r="E1" s="4"/>
      <c r="F1" s="4"/>
      <c r="G1" s="4"/>
      <c r="H1" s="5"/>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row>
    <row r="2" spans="1:64">
      <c r="A2" s="1"/>
      <c r="B2" s="43" t="s">
        <v>80</v>
      </c>
      <c r="C2" s="1"/>
      <c r="D2" s="3"/>
      <c r="E2" s="4"/>
      <c r="F2" s="4"/>
      <c r="G2" s="4"/>
      <c r="H2" s="1"/>
      <c r="I2" s="125" t="s">
        <v>135</v>
      </c>
      <c r="J2" s="126"/>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row>
    <row r="3" spans="1:64">
      <c r="A3" s="123" t="s">
        <v>137</v>
      </c>
      <c r="B3" s="123"/>
      <c r="C3" s="123"/>
      <c r="D3" s="123"/>
      <c r="E3" s="123"/>
      <c r="F3" s="123"/>
      <c r="G3" s="123"/>
      <c r="H3" s="123"/>
      <c r="I3" s="123"/>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row>
    <row r="4" spans="1:64">
      <c r="A4" s="1"/>
      <c r="B4" s="7"/>
      <c r="C4" s="7"/>
      <c r="D4" s="7"/>
      <c r="E4" s="7"/>
      <c r="F4" s="7"/>
      <c r="G4" s="7"/>
      <c r="H4" s="1"/>
      <c r="I4" s="1"/>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row>
    <row r="5" spans="1:64">
      <c r="A5" s="1"/>
      <c r="B5" s="132" t="s">
        <v>142</v>
      </c>
      <c r="C5" s="126"/>
      <c r="D5" s="126"/>
      <c r="E5" s="126"/>
      <c r="F5" s="4"/>
      <c r="G5" s="4"/>
      <c r="H5" s="1"/>
      <c r="I5" s="1"/>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row>
    <row r="6" spans="1:64">
      <c r="A6" s="8"/>
      <c r="C6" s="8"/>
      <c r="D6" s="9"/>
      <c r="E6" s="10"/>
      <c r="F6" s="10"/>
      <c r="G6" s="10"/>
      <c r="H6" s="8"/>
      <c r="I6" s="8"/>
    </row>
    <row r="7" spans="1:64" ht="86.4">
      <c r="A7" s="11" t="s">
        <v>1</v>
      </c>
      <c r="B7" s="11" t="s">
        <v>2</v>
      </c>
      <c r="C7" s="11" t="s">
        <v>3</v>
      </c>
      <c r="D7" s="12" t="s">
        <v>4</v>
      </c>
      <c r="E7" s="13" t="s">
        <v>5</v>
      </c>
      <c r="F7" s="13" t="s">
        <v>6</v>
      </c>
      <c r="G7" s="13" t="s">
        <v>176</v>
      </c>
      <c r="H7" s="11" t="s">
        <v>7</v>
      </c>
      <c r="I7" s="101" t="s">
        <v>177</v>
      </c>
      <c r="J7" s="105" t="s">
        <v>9</v>
      </c>
    </row>
    <row r="8" spans="1:64">
      <c r="A8" s="15">
        <v>1</v>
      </c>
      <c r="B8" s="16">
        <v>2</v>
      </c>
      <c r="C8" s="15">
        <v>3</v>
      </c>
      <c r="D8" s="17">
        <v>4</v>
      </c>
      <c r="E8" s="18">
        <v>5</v>
      </c>
      <c r="F8" s="18">
        <v>6</v>
      </c>
      <c r="G8" s="18">
        <v>7</v>
      </c>
      <c r="H8" s="15">
        <v>8</v>
      </c>
      <c r="I8" s="102">
        <v>9</v>
      </c>
      <c r="J8" s="104">
        <v>10</v>
      </c>
    </row>
    <row r="9" spans="1:64" ht="171.6">
      <c r="A9" s="15" t="s">
        <v>81</v>
      </c>
      <c r="B9" s="36" t="s">
        <v>82</v>
      </c>
      <c r="C9" s="15" t="s">
        <v>17</v>
      </c>
      <c r="D9" s="17">
        <v>1300</v>
      </c>
      <c r="E9" s="22"/>
      <c r="F9" s="22">
        <f t="shared" ref="F9:F21" si="0">D9*E9</f>
        <v>0</v>
      </c>
      <c r="G9" s="22">
        <f>E9*H9+E9</f>
        <v>0</v>
      </c>
      <c r="H9" s="23"/>
      <c r="I9" s="103">
        <f>F9*H9+F9</f>
        <v>0</v>
      </c>
      <c r="J9" s="104"/>
      <c r="N9" t="s">
        <v>49</v>
      </c>
    </row>
    <row r="10" spans="1:64" ht="158.4">
      <c r="A10" s="15" t="s">
        <v>83</v>
      </c>
      <c r="B10" s="36" t="s">
        <v>84</v>
      </c>
      <c r="C10" s="15" t="s">
        <v>17</v>
      </c>
      <c r="D10" s="21">
        <v>725</v>
      </c>
      <c r="E10" s="22"/>
      <c r="F10" s="22">
        <f t="shared" si="0"/>
        <v>0</v>
      </c>
      <c r="G10" s="22">
        <f t="shared" ref="G10:G21" si="1">E10*H10+E10</f>
        <v>0</v>
      </c>
      <c r="H10" s="23"/>
      <c r="I10" s="103">
        <f t="shared" ref="I10:I21" si="2">F10*H10+F10</f>
        <v>0</v>
      </c>
      <c r="J10" s="104"/>
    </row>
    <row r="11" spans="1:64" ht="39.6">
      <c r="A11" s="15">
        <v>3</v>
      </c>
      <c r="B11" s="36" t="s">
        <v>85</v>
      </c>
      <c r="C11" s="15" t="s">
        <v>17</v>
      </c>
      <c r="D11" s="21">
        <v>2</v>
      </c>
      <c r="E11" s="22"/>
      <c r="F11" s="22">
        <f t="shared" si="0"/>
        <v>0</v>
      </c>
      <c r="G11" s="22">
        <f t="shared" si="1"/>
        <v>0</v>
      </c>
      <c r="H11" s="23"/>
      <c r="I11" s="103">
        <f t="shared" si="2"/>
        <v>0</v>
      </c>
      <c r="J11" s="104"/>
    </row>
    <row r="12" spans="1:64" ht="132.6">
      <c r="A12" s="15">
        <v>4</v>
      </c>
      <c r="B12" s="44" t="s">
        <v>86</v>
      </c>
      <c r="C12" s="15" t="s">
        <v>17</v>
      </c>
      <c r="D12" s="21">
        <v>2100</v>
      </c>
      <c r="E12" s="22"/>
      <c r="F12" s="22">
        <f t="shared" si="0"/>
        <v>0</v>
      </c>
      <c r="G12" s="22">
        <f t="shared" si="1"/>
        <v>0</v>
      </c>
      <c r="H12" s="23"/>
      <c r="I12" s="103">
        <f t="shared" si="2"/>
        <v>0</v>
      </c>
      <c r="J12" s="104"/>
    </row>
    <row r="13" spans="1:64" ht="132">
      <c r="A13" s="24" t="s">
        <v>87</v>
      </c>
      <c r="B13" s="42" t="s">
        <v>88</v>
      </c>
      <c r="C13" s="15" t="s">
        <v>17</v>
      </c>
      <c r="D13" s="21">
        <v>165</v>
      </c>
      <c r="E13" s="22"/>
      <c r="F13" s="22">
        <f t="shared" si="0"/>
        <v>0</v>
      </c>
      <c r="G13" s="22">
        <f t="shared" si="1"/>
        <v>0</v>
      </c>
      <c r="H13" s="23"/>
      <c r="I13" s="103">
        <f t="shared" si="2"/>
        <v>0</v>
      </c>
      <c r="J13" s="104"/>
    </row>
    <row r="14" spans="1:64" ht="66">
      <c r="A14" s="24">
        <v>6</v>
      </c>
      <c r="B14" s="42" t="s">
        <v>89</v>
      </c>
      <c r="C14" s="15" t="s">
        <v>17</v>
      </c>
      <c r="D14" s="17">
        <v>25</v>
      </c>
      <c r="E14" s="22"/>
      <c r="F14" s="22">
        <f t="shared" si="0"/>
        <v>0</v>
      </c>
      <c r="G14" s="22">
        <f t="shared" si="1"/>
        <v>0</v>
      </c>
      <c r="H14" s="23"/>
      <c r="I14" s="103">
        <f t="shared" si="2"/>
        <v>0</v>
      </c>
      <c r="J14" s="104"/>
    </row>
    <row r="15" spans="1:64" ht="66">
      <c r="A15" s="24">
        <v>7</v>
      </c>
      <c r="B15" s="42" t="s">
        <v>90</v>
      </c>
      <c r="C15" s="15" t="s">
        <v>17</v>
      </c>
      <c r="D15" s="21">
        <v>10</v>
      </c>
      <c r="E15" s="22"/>
      <c r="F15" s="22">
        <f t="shared" si="0"/>
        <v>0</v>
      </c>
      <c r="G15" s="22">
        <f t="shared" si="1"/>
        <v>0</v>
      </c>
      <c r="H15" s="23"/>
      <c r="I15" s="103">
        <f t="shared" si="2"/>
        <v>0</v>
      </c>
      <c r="J15" s="104"/>
    </row>
    <row r="16" spans="1:64" ht="26.4">
      <c r="A16" s="24">
        <v>8</v>
      </c>
      <c r="B16" s="36" t="s">
        <v>91</v>
      </c>
      <c r="C16" s="15" t="s">
        <v>17</v>
      </c>
      <c r="D16" s="21">
        <v>3</v>
      </c>
      <c r="E16" s="22"/>
      <c r="F16" s="22">
        <f t="shared" si="0"/>
        <v>0</v>
      </c>
      <c r="G16" s="22">
        <f t="shared" si="1"/>
        <v>0</v>
      </c>
      <c r="H16" s="23"/>
      <c r="I16" s="103">
        <f t="shared" si="2"/>
        <v>0</v>
      </c>
      <c r="J16" s="104"/>
    </row>
    <row r="17" spans="1:10" ht="66">
      <c r="A17" s="15">
        <v>9</v>
      </c>
      <c r="B17" s="42" t="s">
        <v>92</v>
      </c>
      <c r="C17" s="15" t="s">
        <v>17</v>
      </c>
      <c r="D17" s="17">
        <v>15</v>
      </c>
      <c r="E17" s="22"/>
      <c r="F17" s="22">
        <f t="shared" si="0"/>
        <v>0</v>
      </c>
      <c r="G17" s="22">
        <f t="shared" si="1"/>
        <v>0</v>
      </c>
      <c r="H17" s="23"/>
      <c r="I17" s="103">
        <f t="shared" si="2"/>
        <v>0</v>
      </c>
      <c r="J17" s="104"/>
    </row>
    <row r="18" spans="1:10" ht="105.6">
      <c r="A18" s="15" t="s">
        <v>93</v>
      </c>
      <c r="B18" s="42" t="s">
        <v>94</v>
      </c>
      <c r="C18" s="15" t="s">
        <v>17</v>
      </c>
      <c r="D18" s="21">
        <v>2</v>
      </c>
      <c r="E18" s="22"/>
      <c r="F18" s="22">
        <f t="shared" si="0"/>
        <v>0</v>
      </c>
      <c r="G18" s="22">
        <f t="shared" si="1"/>
        <v>0</v>
      </c>
      <c r="H18" s="23"/>
      <c r="I18" s="103">
        <f t="shared" si="2"/>
        <v>0</v>
      </c>
      <c r="J18" s="104"/>
    </row>
    <row r="19" spans="1:10" ht="79.2">
      <c r="A19" s="15" t="s">
        <v>95</v>
      </c>
      <c r="B19" s="42" t="s">
        <v>96</v>
      </c>
      <c r="C19" s="15" t="s">
        <v>17</v>
      </c>
      <c r="D19" s="21">
        <v>6</v>
      </c>
      <c r="E19" s="22"/>
      <c r="F19" s="22">
        <f t="shared" si="0"/>
        <v>0</v>
      </c>
      <c r="G19" s="22">
        <f t="shared" si="1"/>
        <v>0</v>
      </c>
      <c r="H19" s="23"/>
      <c r="I19" s="103">
        <f t="shared" si="2"/>
        <v>0</v>
      </c>
      <c r="J19" s="104"/>
    </row>
    <row r="20" spans="1:10" ht="26.4">
      <c r="A20" s="15">
        <v>12</v>
      </c>
      <c r="B20" s="36" t="s">
        <v>97</v>
      </c>
      <c r="C20" s="15" t="s">
        <v>17</v>
      </c>
      <c r="D20" s="17">
        <v>6</v>
      </c>
      <c r="E20" s="22"/>
      <c r="F20" s="22">
        <f t="shared" si="0"/>
        <v>0</v>
      </c>
      <c r="G20" s="22">
        <f t="shared" si="1"/>
        <v>0</v>
      </c>
      <c r="H20" s="23"/>
      <c r="I20" s="103">
        <f t="shared" si="2"/>
        <v>0</v>
      </c>
      <c r="J20" s="104"/>
    </row>
    <row r="21" spans="1:10" ht="79.2">
      <c r="A21" s="15">
        <v>13</v>
      </c>
      <c r="B21" s="36" t="s">
        <v>98</v>
      </c>
      <c r="C21" s="15" t="s">
        <v>17</v>
      </c>
      <c r="D21" s="21">
        <v>2</v>
      </c>
      <c r="E21" s="22"/>
      <c r="F21" s="22">
        <f t="shared" si="0"/>
        <v>0</v>
      </c>
      <c r="G21" s="22">
        <f t="shared" si="1"/>
        <v>0</v>
      </c>
      <c r="H21" s="23"/>
      <c r="I21" s="103">
        <f t="shared" si="2"/>
        <v>0</v>
      </c>
      <c r="J21" s="104"/>
    </row>
    <row r="22" spans="1:10">
      <c r="A22" s="127" t="s">
        <v>149</v>
      </c>
      <c r="B22" s="127"/>
      <c r="C22" s="127"/>
      <c r="D22" s="27"/>
      <c r="E22" s="27"/>
      <c r="F22" s="45">
        <f>SUM(F9:F21)</f>
        <v>0</v>
      </c>
      <c r="G22" s="27"/>
      <c r="H22" s="26"/>
      <c r="I22" s="45">
        <f>SUM(I9:I21)</f>
        <v>0</v>
      </c>
    </row>
    <row r="24" spans="1:10" ht="43.5" customHeight="1">
      <c r="A24" s="167" t="s">
        <v>99</v>
      </c>
      <c r="B24" s="167"/>
      <c r="C24" s="167"/>
      <c r="D24" s="167"/>
      <c r="E24" s="167"/>
      <c r="F24" s="167"/>
      <c r="G24" s="167"/>
      <c r="H24" s="167"/>
      <c r="I24" s="167"/>
    </row>
    <row r="25" spans="1:10">
      <c r="A25" s="168"/>
      <c r="B25" s="168"/>
      <c r="C25" s="168"/>
      <c r="D25" s="168"/>
      <c r="E25" s="168"/>
      <c r="F25" s="168"/>
      <c r="G25" s="168"/>
      <c r="H25" s="168"/>
      <c r="I25" s="168"/>
    </row>
    <row r="26" spans="1:10" ht="26.25" customHeight="1">
      <c r="A26" s="169" t="s">
        <v>100</v>
      </c>
      <c r="B26" s="169"/>
      <c r="C26" s="169"/>
      <c r="D26" s="169"/>
      <c r="E26" s="169"/>
      <c r="F26" s="169"/>
      <c r="G26" s="169"/>
      <c r="H26" s="169"/>
      <c r="I26" s="169"/>
    </row>
  </sheetData>
  <mergeCells count="6">
    <mergeCell ref="A3:I3"/>
    <mergeCell ref="A22:C22"/>
    <mergeCell ref="A24:I24"/>
    <mergeCell ref="A26:I26"/>
    <mergeCell ref="I2:J2"/>
    <mergeCell ref="B5:E5"/>
  </mergeCells>
  <pageMargins left="0.25" right="0.25" top="0.75" bottom="0.75" header="0.3" footer="0.3"/>
  <pageSetup paperSize="9" scale="9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55F02-012B-498C-906C-658E69169B66}">
  <sheetPr>
    <pageSetUpPr fitToPage="1"/>
  </sheetPr>
  <dimension ref="A1:BL31"/>
  <sheetViews>
    <sheetView topLeftCell="A25" workbookViewId="0">
      <selection activeCell="J29" sqref="A1:J29"/>
    </sheetView>
  </sheetViews>
  <sheetFormatPr defaultRowHeight="14.4"/>
  <cols>
    <col min="1" max="1" width="9.5546875" customWidth="1"/>
    <col min="2" max="2" width="43.44140625" customWidth="1"/>
    <col min="3" max="4" width="9.5546875" customWidth="1"/>
    <col min="5" max="5" width="14.6640625" customWidth="1"/>
    <col min="6" max="6" width="13.109375" customWidth="1"/>
    <col min="7" max="7" width="13.6640625" customWidth="1"/>
    <col min="8" max="8" width="10.6640625" customWidth="1"/>
    <col min="9" max="9" width="13.109375" customWidth="1"/>
    <col min="10" max="10" width="18" customWidth="1"/>
    <col min="11" max="64" width="9.5546875" customWidth="1"/>
    <col min="65" max="65" width="10.33203125" customWidth="1"/>
  </cols>
  <sheetData>
    <row r="1" spans="1:64">
      <c r="A1" s="1"/>
      <c r="B1" s="2"/>
      <c r="C1" s="1"/>
      <c r="D1" s="3"/>
      <c r="E1" s="4"/>
      <c r="F1" s="4"/>
      <c r="G1" s="4"/>
      <c r="H1" s="5"/>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row>
    <row r="2" spans="1:64">
      <c r="A2" s="1"/>
      <c r="B2" s="43" t="s">
        <v>136</v>
      </c>
      <c r="C2" s="1"/>
      <c r="D2" s="3"/>
      <c r="E2" s="4"/>
      <c r="F2" s="4"/>
      <c r="G2" s="4"/>
      <c r="H2" s="1"/>
      <c r="I2" s="125" t="s">
        <v>135</v>
      </c>
      <c r="J2" s="126"/>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row>
    <row r="3" spans="1:64">
      <c r="A3" s="123" t="s">
        <v>137</v>
      </c>
      <c r="B3" s="123"/>
      <c r="C3" s="123"/>
      <c r="D3" s="123"/>
      <c r="E3" s="123"/>
      <c r="F3" s="123"/>
      <c r="G3" s="123"/>
      <c r="H3" s="123"/>
      <c r="I3" s="123"/>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row>
    <row r="4" spans="1:64">
      <c r="A4" s="1"/>
      <c r="B4" s="7"/>
      <c r="C4" s="7"/>
      <c r="D4" s="7"/>
      <c r="E4" s="7"/>
      <c r="F4" s="7"/>
      <c r="G4" s="7"/>
      <c r="H4" s="1"/>
      <c r="I4" s="1"/>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row>
    <row r="5" spans="1:64">
      <c r="A5" s="1"/>
      <c r="B5" s="2" t="s">
        <v>143</v>
      </c>
      <c r="C5" s="1"/>
      <c r="D5" s="3"/>
      <c r="E5" s="4"/>
      <c r="F5" s="4"/>
      <c r="G5" s="4"/>
      <c r="H5" s="1"/>
      <c r="I5" s="1"/>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row>
    <row r="6" spans="1:64">
      <c r="A6" s="8"/>
      <c r="C6" s="8"/>
      <c r="D6" s="9"/>
      <c r="E6" s="10"/>
      <c r="F6" s="10"/>
      <c r="G6" s="10"/>
      <c r="H6" s="8"/>
      <c r="I6" s="8"/>
    </row>
    <row r="7" spans="1:64" ht="86.4">
      <c r="A7" s="11" t="s">
        <v>1</v>
      </c>
      <c r="B7" s="11" t="s">
        <v>2</v>
      </c>
      <c r="C7" s="11" t="s">
        <v>3</v>
      </c>
      <c r="D7" s="12" t="s">
        <v>4</v>
      </c>
      <c r="E7" s="13" t="s">
        <v>5</v>
      </c>
      <c r="F7" s="13" t="s">
        <v>6</v>
      </c>
      <c r="G7" s="13" t="s">
        <v>178</v>
      </c>
      <c r="H7" s="11" t="s">
        <v>7</v>
      </c>
      <c r="I7" s="101" t="s">
        <v>179</v>
      </c>
      <c r="J7" s="105" t="s">
        <v>9</v>
      </c>
    </row>
    <row r="8" spans="1:64">
      <c r="A8" s="15">
        <v>1</v>
      </c>
      <c r="B8" s="16">
        <v>2</v>
      </c>
      <c r="C8" s="15">
        <v>3</v>
      </c>
      <c r="D8" s="17">
        <v>4</v>
      </c>
      <c r="E8" s="18">
        <v>5</v>
      </c>
      <c r="F8" s="18">
        <v>6</v>
      </c>
      <c r="G8" s="18">
        <v>7</v>
      </c>
      <c r="H8" s="15">
        <v>8</v>
      </c>
      <c r="I8" s="102">
        <v>9</v>
      </c>
      <c r="J8" s="104">
        <v>10</v>
      </c>
    </row>
    <row r="9" spans="1:64" ht="211.2">
      <c r="A9" s="15">
        <v>1</v>
      </c>
      <c r="B9" s="170" t="s">
        <v>169</v>
      </c>
      <c r="C9" s="171" t="s">
        <v>11</v>
      </c>
      <c r="D9" s="172">
        <v>95</v>
      </c>
      <c r="E9" s="173"/>
      <c r="F9" s="173">
        <f t="shared" ref="F9:F26" si="0">D9*E9</f>
        <v>0</v>
      </c>
      <c r="G9" s="173">
        <f>E9*H9+E9</f>
        <v>0</v>
      </c>
      <c r="H9" s="174"/>
      <c r="I9" s="175">
        <f>F9*H9+F9</f>
        <v>0</v>
      </c>
      <c r="J9" s="176"/>
      <c r="N9" t="s">
        <v>49</v>
      </c>
    </row>
    <row r="10" spans="1:64" ht="145.19999999999999">
      <c r="A10" s="15">
        <v>2</v>
      </c>
      <c r="B10" s="177" t="s">
        <v>151</v>
      </c>
      <c r="C10" s="171" t="s">
        <v>11</v>
      </c>
      <c r="D10" s="171">
        <v>30</v>
      </c>
      <c r="E10" s="173"/>
      <c r="F10" s="173">
        <f t="shared" si="0"/>
        <v>0</v>
      </c>
      <c r="G10" s="173">
        <f t="shared" ref="G10:G26" si="1">E10*H10+E10</f>
        <v>0</v>
      </c>
      <c r="H10" s="174"/>
      <c r="I10" s="175">
        <f t="shared" ref="I10:I26" si="2">F10*H10+F10</f>
        <v>0</v>
      </c>
      <c r="J10" s="176"/>
    </row>
    <row r="11" spans="1:64" ht="39.6">
      <c r="A11" s="15">
        <v>3</v>
      </c>
      <c r="B11" s="186" t="s">
        <v>152</v>
      </c>
      <c r="C11" s="171" t="s">
        <v>11</v>
      </c>
      <c r="D11" s="171">
        <v>20</v>
      </c>
      <c r="E11" s="173"/>
      <c r="F11" s="173">
        <f t="shared" si="0"/>
        <v>0</v>
      </c>
      <c r="G11" s="173">
        <f t="shared" si="1"/>
        <v>0</v>
      </c>
      <c r="H11" s="174"/>
      <c r="I11" s="175">
        <f t="shared" si="2"/>
        <v>0</v>
      </c>
      <c r="J11" s="176"/>
    </row>
    <row r="12" spans="1:64" ht="105.6">
      <c r="A12" s="15">
        <v>4</v>
      </c>
      <c r="B12" s="186" t="s">
        <v>153</v>
      </c>
      <c r="C12" s="171" t="s">
        <v>11</v>
      </c>
      <c r="D12" s="171">
        <v>10</v>
      </c>
      <c r="E12" s="173"/>
      <c r="F12" s="173">
        <f t="shared" si="0"/>
        <v>0</v>
      </c>
      <c r="G12" s="173">
        <f t="shared" si="1"/>
        <v>0</v>
      </c>
      <c r="H12" s="174"/>
      <c r="I12" s="175">
        <f t="shared" si="2"/>
        <v>0</v>
      </c>
      <c r="J12" s="176"/>
    </row>
    <row r="13" spans="1:64" ht="93">
      <c r="A13" s="15">
        <v>5</v>
      </c>
      <c r="B13" s="177" t="s">
        <v>170</v>
      </c>
      <c r="C13" s="171" t="s">
        <v>11</v>
      </c>
      <c r="D13" s="171">
        <v>70</v>
      </c>
      <c r="E13" s="173"/>
      <c r="F13" s="173">
        <f t="shared" si="0"/>
        <v>0</v>
      </c>
      <c r="G13" s="173">
        <f t="shared" si="1"/>
        <v>0</v>
      </c>
      <c r="H13" s="174"/>
      <c r="I13" s="175">
        <f t="shared" si="2"/>
        <v>0</v>
      </c>
      <c r="J13" s="176"/>
    </row>
    <row r="14" spans="1:64" ht="92.4">
      <c r="A14" s="121">
        <v>6</v>
      </c>
      <c r="B14" s="178" t="s">
        <v>154</v>
      </c>
      <c r="C14" s="171" t="s">
        <v>11</v>
      </c>
      <c r="D14" s="171">
        <v>1100</v>
      </c>
      <c r="E14" s="173"/>
      <c r="F14" s="173">
        <f t="shared" si="0"/>
        <v>0</v>
      </c>
      <c r="G14" s="173">
        <f t="shared" si="1"/>
        <v>0</v>
      </c>
      <c r="H14" s="174"/>
      <c r="I14" s="175">
        <f t="shared" si="2"/>
        <v>0</v>
      </c>
      <c r="J14" s="176"/>
    </row>
    <row r="15" spans="1:64" ht="69.75" customHeight="1">
      <c r="A15" s="121">
        <v>7</v>
      </c>
      <c r="B15" s="179" t="s">
        <v>171</v>
      </c>
      <c r="C15" s="171" t="s">
        <v>155</v>
      </c>
      <c r="D15" s="180">
        <v>140</v>
      </c>
      <c r="E15" s="173"/>
      <c r="F15" s="173">
        <f t="shared" si="0"/>
        <v>0</v>
      </c>
      <c r="G15" s="173">
        <f t="shared" si="1"/>
        <v>0</v>
      </c>
      <c r="H15" s="174"/>
      <c r="I15" s="175">
        <f t="shared" si="2"/>
        <v>0</v>
      </c>
      <c r="J15" s="176"/>
    </row>
    <row r="16" spans="1:64" ht="66.75" customHeight="1">
      <c r="A16" s="121">
        <v>8</v>
      </c>
      <c r="B16" s="179"/>
      <c r="C16" s="181" t="s">
        <v>156</v>
      </c>
      <c r="D16" s="180">
        <v>145</v>
      </c>
      <c r="E16" s="173"/>
      <c r="F16" s="173">
        <f t="shared" si="0"/>
        <v>0</v>
      </c>
      <c r="G16" s="173">
        <f t="shared" si="1"/>
        <v>0</v>
      </c>
      <c r="H16" s="174"/>
      <c r="I16" s="175">
        <f t="shared" si="2"/>
        <v>0</v>
      </c>
      <c r="J16" s="176"/>
    </row>
    <row r="17" spans="1:10" ht="79.2">
      <c r="A17" s="121">
        <v>9</v>
      </c>
      <c r="B17" s="182" t="s">
        <v>157</v>
      </c>
      <c r="C17" s="171" t="s">
        <v>17</v>
      </c>
      <c r="D17" s="180">
        <v>900</v>
      </c>
      <c r="E17" s="173"/>
      <c r="F17" s="173">
        <f t="shared" si="0"/>
        <v>0</v>
      </c>
      <c r="G17" s="173">
        <f t="shared" si="1"/>
        <v>0</v>
      </c>
      <c r="H17" s="174"/>
      <c r="I17" s="175">
        <f t="shared" si="2"/>
        <v>0</v>
      </c>
      <c r="J17" s="176"/>
    </row>
    <row r="18" spans="1:10" ht="105.6">
      <c r="A18" s="15">
        <v>10</v>
      </c>
      <c r="B18" s="177" t="s">
        <v>158</v>
      </c>
      <c r="C18" s="171" t="s">
        <v>11</v>
      </c>
      <c r="D18" s="171">
        <v>700</v>
      </c>
      <c r="E18" s="173"/>
      <c r="F18" s="173">
        <f t="shared" si="0"/>
        <v>0</v>
      </c>
      <c r="G18" s="173">
        <f t="shared" si="1"/>
        <v>0</v>
      </c>
      <c r="H18" s="174"/>
      <c r="I18" s="175">
        <f t="shared" si="2"/>
        <v>0</v>
      </c>
      <c r="J18" s="176"/>
    </row>
    <row r="19" spans="1:10" ht="40.200000000000003">
      <c r="A19" s="15">
        <v>11</v>
      </c>
      <c r="B19" s="170" t="s">
        <v>172</v>
      </c>
      <c r="C19" s="171" t="s">
        <v>17</v>
      </c>
      <c r="D19" s="183">
        <v>60</v>
      </c>
      <c r="E19" s="173"/>
      <c r="F19" s="173">
        <f t="shared" si="0"/>
        <v>0</v>
      </c>
      <c r="G19" s="173">
        <f t="shared" si="1"/>
        <v>0</v>
      </c>
      <c r="H19" s="174"/>
      <c r="I19" s="175">
        <f t="shared" si="2"/>
        <v>0</v>
      </c>
      <c r="J19" s="176"/>
    </row>
    <row r="20" spans="1:10" ht="27">
      <c r="A20" s="15">
        <v>12</v>
      </c>
      <c r="B20" s="184" t="s">
        <v>159</v>
      </c>
      <c r="C20" s="171" t="s">
        <v>17</v>
      </c>
      <c r="D20" s="172">
        <v>230</v>
      </c>
      <c r="E20" s="173"/>
      <c r="F20" s="173">
        <f t="shared" si="0"/>
        <v>0</v>
      </c>
      <c r="G20" s="173">
        <f t="shared" si="1"/>
        <v>0</v>
      </c>
      <c r="H20" s="174"/>
      <c r="I20" s="175">
        <f t="shared" si="2"/>
        <v>0</v>
      </c>
      <c r="J20" s="176"/>
    </row>
    <row r="21" spans="1:10">
      <c r="A21" s="15">
        <v>13</v>
      </c>
      <c r="B21" s="177" t="s">
        <v>160</v>
      </c>
      <c r="C21" s="171" t="s">
        <v>17</v>
      </c>
      <c r="D21" s="183">
        <v>350</v>
      </c>
      <c r="E21" s="173"/>
      <c r="F21" s="173">
        <f t="shared" si="0"/>
        <v>0</v>
      </c>
      <c r="G21" s="173">
        <f t="shared" si="1"/>
        <v>0</v>
      </c>
      <c r="H21" s="174"/>
      <c r="I21" s="175">
        <f t="shared" si="2"/>
        <v>0</v>
      </c>
      <c r="J21" s="176"/>
    </row>
    <row r="22" spans="1:10" ht="50.25" customHeight="1">
      <c r="A22" s="15">
        <v>14</v>
      </c>
      <c r="B22" s="184" t="s">
        <v>173</v>
      </c>
      <c r="C22" s="171" t="s">
        <v>117</v>
      </c>
      <c r="D22" s="171">
        <v>30</v>
      </c>
      <c r="E22" s="173"/>
      <c r="F22" s="173">
        <f t="shared" si="0"/>
        <v>0</v>
      </c>
      <c r="G22" s="173">
        <f t="shared" si="1"/>
        <v>0</v>
      </c>
      <c r="H22" s="174"/>
      <c r="I22" s="175">
        <f t="shared" si="2"/>
        <v>0</v>
      </c>
      <c r="J22" s="176"/>
    </row>
    <row r="23" spans="1:10" ht="58.5" customHeight="1">
      <c r="A23" s="15">
        <v>15</v>
      </c>
      <c r="B23" s="184" t="s">
        <v>161</v>
      </c>
      <c r="C23" s="171" t="s">
        <v>17</v>
      </c>
      <c r="D23" s="180">
        <v>130</v>
      </c>
      <c r="E23" s="173"/>
      <c r="F23" s="173">
        <f t="shared" si="0"/>
        <v>0</v>
      </c>
      <c r="G23" s="173">
        <f t="shared" si="1"/>
        <v>0</v>
      </c>
      <c r="H23" s="174"/>
      <c r="I23" s="175">
        <f t="shared" si="2"/>
        <v>0</v>
      </c>
      <c r="J23" s="176"/>
    </row>
    <row r="24" spans="1:10" ht="145.80000000000001">
      <c r="A24" s="15">
        <v>16</v>
      </c>
      <c r="B24" s="184" t="s">
        <v>162</v>
      </c>
      <c r="C24" s="171" t="s">
        <v>17</v>
      </c>
      <c r="D24" s="171">
        <v>5</v>
      </c>
      <c r="E24" s="173"/>
      <c r="F24" s="173">
        <f t="shared" si="0"/>
        <v>0</v>
      </c>
      <c r="G24" s="173">
        <f t="shared" si="1"/>
        <v>0</v>
      </c>
      <c r="H24" s="174"/>
      <c r="I24" s="175">
        <f t="shared" si="2"/>
        <v>0</v>
      </c>
      <c r="J24" s="176"/>
    </row>
    <row r="25" spans="1:10" ht="78" customHeight="1">
      <c r="A25" s="15">
        <v>17</v>
      </c>
      <c r="B25" s="185" t="s">
        <v>163</v>
      </c>
      <c r="C25" s="171" t="s">
        <v>17</v>
      </c>
      <c r="D25" s="180">
        <v>230</v>
      </c>
      <c r="E25" s="173"/>
      <c r="F25" s="173">
        <f t="shared" si="0"/>
        <v>0</v>
      </c>
      <c r="G25" s="173">
        <f t="shared" si="1"/>
        <v>0</v>
      </c>
      <c r="H25" s="174"/>
      <c r="I25" s="175">
        <f t="shared" si="2"/>
        <v>0</v>
      </c>
      <c r="J25" s="176"/>
    </row>
    <row r="26" spans="1:10" ht="57.75" customHeight="1">
      <c r="A26" s="15">
        <v>18</v>
      </c>
      <c r="B26" s="184" t="s">
        <v>164</v>
      </c>
      <c r="C26" s="171" t="s">
        <v>11</v>
      </c>
      <c r="D26" s="171">
        <v>12</v>
      </c>
      <c r="E26" s="173"/>
      <c r="F26" s="173">
        <f t="shared" si="0"/>
        <v>0</v>
      </c>
      <c r="G26" s="173">
        <f t="shared" si="1"/>
        <v>0</v>
      </c>
      <c r="H26" s="174"/>
      <c r="I26" s="175">
        <f t="shared" si="2"/>
        <v>0</v>
      </c>
      <c r="J26" s="176"/>
    </row>
    <row r="27" spans="1:10">
      <c r="A27" s="127" t="s">
        <v>165</v>
      </c>
      <c r="B27" s="127"/>
      <c r="C27" s="127"/>
      <c r="D27" s="26"/>
      <c r="E27" s="26"/>
      <c r="F27" s="45">
        <f>SUM(F9:F26)</f>
        <v>0</v>
      </c>
      <c r="G27" s="26"/>
      <c r="H27" s="26"/>
      <c r="I27" s="45">
        <f>SUM(I9:I26)</f>
        <v>0</v>
      </c>
    </row>
    <row r="29" spans="1:10" ht="15.75" customHeight="1">
      <c r="A29" s="130"/>
      <c r="B29" s="130"/>
      <c r="C29" s="130"/>
      <c r="D29" s="130"/>
      <c r="E29" s="130"/>
      <c r="F29" s="130"/>
      <c r="G29" s="130"/>
      <c r="H29" s="130"/>
      <c r="I29" s="130"/>
    </row>
    <row r="31" spans="1:10" ht="19.5" customHeight="1">
      <c r="A31" s="131"/>
      <c r="B31" s="131"/>
      <c r="C31" s="131"/>
      <c r="D31" s="131"/>
      <c r="E31" s="131"/>
      <c r="F31" s="131"/>
      <c r="G31" s="131"/>
      <c r="H31" s="131"/>
      <c r="I31" s="131"/>
    </row>
  </sheetData>
  <mergeCells count="6">
    <mergeCell ref="A3:I3"/>
    <mergeCell ref="A27:C27"/>
    <mergeCell ref="A29:I29"/>
    <mergeCell ref="A31:I31"/>
    <mergeCell ref="I2:J2"/>
    <mergeCell ref="B15:B16"/>
  </mergeCells>
  <pageMargins left="0.25" right="0.25" top="0.75" bottom="0.75" header="0.3" footer="0.3"/>
  <pageSetup paperSize="9" scale="9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39904-C1AD-432A-97F2-F2C3D477479F}">
  <sheetPr>
    <pageSetUpPr fitToPage="1"/>
  </sheetPr>
  <dimension ref="A2:J22"/>
  <sheetViews>
    <sheetView workbookViewId="0">
      <selection sqref="A1:J24"/>
    </sheetView>
  </sheetViews>
  <sheetFormatPr defaultRowHeight="14.4"/>
  <cols>
    <col min="1" max="1" width="3.44140625" customWidth="1"/>
    <col min="2" max="2" width="50.5546875" customWidth="1"/>
    <col min="3" max="3" width="7.88671875" customWidth="1"/>
    <col min="4" max="4" width="10.6640625" customWidth="1"/>
    <col min="5" max="5" width="12.6640625" customWidth="1"/>
    <col min="6" max="6" width="12.44140625" customWidth="1"/>
    <col min="7" max="7" width="13.5546875" customWidth="1"/>
    <col min="8" max="8" width="9.88671875" customWidth="1"/>
    <col min="9" max="9" width="12.5546875" customWidth="1"/>
    <col min="10" max="10" width="17.33203125" customWidth="1"/>
    <col min="11" max="64" width="9.5546875" customWidth="1"/>
    <col min="65" max="65" width="10.33203125" customWidth="1"/>
  </cols>
  <sheetData>
    <row r="2" spans="1:10" ht="15.6">
      <c r="B2" s="46" t="s">
        <v>101</v>
      </c>
      <c r="F2" s="47"/>
      <c r="G2" s="47"/>
      <c r="H2" s="47"/>
      <c r="I2" s="132" t="s">
        <v>135</v>
      </c>
      <c r="J2" s="126"/>
    </row>
    <row r="3" spans="1:10" ht="18" customHeight="1">
      <c r="A3" s="134" t="s">
        <v>140</v>
      </c>
      <c r="B3" s="134"/>
      <c r="C3" s="134"/>
      <c r="D3" s="134"/>
      <c r="E3" s="134"/>
      <c r="F3" s="134"/>
      <c r="G3" s="134"/>
      <c r="H3" s="134"/>
      <c r="I3" s="134"/>
    </row>
    <row r="4" spans="1:10" ht="15.6">
      <c r="A4" s="48"/>
      <c r="B4" s="49"/>
      <c r="C4" s="50"/>
      <c r="D4" s="50"/>
      <c r="E4" s="50"/>
      <c r="F4" s="50"/>
      <c r="G4" s="50"/>
      <c r="H4" s="8"/>
      <c r="I4" s="8"/>
    </row>
    <row r="5" spans="1:10" ht="15.6">
      <c r="A5" s="48"/>
      <c r="B5" s="135" t="s">
        <v>144</v>
      </c>
      <c r="C5" s="136"/>
      <c r="D5" s="136"/>
      <c r="E5" s="136"/>
      <c r="F5" s="136"/>
      <c r="G5" s="136"/>
      <c r="H5" s="136"/>
      <c r="I5" s="52"/>
    </row>
    <row r="6" spans="1:10">
      <c r="A6" s="48"/>
      <c r="B6" s="53"/>
      <c r="C6" s="8"/>
      <c r="D6" s="9"/>
      <c r="E6" s="10"/>
      <c r="F6" s="10"/>
      <c r="G6" s="10"/>
      <c r="H6" s="8"/>
      <c r="I6" s="8"/>
    </row>
    <row r="8" spans="1:10" ht="86.4">
      <c r="A8" s="11" t="s">
        <v>1</v>
      </c>
      <c r="B8" s="11" t="s">
        <v>2</v>
      </c>
      <c r="C8" s="11" t="s">
        <v>3</v>
      </c>
      <c r="D8" s="12" t="s">
        <v>4</v>
      </c>
      <c r="E8" s="13" t="s">
        <v>5</v>
      </c>
      <c r="F8" s="13" t="s">
        <v>180</v>
      </c>
      <c r="G8" s="13" t="s">
        <v>181</v>
      </c>
      <c r="H8" s="11" t="s">
        <v>7</v>
      </c>
      <c r="I8" s="101" t="s">
        <v>182</v>
      </c>
      <c r="J8" s="105" t="s">
        <v>9</v>
      </c>
    </row>
    <row r="9" spans="1:10">
      <c r="A9" s="54">
        <v>1</v>
      </c>
      <c r="B9" s="54">
        <v>2</v>
      </c>
      <c r="C9" s="24">
        <v>3</v>
      </c>
      <c r="D9" s="56">
        <v>4</v>
      </c>
      <c r="E9" s="109">
        <v>5</v>
      </c>
      <c r="F9" s="109">
        <v>6</v>
      </c>
      <c r="G9" s="109">
        <v>7</v>
      </c>
      <c r="H9" s="24">
        <v>8</v>
      </c>
      <c r="I9" s="110">
        <v>9</v>
      </c>
      <c r="J9" s="104">
        <v>10</v>
      </c>
    </row>
    <row r="10" spans="1:10">
      <c r="A10" s="54" t="s">
        <v>51</v>
      </c>
      <c r="B10" s="55" t="s">
        <v>104</v>
      </c>
      <c r="C10" s="24" t="s">
        <v>17</v>
      </c>
      <c r="D10" s="56">
        <v>50</v>
      </c>
      <c r="E10" s="57"/>
      <c r="F10" s="58">
        <f t="shared" ref="F10:F14" si="0">D10*E10</f>
        <v>0</v>
      </c>
      <c r="G10" s="57">
        <f>E10*H10+E10</f>
        <v>0</v>
      </c>
      <c r="H10" s="59"/>
      <c r="I10" s="108">
        <f>F10*H10+F10</f>
        <v>0</v>
      </c>
      <c r="J10" s="104"/>
    </row>
    <row r="11" spans="1:10">
      <c r="A11" s="54" t="s">
        <v>53</v>
      </c>
      <c r="B11" s="55" t="s">
        <v>105</v>
      </c>
      <c r="C11" s="24" t="s">
        <v>17</v>
      </c>
      <c r="D11" s="56">
        <v>100</v>
      </c>
      <c r="E11" s="57"/>
      <c r="F11" s="58">
        <f t="shared" si="0"/>
        <v>0</v>
      </c>
      <c r="G11" s="57">
        <f t="shared" ref="G11:G14" si="1">E11*H11+E11</f>
        <v>0</v>
      </c>
      <c r="H11" s="59"/>
      <c r="I11" s="108">
        <f t="shared" ref="I11:I14" si="2">F11*H11+F11</f>
        <v>0</v>
      </c>
      <c r="J11" s="104"/>
    </row>
    <row r="12" spans="1:10" ht="26.4">
      <c r="A12" s="60" t="s">
        <v>55</v>
      </c>
      <c r="B12" s="20" t="s">
        <v>106</v>
      </c>
      <c r="C12" s="15" t="s">
        <v>17</v>
      </c>
      <c r="D12" s="17">
        <v>50000</v>
      </c>
      <c r="E12" s="57"/>
      <c r="F12" s="58">
        <f t="shared" si="0"/>
        <v>0</v>
      </c>
      <c r="G12" s="57">
        <f t="shared" si="1"/>
        <v>0</v>
      </c>
      <c r="H12" s="59"/>
      <c r="I12" s="108">
        <f t="shared" si="2"/>
        <v>0</v>
      </c>
      <c r="J12" s="104"/>
    </row>
    <row r="13" spans="1:10" ht="26.4">
      <c r="A13" s="60" t="s">
        <v>58</v>
      </c>
      <c r="B13" s="20" t="s">
        <v>107</v>
      </c>
      <c r="C13" s="15" t="s">
        <v>17</v>
      </c>
      <c r="D13" s="17">
        <v>70000</v>
      </c>
      <c r="E13" s="57"/>
      <c r="F13" s="58">
        <f t="shared" si="0"/>
        <v>0</v>
      </c>
      <c r="G13" s="57">
        <f t="shared" si="1"/>
        <v>0</v>
      </c>
      <c r="H13" s="59"/>
      <c r="I13" s="108">
        <f t="shared" si="2"/>
        <v>0</v>
      </c>
      <c r="J13" s="104"/>
    </row>
    <row r="14" spans="1:10" ht="26.4">
      <c r="A14" s="60" t="s">
        <v>60</v>
      </c>
      <c r="B14" s="20" t="s">
        <v>108</v>
      </c>
      <c r="C14" s="15" t="s">
        <v>17</v>
      </c>
      <c r="D14" s="17">
        <v>70000</v>
      </c>
      <c r="E14" s="57"/>
      <c r="F14" s="58">
        <f t="shared" si="0"/>
        <v>0</v>
      </c>
      <c r="G14" s="57">
        <f t="shared" si="1"/>
        <v>0</v>
      </c>
      <c r="H14" s="59"/>
      <c r="I14" s="108">
        <f t="shared" si="2"/>
        <v>0</v>
      </c>
      <c r="J14" s="104"/>
    </row>
    <row r="15" spans="1:10">
      <c r="A15" s="48"/>
      <c r="B15" s="61" t="s">
        <v>109</v>
      </c>
      <c r="F15" s="45">
        <f>SUM(F10:F14)</f>
        <v>0</v>
      </c>
      <c r="I15" s="62">
        <f>SUM(I10:I14)</f>
        <v>0</v>
      </c>
    </row>
    <row r="16" spans="1:10">
      <c r="B16" s="63"/>
    </row>
    <row r="17" spans="1:9">
      <c r="B17" s="63"/>
    </row>
    <row r="18" spans="1:9">
      <c r="A18" s="48"/>
      <c r="B18" s="64" t="s">
        <v>110</v>
      </c>
    </row>
    <row r="19" spans="1:9">
      <c r="A19" s="65" t="s">
        <v>51</v>
      </c>
      <c r="B19" s="66" t="s">
        <v>111</v>
      </c>
    </row>
    <row r="20" spans="1:9">
      <c r="A20" s="65" t="s">
        <v>53</v>
      </c>
      <c r="B20" s="133" t="s">
        <v>112</v>
      </c>
      <c r="C20" s="133"/>
      <c r="D20" s="133"/>
      <c r="E20" s="133"/>
      <c r="F20" s="133"/>
      <c r="G20" s="133"/>
      <c r="H20" s="133"/>
      <c r="I20" s="133"/>
    </row>
    <row r="21" spans="1:9">
      <c r="A21" s="65" t="s">
        <v>55</v>
      </c>
      <c r="B21" s="133" t="s">
        <v>113</v>
      </c>
      <c r="C21" s="133"/>
      <c r="D21" s="133"/>
      <c r="E21" s="133"/>
      <c r="F21" s="133"/>
      <c r="G21" s="133"/>
      <c r="H21" s="133"/>
      <c r="I21" s="133"/>
    </row>
    <row r="22" spans="1:9">
      <c r="A22" s="65" t="s">
        <v>58</v>
      </c>
      <c r="B22" s="133" t="s">
        <v>114</v>
      </c>
      <c r="C22" s="133"/>
      <c r="D22" s="133"/>
      <c r="E22" s="133"/>
      <c r="F22" s="133"/>
      <c r="G22" s="133"/>
      <c r="H22" s="133"/>
      <c r="I22" s="133"/>
    </row>
  </sheetData>
  <mergeCells count="6">
    <mergeCell ref="B22:I22"/>
    <mergeCell ref="I2:J2"/>
    <mergeCell ref="A3:I3"/>
    <mergeCell ref="B5:H5"/>
    <mergeCell ref="B20:I20"/>
    <mergeCell ref="B21:I21"/>
  </mergeCells>
  <pageMargins left="0.25" right="0.25" top="0.75" bottom="0.75" header="0.3" footer="0.3"/>
  <pageSetup paperSize="9" scale="9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025C9-908D-48E7-A8F8-D73A523DD668}">
  <sheetPr>
    <pageSetUpPr fitToPage="1"/>
  </sheetPr>
  <dimension ref="A2:J31"/>
  <sheetViews>
    <sheetView workbookViewId="0">
      <selection sqref="A1:J24"/>
    </sheetView>
  </sheetViews>
  <sheetFormatPr defaultColWidth="9.109375" defaultRowHeight="12"/>
  <cols>
    <col min="1" max="1" width="6.44140625" style="70" customWidth="1"/>
    <col min="2" max="2" width="52.6640625" style="70" customWidth="1"/>
    <col min="3" max="3" width="8.5546875" style="70" customWidth="1"/>
    <col min="4" max="4" width="8.44140625" style="70" customWidth="1"/>
    <col min="5" max="5" width="12.33203125" style="70" customWidth="1"/>
    <col min="6" max="6" width="12.5546875" style="70" customWidth="1"/>
    <col min="7" max="9" width="12.33203125" style="70" customWidth="1"/>
    <col min="10" max="10" width="16" style="70" customWidth="1"/>
    <col min="11" max="11" width="10.33203125" style="70" customWidth="1"/>
    <col min="12" max="16384" width="9.109375" style="70"/>
  </cols>
  <sheetData>
    <row r="2" spans="1:10">
      <c r="A2" s="67"/>
      <c r="B2" s="68" t="s">
        <v>115</v>
      </c>
      <c r="C2" s="69"/>
      <c r="D2" s="69"/>
      <c r="E2" s="69"/>
      <c r="F2" s="69"/>
      <c r="G2" s="137" t="s">
        <v>135</v>
      </c>
      <c r="H2" s="137"/>
      <c r="I2" s="137"/>
    </row>
    <row r="3" spans="1:10">
      <c r="A3" s="138" t="s">
        <v>137</v>
      </c>
      <c r="B3" s="138"/>
      <c r="C3" s="138"/>
      <c r="D3" s="138"/>
      <c r="E3" s="138"/>
      <c r="F3" s="138"/>
      <c r="G3" s="138"/>
      <c r="H3" s="138"/>
      <c r="I3" s="138"/>
    </row>
    <row r="4" spans="1:10">
      <c r="A4" s="139"/>
      <c r="B4" s="140"/>
      <c r="C4" s="71"/>
      <c r="D4" s="71"/>
      <c r="E4" s="71"/>
      <c r="F4" s="71"/>
      <c r="G4" s="71"/>
      <c r="H4" s="71"/>
      <c r="I4" s="72"/>
    </row>
    <row r="5" spans="1:10" ht="12.6">
      <c r="A5" s="73"/>
      <c r="B5" s="141" t="s">
        <v>145</v>
      </c>
      <c r="C5" s="141"/>
      <c r="D5" s="141"/>
      <c r="E5" s="141"/>
      <c r="F5" s="141"/>
      <c r="G5" s="141"/>
      <c r="H5" s="141"/>
      <c r="I5" s="72"/>
    </row>
    <row r="6" spans="1:10">
      <c r="A6" s="73"/>
      <c r="B6" s="74"/>
      <c r="C6" s="75"/>
      <c r="D6" s="76"/>
      <c r="E6" s="77"/>
      <c r="F6" s="77"/>
      <c r="G6" s="77"/>
      <c r="H6" s="75"/>
      <c r="I6" s="75"/>
    </row>
    <row r="7" spans="1:10" ht="67.2" customHeight="1">
      <c r="A7" s="78" t="s">
        <v>1</v>
      </c>
      <c r="B7" s="78" t="s">
        <v>2</v>
      </c>
      <c r="C7" s="78" t="s">
        <v>3</v>
      </c>
      <c r="D7" s="79" t="s">
        <v>4</v>
      </c>
      <c r="E7" s="80" t="s">
        <v>5</v>
      </c>
      <c r="F7" s="80" t="s">
        <v>183</v>
      </c>
      <c r="G7" s="80" t="s">
        <v>184</v>
      </c>
      <c r="H7" s="78" t="s">
        <v>7</v>
      </c>
      <c r="I7" s="111" t="s">
        <v>185</v>
      </c>
      <c r="J7" s="114" t="s">
        <v>9</v>
      </c>
    </row>
    <row r="8" spans="1:10">
      <c r="A8" s="115">
        <v>1</v>
      </c>
      <c r="B8" s="115">
        <v>2</v>
      </c>
      <c r="C8" s="116">
        <v>3</v>
      </c>
      <c r="D8" s="117">
        <v>4</v>
      </c>
      <c r="E8" s="118">
        <v>5</v>
      </c>
      <c r="F8" s="118">
        <v>6</v>
      </c>
      <c r="G8" s="118">
        <v>7</v>
      </c>
      <c r="H8" s="116">
        <v>8</v>
      </c>
      <c r="I8" s="119">
        <v>9</v>
      </c>
      <c r="J8" s="113">
        <v>10</v>
      </c>
    </row>
    <row r="9" spans="1:10">
      <c r="A9" s="82">
        <v>1</v>
      </c>
      <c r="B9" s="83" t="s">
        <v>116</v>
      </c>
      <c r="C9" s="84" t="s">
        <v>117</v>
      </c>
      <c r="D9" s="85">
        <v>6</v>
      </c>
      <c r="E9" s="86"/>
      <c r="F9" s="87">
        <f t="shared" ref="F9:F18" si="0">D9*E9</f>
        <v>0</v>
      </c>
      <c r="G9" s="86">
        <f>E9*H9+E9</f>
        <v>0</v>
      </c>
      <c r="H9" s="88"/>
      <c r="I9" s="112">
        <f>F9*H9+F9</f>
        <v>0</v>
      </c>
      <c r="J9" s="113"/>
    </row>
    <row r="10" spans="1:10">
      <c r="A10" s="82">
        <v>2</v>
      </c>
      <c r="B10" s="83" t="s">
        <v>118</v>
      </c>
      <c r="C10" s="84" t="s">
        <v>117</v>
      </c>
      <c r="D10" s="85">
        <v>6</v>
      </c>
      <c r="E10" s="86"/>
      <c r="F10" s="87">
        <f t="shared" si="0"/>
        <v>0</v>
      </c>
      <c r="G10" s="86">
        <f t="shared" ref="G10:G18" si="1">E10*H10+E10</f>
        <v>0</v>
      </c>
      <c r="H10" s="88"/>
      <c r="I10" s="112">
        <f t="shared" ref="I10:I18" si="2">F10*H10+F10</f>
        <v>0</v>
      </c>
      <c r="J10" s="113"/>
    </row>
    <row r="11" spans="1:10" ht="22.8">
      <c r="A11" s="82">
        <v>3</v>
      </c>
      <c r="B11" s="83" t="s">
        <v>119</v>
      </c>
      <c r="C11" s="84" t="s">
        <v>57</v>
      </c>
      <c r="D11" s="85">
        <v>240</v>
      </c>
      <c r="E11" s="86"/>
      <c r="F11" s="87">
        <f t="shared" si="0"/>
        <v>0</v>
      </c>
      <c r="G11" s="86">
        <f t="shared" si="1"/>
        <v>0</v>
      </c>
      <c r="H11" s="88"/>
      <c r="I11" s="112">
        <f t="shared" si="2"/>
        <v>0</v>
      </c>
      <c r="J11" s="113"/>
    </row>
    <row r="12" spans="1:10">
      <c r="A12" s="82">
        <v>4</v>
      </c>
      <c r="B12" s="83" t="s">
        <v>120</v>
      </c>
      <c r="C12" s="84" t="s">
        <v>17</v>
      </c>
      <c r="D12" s="85">
        <v>500</v>
      </c>
      <c r="E12" s="86"/>
      <c r="F12" s="87">
        <f t="shared" si="0"/>
        <v>0</v>
      </c>
      <c r="G12" s="86">
        <f t="shared" si="1"/>
        <v>0</v>
      </c>
      <c r="H12" s="88"/>
      <c r="I12" s="112">
        <f t="shared" si="2"/>
        <v>0</v>
      </c>
      <c r="J12" s="113"/>
    </row>
    <row r="13" spans="1:10">
      <c r="A13" s="82">
        <v>5</v>
      </c>
      <c r="B13" s="83" t="s">
        <v>121</v>
      </c>
      <c r="C13" s="84" t="s">
        <v>17</v>
      </c>
      <c r="D13" s="85">
        <v>500</v>
      </c>
      <c r="E13" s="86"/>
      <c r="F13" s="87">
        <f t="shared" si="0"/>
        <v>0</v>
      </c>
      <c r="G13" s="86">
        <f t="shared" si="1"/>
        <v>0</v>
      </c>
      <c r="H13" s="88"/>
      <c r="I13" s="112">
        <f t="shared" si="2"/>
        <v>0</v>
      </c>
      <c r="J13" s="113"/>
    </row>
    <row r="14" spans="1:10">
      <c r="A14" s="82">
        <v>6</v>
      </c>
      <c r="B14" s="83" t="s">
        <v>122</v>
      </c>
      <c r="C14" s="84" t="s">
        <v>123</v>
      </c>
      <c r="D14" s="85">
        <v>100</v>
      </c>
      <c r="E14" s="86"/>
      <c r="F14" s="87">
        <f t="shared" si="0"/>
        <v>0</v>
      </c>
      <c r="G14" s="86">
        <f t="shared" si="1"/>
        <v>0</v>
      </c>
      <c r="H14" s="88"/>
      <c r="I14" s="112">
        <f t="shared" si="2"/>
        <v>0</v>
      </c>
      <c r="J14" s="113"/>
    </row>
    <row r="15" spans="1:10">
      <c r="A15" s="82">
        <v>7</v>
      </c>
      <c r="B15" s="83" t="s">
        <v>124</v>
      </c>
      <c r="C15" s="84" t="s">
        <v>123</v>
      </c>
      <c r="D15" s="85">
        <v>30</v>
      </c>
      <c r="E15" s="86"/>
      <c r="F15" s="87">
        <f t="shared" si="0"/>
        <v>0</v>
      </c>
      <c r="G15" s="86">
        <f t="shared" si="1"/>
        <v>0</v>
      </c>
      <c r="H15" s="88"/>
      <c r="I15" s="112">
        <f t="shared" si="2"/>
        <v>0</v>
      </c>
      <c r="J15" s="113"/>
    </row>
    <row r="16" spans="1:10" ht="22.8">
      <c r="A16" s="82" t="s">
        <v>125</v>
      </c>
      <c r="B16" s="83" t="s">
        <v>126</v>
      </c>
      <c r="C16" s="84" t="s">
        <v>123</v>
      </c>
      <c r="D16" s="85">
        <v>5</v>
      </c>
      <c r="E16" s="86"/>
      <c r="F16" s="87">
        <f t="shared" si="0"/>
        <v>0</v>
      </c>
      <c r="G16" s="86">
        <f t="shared" si="1"/>
        <v>0</v>
      </c>
      <c r="H16" s="88"/>
      <c r="I16" s="112">
        <f t="shared" si="2"/>
        <v>0</v>
      </c>
      <c r="J16" s="113"/>
    </row>
    <row r="17" spans="1:10" ht="22.8">
      <c r="A17" s="82" t="s">
        <v>127</v>
      </c>
      <c r="B17" s="83" t="s">
        <v>128</v>
      </c>
      <c r="C17" s="84" t="s">
        <v>123</v>
      </c>
      <c r="D17" s="85">
        <v>5</v>
      </c>
      <c r="E17" s="86"/>
      <c r="F17" s="87">
        <f t="shared" si="0"/>
        <v>0</v>
      </c>
      <c r="G17" s="86">
        <f t="shared" si="1"/>
        <v>0</v>
      </c>
      <c r="H17" s="88"/>
      <c r="I17" s="112">
        <f t="shared" si="2"/>
        <v>0</v>
      </c>
      <c r="J17" s="113"/>
    </row>
    <row r="18" spans="1:10" ht="22.8">
      <c r="A18" s="82" t="s">
        <v>93</v>
      </c>
      <c r="B18" s="83" t="s">
        <v>129</v>
      </c>
      <c r="C18" s="84" t="s">
        <v>11</v>
      </c>
      <c r="D18" s="85">
        <v>6</v>
      </c>
      <c r="E18" s="86"/>
      <c r="F18" s="87">
        <f t="shared" si="0"/>
        <v>0</v>
      </c>
      <c r="G18" s="86">
        <f t="shared" si="1"/>
        <v>0</v>
      </c>
      <c r="H18" s="88"/>
      <c r="I18" s="112">
        <f t="shared" si="2"/>
        <v>0</v>
      </c>
      <c r="J18" s="113"/>
    </row>
    <row r="19" spans="1:10">
      <c r="A19" s="73"/>
      <c r="B19" s="81" t="s">
        <v>150</v>
      </c>
      <c r="F19" s="89">
        <f>SUM(F9:F18)</f>
        <v>0</v>
      </c>
      <c r="I19" s="89">
        <f>SUM(I9:I18)</f>
        <v>0</v>
      </c>
    </row>
    <row r="21" spans="1:10">
      <c r="A21" s="90" t="s">
        <v>130</v>
      </c>
      <c r="B21" s="142" t="s">
        <v>131</v>
      </c>
      <c r="C21" s="142"/>
      <c r="D21" s="142"/>
      <c r="E21" s="142"/>
      <c r="F21" s="142"/>
      <c r="G21" s="142"/>
      <c r="H21" s="142"/>
    </row>
    <row r="24" spans="1:10">
      <c r="G24" s="91"/>
    </row>
    <row r="25" spans="1:10">
      <c r="G25" s="91"/>
    </row>
    <row r="26" spans="1:10">
      <c r="G26" s="91"/>
    </row>
    <row r="27" spans="1:10">
      <c r="G27" s="91"/>
    </row>
    <row r="28" spans="1:10">
      <c r="G28" s="91"/>
    </row>
    <row r="29" spans="1:10">
      <c r="G29" s="91"/>
    </row>
    <row r="30" spans="1:10">
      <c r="G30" s="91"/>
    </row>
    <row r="31" spans="1:10">
      <c r="E31" s="92"/>
      <c r="G31" s="93"/>
    </row>
  </sheetData>
  <mergeCells count="5">
    <mergeCell ref="G2:I2"/>
    <mergeCell ref="A3:I3"/>
    <mergeCell ref="A4:B4"/>
    <mergeCell ref="B5:H5"/>
    <mergeCell ref="B21:H21"/>
  </mergeCells>
  <pageMargins left="0.25" right="0.25" top="0.75" bottom="0.75" header="0.3" footer="0.3"/>
  <pageSetup paperSize="9" scale="9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0B811-C64A-4927-870C-7D6A9154DCC3}">
  <sheetPr>
    <pageSetUpPr fitToPage="1"/>
  </sheetPr>
  <dimension ref="A1:J22"/>
  <sheetViews>
    <sheetView tabSelected="1" workbookViewId="0">
      <selection activeCell="G21" sqref="G21"/>
    </sheetView>
  </sheetViews>
  <sheetFormatPr defaultRowHeight="14.4"/>
  <cols>
    <col min="1" max="1" width="10.33203125" customWidth="1"/>
    <col min="2" max="2" width="37.33203125" customWidth="1"/>
    <col min="3" max="5" width="10.33203125" customWidth="1"/>
    <col min="6" max="6" width="13.44140625" customWidth="1"/>
    <col min="7" max="7" width="12" customWidth="1"/>
    <col min="8" max="8" width="10.33203125" customWidth="1"/>
    <col min="9" max="9" width="13.44140625" customWidth="1"/>
    <col min="10" max="10" width="17.6640625" customWidth="1"/>
    <col min="11" max="11" width="10.33203125" customWidth="1"/>
  </cols>
  <sheetData>
    <row r="1" spans="1:10">
      <c r="B1" s="94" t="s">
        <v>132</v>
      </c>
    </row>
    <row r="2" spans="1:10" ht="15.6">
      <c r="A2" s="95"/>
      <c r="B2" s="96"/>
      <c r="C2" s="96"/>
      <c r="D2" s="96"/>
      <c r="E2" s="96"/>
      <c r="F2" s="96"/>
      <c r="G2" s="143" t="s">
        <v>135</v>
      </c>
      <c r="H2" s="144"/>
      <c r="I2" s="144"/>
    </row>
    <row r="3" spans="1:10">
      <c r="A3" s="145" t="s">
        <v>137</v>
      </c>
      <c r="B3" s="145"/>
      <c r="C3" s="145"/>
      <c r="D3" s="145"/>
      <c r="E3" s="145"/>
      <c r="F3" s="145"/>
      <c r="G3" s="145"/>
      <c r="H3" s="145"/>
      <c r="I3" s="145"/>
    </row>
    <row r="4" spans="1:10" ht="15.6">
      <c r="A4" s="146"/>
      <c r="B4" s="146"/>
      <c r="C4" s="51"/>
      <c r="D4" s="51"/>
      <c r="E4" s="51"/>
      <c r="F4" s="51"/>
      <c r="G4" s="51"/>
      <c r="H4" s="51"/>
      <c r="I4" s="52"/>
    </row>
    <row r="5" spans="1:10" ht="15.6">
      <c r="A5" s="48"/>
      <c r="B5" s="147" t="s">
        <v>138</v>
      </c>
      <c r="C5" s="136"/>
      <c r="D5" s="136"/>
      <c r="E5" s="136"/>
      <c r="F5" s="136"/>
      <c r="G5" s="136"/>
      <c r="H5" s="136"/>
      <c r="I5" s="52"/>
    </row>
    <row r="6" spans="1:10">
      <c r="A6" s="48"/>
      <c r="B6" s="53"/>
      <c r="C6" s="8"/>
      <c r="D6" s="9"/>
      <c r="E6" s="10"/>
      <c r="F6" s="10"/>
      <c r="G6" s="10"/>
      <c r="H6" s="8"/>
      <c r="I6" s="8"/>
    </row>
    <row r="7" spans="1:10" ht="86.4">
      <c r="A7" s="11" t="s">
        <v>1</v>
      </c>
      <c r="B7" s="11" t="s">
        <v>2</v>
      </c>
      <c r="C7" s="11" t="s">
        <v>3</v>
      </c>
      <c r="D7" s="12" t="s">
        <v>4</v>
      </c>
      <c r="E7" s="13" t="s">
        <v>5</v>
      </c>
      <c r="F7" s="13" t="s">
        <v>186</v>
      </c>
      <c r="G7" s="13" t="s">
        <v>102</v>
      </c>
      <c r="H7" s="11" t="s">
        <v>7</v>
      </c>
      <c r="I7" s="101" t="s">
        <v>103</v>
      </c>
      <c r="J7" s="105" t="s">
        <v>9</v>
      </c>
    </row>
    <row r="8" spans="1:10">
      <c r="A8" s="54">
        <v>1</v>
      </c>
      <c r="B8" s="54">
        <v>2</v>
      </c>
      <c r="C8" s="24">
        <v>3</v>
      </c>
      <c r="D8" s="56">
        <v>4</v>
      </c>
      <c r="E8" s="109">
        <v>5</v>
      </c>
      <c r="F8" s="109">
        <v>6</v>
      </c>
      <c r="G8" s="109">
        <v>7</v>
      </c>
      <c r="H8" s="24">
        <v>8</v>
      </c>
      <c r="I8" s="110">
        <v>9</v>
      </c>
      <c r="J8" s="104">
        <v>10</v>
      </c>
    </row>
    <row r="9" spans="1:10" ht="39.6">
      <c r="A9" s="60">
        <v>1</v>
      </c>
      <c r="B9" s="38" t="s">
        <v>133</v>
      </c>
      <c r="C9" s="22" t="s">
        <v>11</v>
      </c>
      <c r="D9" s="22">
        <v>5</v>
      </c>
      <c r="E9" s="57"/>
      <c r="F9" s="58">
        <f>SUM(D9*E9)</f>
        <v>0</v>
      </c>
      <c r="G9" s="57">
        <f>SUM(E9*H9+E9)</f>
        <v>0</v>
      </c>
      <c r="H9" s="23"/>
      <c r="I9" s="108">
        <f>SUM(F9*H9+F9)</f>
        <v>0</v>
      </c>
      <c r="J9" s="104"/>
    </row>
    <row r="10" spans="1:10">
      <c r="A10" s="48"/>
      <c r="B10" s="100" t="s">
        <v>134</v>
      </c>
      <c r="F10" s="99">
        <f>SUM(F9:F9)</f>
        <v>0</v>
      </c>
      <c r="I10" s="57">
        <f>SUM(I9:I9)</f>
        <v>0</v>
      </c>
    </row>
    <row r="12" spans="1:10">
      <c r="A12" s="63"/>
      <c r="B12" s="148"/>
      <c r="C12" s="148"/>
      <c r="D12" s="148"/>
      <c r="E12" s="148"/>
      <c r="F12" s="148"/>
      <c r="G12" s="148"/>
      <c r="H12" s="148"/>
    </row>
    <row r="14" spans="1:10">
      <c r="F14" s="97"/>
      <c r="G14" s="97"/>
    </row>
    <row r="15" spans="1:10">
      <c r="E15" s="40"/>
      <c r="F15" s="98"/>
      <c r="G15" s="98"/>
    </row>
    <row r="16" spans="1:10">
      <c r="E16" s="40"/>
      <c r="F16" s="98"/>
      <c r="G16" s="98"/>
    </row>
    <row r="17" spans="5:7">
      <c r="E17" s="40"/>
      <c r="F17" s="98"/>
      <c r="G17" s="98"/>
    </row>
    <row r="18" spans="5:7">
      <c r="E18" s="40"/>
      <c r="F18" s="98"/>
      <c r="G18" s="98"/>
    </row>
    <row r="19" spans="5:7">
      <c r="E19" s="40"/>
      <c r="F19" s="98"/>
      <c r="G19" s="98"/>
    </row>
    <row r="20" spans="5:7">
      <c r="E20" s="40"/>
      <c r="F20" s="98"/>
      <c r="G20" s="98"/>
    </row>
    <row r="21" spans="5:7">
      <c r="E21" s="40"/>
      <c r="F21" s="98"/>
      <c r="G21" s="98"/>
    </row>
    <row r="22" spans="5:7">
      <c r="E22" s="40"/>
      <c r="F22" s="98"/>
      <c r="G22" s="98"/>
    </row>
  </sheetData>
  <mergeCells count="5">
    <mergeCell ref="G2:I2"/>
    <mergeCell ref="A3:I3"/>
    <mergeCell ref="A4:B4"/>
    <mergeCell ref="B5:H5"/>
    <mergeCell ref="B12:H12"/>
  </mergeCells>
  <pageMargins left="0.25" right="0.25" top="0.75" bottom="0.75" header="0.3" footer="0.3"/>
  <pageSetup paperSize="9"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8</vt:i4>
      </vt:variant>
    </vt:vector>
  </HeadingPairs>
  <TitlesOfParts>
    <vt:vector size="16" baseType="lpstr">
      <vt:lpstr>część 1</vt:lpstr>
      <vt:lpstr>część 2</vt:lpstr>
      <vt:lpstr>część 3</vt:lpstr>
      <vt:lpstr>część 4</vt:lpstr>
      <vt:lpstr>część 5</vt:lpstr>
      <vt:lpstr>część 6</vt:lpstr>
      <vt:lpstr>część 7</vt:lpstr>
      <vt:lpstr>część 8</vt:lpstr>
      <vt:lpstr>'część 1'!Obszar_wydruku</vt:lpstr>
      <vt:lpstr>'część 2'!Obszar_wydruku</vt:lpstr>
      <vt:lpstr>'część 3'!Obszar_wydruku</vt:lpstr>
      <vt:lpstr>'część 4'!Obszar_wydruku</vt:lpstr>
      <vt:lpstr>'część 5'!Obszar_wydruku</vt:lpstr>
      <vt:lpstr>'część 6'!Obszar_wydruku</vt:lpstr>
      <vt:lpstr>'część 7'!Obszar_wydruku</vt:lpstr>
      <vt:lpstr>'część 8'!Obszar_wydruku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Błaszczak</dc:creator>
  <cp:lastModifiedBy>mrakowsk@zespol.local</cp:lastModifiedBy>
  <cp:lastPrinted>2024-12-04T13:24:20Z</cp:lastPrinted>
  <dcterms:created xsi:type="dcterms:W3CDTF">2024-11-21T12:56:39Z</dcterms:created>
  <dcterms:modified xsi:type="dcterms:W3CDTF">2024-12-04T13:24:26Z</dcterms:modified>
</cp:coreProperties>
</file>