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zymon.kowalski2\Desktop\USŁUGI LEŚNE 2023\Gotowe\Załącznik nr 1 –  Formularz Oferty\"/>
    </mc:Choice>
  </mc:AlternateContent>
  <bookViews>
    <workbookView xWindow="0" yWindow="0" windowWidth="25140" windowHeight="11150"/>
  </bookViews>
  <sheets>
    <sheet name="Formularz ofertowy" sheetId="3" r:id="rId1"/>
  </sheets>
  <calcPr calcId="152511"/>
</workbook>
</file>

<file path=xl/calcChain.xml><?xml version="1.0" encoding="utf-8"?>
<calcChain xmlns="http://schemas.openxmlformats.org/spreadsheetml/2006/main">
  <c r="I52" i="3" l="1"/>
  <c r="I53" i="3"/>
  <c r="K53" i="3" s="1"/>
  <c r="L53" i="3" s="1"/>
  <c r="I54" i="3"/>
  <c r="I55" i="3"/>
  <c r="I56" i="3"/>
  <c r="I57" i="3"/>
  <c r="I58" i="3"/>
  <c r="K58" i="3" s="1"/>
  <c r="I59" i="3"/>
  <c r="I60" i="3"/>
  <c r="K60" i="3" s="1"/>
  <c r="I61" i="3"/>
  <c r="K61" i="3" s="1"/>
  <c r="I62" i="3"/>
  <c r="K62" i="3" s="1"/>
  <c r="I63" i="3"/>
  <c r="I64" i="3"/>
  <c r="I65" i="3"/>
  <c r="K65" i="3" s="1"/>
  <c r="L65" i="3" s="1"/>
  <c r="I66" i="3"/>
  <c r="I67" i="3"/>
  <c r="K67" i="3" s="1"/>
  <c r="I68" i="3"/>
  <c r="K68" i="3" s="1"/>
  <c r="I69" i="3"/>
  <c r="K69" i="3" s="1"/>
  <c r="L69" i="3" s="1"/>
  <c r="I70" i="3"/>
  <c r="K70" i="3" s="1"/>
  <c r="I71" i="3"/>
  <c r="I72" i="3"/>
  <c r="K72" i="3" s="1"/>
  <c r="I73" i="3"/>
  <c r="K73" i="3" s="1"/>
  <c r="I74" i="3"/>
  <c r="K74" i="3" s="1"/>
  <c r="I75" i="3"/>
  <c r="I76" i="3"/>
  <c r="I77" i="3"/>
  <c r="I78" i="3"/>
  <c r="I79" i="3"/>
  <c r="K79" i="3" s="1"/>
  <c r="I80" i="3"/>
  <c r="K80" i="3" s="1"/>
  <c r="I81" i="3"/>
  <c r="K81" i="3" s="1"/>
  <c r="L81" i="3" s="1"/>
  <c r="I82" i="3"/>
  <c r="K82" i="3" s="1"/>
  <c r="I83" i="3"/>
  <c r="K83" i="3" s="1"/>
  <c r="I84" i="3"/>
  <c r="K84" i="3" s="1"/>
  <c r="I85" i="3"/>
  <c r="K85" i="3" s="1"/>
  <c r="I86" i="3"/>
  <c r="K86" i="3" s="1"/>
  <c r="I87" i="3"/>
  <c r="I88" i="3"/>
  <c r="I89" i="3"/>
  <c r="K89" i="3" s="1"/>
  <c r="I90" i="3"/>
  <c r="K90" i="3" s="1"/>
  <c r="I51" i="3"/>
  <c r="I48" i="3"/>
  <c r="K48" i="3" s="1"/>
  <c r="L48" i="3" s="1"/>
  <c r="I43" i="3"/>
  <c r="K43" i="3" s="1"/>
  <c r="L43" i="3" s="1"/>
  <c r="I38" i="3"/>
  <c r="K38" i="3" s="1"/>
  <c r="L38" i="3" s="1"/>
  <c r="I33" i="3"/>
  <c r="K33" i="3" s="1"/>
  <c r="L33" i="3" s="1"/>
  <c r="K51" i="3" l="1"/>
  <c r="L51" i="3" s="1"/>
  <c r="F92" i="3"/>
  <c r="L90" i="3"/>
  <c r="L89" i="3"/>
  <c r="L80" i="3"/>
  <c r="L79" i="3"/>
  <c r="L68" i="3"/>
  <c r="L67" i="3"/>
  <c r="K66" i="3"/>
  <c r="L66" i="3" s="1"/>
  <c r="L61" i="3"/>
  <c r="L58" i="3"/>
  <c r="L70" i="3"/>
  <c r="L82" i="3"/>
  <c r="K71" i="3"/>
  <c r="L71" i="3" s="1"/>
  <c r="L83" i="3"/>
  <c r="L73" i="3"/>
  <c r="L85" i="3"/>
  <c r="L60" i="3"/>
  <c r="K54" i="3"/>
  <c r="L54" i="3" s="1"/>
  <c r="L62" i="3"/>
  <c r="L74" i="3"/>
  <c r="L86" i="3"/>
  <c r="L72" i="3"/>
  <c r="L84" i="3"/>
  <c r="K59" i="3"/>
  <c r="L59" i="3" s="1"/>
  <c r="K57" i="3"/>
  <c r="L57" i="3" s="1"/>
  <c r="K78" i="3"/>
  <c r="L78" i="3" s="1"/>
  <c r="K56" i="3"/>
  <c r="L56" i="3" s="1"/>
  <c r="K77" i="3"/>
  <c r="L77" i="3" s="1"/>
  <c r="K55" i="3"/>
  <c r="L55" i="3" s="1"/>
  <c r="K88" i="3"/>
  <c r="L88" i="3" s="1"/>
  <c r="K64" i="3"/>
  <c r="L64" i="3" s="1"/>
  <c r="K87" i="3"/>
  <c r="L87" i="3" s="1"/>
  <c r="K75" i="3"/>
  <c r="L75" i="3" s="1"/>
  <c r="K63" i="3"/>
  <c r="L63" i="3" s="1"/>
  <c r="K76" i="3"/>
  <c r="L76" i="3" s="1"/>
  <c r="K52" i="3"/>
  <c r="L52" i="3" s="1"/>
  <c r="F93" i="3" l="1"/>
  <c r="I26" i="3" s="1"/>
</calcChain>
</file>

<file path=xl/sharedStrings.xml><?xml version="1.0" encoding="utf-8"?>
<sst xmlns="http://schemas.openxmlformats.org/spreadsheetml/2006/main" count="266" uniqueCount="177">
  <si>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</si>
  <si>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</si>
  <si>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</si>
  <si>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</si>
  <si>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</si>
  <si>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</si>
  <si>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</si>
  <si>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</si>
  <si>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</si>
  <si>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</si>
  <si>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  2</t>
  </si>
  <si>
    <t>CWD-D</t>
  </si>
  <si>
    <t>Całkowity wyrób drewna technologią dowolną</t>
  </si>
  <si>
    <t>M3</t>
  </si>
  <si>
    <t xml:space="preserve"> 11</t>
  </si>
  <si>
    <t>PORZ&gt;100</t>
  </si>
  <si>
    <t>Oczyszczanie zrębów, gruntów porolnych, halizn i płazowin ze zbędnych podrostów, odrośli, krzewów i krzewinek poprzez wycinanie i wynoszenie wyciętego materiału - dla 100% pokrycia powierzchni</t>
  </si>
  <si>
    <t>HA</t>
  </si>
  <si>
    <t xml:space="preserve"> 16</t>
  </si>
  <si>
    <t>ROZDR-PGL</t>
  </si>
  <si>
    <t>Rozdrabnianie pozostałości drzewnych na całej powierzchni wraz z mieszaniem z glebą</t>
  </si>
  <si>
    <t xml:space="preserve"> 19</t>
  </si>
  <si>
    <t>WPOD-N</t>
  </si>
  <si>
    <t>Wycinanie podszytów i podrostów (teren równy lub falisty)</t>
  </si>
  <si>
    <t xml:space="preserve"> 23</t>
  </si>
  <si>
    <t>PPOD N</t>
  </si>
  <si>
    <t>Wyniesienie wyciętych podszytów (teren równy lub falisty)</t>
  </si>
  <si>
    <t xml:space="preserve"> 26</t>
  </si>
  <si>
    <t>OPR-UC</t>
  </si>
  <si>
    <t>Opryskiwanie upraw opryskiwaczem - ciągnikowym</t>
  </si>
  <si>
    <t xml:space="preserve"> 27</t>
  </si>
  <si>
    <t>OPR-PSPAL</t>
  </si>
  <si>
    <t>Opryski środkami ochrony roślin opryskiwaczem plecakowym z napędem spalinowym</t>
  </si>
  <si>
    <t xml:space="preserve"> 55</t>
  </si>
  <si>
    <t>WYK-TALOK</t>
  </si>
  <si>
    <t>Zdarcie pokrywy na talerzach pod okapem drzewostanu o wymiarach 40 cm x 40 cm</t>
  </si>
  <si>
    <t>TSZT</t>
  </si>
  <si>
    <t xml:space="preserve"> 67</t>
  </si>
  <si>
    <t>WYK-PASCZ</t>
  </si>
  <si>
    <t>Wyorywanie bruzd pługiem leśnym na powierzchni pow. 0,50 ha</t>
  </si>
  <si>
    <t>KMTR</t>
  </si>
  <si>
    <t xml:space="preserve"> 68</t>
  </si>
  <si>
    <t>WYK-PA5CZ</t>
  </si>
  <si>
    <t>Wyorywanie bruzd pługiem leśnym na pow. do 0,50 ha (np. gniazda)</t>
  </si>
  <si>
    <t xml:space="preserve"> 69</t>
  </si>
  <si>
    <t>WYK-PASCP</t>
  </si>
  <si>
    <t>Wyorywanie bruzd pługiem leśnym pod okapem</t>
  </si>
  <si>
    <t xml:space="preserve"> 95</t>
  </si>
  <si>
    <t>SADZ WIEL</t>
  </si>
  <si>
    <t>Sadzenie wielolatek z odkrytym systemem korzeniowym</t>
  </si>
  <si>
    <t xml:space="preserve"> 96</t>
  </si>
  <si>
    <t>SADZ POP</t>
  </si>
  <si>
    <t>Sadzenie jednolatek i wielolatek w poprawkach i uzupełnieniach</t>
  </si>
  <si>
    <t xml:space="preserve"> 97</t>
  </si>
  <si>
    <t>SAD-BRYŁ</t>
  </si>
  <si>
    <t>Sadzenie sadzonek z zakrytym systemem korzeniowym</t>
  </si>
  <si>
    <t xml:space="preserve"> 98</t>
  </si>
  <si>
    <t>POP-BRYŁ</t>
  </si>
  <si>
    <t>Sadzenie sadzonek z zakrytym systemem korzeniowym w poprawkach i uzupełnieniach</t>
  </si>
  <si>
    <t>103</t>
  </si>
  <si>
    <t>DOW-SADZ</t>
  </si>
  <si>
    <t>Dowóz sadzonek</t>
  </si>
  <si>
    <t>107</t>
  </si>
  <si>
    <t>KOSZ UA</t>
  </si>
  <si>
    <t>Wykaszanie chwastów w uprawach i usuwanie zbędnych nalotów - stopień trudności I i II</t>
  </si>
  <si>
    <t>108</t>
  </si>
  <si>
    <t>KOSZ UB</t>
  </si>
  <si>
    <t>Wykaszanie chwastów w uprawach i usuwanie zbędnych nalotów - stopień trudności III i IV</t>
  </si>
  <si>
    <t>110</t>
  </si>
  <si>
    <t>OPR-CHWAS</t>
  </si>
  <si>
    <t>Chemiczne niszczenie chwastów opryskiwaczem ręcznym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</si>
  <si>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</si>
  <si>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</si>
  <si>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</si>
  <si>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</si>
  <si>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</si>
  <si>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</si>
  <si>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</si>
  <si>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</si>
  <si>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</si>
  <si>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127</t>
  </si>
  <si>
    <t>PUŁ-WT</t>
  </si>
  <si>
    <t>Wykładanie pułapek na szkodniki wtórne</t>
  </si>
  <si>
    <t>SZT</t>
  </si>
  <si>
    <t>136</t>
  </si>
  <si>
    <t>SZUK-OWA2</t>
  </si>
  <si>
    <t>Próbne poszukiwania owadów w ściole metodą dwóch drzew próbnych</t>
  </si>
  <si>
    <t>141</t>
  </si>
  <si>
    <t>GRODZ-SRN</t>
  </si>
  <si>
    <t>Grodzenie upraw przed zwierzyną siatką rozbiórkową</t>
  </si>
  <si>
    <t>HM</t>
  </si>
  <si>
    <t>143</t>
  </si>
  <si>
    <t>WYK-SLUPL</t>
  </si>
  <si>
    <t>Przygotowanie słupków liściastych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</si>
  <si>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</si>
  <si>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</si>
  <si>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</si>
  <si>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</si>
  <si>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</si>
  <si>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</si>
  <si>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</si>
  <si>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148</t>
  </si>
  <si>
    <t>PORZ-SPAL</t>
  </si>
  <si>
    <t>Spalanie gałęzi ułożonych w stosy</t>
  </si>
  <si>
    <t>M3P</t>
  </si>
  <si>
    <t>149</t>
  </si>
  <si>
    <t>PORZ-STOS</t>
  </si>
  <si>
    <t>Wynoszenie i układanie pozostałości w stosy niewymiarowe</t>
  </si>
  <si>
    <t>155</t>
  </si>
  <si>
    <t>ZAW-BUD</t>
  </si>
  <si>
    <t>Wywieszanie nowych budek lęgowych i schronów dla nietoperzy</t>
  </si>
  <si>
    <t>157</t>
  </si>
  <si>
    <t>CZYSZ-BUD</t>
  </si>
  <si>
    <t>Czyszczenie budek lęgowych i schronów dla nietoperzy</t>
  </si>
  <si>
    <t>163</t>
  </si>
  <si>
    <t>PPOŻ-PORZ</t>
  </si>
  <si>
    <t>Porządkowanie terenów na pasach przeciwpożarowych</t>
  </si>
  <si>
    <t>164</t>
  </si>
  <si>
    <t>ODN-PASC</t>
  </si>
  <si>
    <t>Odchwaszczanie, odnawianie pasów przeciwpożarowych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</si>
  <si>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</si>
  <si>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</si>
  <si>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</si>
  <si>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</si>
  <si>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</si>
  <si>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</si>
  <si>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</si>
  <si>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</si>
  <si>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</si>
  <si>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386</t>
  </si>
  <si>
    <t>GODZ RU8</t>
  </si>
  <si>
    <t>Prace godzinowe ręczne z urządzeniem</t>
  </si>
  <si>
    <t>388</t>
  </si>
  <si>
    <t>GODZ RH23</t>
  </si>
  <si>
    <t>Prace godzinowe ręczne (23% VAT)</t>
  </si>
  <si>
    <t>389</t>
  </si>
  <si>
    <t>GODZ MH8</t>
  </si>
  <si>
    <t>Prace wykonywane ciągnikiem (8% VAT)</t>
  </si>
  <si>
    <t>390</t>
  </si>
  <si>
    <t>GODZ MH23</t>
  </si>
  <si>
    <t>Prace wykonywane ciągnikiem (23% VAT)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</si>
  <si>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</si>
  <si>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</si>
  <si>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</si>
  <si>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</si>
  <si>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</si>
  <si>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</si>
  <si>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</si>
  <si>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Dobrzejewice</t>
  </si>
  <si>
    <t xml:space="preserve">87-123 DOBRZEJEWICE; ZAWAŁY 101                    </t>
  </si>
  <si>
    <t>Cięcia zupełne - rębne (rębnie I)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</si>
  <si>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</si>
  <si>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</si>
  <si>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</si>
  <si>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</si>
  <si>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</si>
  <si>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</si>
  <si>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</si>
  <si>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</si>
  <si>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FORMULARZ OFERTOWY</t>
  </si>
  <si>
    <t>Odpowiadając na ogłoszenie o przetargu nieograniczonym na „Wykonywanie usług z zakresu gospodarki leśnej na terenie Nadleśnictwa Dobrzejewice w roku 2023''  składamy niniejszym ofertę na pakiet 03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</si>
  <si>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</si>
  <si>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</si>
  <si>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</si>
  <si>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</si>
  <si>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</si>
  <si>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</si>
  <si>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</si>
  <si>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</si>
  <si>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</si>
  <si>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1.  Za wykonanie przedmiotu zamówienia w tym Pakiecie oferujemy następujące wynagrodzenie brutto:</t>
  </si>
  <si>
    <t>PLN</t>
  </si>
  <si>
    <t>2. Wynagrodzenie zaoferowane w pkt 1 powyżej wynika z poniższego Kosztorysu Ofertowego i stanowi sumę wartości całkowitych brutto za poszczególne pozycje (prace) tworzące ten Pakiet:</t>
  </si>
  <si>
    <t>Wartość całkowita brutto 
w PLN</t>
  </si>
  <si>
    <t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</t>
  </si>
  <si>
    <t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</si>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</sst>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5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11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" fillId="2" borderId="0" xfId="0" applyFont="1" applyFill="1" applyAlignment="1" applyProtection="1">
      <alignment horizontal="left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 applyProtection="1">
      <alignment horizontal="center" vertical="top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5" fillId="3" borderId="1" xfId="0" applyNumberFormat="1" applyFont="1" applyFill="1" applyBorder="1" applyAlignment="1">
      <alignment horizontal="right" vertical="center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1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horizontal="left" vertical="center"/>
    </xf>
    <xf numFmtId="49" fontId="5" fillId="3" borderId="7" xfId="0" applyNumberFormat="1" applyFont="1" applyFill="1" applyBorder="1" applyAlignment="1" applyProtection="1">
      <alignment horizontal="center" vertical="center"/>
      <protection locked="0"/>
    </xf>
    <xf numFmtId="49" fontId="5" fillId="3" borderId="8" xfId="0" applyNumberFormat="1" applyFont="1" applyFill="1" applyBorder="1" applyAlignment="1" applyProtection="1">
      <alignment horizontal="center" vertical="center"/>
      <protection locked="0"/>
    </xf>
    <xf numFmtId="49" fontId="5" fillId="3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49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49" fontId="8" fillId="2" borderId="0" xfId="0" applyNumberFormat="1" applyFont="1" applyFill="1" applyAlignment="1">
      <alignment horizontal="center" vertical="center"/>
    </xf>
    <xf numFmtId="49" fontId="14" fillId="2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49" fontId="6" fillId="2" borderId="0" xfId="0" applyNumberFormat="1" applyFont="1" applyFill="1" applyAlignment="1">
      <alignment horizontal="right" vertical="top"/>
    </xf>
    <xf numFmtId="4" fontId="10" fillId="2" borderId="1" xfId="0" applyNumberFormat="1" applyFont="1" applyFill="1" applyBorder="1" applyAlignment="1" applyProtection="1">
      <alignment horizontal="right" vertical="center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right" vertical="center"/>
    </xf>
    <xf numFmtId="4" fontId="5" fillId="2" borderId="10" xfId="0" applyNumberFormat="1" applyFont="1" applyFill="1" applyBorder="1" applyAlignment="1">
      <alignment horizontal="right" vertical="center"/>
    </xf>
    <xf numFmtId="4" fontId="5" fillId="2" borderId="6" xfId="0" applyNumberFormat="1" applyFont="1" applyFill="1" applyBorder="1" applyAlignment="1">
      <alignment horizontal="right" vertical="center"/>
    </xf>
    <xf numFmtId="4" fontId="11" fillId="2" borderId="0" xfId="0" applyNumberFormat="1" applyFont="1" applyFill="1" applyAlignment="1">
      <alignment horizontal="center"/>
    </xf>
  </cellXfs>
  <cellStyles count="1">
    <cellStyle name="Normalny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2"/>
  <sheetViews>
    <sheetView tabSelected="1" workbookViewId="0">
      <selection activeCell="H33" sqref="H33"/>
    </sheetView>
  </sheetViews>
  <sheetFormatPr defaultRowHeight="12.5" x14ac:dyDescent="0.25"/>
  <cols>
    <col min="1" max="1" width="0.1796875" customWidth="1"/>
    <col min="2" max="2" width="5.7265625" customWidth="1"/>
    <col min="3" max="3" width="7.26953125" customWidth="1"/>
    <col min="4" max="4" width="11.1796875" customWidth="1"/>
    <col min="5" max="5" width="43.81640625" customWidth="1"/>
    <col min="6" max="6" width="6.81640625" customWidth="1"/>
    <col min="7" max="7" width="10" customWidth="1"/>
    <col min="8" max="8" width="11.1796875" customWidth="1"/>
    <col min="9" max="9" width="12.7265625" customWidth="1"/>
    <col min="10" max="10" width="6.81640625" customWidth="1"/>
    <col min="11" max="11" width="9.54296875" customWidth="1"/>
    <col min="12" max="12" width="9" customWidth="1"/>
    <col min="13" max="13" width="3.54296875" customWidth="1"/>
    <col min="14" max="14" width="0.7265625" customWidth="1"/>
    <col min="15" max="15" width="0.54296875" customWidth="1"/>
    <col min="16" max="16" width="0.1796875" customWidth="1"/>
    <col min="17" max="17" width="4.7265625" customWidth="1"/>
  </cols>
  <sheetData>
    <row r="1" spans="2:15" s="1" customFormat="1" ht="5.25" customHeight="1" x14ac:dyDescent="0.25"/>
    <row r="2" spans="2:15" s="1" customFormat="1" ht="17.149999999999999" customHeight="1" x14ac:dyDescent="0.25">
      <c r="I2" s="40" t="s">
        <v>143</v>
      </c>
      <c r="J2" s="40"/>
      <c r="K2" s="40"/>
      <c r="L2" s="40"/>
      <c r="M2" s="40"/>
      <c r="N2" s="40"/>
      <c r="O2" s="40"/>
    </row>
    <row r="3" spans="2:15" s="1" customFormat="1" ht="28.75" customHeight="1" x14ac:dyDescent="0.2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15" s="1" customFormat="1" ht="2.65" customHeight="1" x14ac:dyDescent="0.25">
      <c r="B4" s="36"/>
      <c r="C4" s="36"/>
      <c r="D4" s="36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15" s="1" customFormat="1" ht="28.75" customHeight="1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15" s="1" customFormat="1" ht="2.65" customHeight="1" x14ac:dyDescent="0.25">
      <c r="B6" s="36"/>
      <c r="C6" s="36"/>
      <c r="D6" s="36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2:15" s="1" customFormat="1" ht="28.75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2:15" s="1" customFormat="1" ht="5.25" customHeight="1" x14ac:dyDescent="0.25">
      <c r="B8" s="36"/>
      <c r="C8" s="36"/>
      <c r="D8" s="36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2:15" s="1" customFormat="1" ht="4.4000000000000004" customHeight="1" x14ac:dyDescent="0.2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2:15" s="1" customFormat="1" ht="7" customHeight="1" x14ac:dyDescent="0.25">
      <c r="B10" s="15" t="s">
        <v>144</v>
      </c>
      <c r="C10" s="15"/>
      <c r="D10" s="15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2:15" s="1" customFormat="1" ht="12.25" customHeight="1" x14ac:dyDescent="0.25">
      <c r="B11" s="15"/>
      <c r="C11" s="15"/>
      <c r="D11" s="15"/>
      <c r="E11" s="12"/>
      <c r="F11" s="12"/>
      <c r="G11" s="38" t="s">
        <v>145</v>
      </c>
      <c r="H11" s="39"/>
      <c r="I11" s="39"/>
      <c r="J11" s="39"/>
      <c r="K11" s="39"/>
      <c r="L11" s="39"/>
      <c r="M11" s="39"/>
      <c r="N11" s="39"/>
    </row>
    <row r="12" spans="2:15" s="1" customFormat="1" ht="7.9" customHeight="1" x14ac:dyDescent="0.25">
      <c r="B12" s="12"/>
      <c r="C12" s="12"/>
      <c r="D12" s="12"/>
      <c r="E12" s="12"/>
      <c r="F12" s="12"/>
      <c r="G12" s="39"/>
      <c r="H12" s="39"/>
      <c r="I12" s="39"/>
      <c r="J12" s="39"/>
      <c r="K12" s="39"/>
      <c r="L12" s="39"/>
      <c r="M12" s="39"/>
      <c r="N12" s="39"/>
    </row>
    <row r="13" spans="2:15" s="1" customFormat="1" ht="20.25" customHeight="1" x14ac:dyDescent="0.2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2:15" s="1" customFormat="1" ht="24" customHeight="1" x14ac:dyDescent="0.25">
      <c r="E14" s="37" t="s">
        <v>159</v>
      </c>
      <c r="F14" s="37"/>
      <c r="G14" s="37"/>
    </row>
    <row r="15" spans="2:15" s="1" customFormat="1" ht="43.15" customHeight="1" x14ac:dyDescent="0.25"/>
    <row r="16" spans="2:15" s="1" customFormat="1" ht="20.9" customHeight="1" x14ac:dyDescent="0.25">
      <c r="B16" s="9" t="s">
        <v>146</v>
      </c>
      <c r="C16" s="9"/>
    </row>
    <row r="17" spans="2:13" s="1" customFormat="1" ht="2.65" customHeight="1" x14ac:dyDescent="0.25"/>
    <row r="18" spans="2:13" s="1" customFormat="1" ht="20.9" customHeight="1" x14ac:dyDescent="0.25">
      <c r="B18" s="9" t="s">
        <v>147</v>
      </c>
      <c r="C18" s="9"/>
    </row>
    <row r="19" spans="2:13" s="1" customFormat="1" ht="2.65" customHeight="1" x14ac:dyDescent="0.25"/>
    <row r="20" spans="2:13" s="1" customFormat="1" ht="20.9" customHeight="1" x14ac:dyDescent="0.25">
      <c r="B20" s="9" t="s">
        <v>148</v>
      </c>
      <c r="C20" s="9"/>
    </row>
    <row r="21" spans="2:13" s="1" customFormat="1" ht="2.65" customHeight="1" x14ac:dyDescent="0.25"/>
    <row r="22" spans="2:13" s="1" customFormat="1" ht="20.9" customHeight="1" x14ac:dyDescent="0.25">
      <c r="B22" s="9" t="s">
        <v>149</v>
      </c>
      <c r="C22" s="9"/>
    </row>
    <row r="23" spans="2:13" s="1" customFormat="1" ht="34.75" customHeight="1" x14ac:dyDescent="0.25"/>
    <row r="24" spans="2:13" s="1" customFormat="1" ht="50.15" customHeight="1" x14ac:dyDescent="0.25">
      <c r="B24" s="24" t="s">
        <v>160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2:13" s="1" customFormat="1" ht="2.65" customHeight="1" x14ac:dyDescent="0.25"/>
    <row r="26" spans="2:13" s="1" customFormat="1" ht="14.5" customHeight="1" x14ac:dyDescent="0.3">
      <c r="B26" s="10" t="s">
        <v>170</v>
      </c>
      <c r="C26" s="11"/>
      <c r="D26" s="11"/>
      <c r="E26" s="11"/>
      <c r="F26" s="11"/>
      <c r="G26" s="11"/>
      <c r="H26" s="11"/>
      <c r="I26" s="48">
        <f>F93</f>
        <v>0</v>
      </c>
      <c r="J26" s="48"/>
      <c r="K26" s="10" t="s">
        <v>171</v>
      </c>
      <c r="L26" s="11"/>
    </row>
    <row r="27" spans="2:13" s="1" customFormat="1" ht="27" customHeight="1" x14ac:dyDescent="0.25">
      <c r="B27" s="21" t="s">
        <v>172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28" spans="2:13" s="1" customFormat="1" ht="27.75" customHeight="1" x14ac:dyDescent="0.25"/>
    <row r="29" spans="2:13" s="1" customFormat="1" ht="3.25" customHeight="1" x14ac:dyDescent="0.25"/>
    <row r="30" spans="2:13" s="1" customFormat="1" ht="18.25" customHeight="1" x14ac:dyDescent="0.25">
      <c r="B30" s="25" t="s">
        <v>150</v>
      </c>
      <c r="C30" s="25"/>
      <c r="D30" s="25"/>
      <c r="E30" s="25"/>
      <c r="F30" s="25"/>
      <c r="G30" s="25"/>
      <c r="H30" s="25"/>
      <c r="I30" s="25"/>
      <c r="J30" s="25"/>
      <c r="K30" s="25"/>
    </row>
    <row r="31" spans="2:13" s="1" customFormat="1" ht="5.25" customHeight="1" x14ac:dyDescent="0.25"/>
    <row r="32" spans="2:13" s="1" customFormat="1" ht="31.5" x14ac:dyDescent="0.25">
      <c r="B32" s="2" t="s">
        <v>0</v>
      </c>
      <c r="C32" s="3" t="s">
        <v>1</v>
      </c>
      <c r="D32" s="4" t="s">
        <v>2</v>
      </c>
      <c r="E32" s="4" t="s">
        <v>3</v>
      </c>
      <c r="F32" s="4" t="s">
        <v>4</v>
      </c>
      <c r="G32" s="4" t="s">
        <v>5</v>
      </c>
      <c r="H32" s="4" t="s">
        <v>6</v>
      </c>
      <c r="I32" s="3" t="s">
        <v>7</v>
      </c>
      <c r="J32" s="4" t="s">
        <v>8</v>
      </c>
      <c r="K32" s="4" t="s">
        <v>9</v>
      </c>
      <c r="L32" s="13" t="s">
        <v>173</v>
      </c>
      <c r="M32" s="14"/>
    </row>
    <row r="33" spans="2:13" s="1" customFormat="1" ht="19.75" customHeight="1" x14ac:dyDescent="0.25">
      <c r="B33" s="5">
        <v>1</v>
      </c>
      <c r="C33" s="6" t="s">
        <v>10</v>
      </c>
      <c r="D33" s="6" t="s">
        <v>11</v>
      </c>
      <c r="E33" s="7" t="s">
        <v>12</v>
      </c>
      <c r="F33" s="6" t="s">
        <v>13</v>
      </c>
      <c r="G33" s="8">
        <v>355</v>
      </c>
      <c r="H33" s="41"/>
      <c r="I33" s="42">
        <f>G33*H33</f>
        <v>0</v>
      </c>
      <c r="J33" s="5">
        <v>8</v>
      </c>
      <c r="K33" s="42">
        <f>ROUND(I33*J33/100,2)</f>
        <v>0</v>
      </c>
      <c r="L33" s="43">
        <f>I33+K33</f>
        <v>0</v>
      </c>
      <c r="M33" s="44"/>
    </row>
    <row r="34" spans="2:13" s="1" customFormat="1" ht="3.25" customHeight="1" x14ac:dyDescent="0.25"/>
    <row r="35" spans="2:13" s="1" customFormat="1" ht="18.25" customHeight="1" x14ac:dyDescent="0.25">
      <c r="B35" s="25" t="s">
        <v>151</v>
      </c>
      <c r="C35" s="25"/>
      <c r="D35" s="25"/>
      <c r="E35" s="25"/>
      <c r="F35" s="25"/>
      <c r="G35" s="25"/>
      <c r="H35" s="25"/>
      <c r="I35" s="25"/>
      <c r="J35" s="25"/>
      <c r="K35" s="25"/>
    </row>
    <row r="36" spans="2:13" s="1" customFormat="1" ht="5.25" customHeight="1" x14ac:dyDescent="0.25"/>
    <row r="37" spans="2:13" s="1" customFormat="1" ht="31.5" x14ac:dyDescent="0.25">
      <c r="B37" s="2" t="s">
        <v>0</v>
      </c>
      <c r="C37" s="3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3" t="s">
        <v>7</v>
      </c>
      <c r="J37" s="4" t="s">
        <v>8</v>
      </c>
      <c r="K37" s="4" t="s">
        <v>9</v>
      </c>
      <c r="L37" s="13" t="s">
        <v>173</v>
      </c>
      <c r="M37" s="14"/>
    </row>
    <row r="38" spans="2:13" s="1" customFormat="1" ht="19.75" customHeight="1" x14ac:dyDescent="0.25">
      <c r="B38" s="5">
        <v>2</v>
      </c>
      <c r="C38" s="6" t="s">
        <v>10</v>
      </c>
      <c r="D38" s="6" t="s">
        <v>11</v>
      </c>
      <c r="E38" s="7" t="s">
        <v>12</v>
      </c>
      <c r="F38" s="6" t="s">
        <v>13</v>
      </c>
      <c r="G38" s="8">
        <v>5395</v>
      </c>
      <c r="H38" s="41"/>
      <c r="I38" s="42">
        <f>G38*H38</f>
        <v>0</v>
      </c>
      <c r="J38" s="5">
        <v>8</v>
      </c>
      <c r="K38" s="42">
        <f>ROUND(I38*J38/100,2)</f>
        <v>0</v>
      </c>
      <c r="L38" s="43">
        <f>I38+K38</f>
        <v>0</v>
      </c>
      <c r="M38" s="44"/>
    </row>
    <row r="39" spans="2:13" s="1" customFormat="1" ht="3.25" customHeight="1" x14ac:dyDescent="0.25"/>
    <row r="40" spans="2:13" s="1" customFormat="1" ht="18.25" customHeight="1" x14ac:dyDescent="0.25">
      <c r="B40" s="25" t="s">
        <v>152</v>
      </c>
      <c r="C40" s="25"/>
      <c r="D40" s="25"/>
      <c r="E40" s="25"/>
      <c r="F40" s="25"/>
      <c r="G40" s="25"/>
      <c r="H40" s="25"/>
      <c r="I40" s="25"/>
      <c r="J40" s="25"/>
      <c r="K40" s="25"/>
    </row>
    <row r="41" spans="2:13" s="1" customFormat="1" ht="5.25" customHeight="1" x14ac:dyDescent="0.25"/>
    <row r="42" spans="2:13" s="1" customFormat="1" ht="45.4" customHeight="1" x14ac:dyDescent="0.25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13" t="s">
        <v>173</v>
      </c>
      <c r="M42" s="14"/>
    </row>
    <row r="43" spans="2:13" s="1" customFormat="1" ht="19.75" customHeight="1" x14ac:dyDescent="0.25">
      <c r="B43" s="5">
        <v>3</v>
      </c>
      <c r="C43" s="6" t="s">
        <v>10</v>
      </c>
      <c r="D43" s="6" t="s">
        <v>11</v>
      </c>
      <c r="E43" s="7" t="s">
        <v>12</v>
      </c>
      <c r="F43" s="6" t="s">
        <v>13</v>
      </c>
      <c r="G43" s="8">
        <v>599</v>
      </c>
      <c r="H43" s="41"/>
      <c r="I43" s="42">
        <f>G43*H43</f>
        <v>0</v>
      </c>
      <c r="J43" s="5">
        <v>8</v>
      </c>
      <c r="K43" s="42">
        <f>ROUND(I43*J43/100,2)</f>
        <v>0</v>
      </c>
      <c r="L43" s="43">
        <f>I43+K43</f>
        <v>0</v>
      </c>
      <c r="M43" s="44"/>
    </row>
    <row r="44" spans="2:13" s="1" customFormat="1" ht="3.25" customHeight="1" x14ac:dyDescent="0.25"/>
    <row r="45" spans="2:13" s="1" customFormat="1" ht="18.25" customHeight="1" x14ac:dyDescent="0.25">
      <c r="B45" s="25" t="s">
        <v>153</v>
      </c>
      <c r="C45" s="25"/>
      <c r="D45" s="25"/>
      <c r="E45" s="25"/>
      <c r="F45" s="25"/>
      <c r="G45" s="25"/>
      <c r="H45" s="25"/>
      <c r="I45" s="25"/>
      <c r="J45" s="25"/>
      <c r="K45" s="25"/>
    </row>
    <row r="46" spans="2:13" s="1" customFormat="1" ht="5.25" customHeight="1" x14ac:dyDescent="0.25"/>
    <row r="47" spans="2:13" s="1" customFormat="1" ht="45.4" customHeight="1" x14ac:dyDescent="0.25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13" t="s">
        <v>173</v>
      </c>
      <c r="M47" s="14"/>
    </row>
    <row r="48" spans="2:13" s="1" customFormat="1" ht="19.75" customHeight="1" x14ac:dyDescent="0.25">
      <c r="B48" s="5">
        <v>4</v>
      </c>
      <c r="C48" s="6" t="s">
        <v>10</v>
      </c>
      <c r="D48" s="6" t="s">
        <v>11</v>
      </c>
      <c r="E48" s="7" t="s">
        <v>12</v>
      </c>
      <c r="F48" s="6" t="s">
        <v>13</v>
      </c>
      <c r="G48" s="8">
        <v>1535</v>
      </c>
      <c r="H48" s="41"/>
      <c r="I48" s="42">
        <f>G48*H48</f>
        <v>0</v>
      </c>
      <c r="J48" s="5">
        <v>8</v>
      </c>
      <c r="K48" s="42">
        <f>ROUND(I48*J48/100,2)</f>
        <v>0</v>
      </c>
      <c r="L48" s="43">
        <f>I48+K48</f>
        <v>0</v>
      </c>
      <c r="M48" s="44"/>
    </row>
    <row r="49" spans="2:13" s="1" customFormat="1" ht="9" customHeight="1" x14ac:dyDescent="0.25"/>
    <row r="50" spans="2:13" s="1" customFormat="1" ht="45.4" customHeight="1" x14ac:dyDescent="0.25">
      <c r="B50" s="2" t="s">
        <v>0</v>
      </c>
      <c r="C50" s="3" t="s">
        <v>1</v>
      </c>
      <c r="D50" s="4" t="s">
        <v>2</v>
      </c>
      <c r="E50" s="4" t="s">
        <v>3</v>
      </c>
      <c r="F50" s="4" t="s">
        <v>4</v>
      </c>
      <c r="G50" s="4" t="s">
        <v>5</v>
      </c>
      <c r="H50" s="4" t="s">
        <v>6</v>
      </c>
      <c r="I50" s="3" t="s">
        <v>7</v>
      </c>
      <c r="J50" s="4" t="s">
        <v>8</v>
      </c>
      <c r="K50" s="4" t="s">
        <v>9</v>
      </c>
      <c r="L50" s="13" t="s">
        <v>173</v>
      </c>
      <c r="M50" s="14"/>
    </row>
    <row r="51" spans="2:13" s="1" customFormat="1" ht="49.15" customHeight="1" x14ac:dyDescent="0.25">
      <c r="B51" s="5">
        <v>5</v>
      </c>
      <c r="C51" s="6" t="s">
        <v>14</v>
      </c>
      <c r="D51" s="6" t="s">
        <v>15</v>
      </c>
      <c r="E51" s="7" t="s">
        <v>16</v>
      </c>
      <c r="F51" s="6" t="s">
        <v>17</v>
      </c>
      <c r="G51" s="8">
        <v>18.54</v>
      </c>
      <c r="H51" s="41"/>
      <c r="I51" s="42">
        <f>G51*H51</f>
        <v>0</v>
      </c>
      <c r="J51" s="5">
        <v>8</v>
      </c>
      <c r="K51" s="42">
        <f>ROUND(I51*J51/100,2)</f>
        <v>0</v>
      </c>
      <c r="L51" s="43">
        <f>I51+K51</f>
        <v>0</v>
      </c>
      <c r="M51" s="44"/>
    </row>
    <row r="52" spans="2:13" s="1" customFormat="1" ht="28.75" customHeight="1" x14ac:dyDescent="0.25">
      <c r="B52" s="5">
        <v>6</v>
      </c>
      <c r="C52" s="6" t="s">
        <v>18</v>
      </c>
      <c r="D52" s="6" t="s">
        <v>19</v>
      </c>
      <c r="E52" s="7" t="s">
        <v>20</v>
      </c>
      <c r="F52" s="6" t="s">
        <v>17</v>
      </c>
      <c r="G52" s="8">
        <v>31.05</v>
      </c>
      <c r="H52" s="41"/>
      <c r="I52" s="42">
        <f t="shared" ref="I52:I90" si="0">G52*H52</f>
        <v>0</v>
      </c>
      <c r="J52" s="5">
        <v>8</v>
      </c>
      <c r="K52" s="42">
        <f t="shared" ref="K52:K90" si="1">ROUND(I52*J52/100,2)</f>
        <v>0</v>
      </c>
      <c r="L52" s="43">
        <f t="shared" ref="L52:L90" si="2">I52+K52</f>
        <v>0</v>
      </c>
      <c r="M52" s="44"/>
    </row>
    <row r="53" spans="2:13" s="1" customFormat="1" ht="19.75" customHeight="1" x14ac:dyDescent="0.25">
      <c r="B53" s="5">
        <v>7</v>
      </c>
      <c r="C53" s="6" t="s">
        <v>21</v>
      </c>
      <c r="D53" s="6" t="s">
        <v>22</v>
      </c>
      <c r="E53" s="7" t="s">
        <v>23</v>
      </c>
      <c r="F53" s="6" t="s">
        <v>17</v>
      </c>
      <c r="G53" s="8">
        <v>23.1</v>
      </c>
      <c r="H53" s="41"/>
      <c r="I53" s="42">
        <f t="shared" si="0"/>
        <v>0</v>
      </c>
      <c r="J53" s="5">
        <v>8</v>
      </c>
      <c r="K53" s="42">
        <f t="shared" si="1"/>
        <v>0</v>
      </c>
      <c r="L53" s="43">
        <f t="shared" si="2"/>
        <v>0</v>
      </c>
      <c r="M53" s="44"/>
    </row>
    <row r="54" spans="2:13" s="1" customFormat="1" ht="19.75" customHeight="1" x14ac:dyDescent="0.25">
      <c r="B54" s="5">
        <v>8</v>
      </c>
      <c r="C54" s="6" t="s">
        <v>24</v>
      </c>
      <c r="D54" s="6" t="s">
        <v>25</v>
      </c>
      <c r="E54" s="7" t="s">
        <v>26</v>
      </c>
      <c r="F54" s="6" t="s">
        <v>17</v>
      </c>
      <c r="G54" s="8">
        <v>1.6</v>
      </c>
      <c r="H54" s="41"/>
      <c r="I54" s="42">
        <f t="shared" si="0"/>
        <v>0</v>
      </c>
      <c r="J54" s="5">
        <v>8</v>
      </c>
      <c r="K54" s="42">
        <f t="shared" si="1"/>
        <v>0</v>
      </c>
      <c r="L54" s="43">
        <f t="shared" si="2"/>
        <v>0</v>
      </c>
      <c r="M54" s="44"/>
    </row>
    <row r="55" spans="2:13" s="1" customFormat="1" ht="19.75" customHeight="1" x14ac:dyDescent="0.25">
      <c r="B55" s="5">
        <v>9</v>
      </c>
      <c r="C55" s="6" t="s">
        <v>27</v>
      </c>
      <c r="D55" s="6" t="s">
        <v>28</v>
      </c>
      <c r="E55" s="7" t="s">
        <v>29</v>
      </c>
      <c r="F55" s="6" t="s">
        <v>17</v>
      </c>
      <c r="G55" s="8">
        <v>31.92</v>
      </c>
      <c r="H55" s="41"/>
      <c r="I55" s="42">
        <f t="shared" si="0"/>
        <v>0</v>
      </c>
      <c r="J55" s="5">
        <v>8</v>
      </c>
      <c r="K55" s="42">
        <f t="shared" si="1"/>
        <v>0</v>
      </c>
      <c r="L55" s="43">
        <f t="shared" si="2"/>
        <v>0</v>
      </c>
      <c r="M55" s="44"/>
    </row>
    <row r="56" spans="2:13" s="1" customFormat="1" ht="28.75" customHeight="1" x14ac:dyDescent="0.25">
      <c r="B56" s="5">
        <v>10</v>
      </c>
      <c r="C56" s="6" t="s">
        <v>30</v>
      </c>
      <c r="D56" s="6" t="s">
        <v>31</v>
      </c>
      <c r="E56" s="7" t="s">
        <v>32</v>
      </c>
      <c r="F56" s="6" t="s">
        <v>17</v>
      </c>
      <c r="G56" s="8">
        <v>4.37</v>
      </c>
      <c r="H56" s="41"/>
      <c r="I56" s="42">
        <f t="shared" si="0"/>
        <v>0</v>
      </c>
      <c r="J56" s="5">
        <v>8</v>
      </c>
      <c r="K56" s="42">
        <f t="shared" si="1"/>
        <v>0</v>
      </c>
      <c r="L56" s="43">
        <f t="shared" si="2"/>
        <v>0</v>
      </c>
      <c r="M56" s="44"/>
    </row>
    <row r="57" spans="2:13" s="1" customFormat="1" ht="28.75" customHeight="1" x14ac:dyDescent="0.25">
      <c r="B57" s="5">
        <v>11</v>
      </c>
      <c r="C57" s="6" t="s">
        <v>33</v>
      </c>
      <c r="D57" s="6" t="s">
        <v>34</v>
      </c>
      <c r="E57" s="7" t="s">
        <v>35</v>
      </c>
      <c r="F57" s="6" t="s">
        <v>36</v>
      </c>
      <c r="G57" s="8">
        <v>11.93</v>
      </c>
      <c r="H57" s="41"/>
      <c r="I57" s="42">
        <f t="shared" si="0"/>
        <v>0</v>
      </c>
      <c r="J57" s="5">
        <v>8</v>
      </c>
      <c r="K57" s="42">
        <f t="shared" si="1"/>
        <v>0</v>
      </c>
      <c r="L57" s="43">
        <f t="shared" si="2"/>
        <v>0</v>
      </c>
      <c r="M57" s="44"/>
    </row>
    <row r="58" spans="2:13" s="1" customFormat="1" ht="28.75" customHeight="1" x14ac:dyDescent="0.25">
      <c r="B58" s="5">
        <v>12</v>
      </c>
      <c r="C58" s="6" t="s">
        <v>37</v>
      </c>
      <c r="D58" s="6" t="s">
        <v>38</v>
      </c>
      <c r="E58" s="7" t="s">
        <v>39</v>
      </c>
      <c r="F58" s="6" t="s">
        <v>40</v>
      </c>
      <c r="G58" s="8">
        <v>195.98</v>
      </c>
      <c r="H58" s="41"/>
      <c r="I58" s="42">
        <f t="shared" si="0"/>
        <v>0</v>
      </c>
      <c r="J58" s="5">
        <v>8</v>
      </c>
      <c r="K58" s="42">
        <f t="shared" si="1"/>
        <v>0</v>
      </c>
      <c r="L58" s="43">
        <f t="shared" si="2"/>
        <v>0</v>
      </c>
      <c r="M58" s="44"/>
    </row>
    <row r="59" spans="2:13" s="1" customFormat="1" ht="28.75" customHeight="1" x14ac:dyDescent="0.25">
      <c r="B59" s="5">
        <v>13</v>
      </c>
      <c r="C59" s="6" t="s">
        <v>41</v>
      </c>
      <c r="D59" s="6" t="s">
        <v>42</v>
      </c>
      <c r="E59" s="7" t="s">
        <v>43</v>
      </c>
      <c r="F59" s="6" t="s">
        <v>40</v>
      </c>
      <c r="G59" s="8">
        <v>0.4</v>
      </c>
      <c r="H59" s="41"/>
      <c r="I59" s="42">
        <f t="shared" si="0"/>
        <v>0</v>
      </c>
      <c r="J59" s="5">
        <v>8</v>
      </c>
      <c r="K59" s="42">
        <f t="shared" si="1"/>
        <v>0</v>
      </c>
      <c r="L59" s="43">
        <f t="shared" si="2"/>
        <v>0</v>
      </c>
      <c r="M59" s="44"/>
    </row>
    <row r="60" spans="2:13" s="1" customFormat="1" ht="19.75" customHeight="1" x14ac:dyDescent="0.25">
      <c r="B60" s="5">
        <v>14</v>
      </c>
      <c r="C60" s="6" t="s">
        <v>44</v>
      </c>
      <c r="D60" s="6" t="s">
        <v>45</v>
      </c>
      <c r="E60" s="7" t="s">
        <v>46</v>
      </c>
      <c r="F60" s="6" t="s">
        <v>40</v>
      </c>
      <c r="G60" s="8">
        <v>14.19</v>
      </c>
      <c r="H60" s="41"/>
      <c r="I60" s="42">
        <f t="shared" si="0"/>
        <v>0</v>
      </c>
      <c r="J60" s="5">
        <v>8</v>
      </c>
      <c r="K60" s="42">
        <f t="shared" si="1"/>
        <v>0</v>
      </c>
      <c r="L60" s="43">
        <f t="shared" si="2"/>
        <v>0</v>
      </c>
      <c r="M60" s="44"/>
    </row>
    <row r="61" spans="2:13" s="1" customFormat="1" ht="19.75" customHeight="1" x14ac:dyDescent="0.25">
      <c r="B61" s="5">
        <v>15</v>
      </c>
      <c r="C61" s="6" t="s">
        <v>47</v>
      </c>
      <c r="D61" s="6" t="s">
        <v>48</v>
      </c>
      <c r="E61" s="7" t="s">
        <v>49</v>
      </c>
      <c r="F61" s="6" t="s">
        <v>36</v>
      </c>
      <c r="G61" s="8">
        <v>2.42</v>
      </c>
      <c r="H61" s="41"/>
      <c r="I61" s="42">
        <f t="shared" si="0"/>
        <v>0</v>
      </c>
      <c r="J61" s="5">
        <v>8</v>
      </c>
      <c r="K61" s="42">
        <f t="shared" si="1"/>
        <v>0</v>
      </c>
      <c r="L61" s="43">
        <f t="shared" si="2"/>
        <v>0</v>
      </c>
      <c r="M61" s="44"/>
    </row>
    <row r="62" spans="2:13" s="1" customFormat="1" ht="28.75" customHeight="1" x14ac:dyDescent="0.25">
      <c r="B62" s="5">
        <v>16</v>
      </c>
      <c r="C62" s="6" t="s">
        <v>50</v>
      </c>
      <c r="D62" s="6" t="s">
        <v>51</v>
      </c>
      <c r="E62" s="7" t="s">
        <v>52</v>
      </c>
      <c r="F62" s="6" t="s">
        <v>36</v>
      </c>
      <c r="G62" s="8">
        <v>0.3</v>
      </c>
      <c r="H62" s="41"/>
      <c r="I62" s="42">
        <f t="shared" si="0"/>
        <v>0</v>
      </c>
      <c r="J62" s="5">
        <v>8</v>
      </c>
      <c r="K62" s="42">
        <f t="shared" si="1"/>
        <v>0</v>
      </c>
      <c r="L62" s="43">
        <f t="shared" si="2"/>
        <v>0</v>
      </c>
      <c r="M62" s="44"/>
    </row>
    <row r="63" spans="2:13" s="1" customFormat="1" ht="19.75" customHeight="1" x14ac:dyDescent="0.25">
      <c r="B63" s="5">
        <v>17</v>
      </c>
      <c r="C63" s="6" t="s">
        <v>53</v>
      </c>
      <c r="D63" s="6" t="s">
        <v>54</v>
      </c>
      <c r="E63" s="7" t="s">
        <v>55</v>
      </c>
      <c r="F63" s="6" t="s">
        <v>36</v>
      </c>
      <c r="G63" s="8">
        <v>262.8</v>
      </c>
      <c r="H63" s="41"/>
      <c r="I63" s="42">
        <f t="shared" si="0"/>
        <v>0</v>
      </c>
      <c r="J63" s="5">
        <v>8</v>
      </c>
      <c r="K63" s="42">
        <f t="shared" si="1"/>
        <v>0</v>
      </c>
      <c r="L63" s="43">
        <f t="shared" si="2"/>
        <v>0</v>
      </c>
      <c r="M63" s="44"/>
    </row>
    <row r="64" spans="2:13" s="1" customFormat="1" ht="28.75" customHeight="1" x14ac:dyDescent="0.25">
      <c r="B64" s="5">
        <v>18</v>
      </c>
      <c r="C64" s="6" t="s">
        <v>56</v>
      </c>
      <c r="D64" s="6" t="s">
        <v>57</v>
      </c>
      <c r="E64" s="7" t="s">
        <v>58</v>
      </c>
      <c r="F64" s="6" t="s">
        <v>36</v>
      </c>
      <c r="G64" s="8">
        <v>33.479999999999997</v>
      </c>
      <c r="H64" s="41"/>
      <c r="I64" s="42">
        <f t="shared" si="0"/>
        <v>0</v>
      </c>
      <c r="J64" s="5">
        <v>8</v>
      </c>
      <c r="K64" s="42">
        <f t="shared" si="1"/>
        <v>0</v>
      </c>
      <c r="L64" s="43">
        <f t="shared" si="2"/>
        <v>0</v>
      </c>
      <c r="M64" s="44"/>
    </row>
    <row r="65" spans="2:13" s="1" customFormat="1" ht="19.75" customHeight="1" x14ac:dyDescent="0.25">
      <c r="B65" s="5">
        <v>19</v>
      </c>
      <c r="C65" s="6" t="s">
        <v>59</v>
      </c>
      <c r="D65" s="6" t="s">
        <v>60</v>
      </c>
      <c r="E65" s="7" t="s">
        <v>61</v>
      </c>
      <c r="F65" s="6" t="s">
        <v>36</v>
      </c>
      <c r="G65" s="8">
        <v>299</v>
      </c>
      <c r="H65" s="41"/>
      <c r="I65" s="42">
        <f t="shared" si="0"/>
        <v>0</v>
      </c>
      <c r="J65" s="5">
        <v>8</v>
      </c>
      <c r="K65" s="42">
        <f t="shared" si="1"/>
        <v>0</v>
      </c>
      <c r="L65" s="43">
        <f t="shared" si="2"/>
        <v>0</v>
      </c>
      <c r="M65" s="44"/>
    </row>
    <row r="66" spans="2:13" s="1" customFormat="1" ht="28.75" customHeight="1" x14ac:dyDescent="0.25">
      <c r="B66" s="5">
        <v>20</v>
      </c>
      <c r="C66" s="6" t="s">
        <v>62</v>
      </c>
      <c r="D66" s="6" t="s">
        <v>63</v>
      </c>
      <c r="E66" s="7" t="s">
        <v>64</v>
      </c>
      <c r="F66" s="6" t="s">
        <v>17</v>
      </c>
      <c r="G66" s="8">
        <v>49.23</v>
      </c>
      <c r="H66" s="41"/>
      <c r="I66" s="42">
        <f t="shared" si="0"/>
        <v>0</v>
      </c>
      <c r="J66" s="5">
        <v>8</v>
      </c>
      <c r="K66" s="42">
        <f t="shared" si="1"/>
        <v>0</v>
      </c>
      <c r="L66" s="43">
        <f t="shared" si="2"/>
        <v>0</v>
      </c>
      <c r="M66" s="44"/>
    </row>
    <row r="67" spans="2:13" s="1" customFormat="1" ht="28.75" customHeight="1" x14ac:dyDescent="0.25">
      <c r="B67" s="5">
        <v>21</v>
      </c>
      <c r="C67" s="6" t="s">
        <v>65</v>
      </c>
      <c r="D67" s="6" t="s">
        <v>66</v>
      </c>
      <c r="E67" s="7" t="s">
        <v>67</v>
      </c>
      <c r="F67" s="6" t="s">
        <v>17</v>
      </c>
      <c r="G67" s="8">
        <v>30.03</v>
      </c>
      <c r="H67" s="41"/>
      <c r="I67" s="42">
        <f t="shared" si="0"/>
        <v>0</v>
      </c>
      <c r="J67" s="5">
        <v>8</v>
      </c>
      <c r="K67" s="42">
        <f t="shared" si="1"/>
        <v>0</v>
      </c>
      <c r="L67" s="43">
        <f t="shared" si="2"/>
        <v>0</v>
      </c>
      <c r="M67" s="44"/>
    </row>
    <row r="68" spans="2:13" s="1" customFormat="1" ht="19.75" customHeight="1" x14ac:dyDescent="0.25">
      <c r="B68" s="5">
        <v>22</v>
      </c>
      <c r="C68" s="6" t="s">
        <v>68</v>
      </c>
      <c r="D68" s="6" t="s">
        <v>69</v>
      </c>
      <c r="E68" s="7" t="s">
        <v>70</v>
      </c>
      <c r="F68" s="6" t="s">
        <v>17</v>
      </c>
      <c r="G68" s="8">
        <v>45.89</v>
      </c>
      <c r="H68" s="41"/>
      <c r="I68" s="42">
        <f t="shared" si="0"/>
        <v>0</v>
      </c>
      <c r="J68" s="5">
        <v>8</v>
      </c>
      <c r="K68" s="42">
        <f t="shared" si="1"/>
        <v>0</v>
      </c>
      <c r="L68" s="43">
        <f t="shared" si="2"/>
        <v>0</v>
      </c>
      <c r="M68" s="44"/>
    </row>
    <row r="69" spans="2:13" s="1" customFormat="1" ht="19.75" customHeight="1" x14ac:dyDescent="0.25">
      <c r="B69" s="5">
        <v>23</v>
      </c>
      <c r="C69" s="6" t="s">
        <v>71</v>
      </c>
      <c r="D69" s="6" t="s">
        <v>72</v>
      </c>
      <c r="E69" s="7" t="s">
        <v>73</v>
      </c>
      <c r="F69" s="6" t="s">
        <v>17</v>
      </c>
      <c r="G69" s="8">
        <v>7.63</v>
      </c>
      <c r="H69" s="41"/>
      <c r="I69" s="42">
        <f t="shared" si="0"/>
        <v>0</v>
      </c>
      <c r="J69" s="5">
        <v>8</v>
      </c>
      <c r="K69" s="42">
        <f t="shared" si="1"/>
        <v>0</v>
      </c>
      <c r="L69" s="43">
        <f t="shared" si="2"/>
        <v>0</v>
      </c>
      <c r="M69" s="44"/>
    </row>
    <row r="70" spans="2:13" s="1" customFormat="1" ht="19.75" customHeight="1" x14ac:dyDescent="0.25">
      <c r="B70" s="5">
        <v>24</v>
      </c>
      <c r="C70" s="6" t="s">
        <v>74</v>
      </c>
      <c r="D70" s="6" t="s">
        <v>75</v>
      </c>
      <c r="E70" s="7" t="s">
        <v>76</v>
      </c>
      <c r="F70" s="6" t="s">
        <v>17</v>
      </c>
      <c r="G70" s="8">
        <v>44.79</v>
      </c>
      <c r="H70" s="41"/>
      <c r="I70" s="42">
        <f t="shared" si="0"/>
        <v>0</v>
      </c>
      <c r="J70" s="5">
        <v>8</v>
      </c>
      <c r="K70" s="42">
        <f t="shared" si="1"/>
        <v>0</v>
      </c>
      <c r="L70" s="43">
        <f t="shared" si="2"/>
        <v>0</v>
      </c>
      <c r="M70" s="44"/>
    </row>
    <row r="71" spans="2:13" s="1" customFormat="1" ht="28.75" customHeight="1" x14ac:dyDescent="0.25">
      <c r="B71" s="5">
        <v>25</v>
      </c>
      <c r="C71" s="6" t="s">
        <v>77</v>
      </c>
      <c r="D71" s="6" t="s">
        <v>78</v>
      </c>
      <c r="E71" s="7" t="s">
        <v>79</v>
      </c>
      <c r="F71" s="6" t="s">
        <v>17</v>
      </c>
      <c r="G71" s="8">
        <v>13.09</v>
      </c>
      <c r="H71" s="41"/>
      <c r="I71" s="42">
        <f t="shared" si="0"/>
        <v>0</v>
      </c>
      <c r="J71" s="5">
        <v>8</v>
      </c>
      <c r="K71" s="42">
        <f t="shared" si="1"/>
        <v>0</v>
      </c>
      <c r="L71" s="43">
        <f t="shared" si="2"/>
        <v>0</v>
      </c>
      <c r="M71" s="44"/>
    </row>
    <row r="72" spans="2:13" s="1" customFormat="1" ht="19.75" customHeight="1" x14ac:dyDescent="0.25">
      <c r="B72" s="5">
        <v>26</v>
      </c>
      <c r="C72" s="6" t="s">
        <v>80</v>
      </c>
      <c r="D72" s="6" t="s">
        <v>81</v>
      </c>
      <c r="E72" s="7" t="s">
        <v>82</v>
      </c>
      <c r="F72" s="6" t="s">
        <v>83</v>
      </c>
      <c r="G72" s="8">
        <v>49</v>
      </c>
      <c r="H72" s="41"/>
      <c r="I72" s="42">
        <f t="shared" si="0"/>
        <v>0</v>
      </c>
      <c r="J72" s="5">
        <v>8</v>
      </c>
      <c r="K72" s="42">
        <f t="shared" si="1"/>
        <v>0</v>
      </c>
      <c r="L72" s="43">
        <f t="shared" si="2"/>
        <v>0</v>
      </c>
      <c r="M72" s="44"/>
    </row>
    <row r="73" spans="2:13" s="1" customFormat="1" ht="28.75" customHeight="1" x14ac:dyDescent="0.25">
      <c r="B73" s="5">
        <v>27</v>
      </c>
      <c r="C73" s="6" t="s">
        <v>84</v>
      </c>
      <c r="D73" s="6" t="s">
        <v>85</v>
      </c>
      <c r="E73" s="7" t="s">
        <v>86</v>
      </c>
      <c r="F73" s="6" t="s">
        <v>83</v>
      </c>
      <c r="G73" s="8">
        <v>37</v>
      </c>
      <c r="H73" s="41"/>
      <c r="I73" s="42">
        <f t="shared" si="0"/>
        <v>0</v>
      </c>
      <c r="J73" s="5">
        <v>8</v>
      </c>
      <c r="K73" s="42">
        <f t="shared" si="1"/>
        <v>0</v>
      </c>
      <c r="L73" s="43">
        <f t="shared" si="2"/>
        <v>0</v>
      </c>
      <c r="M73" s="44"/>
    </row>
    <row r="74" spans="2:13" s="1" customFormat="1" ht="19.75" customHeight="1" x14ac:dyDescent="0.25">
      <c r="B74" s="5">
        <v>28</v>
      </c>
      <c r="C74" s="6" t="s">
        <v>87</v>
      </c>
      <c r="D74" s="6" t="s">
        <v>88</v>
      </c>
      <c r="E74" s="7" t="s">
        <v>89</v>
      </c>
      <c r="F74" s="6" t="s">
        <v>90</v>
      </c>
      <c r="G74" s="8">
        <v>22.3</v>
      </c>
      <c r="H74" s="41"/>
      <c r="I74" s="42">
        <f t="shared" si="0"/>
        <v>0</v>
      </c>
      <c r="J74" s="5">
        <v>8</v>
      </c>
      <c r="K74" s="42">
        <f t="shared" si="1"/>
        <v>0</v>
      </c>
      <c r="L74" s="43">
        <f t="shared" si="2"/>
        <v>0</v>
      </c>
      <c r="M74" s="44"/>
    </row>
    <row r="75" spans="2:13" s="1" customFormat="1" ht="19.75" customHeight="1" x14ac:dyDescent="0.25">
      <c r="B75" s="5">
        <v>29</v>
      </c>
      <c r="C75" s="6" t="s">
        <v>91</v>
      </c>
      <c r="D75" s="6" t="s">
        <v>92</v>
      </c>
      <c r="E75" s="7" t="s">
        <v>93</v>
      </c>
      <c r="F75" s="6" t="s">
        <v>83</v>
      </c>
      <c r="G75" s="8">
        <v>640</v>
      </c>
      <c r="H75" s="41"/>
      <c r="I75" s="42">
        <f t="shared" si="0"/>
        <v>0</v>
      </c>
      <c r="J75" s="5">
        <v>23</v>
      </c>
      <c r="K75" s="42">
        <f t="shared" si="1"/>
        <v>0</v>
      </c>
      <c r="L75" s="43">
        <f t="shared" si="2"/>
        <v>0</v>
      </c>
      <c r="M75" s="44"/>
    </row>
    <row r="76" spans="2:13" s="1" customFormat="1" ht="19.75" customHeight="1" x14ac:dyDescent="0.25">
      <c r="B76" s="5">
        <v>30</v>
      </c>
      <c r="C76" s="6" t="s">
        <v>94</v>
      </c>
      <c r="D76" s="6" t="s">
        <v>95</v>
      </c>
      <c r="E76" s="7" t="s">
        <v>96</v>
      </c>
      <c r="F76" s="6" t="s">
        <v>90</v>
      </c>
      <c r="G76" s="8">
        <v>140.15</v>
      </c>
      <c r="H76" s="41"/>
      <c r="I76" s="42">
        <f t="shared" si="0"/>
        <v>0</v>
      </c>
      <c r="J76" s="5">
        <v>23</v>
      </c>
      <c r="K76" s="42">
        <f t="shared" si="1"/>
        <v>0</v>
      </c>
      <c r="L76" s="43">
        <f t="shared" si="2"/>
        <v>0</v>
      </c>
      <c r="M76" s="44"/>
    </row>
    <row r="77" spans="2:13" s="1" customFormat="1" ht="19.75" customHeight="1" x14ac:dyDescent="0.25">
      <c r="B77" s="5">
        <v>31</v>
      </c>
      <c r="C77" s="6" t="s">
        <v>97</v>
      </c>
      <c r="D77" s="6" t="s">
        <v>98</v>
      </c>
      <c r="E77" s="7" t="s">
        <v>99</v>
      </c>
      <c r="F77" s="6" t="s">
        <v>100</v>
      </c>
      <c r="G77" s="8">
        <v>99</v>
      </c>
      <c r="H77" s="41"/>
      <c r="I77" s="42">
        <f t="shared" si="0"/>
        <v>0</v>
      </c>
      <c r="J77" s="5">
        <v>23</v>
      </c>
      <c r="K77" s="42">
        <f t="shared" si="1"/>
        <v>0</v>
      </c>
      <c r="L77" s="43">
        <f t="shared" si="2"/>
        <v>0</v>
      </c>
      <c r="M77" s="44"/>
    </row>
    <row r="78" spans="2:13" s="1" customFormat="1" ht="19.75" customHeight="1" x14ac:dyDescent="0.25">
      <c r="B78" s="5">
        <v>32</v>
      </c>
      <c r="C78" s="6" t="s">
        <v>101</v>
      </c>
      <c r="D78" s="6" t="s">
        <v>102</v>
      </c>
      <c r="E78" s="7" t="s">
        <v>103</v>
      </c>
      <c r="F78" s="6" t="s">
        <v>104</v>
      </c>
      <c r="G78" s="8">
        <v>101</v>
      </c>
      <c r="H78" s="41"/>
      <c r="I78" s="42">
        <f t="shared" si="0"/>
        <v>0</v>
      </c>
      <c r="J78" s="5">
        <v>8</v>
      </c>
      <c r="K78" s="42">
        <f t="shared" si="1"/>
        <v>0</v>
      </c>
      <c r="L78" s="43">
        <f t="shared" si="2"/>
        <v>0</v>
      </c>
      <c r="M78" s="44"/>
    </row>
    <row r="79" spans="2:13" s="1" customFormat="1" ht="28.75" customHeight="1" x14ac:dyDescent="0.25">
      <c r="B79" s="5">
        <v>33</v>
      </c>
      <c r="C79" s="6" t="s">
        <v>105</v>
      </c>
      <c r="D79" s="6" t="s">
        <v>106</v>
      </c>
      <c r="E79" s="7" t="s">
        <v>107</v>
      </c>
      <c r="F79" s="6" t="s">
        <v>104</v>
      </c>
      <c r="G79" s="8">
        <v>101</v>
      </c>
      <c r="H79" s="41"/>
      <c r="I79" s="42">
        <f t="shared" si="0"/>
        <v>0</v>
      </c>
      <c r="J79" s="5">
        <v>8</v>
      </c>
      <c r="K79" s="42">
        <f t="shared" si="1"/>
        <v>0</v>
      </c>
      <c r="L79" s="43">
        <f t="shared" si="2"/>
        <v>0</v>
      </c>
      <c r="M79" s="44"/>
    </row>
    <row r="80" spans="2:13" s="1" customFormat="1" ht="28.75" customHeight="1" x14ac:dyDescent="0.25">
      <c r="B80" s="5">
        <v>34</v>
      </c>
      <c r="C80" s="6" t="s">
        <v>108</v>
      </c>
      <c r="D80" s="6" t="s">
        <v>109</v>
      </c>
      <c r="E80" s="7" t="s">
        <v>110</v>
      </c>
      <c r="F80" s="6" t="s">
        <v>83</v>
      </c>
      <c r="G80" s="8">
        <v>10</v>
      </c>
      <c r="H80" s="41"/>
      <c r="I80" s="42">
        <f t="shared" si="0"/>
        <v>0</v>
      </c>
      <c r="J80" s="5">
        <v>8</v>
      </c>
      <c r="K80" s="42">
        <f t="shared" si="1"/>
        <v>0</v>
      </c>
      <c r="L80" s="43">
        <f t="shared" si="2"/>
        <v>0</v>
      </c>
      <c r="M80" s="44"/>
    </row>
    <row r="81" spans="2:14" s="1" customFormat="1" ht="19.75" customHeight="1" x14ac:dyDescent="0.25">
      <c r="B81" s="5">
        <v>35</v>
      </c>
      <c r="C81" s="6" t="s">
        <v>111</v>
      </c>
      <c r="D81" s="6" t="s">
        <v>112</v>
      </c>
      <c r="E81" s="7" t="s">
        <v>113</v>
      </c>
      <c r="F81" s="6" t="s">
        <v>83</v>
      </c>
      <c r="G81" s="8">
        <v>40</v>
      </c>
      <c r="H81" s="41"/>
      <c r="I81" s="42">
        <f t="shared" si="0"/>
        <v>0</v>
      </c>
      <c r="J81" s="5">
        <v>8</v>
      </c>
      <c r="K81" s="42">
        <f t="shared" si="1"/>
        <v>0</v>
      </c>
      <c r="L81" s="43">
        <f t="shared" si="2"/>
        <v>0</v>
      </c>
      <c r="M81" s="44"/>
    </row>
    <row r="82" spans="2:14" s="1" customFormat="1" ht="19.75" customHeight="1" x14ac:dyDescent="0.25">
      <c r="B82" s="5">
        <v>36</v>
      </c>
      <c r="C82" s="6" t="s">
        <v>114</v>
      </c>
      <c r="D82" s="6" t="s">
        <v>115</v>
      </c>
      <c r="E82" s="7" t="s">
        <v>116</v>
      </c>
      <c r="F82" s="6" t="s">
        <v>17</v>
      </c>
      <c r="G82" s="8">
        <v>7.15</v>
      </c>
      <c r="H82" s="41"/>
      <c r="I82" s="42">
        <f t="shared" si="0"/>
        <v>0</v>
      </c>
      <c r="J82" s="5">
        <v>8</v>
      </c>
      <c r="K82" s="42">
        <f t="shared" si="1"/>
        <v>0</v>
      </c>
      <c r="L82" s="43">
        <f t="shared" si="2"/>
        <v>0</v>
      </c>
      <c r="M82" s="44"/>
    </row>
    <row r="83" spans="2:14" s="1" customFormat="1" ht="19.75" customHeight="1" x14ac:dyDescent="0.25">
      <c r="B83" s="5">
        <v>37</v>
      </c>
      <c r="C83" s="6" t="s">
        <v>117</v>
      </c>
      <c r="D83" s="6" t="s">
        <v>118</v>
      </c>
      <c r="E83" s="7" t="s">
        <v>119</v>
      </c>
      <c r="F83" s="6" t="s">
        <v>40</v>
      </c>
      <c r="G83" s="8">
        <v>0.25</v>
      </c>
      <c r="H83" s="41"/>
      <c r="I83" s="42">
        <f t="shared" si="0"/>
        <v>0</v>
      </c>
      <c r="J83" s="5">
        <v>8</v>
      </c>
      <c r="K83" s="42">
        <f t="shared" si="1"/>
        <v>0</v>
      </c>
      <c r="L83" s="43">
        <f t="shared" si="2"/>
        <v>0</v>
      </c>
      <c r="M83" s="44"/>
    </row>
    <row r="84" spans="2:14" s="1" customFormat="1" ht="28.75" customHeight="1" x14ac:dyDescent="0.25">
      <c r="B84" s="5">
        <v>38</v>
      </c>
      <c r="C84" s="6" t="s">
        <v>120</v>
      </c>
      <c r="D84" s="6" t="s">
        <v>121</v>
      </c>
      <c r="E84" s="7" t="s">
        <v>122</v>
      </c>
      <c r="F84" s="6" t="s">
        <v>100</v>
      </c>
      <c r="G84" s="8">
        <v>6</v>
      </c>
      <c r="H84" s="41"/>
      <c r="I84" s="42">
        <f t="shared" si="0"/>
        <v>0</v>
      </c>
      <c r="J84" s="5">
        <v>8</v>
      </c>
      <c r="K84" s="42">
        <f t="shared" si="1"/>
        <v>0</v>
      </c>
      <c r="L84" s="43">
        <f t="shared" si="2"/>
        <v>0</v>
      </c>
      <c r="M84" s="44"/>
    </row>
    <row r="85" spans="2:14" s="1" customFormat="1" ht="19.75" customHeight="1" x14ac:dyDescent="0.25">
      <c r="B85" s="5">
        <v>39</v>
      </c>
      <c r="C85" s="6" t="s">
        <v>123</v>
      </c>
      <c r="D85" s="6" t="s">
        <v>124</v>
      </c>
      <c r="E85" s="7" t="s">
        <v>125</v>
      </c>
      <c r="F85" s="6" t="s">
        <v>100</v>
      </c>
      <c r="G85" s="8">
        <v>644</v>
      </c>
      <c r="H85" s="41"/>
      <c r="I85" s="42">
        <f t="shared" si="0"/>
        <v>0</v>
      </c>
      <c r="J85" s="5">
        <v>8</v>
      </c>
      <c r="K85" s="42">
        <f t="shared" si="1"/>
        <v>0</v>
      </c>
      <c r="L85" s="43">
        <f t="shared" si="2"/>
        <v>0</v>
      </c>
      <c r="M85" s="44"/>
    </row>
    <row r="86" spans="2:14" s="1" customFormat="1" ht="19.75" customHeight="1" x14ac:dyDescent="0.25">
      <c r="B86" s="5">
        <v>40</v>
      </c>
      <c r="C86" s="6" t="s">
        <v>126</v>
      </c>
      <c r="D86" s="6" t="s">
        <v>127</v>
      </c>
      <c r="E86" s="7" t="s">
        <v>128</v>
      </c>
      <c r="F86" s="6" t="s">
        <v>100</v>
      </c>
      <c r="G86" s="8">
        <v>232</v>
      </c>
      <c r="H86" s="41"/>
      <c r="I86" s="42">
        <f t="shared" si="0"/>
        <v>0</v>
      </c>
      <c r="J86" s="5">
        <v>8</v>
      </c>
      <c r="K86" s="42">
        <f t="shared" si="1"/>
        <v>0</v>
      </c>
      <c r="L86" s="43">
        <f t="shared" si="2"/>
        <v>0</v>
      </c>
      <c r="M86" s="44"/>
    </row>
    <row r="87" spans="2:14" s="1" customFormat="1" ht="19.75" customHeight="1" x14ac:dyDescent="0.25">
      <c r="B87" s="5">
        <v>41</v>
      </c>
      <c r="C87" s="6" t="s">
        <v>129</v>
      </c>
      <c r="D87" s="6" t="s">
        <v>130</v>
      </c>
      <c r="E87" s="7" t="s">
        <v>131</v>
      </c>
      <c r="F87" s="6" t="s">
        <v>100</v>
      </c>
      <c r="G87" s="8">
        <v>1</v>
      </c>
      <c r="H87" s="41"/>
      <c r="I87" s="42">
        <f t="shared" si="0"/>
        <v>0</v>
      </c>
      <c r="J87" s="5">
        <v>8</v>
      </c>
      <c r="K87" s="42">
        <f t="shared" si="1"/>
        <v>0</v>
      </c>
      <c r="L87" s="43">
        <f t="shared" si="2"/>
        <v>0</v>
      </c>
      <c r="M87" s="44"/>
    </row>
    <row r="88" spans="2:14" s="1" customFormat="1" ht="19.75" customHeight="1" x14ac:dyDescent="0.25">
      <c r="B88" s="5">
        <v>42</v>
      </c>
      <c r="C88" s="6" t="s">
        <v>132</v>
      </c>
      <c r="D88" s="6" t="s">
        <v>133</v>
      </c>
      <c r="E88" s="7" t="s">
        <v>134</v>
      </c>
      <c r="F88" s="6" t="s">
        <v>100</v>
      </c>
      <c r="G88" s="8">
        <v>40</v>
      </c>
      <c r="H88" s="41"/>
      <c r="I88" s="42">
        <f t="shared" si="0"/>
        <v>0</v>
      </c>
      <c r="J88" s="5">
        <v>23</v>
      </c>
      <c r="K88" s="42">
        <f t="shared" si="1"/>
        <v>0</v>
      </c>
      <c r="L88" s="43">
        <f t="shared" si="2"/>
        <v>0</v>
      </c>
      <c r="M88" s="44"/>
    </row>
    <row r="89" spans="2:14" s="1" customFormat="1" ht="19.75" customHeight="1" x14ac:dyDescent="0.25">
      <c r="B89" s="5">
        <v>43</v>
      </c>
      <c r="C89" s="6" t="s">
        <v>135</v>
      </c>
      <c r="D89" s="6" t="s">
        <v>136</v>
      </c>
      <c r="E89" s="7" t="s">
        <v>137</v>
      </c>
      <c r="F89" s="6" t="s">
        <v>100</v>
      </c>
      <c r="G89" s="8">
        <v>139</v>
      </c>
      <c r="H89" s="41"/>
      <c r="I89" s="42">
        <f t="shared" si="0"/>
        <v>0</v>
      </c>
      <c r="J89" s="5">
        <v>8</v>
      </c>
      <c r="K89" s="42">
        <f t="shared" si="1"/>
        <v>0</v>
      </c>
      <c r="L89" s="43">
        <f t="shared" si="2"/>
        <v>0</v>
      </c>
      <c r="M89" s="44"/>
    </row>
    <row r="90" spans="2:14" s="1" customFormat="1" ht="19.75" customHeight="1" x14ac:dyDescent="0.25">
      <c r="B90" s="5">
        <v>44</v>
      </c>
      <c r="C90" s="6" t="s">
        <v>138</v>
      </c>
      <c r="D90" s="6" t="s">
        <v>139</v>
      </c>
      <c r="E90" s="7" t="s">
        <v>140</v>
      </c>
      <c r="F90" s="6" t="s">
        <v>100</v>
      </c>
      <c r="G90" s="8">
        <v>9</v>
      </c>
      <c r="H90" s="41"/>
      <c r="I90" s="42">
        <f t="shared" si="0"/>
        <v>0</v>
      </c>
      <c r="J90" s="5">
        <v>23</v>
      </c>
      <c r="K90" s="42">
        <f t="shared" si="1"/>
        <v>0</v>
      </c>
      <c r="L90" s="43">
        <f t="shared" si="2"/>
        <v>0</v>
      </c>
      <c r="M90" s="44"/>
    </row>
    <row r="91" spans="2:14" s="1" customFormat="1" ht="55.9" customHeight="1" x14ac:dyDescent="0.25"/>
    <row r="92" spans="2:14" s="1" customFormat="1" ht="21.4" customHeight="1" x14ac:dyDescent="0.25">
      <c r="B92" s="18" t="s">
        <v>141</v>
      </c>
      <c r="C92" s="18"/>
      <c r="D92" s="18"/>
      <c r="E92" s="18"/>
      <c r="F92" s="45">
        <f>I33+I38+I43+I48+SUM(I51:I90)</f>
        <v>0</v>
      </c>
      <c r="G92" s="46"/>
      <c r="H92" s="46"/>
      <c r="I92" s="46"/>
      <c r="J92" s="46"/>
      <c r="K92" s="46"/>
      <c r="L92" s="46"/>
      <c r="M92" s="47"/>
    </row>
    <row r="93" spans="2:14" s="1" customFormat="1" ht="21.4" customHeight="1" x14ac:dyDescent="0.25">
      <c r="B93" s="18" t="s">
        <v>142</v>
      </c>
      <c r="C93" s="18"/>
      <c r="D93" s="18"/>
      <c r="E93" s="18"/>
      <c r="F93" s="45">
        <f>L33+L38+L43+L48+SUM(L51:M90)</f>
        <v>0</v>
      </c>
      <c r="G93" s="46"/>
      <c r="H93" s="46"/>
      <c r="I93" s="46"/>
      <c r="J93" s="46"/>
      <c r="K93" s="46"/>
      <c r="L93" s="46"/>
      <c r="M93" s="47"/>
    </row>
    <row r="94" spans="2:14" s="1" customFormat="1" ht="11.15" customHeight="1" x14ac:dyDescent="0.25"/>
    <row r="95" spans="2:14" s="1" customFormat="1" ht="61.4" customHeight="1" x14ac:dyDescent="0.25">
      <c r="B95" s="20" t="s">
        <v>161</v>
      </c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2:14" s="1" customFormat="1" ht="2.65" customHeight="1" x14ac:dyDescent="0.25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spans="2:14" s="1" customFormat="1" ht="89.15" customHeight="1" x14ac:dyDescent="0.25">
      <c r="B97" s="19" t="s">
        <v>162</v>
      </c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2:14" s="1" customFormat="1" ht="5.25" customHeight="1" x14ac:dyDescent="0.25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 spans="2:14" s="1" customFormat="1" ht="89.15" customHeight="1" x14ac:dyDescent="0.25">
      <c r="B99" s="20" t="s">
        <v>174</v>
      </c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2:14" s="1" customFormat="1" ht="5.25" customHeight="1" x14ac:dyDescent="0.25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</row>
    <row r="101" spans="2:14" s="1" customFormat="1" ht="37.9" customHeight="1" x14ac:dyDescent="0.25">
      <c r="B101" s="16" t="s">
        <v>155</v>
      </c>
      <c r="C101" s="16"/>
      <c r="D101" s="16"/>
      <c r="E101" s="16"/>
      <c r="F101" s="26" t="s">
        <v>156</v>
      </c>
      <c r="G101" s="27"/>
      <c r="H101" s="27"/>
      <c r="I101" s="27"/>
      <c r="J101" s="27"/>
      <c r="K101" s="27"/>
      <c r="L101" s="28"/>
      <c r="M101" s="12"/>
      <c r="N101" s="12"/>
    </row>
    <row r="102" spans="2:14" s="1" customFormat="1" ht="28.75" customHeight="1" x14ac:dyDescent="0.25">
      <c r="B102" s="17"/>
      <c r="C102" s="17"/>
      <c r="D102" s="17"/>
      <c r="E102" s="17"/>
      <c r="F102" s="29"/>
      <c r="G102" s="30"/>
      <c r="H102" s="30"/>
      <c r="I102" s="30"/>
      <c r="J102" s="30"/>
      <c r="K102" s="30"/>
      <c r="L102" s="31"/>
      <c r="M102" s="12"/>
      <c r="N102" s="12"/>
    </row>
    <row r="103" spans="2:14" s="1" customFormat="1" ht="28.75" customHeight="1" x14ac:dyDescent="0.25">
      <c r="B103" s="17"/>
      <c r="C103" s="17"/>
      <c r="D103" s="17"/>
      <c r="E103" s="17"/>
      <c r="F103" s="29"/>
      <c r="G103" s="30"/>
      <c r="H103" s="30"/>
      <c r="I103" s="30"/>
      <c r="J103" s="30"/>
      <c r="K103" s="30"/>
      <c r="L103" s="31"/>
      <c r="M103" s="12"/>
      <c r="N103" s="12"/>
    </row>
    <row r="104" spans="2:14" s="1" customFormat="1" ht="28.75" customHeight="1" x14ac:dyDescent="0.25">
      <c r="B104" s="17"/>
      <c r="C104" s="17"/>
      <c r="D104" s="17"/>
      <c r="E104" s="17"/>
      <c r="F104" s="29"/>
      <c r="G104" s="30"/>
      <c r="H104" s="30"/>
      <c r="I104" s="30"/>
      <c r="J104" s="30"/>
      <c r="K104" s="30"/>
      <c r="L104" s="31"/>
      <c r="M104" s="12"/>
      <c r="N104" s="12"/>
    </row>
    <row r="105" spans="2:14" s="1" customFormat="1" ht="28.75" customHeight="1" x14ac:dyDescent="0.25">
      <c r="B105" s="17"/>
      <c r="C105" s="17"/>
      <c r="D105" s="17"/>
      <c r="E105" s="17"/>
      <c r="F105" s="29"/>
      <c r="G105" s="30"/>
      <c r="H105" s="30"/>
      <c r="I105" s="30"/>
      <c r="J105" s="30"/>
      <c r="K105" s="30"/>
      <c r="L105" s="31"/>
      <c r="M105" s="12"/>
      <c r="N105" s="12"/>
    </row>
    <row r="106" spans="2:14" s="1" customFormat="1" ht="2.65" customHeight="1" x14ac:dyDescent="0.25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</row>
    <row r="107" spans="2:14" s="1" customFormat="1" ht="158.5" customHeight="1" x14ac:dyDescent="0.25">
      <c r="B107" s="19" t="s">
        <v>175</v>
      </c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2:14" s="1" customFormat="1" ht="2.65" customHeight="1" x14ac:dyDescent="0.25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2:14" s="1" customFormat="1" ht="33.65" customHeight="1" x14ac:dyDescent="0.25">
      <c r="B109" s="22" t="s">
        <v>163</v>
      </c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</row>
    <row r="110" spans="2:14" s="1" customFormat="1" ht="2.65" customHeight="1" x14ac:dyDescent="0.25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</row>
    <row r="111" spans="2:14" s="1" customFormat="1" ht="37.9" customHeight="1" x14ac:dyDescent="0.25">
      <c r="B111" s="16" t="s">
        <v>157</v>
      </c>
      <c r="C111" s="16"/>
      <c r="D111" s="16"/>
      <c r="E111" s="16"/>
      <c r="F111" s="32" t="s">
        <v>158</v>
      </c>
      <c r="G111" s="33"/>
      <c r="H111" s="33"/>
      <c r="I111" s="33"/>
      <c r="J111" s="33"/>
      <c r="K111" s="33"/>
      <c r="L111" s="34"/>
      <c r="M111" s="12"/>
      <c r="N111" s="12"/>
    </row>
    <row r="112" spans="2:14" s="1" customFormat="1" ht="28.75" customHeight="1" x14ac:dyDescent="0.25">
      <c r="B112" s="17"/>
      <c r="C112" s="17"/>
      <c r="D112" s="17"/>
      <c r="E112" s="17"/>
      <c r="F112" s="29"/>
      <c r="G112" s="30"/>
      <c r="H112" s="30"/>
      <c r="I112" s="30"/>
      <c r="J112" s="30"/>
      <c r="K112" s="30"/>
      <c r="L112" s="31"/>
      <c r="M112" s="12"/>
      <c r="N112" s="12"/>
    </row>
    <row r="113" spans="2:14" s="1" customFormat="1" ht="28.75" customHeight="1" x14ac:dyDescent="0.25">
      <c r="B113" s="17"/>
      <c r="C113" s="17"/>
      <c r="D113" s="17"/>
      <c r="E113" s="17"/>
      <c r="F113" s="29"/>
      <c r="G113" s="30"/>
      <c r="H113" s="30"/>
      <c r="I113" s="30"/>
      <c r="J113" s="30"/>
      <c r="K113" s="30"/>
      <c r="L113" s="31"/>
      <c r="M113" s="12"/>
      <c r="N113" s="12"/>
    </row>
    <row r="114" spans="2:14" s="1" customFormat="1" ht="28.75" customHeight="1" x14ac:dyDescent="0.25">
      <c r="B114" s="17"/>
      <c r="C114" s="17"/>
      <c r="D114" s="17"/>
      <c r="E114" s="17"/>
      <c r="F114" s="29"/>
      <c r="G114" s="30"/>
      <c r="H114" s="30"/>
      <c r="I114" s="30"/>
      <c r="J114" s="30"/>
      <c r="K114" s="30"/>
      <c r="L114" s="31"/>
      <c r="M114" s="12"/>
      <c r="N114" s="12"/>
    </row>
    <row r="115" spans="2:14" s="1" customFormat="1" ht="28.75" customHeight="1" x14ac:dyDescent="0.25">
      <c r="B115" s="17"/>
      <c r="C115" s="17"/>
      <c r="D115" s="17"/>
      <c r="E115" s="17"/>
      <c r="F115" s="29"/>
      <c r="G115" s="30"/>
      <c r="H115" s="30"/>
      <c r="I115" s="30"/>
      <c r="J115" s="30"/>
      <c r="K115" s="30"/>
      <c r="L115" s="31"/>
      <c r="M115" s="12"/>
      <c r="N115" s="12"/>
    </row>
    <row r="116" spans="2:14" s="1" customFormat="1" ht="2.65" customHeight="1" x14ac:dyDescent="0.25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</row>
    <row r="117" spans="2:14" s="1" customFormat="1" ht="130.75" customHeight="1" x14ac:dyDescent="0.25">
      <c r="B117" s="20" t="s">
        <v>164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</row>
    <row r="118" spans="2:14" s="1" customFormat="1" ht="2.65" customHeight="1" x14ac:dyDescent="0.25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</row>
    <row r="119" spans="2:14" s="1" customFormat="1" ht="47.5" customHeight="1" x14ac:dyDescent="0.25">
      <c r="B119" s="20" t="s">
        <v>165</v>
      </c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</row>
    <row r="120" spans="2:14" s="1" customFormat="1" ht="2.65" customHeight="1" x14ac:dyDescent="0.25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</row>
    <row r="121" spans="2:14" s="1" customFormat="1" ht="47.5" customHeight="1" x14ac:dyDescent="0.25">
      <c r="B121" s="20" t="s">
        <v>166</v>
      </c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</row>
    <row r="122" spans="2:14" s="1" customFormat="1" ht="2.65" customHeight="1" x14ac:dyDescent="0.25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</row>
    <row r="123" spans="2:14" s="1" customFormat="1" ht="33.65" customHeight="1" x14ac:dyDescent="0.25">
      <c r="B123" s="20" t="s">
        <v>167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</row>
    <row r="124" spans="2:14" s="1" customFormat="1" ht="2.65" customHeight="1" x14ac:dyDescent="0.25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</row>
    <row r="125" spans="2:14" s="1" customFormat="1" ht="116.9" customHeight="1" x14ac:dyDescent="0.25">
      <c r="B125" s="20" t="s">
        <v>168</v>
      </c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</row>
    <row r="126" spans="2:14" s="1" customFormat="1" ht="2.65" customHeight="1" x14ac:dyDescent="0.25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</row>
    <row r="127" spans="2:14" s="1" customFormat="1" ht="75.25" customHeight="1" x14ac:dyDescent="0.25">
      <c r="B127" s="19" t="s">
        <v>176</v>
      </c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</row>
    <row r="128" spans="2:14" s="1" customFormat="1" ht="86.9" customHeight="1" x14ac:dyDescent="0.25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</row>
    <row r="129" spans="2:14" s="1" customFormat="1" ht="17.649999999999999" customHeight="1" x14ac:dyDescent="0.25">
      <c r="B129" s="12"/>
      <c r="C129" s="12"/>
      <c r="D129" s="12"/>
      <c r="E129" s="12"/>
      <c r="F129" s="12"/>
      <c r="G129" s="12"/>
      <c r="H129" s="12"/>
      <c r="I129" s="35" t="s">
        <v>154</v>
      </c>
      <c r="J129" s="35"/>
      <c r="K129" s="12"/>
      <c r="L129" s="12"/>
      <c r="M129" s="12"/>
      <c r="N129" s="12"/>
    </row>
    <row r="130" spans="2:14" s="1" customFormat="1" ht="145.15" customHeight="1" x14ac:dyDescent="0.25"/>
    <row r="131" spans="2:14" s="1" customFormat="1" ht="81.650000000000006" customHeight="1" x14ac:dyDescent="0.25">
      <c r="B131" s="23" t="s">
        <v>169</v>
      </c>
      <c r="C131" s="23"/>
      <c r="D131" s="23"/>
      <c r="E131" s="23"/>
      <c r="F131" s="23"/>
      <c r="G131" s="23"/>
      <c r="H131" s="23"/>
      <c r="I131" s="23"/>
      <c r="J131" s="23"/>
    </row>
    <row r="132" spans="2:14" s="1" customFormat="1" ht="28.75" customHeight="1" x14ac:dyDescent="0.25"/>
  </sheetData>
  <sheetProtection algorithmName="SHA-512" hashValue="FlVMITIGg0vkXiqfQirwR/PakOe6V7HS2fVHao3rV8M9jnSjVINnBBfG7FNe7hCAMgAmyq+EOCAIl+t4Q7rzJA==" saltValue="ZjUN/Vif0NRxLhMAW+Zn/g==" spinCount="100000" sheet="1" objects="1" scenarios="1"/>
  <mergeCells count="100">
    <mergeCell ref="L82:M82"/>
    <mergeCell ref="L83:M83"/>
    <mergeCell ref="L84:M84"/>
    <mergeCell ref="L85:M85"/>
    <mergeCell ref="L86:M86"/>
    <mergeCell ref="I2:O2"/>
    <mergeCell ref="L32:M32"/>
    <mergeCell ref="L33:M33"/>
    <mergeCell ref="L37:M37"/>
    <mergeCell ref="L38:M38"/>
    <mergeCell ref="B4:D4"/>
    <mergeCell ref="B45:K45"/>
    <mergeCell ref="B6:D6"/>
    <mergeCell ref="B8:D8"/>
    <mergeCell ref="B92:E92"/>
    <mergeCell ref="E14:G14"/>
    <mergeCell ref="F92:M92"/>
    <mergeCell ref="G11:N12"/>
    <mergeCell ref="L50:M50"/>
    <mergeCell ref="L51:M51"/>
    <mergeCell ref="L52:M52"/>
    <mergeCell ref="L53:M53"/>
    <mergeCell ref="L54:M54"/>
    <mergeCell ref="L55:M55"/>
    <mergeCell ref="L56:M56"/>
    <mergeCell ref="L57:M57"/>
    <mergeCell ref="B131:J131"/>
    <mergeCell ref="B24:L24"/>
    <mergeCell ref="B30:K30"/>
    <mergeCell ref="B35:K35"/>
    <mergeCell ref="B40:K40"/>
    <mergeCell ref="F101:L101"/>
    <mergeCell ref="F102:L102"/>
    <mergeCell ref="F103:L103"/>
    <mergeCell ref="F104:L104"/>
    <mergeCell ref="F105:L105"/>
    <mergeCell ref="F111:L111"/>
    <mergeCell ref="F112:L112"/>
    <mergeCell ref="F113:L113"/>
    <mergeCell ref="F114:L114"/>
    <mergeCell ref="F115:L115"/>
    <mergeCell ref="I129:J129"/>
    <mergeCell ref="B112:E112"/>
    <mergeCell ref="B113:E113"/>
    <mergeCell ref="B114:E114"/>
    <mergeCell ref="B115:E115"/>
    <mergeCell ref="B127:N127"/>
    <mergeCell ref="B125:N125"/>
    <mergeCell ref="B123:N123"/>
    <mergeCell ref="B121:N121"/>
    <mergeCell ref="B119:N119"/>
    <mergeCell ref="B117:N117"/>
    <mergeCell ref="B105:E105"/>
    <mergeCell ref="B107:N107"/>
    <mergeCell ref="B109:N109"/>
    <mergeCell ref="B111:E111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B10:D11"/>
    <mergeCell ref="B101:E101"/>
    <mergeCell ref="B102:E102"/>
    <mergeCell ref="B103:E103"/>
    <mergeCell ref="B104:E104"/>
    <mergeCell ref="B93:E93"/>
    <mergeCell ref="B99:N99"/>
    <mergeCell ref="B97:N97"/>
    <mergeCell ref="B95:N95"/>
    <mergeCell ref="I26:J26"/>
    <mergeCell ref="B27:L27"/>
    <mergeCell ref="L75:M75"/>
    <mergeCell ref="L76:M76"/>
    <mergeCell ref="L77:M77"/>
    <mergeCell ref="L61:M61"/>
    <mergeCell ref="L62:M62"/>
    <mergeCell ref="F93:M93"/>
    <mergeCell ref="L58:M58"/>
    <mergeCell ref="L59:M59"/>
    <mergeCell ref="L60:M60"/>
    <mergeCell ref="L42:M42"/>
    <mergeCell ref="L43:M43"/>
    <mergeCell ref="L47:M47"/>
    <mergeCell ref="L48:M48"/>
    <mergeCell ref="L87:M87"/>
    <mergeCell ref="L88:M88"/>
    <mergeCell ref="L89:M89"/>
    <mergeCell ref="L90:M90"/>
    <mergeCell ref="L78:M78"/>
    <mergeCell ref="L79:M79"/>
    <mergeCell ref="L80:M80"/>
    <mergeCell ref="L81:M81"/>
  </mergeCells>
  <conditionalFormatting sqref="H33">
    <cfRule type="containsBlanks" dxfId="9" priority="10">
      <formula>LEN(TRIM(H33))=0</formula>
    </cfRule>
  </conditionalFormatting>
  <conditionalFormatting sqref="H33">
    <cfRule type="containsBlanks" dxfId="8" priority="9">
      <formula>LEN(TRIM(H33))=0</formula>
    </cfRule>
  </conditionalFormatting>
  <conditionalFormatting sqref="H38">
    <cfRule type="containsBlanks" dxfId="7" priority="8">
      <formula>LEN(TRIM(H38))=0</formula>
    </cfRule>
  </conditionalFormatting>
  <conditionalFormatting sqref="H38">
    <cfRule type="containsBlanks" dxfId="6" priority="7">
      <formula>LEN(TRIM(H38))=0</formula>
    </cfRule>
  </conditionalFormatting>
  <conditionalFormatting sqref="H43">
    <cfRule type="containsBlanks" dxfId="5" priority="6">
      <formula>LEN(TRIM(H43))=0</formula>
    </cfRule>
  </conditionalFormatting>
  <conditionalFormatting sqref="H43">
    <cfRule type="containsBlanks" dxfId="4" priority="5">
      <formula>LEN(TRIM(H43))=0</formula>
    </cfRule>
  </conditionalFormatting>
  <conditionalFormatting sqref="H48">
    <cfRule type="containsBlanks" dxfId="3" priority="4">
      <formula>LEN(TRIM(H48))=0</formula>
    </cfRule>
  </conditionalFormatting>
  <conditionalFormatting sqref="H48">
    <cfRule type="containsBlanks" dxfId="2" priority="3">
      <formula>LEN(TRIM(H48))=0</formula>
    </cfRule>
  </conditionalFormatting>
  <conditionalFormatting sqref="H51:H90">
    <cfRule type="containsBlanks" dxfId="1" priority="2">
      <formula>LEN(TRIM(H51))=0</formula>
    </cfRule>
  </conditionalFormatting>
  <conditionalFormatting sqref="H51:H90">
    <cfRule type="containsBlanks" dxfId="0" priority="1">
      <formula>LEN(TRIM(H51))=0</formula>
    </cfRule>
  </conditionalFormatting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1205 N.Dobrzejewice Szymon Kowalski2</cp:lastModifiedBy>
  <cp:lastPrinted>2022-10-25T06:44:24Z</cp:lastPrinted>
  <dcterms:created xsi:type="dcterms:W3CDTF">2022-10-21T10:17:03Z</dcterms:created>
  <dcterms:modified xsi:type="dcterms:W3CDTF">2022-10-25T11:44:02Z</dcterms:modified>
</cp:coreProperties>
</file>