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okoj5\ZAMÓWIENIA PUBLICZNE\ZP 2024\2. Przebudowa ul. Łąkowej i Poprzecznej w Starym Bojanowie - Polski Ład\Pytania\1\"/>
    </mc:Choice>
  </mc:AlternateContent>
  <bookViews>
    <workbookView xWindow="0" yWindow="0" windowWidth="16170" windowHeight="6120"/>
  </bookViews>
  <sheets>
    <sheet name="Przedmiar I" sheetId="15" r:id="rId1"/>
  </sheets>
  <calcPr calcId="162913"/>
</workbook>
</file>

<file path=xl/calcChain.xml><?xml version="1.0" encoding="utf-8"?>
<calcChain xmlns="http://schemas.openxmlformats.org/spreadsheetml/2006/main">
  <c r="G64" i="15" l="1"/>
  <c r="G63" i="15" s="1"/>
  <c r="G62" i="15"/>
  <c r="G61" i="15"/>
  <c r="G60" i="15"/>
  <c r="G59" i="15"/>
  <c r="G58" i="15"/>
  <c r="G55" i="15"/>
  <c r="G54" i="15"/>
  <c r="G51" i="15"/>
  <c r="G50" i="15" s="1"/>
  <c r="G49" i="15" s="1"/>
  <c r="G48" i="15"/>
  <c r="G47" i="15"/>
  <c r="G46" i="15"/>
  <c r="G45" i="15" s="1"/>
  <c r="G44" i="15" s="1"/>
  <c r="G43" i="15"/>
  <c r="G42" i="15"/>
  <c r="G41" i="15"/>
  <c r="G40" i="15"/>
  <c r="G39" i="15"/>
  <c r="G38" i="15"/>
  <c r="G37" i="15"/>
  <c r="G36" i="15"/>
  <c r="G35" i="15" s="1"/>
  <c r="G34" i="15"/>
  <c r="G33" i="15" s="1"/>
  <c r="G32" i="15"/>
  <c r="G31" i="15"/>
  <c r="G30" i="15"/>
  <c r="G29" i="15" s="1"/>
  <c r="G27" i="15"/>
  <c r="G26" i="15"/>
  <c r="G25" i="15"/>
  <c r="G24" i="15"/>
  <c r="G23" i="15" s="1"/>
  <c r="G22" i="15"/>
  <c r="G21" i="15"/>
  <c r="G20" i="15"/>
  <c r="G19" i="15"/>
  <c r="G18" i="15"/>
  <c r="G16" i="15"/>
  <c r="G14" i="15"/>
  <c r="G13" i="15" s="1"/>
  <c r="G12" i="15"/>
  <c r="G11" i="15" s="1"/>
  <c r="G10" i="15"/>
  <c r="G9" i="15" s="1"/>
  <c r="G7" i="15"/>
  <c r="G6" i="15"/>
  <c r="G57" i="15" l="1"/>
  <c r="G56" i="15" s="1"/>
  <c r="G53" i="15"/>
  <c r="G52" i="15" s="1"/>
  <c r="G15" i="15"/>
  <c r="G8" i="15" s="1"/>
  <c r="G5" i="15"/>
  <c r="G28" i="15"/>
  <c r="G65" i="15" l="1"/>
  <c r="G67" i="15" s="1"/>
  <c r="G66" i="15" s="1"/>
</calcChain>
</file>

<file path=xl/sharedStrings.xml><?xml version="1.0" encoding="utf-8"?>
<sst xmlns="http://schemas.openxmlformats.org/spreadsheetml/2006/main" count="243" uniqueCount="124">
  <si>
    <t>Mechaniczne wykonanie korytowanie na głębokości 40 cm - zjazdy</t>
  </si>
  <si>
    <t>m2</t>
  </si>
  <si>
    <t>Mechaniczne wykonanie korytowanie na głębokości 40 cm - dojścia do posesji</t>
  </si>
  <si>
    <t>Wykonanie plantowania powierzchni skarp wykopów i nasypów o grubości 10 cm wraz  z obsianiem trawy</t>
  </si>
  <si>
    <t>m</t>
  </si>
  <si>
    <t>Lp.</t>
  </si>
  <si>
    <t>Podstawy</t>
  </si>
  <si>
    <t>Jednostka</t>
  </si>
  <si>
    <t>Nazwa</t>
  </si>
  <si>
    <t>Ilość</t>
  </si>
  <si>
    <t>x</t>
  </si>
  <si>
    <t>ryczałt</t>
  </si>
  <si>
    <t>km</t>
  </si>
  <si>
    <t>ha</t>
  </si>
  <si>
    <t xml:space="preserve">Rozebranie nawierzchni zjazdów </t>
  </si>
  <si>
    <t>PODBUDOWY</t>
  </si>
  <si>
    <t>NAWIERZCHNIE</t>
  </si>
  <si>
    <t>szt.</t>
  </si>
  <si>
    <t>Krawężnik betonowy o wymiarach 15x30cm (wystający 12 cm) z wykonaniem ławy betonowej z oporem z betonu C12/15 na podsypce cementowo-piaskowej 1:4 gr. 5cm</t>
  </si>
  <si>
    <t>Krawężnik betonowy skos L/P z wykonaniem ławy betonowej z oporem z betonu C12/15 na podsypce cementowo-piaskowej 1:4 gr. 5 cm</t>
  </si>
  <si>
    <t>D 01.02.01</t>
  </si>
  <si>
    <t xml:space="preserve"> </t>
  </si>
  <si>
    <r>
      <rPr>
        <b/>
        <sz val="12"/>
        <rFont val="Calibri"/>
        <family val="2"/>
        <charset val="238"/>
        <scheme val="minor"/>
      </rPr>
      <t>Rodzaj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robót</t>
    </r>
  </si>
  <si>
    <r>
      <rPr>
        <b/>
        <sz val="12"/>
        <rFont val="Calibri"/>
        <family val="2"/>
        <charset val="238"/>
        <scheme val="minor"/>
      </rPr>
      <t>Cena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jednostkowa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(zł)</t>
    </r>
  </si>
  <si>
    <r>
      <rPr>
        <b/>
        <sz val="12"/>
        <rFont val="Calibri"/>
        <family val="2"/>
        <charset val="238"/>
        <scheme val="minor"/>
      </rPr>
      <t>Wartość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pozycji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(zł)</t>
    </r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</si>
  <si>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00.00.00</t>
    </r>
  </si>
  <si>
    <r>
      <rPr>
        <b/>
        <sz val="12"/>
        <rFont val="Calibri"/>
        <family val="2"/>
        <charset val="238"/>
        <scheme val="minor"/>
      </rPr>
      <t>WYMAGANIA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OGÓLNE</t>
    </r>
  </si>
  <si>
    <r>
      <rPr>
        <sz val="12"/>
        <rFont val="Calibri"/>
        <family val="2"/>
        <charset val="238"/>
        <scheme val="minor"/>
      </rPr>
      <t>D 00.00.00</t>
    </r>
  </si>
  <si>
    <r>
      <rPr>
        <sz val="12"/>
        <rFont val="Calibri"/>
        <family val="2"/>
        <charset val="238"/>
        <scheme val="minor"/>
      </rPr>
      <t>Koszt dostosowania się do wymagań Warunków Kontraktu i Wymagań Ogólnych zawartych w Specyfikacji Technicznej
D.00.00.00</t>
    </r>
  </si>
  <si>
    <r>
      <rPr>
        <sz val="12"/>
        <rFont val="Calibri"/>
        <family val="2"/>
        <charset val="238"/>
        <scheme val="minor"/>
      </rPr>
      <t>Regulacja wysokościowa istniejącej infrastruktury</t>
    </r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</si>
  <si>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01.00.00</t>
    </r>
  </si>
  <si>
    <r>
      <rPr>
        <b/>
        <sz val="12"/>
        <rFont val="Calibri"/>
        <family val="2"/>
        <charset val="238"/>
        <scheme val="minor"/>
      </rPr>
      <t>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PRZYGOTOWAWCZE</t>
    </r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</si>
  <si>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01.01.01
45233000-9</t>
    </r>
  </si>
  <si>
    <r>
      <rPr>
        <b/>
        <sz val="12"/>
        <rFont val="Calibri"/>
        <family val="2"/>
        <charset val="238"/>
        <scheme val="minor"/>
      </rPr>
      <t>ODTWORZENIE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(WYZNACZENIE)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TRASY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PUNKTÓW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WYSOKOSCIOWYCH
CPV: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konstruowania,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fundamentowania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oraz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wykonywania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nawierzchni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autostrad,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dróg</t>
    </r>
  </si>
  <si>
    <r>
      <rPr>
        <sz val="12"/>
        <rFont val="Calibri"/>
        <family val="2"/>
        <charset val="238"/>
        <scheme val="minor"/>
      </rPr>
      <t>D 01.01.01.</t>
    </r>
  </si>
  <si>
    <r>
      <rPr>
        <sz val="12"/>
        <rFont val="Calibri"/>
        <family val="2"/>
        <charset val="238"/>
        <scheme val="minor"/>
      </rPr>
      <t>Odtworzenie trasy i punktów wysokościowych w terenie równinnym</t>
    </r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</si>
  <si>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01.02.01
45112000-5</t>
    </r>
  </si>
  <si>
    <r>
      <rPr>
        <b/>
        <sz val="12"/>
        <rFont val="Calibri"/>
        <family val="2"/>
        <charset val="238"/>
        <scheme val="minor"/>
      </rPr>
      <t>USUNIĘCIE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DRZEW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LUB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KRZEWÓW
CPV: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usuwania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gleby</t>
    </r>
  </si>
  <si>
    <r>
      <rPr>
        <sz val="12"/>
        <rFont val="Calibri"/>
        <family val="2"/>
        <charset val="238"/>
        <scheme val="minor"/>
      </rPr>
      <t>Karczowanie krzewów do granicy pasa drogowego z wywozem</t>
    </r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</si>
  <si>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01.02.02
45112000-5</t>
    </r>
  </si>
  <si>
    <r>
      <rPr>
        <b/>
        <sz val="12"/>
        <rFont val="Calibri"/>
        <family val="2"/>
        <charset val="238"/>
        <scheme val="minor"/>
      </rPr>
      <t>ZDJĘCIE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WARSTWY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ZIEMI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URODZAJNEJ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(HUMUSU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DARNINY)
CPV: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usuwania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gleby</t>
    </r>
  </si>
  <si>
    <r>
      <rPr>
        <sz val="12"/>
        <rFont val="Calibri"/>
        <family val="2"/>
        <charset val="238"/>
        <scheme val="minor"/>
      </rPr>
      <t>D 01.02.02.</t>
    </r>
  </si>
  <si>
    <r>
      <rPr>
        <sz val="12"/>
        <rFont val="Calibri"/>
        <family val="2"/>
        <charset val="238"/>
        <scheme val="minor"/>
      </rPr>
      <t>Mechaniczne usunięcie warstwy ziemi urodzajnej (humusu) - o grubości do 20 cm z transportowaniem urobku na odkład
(składowisko Wykonawcy)</t>
    </r>
  </si>
  <si>
    <r>
      <rPr>
        <vertAlign val="subscript"/>
        <sz val="12"/>
        <rFont val="Calibri"/>
        <family val="2"/>
        <charset val="238"/>
        <scheme val="minor"/>
      </rPr>
      <t>m</t>
    </r>
    <r>
      <rPr>
        <sz val="12"/>
        <rFont val="Calibri"/>
        <family val="2"/>
        <charset val="238"/>
        <scheme val="minor"/>
      </rPr>
      <t>2</t>
    </r>
  </si>
  <si>
    <r>
      <rPr>
        <b/>
        <sz val="12"/>
        <rFont val="Calibri"/>
        <family val="2"/>
        <charset val="238"/>
        <scheme val="minor"/>
      </rPr>
      <t>ROZBIÓRKA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ELEMENTÓW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DRÓG,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OGRODZEŃ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PRZEPUSTÓW
CPV: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Robty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burzenia,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ziemne</t>
    </r>
  </si>
  <si>
    <r>
      <rPr>
        <sz val="12"/>
        <rFont val="Calibri"/>
        <family val="2"/>
        <charset val="238"/>
        <scheme val="minor"/>
      </rPr>
      <t>Rozebranie nawierzchni chodników/dojść do posesji</t>
    </r>
  </si>
  <si>
    <r>
      <rPr>
        <sz val="12"/>
        <rFont val="Calibri"/>
        <family val="2"/>
        <charset val="238"/>
        <scheme val="minor"/>
      </rPr>
      <t>Rozebranie istniejących krawężników/oporników/obrzeży</t>
    </r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</si>
  <si>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02.00.00</t>
    </r>
  </si>
  <si>
    <r>
      <rPr>
        <b/>
        <sz val="12"/>
        <rFont val="Calibri"/>
        <family val="2"/>
        <charset val="238"/>
        <scheme val="minor"/>
      </rPr>
      <t>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ZIEMNE</t>
    </r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</si>
  <si>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02.01.01
45112000-5</t>
    </r>
  </si>
  <si>
    <r>
      <rPr>
        <b/>
        <sz val="12"/>
        <rFont val="Calibri"/>
        <family val="2"/>
        <charset val="238"/>
        <scheme val="minor"/>
      </rPr>
      <t>WYKONANIE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WYKOPÓW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GRUNTACH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I-V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KATEGORII
CPV: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usuwania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gleby</t>
    </r>
  </si>
  <si>
    <r>
      <rPr>
        <sz val="12"/>
        <rFont val="Calibri"/>
        <family val="2"/>
        <charset val="238"/>
        <scheme val="minor"/>
      </rPr>
      <t>D 02.01.01</t>
    </r>
  </si>
  <si>
    <r>
      <rPr>
        <sz val="12"/>
        <rFont val="Calibri"/>
        <family val="2"/>
        <charset val="238"/>
        <scheme val="minor"/>
      </rPr>
      <t>Wykonanie wykopów mechanicznie w gr. kat. I-V z transportem urobku na składowisko Wykonawcy</t>
    </r>
  </si>
  <si>
    <r>
      <rPr>
        <vertAlign val="subscript"/>
        <sz val="12"/>
        <rFont val="Calibri"/>
        <family val="2"/>
        <charset val="238"/>
        <scheme val="minor"/>
      </rPr>
      <t>m</t>
    </r>
    <r>
      <rPr>
        <sz val="12"/>
        <rFont val="Calibri"/>
        <family val="2"/>
        <charset val="238"/>
        <scheme val="minor"/>
      </rPr>
      <t>3</t>
    </r>
  </si>
  <si>
    <r>
      <rPr>
        <b/>
        <sz val="12"/>
        <rFont val="Calibri"/>
        <family val="2"/>
        <charset val="238"/>
        <scheme val="minor"/>
      </rPr>
      <t>WYKONANIE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NASYPÓW
CPV: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usuwania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gleby</t>
    </r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</si>
  <si>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04.00.00</t>
    </r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</si>
  <si>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04.01.01
45233000-9</t>
    </r>
  </si>
  <si>
    <r>
      <rPr>
        <b/>
        <sz val="12"/>
        <rFont val="Calibri"/>
        <family val="2"/>
        <charset val="238"/>
        <scheme val="minor"/>
      </rPr>
      <t>PROFILOWANIE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ZAGĘSZCZANIE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PODŁOŻA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KORYTA
CPV:Roboty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konstruowania,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fundamentowania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oraz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wykonywania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nawierzchni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autostrad,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dróg</t>
    </r>
  </si>
  <si>
    <r>
      <rPr>
        <sz val="12"/>
        <rFont val="Calibri"/>
        <family val="2"/>
        <charset val="238"/>
        <scheme val="minor"/>
      </rPr>
      <t>Profilowanie i zagęszczenie podłoża koryta w gruntach kat. I-VI (jezdnia)</t>
    </r>
  </si>
  <si>
    <r>
      <rPr>
        <sz val="12"/>
        <rFont val="Calibri"/>
        <family val="2"/>
        <charset val="238"/>
        <scheme val="minor"/>
      </rPr>
      <t>Profilowanie i zagęszczenie podłoża koryta w gruntach kat. I-VI (zjazdy)</t>
    </r>
  </si>
  <si>
    <r>
      <rPr>
        <sz val="12"/>
        <rFont val="Calibri"/>
        <family val="2"/>
        <charset val="238"/>
        <scheme val="minor"/>
      </rPr>
      <t>Profilowanie i zagęszczenie podłoża koryta w gruntach kat. I-VI (dojścia do posesji)</t>
    </r>
  </si>
  <si>
    <r>
      <rPr>
        <b/>
        <sz val="12"/>
        <rFont val="Calibri"/>
        <family val="2"/>
        <charset val="238"/>
        <scheme val="minor"/>
      </rPr>
      <t>WARSTWA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MROZOOCHRONNA
CPV: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konstruowania,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fundamentowania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oraz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wykonywania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nawierzchni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autostrad,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dróg</t>
    </r>
  </si>
  <si>
    <r>
      <rPr>
        <sz val="12"/>
        <rFont val="Calibri"/>
        <family val="2"/>
        <charset val="238"/>
        <scheme val="minor"/>
      </rPr>
      <t>Warstwa mrozoodporna – z gruntu stabilizowanego cementem C1,5/2,0 o grubości 15 cm (jezdnia na podłożu G1)</t>
    </r>
  </si>
  <si>
    <r>
      <rPr>
        <sz val="12"/>
        <rFont val="Calibri"/>
        <family val="2"/>
        <charset val="238"/>
        <scheme val="minor"/>
      </rPr>
      <t>Warstwa mrozoodporna – z gruntu stabilizowanego cementem C1,5/2,0 o grubości 30 cm (jezdnia na podłożu G4)</t>
    </r>
  </si>
  <si>
    <r>
      <rPr>
        <b/>
        <sz val="12"/>
        <rFont val="Calibri"/>
        <family val="2"/>
        <charset val="238"/>
        <scheme val="minor"/>
      </rPr>
      <t>PODBUDOWA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MIESZANKI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NIEZWIĄZANEJ
CPV:Roboty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konstruowania,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fundamentowania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oraz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wykonywania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nawierzchni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autostrad,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dróg</t>
    </r>
  </si>
  <si>
    <r>
      <rPr>
        <sz val="12"/>
        <rFont val="Calibri"/>
        <family val="2"/>
        <charset val="238"/>
        <scheme val="minor"/>
      </rPr>
      <t>Wykonanie podbudowy zasadniczej z mieszanki niezwiązanej (kruszywa łamanego, stabilizowanego mechanicznie) 0/31,5
mm (C90/3) grubości 15cm (jezdnia)</t>
    </r>
  </si>
  <si>
    <r>
      <rPr>
        <b/>
        <sz val="12"/>
        <rFont val="Calibri"/>
        <family val="2"/>
        <charset val="238"/>
        <scheme val="minor"/>
      </rPr>
      <t>PODBUDOWA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ULEPSZONE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PODŁOŻE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GRUNTU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LUB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MIESZANKI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ZWIĄZANEJ
CPV:Roboty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konstruowania,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fundamentowania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oraz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wykonywania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nawierzchni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autostrad,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dróg</t>
    </r>
  </si>
  <si>
    <r>
      <rPr>
        <sz val="12"/>
        <rFont val="Calibri"/>
        <family val="2"/>
        <charset val="238"/>
        <scheme val="minor"/>
      </rPr>
      <t>Wykonanie warstwy ulepszonego podłoża z gruntu stabilizowanego cementem C1,5/2,0 gr. 15cm -  (dojścia do posesji)</t>
    </r>
  </si>
  <si>
    <r>
      <rPr>
        <b/>
        <sz val="12"/>
        <rFont val="Calibri"/>
        <family val="2"/>
        <charset val="238"/>
        <scheme val="minor"/>
      </rPr>
      <t>PODBUDOWA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MIESZANKI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ZWIĄZANEJ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CEMENTEM
CPV:Roboty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konstruowania,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fundamentowania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oraz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wykonywania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nawierzchni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autostrad,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dróg</t>
    </r>
  </si>
  <si>
    <r>
      <rPr>
        <sz val="12"/>
        <rFont val="Calibri"/>
        <family val="2"/>
        <charset val="238"/>
        <scheme val="minor"/>
      </rPr>
      <t>Wykonanie podbudowy zasadniczej z mieszanki związanej (chudego betonu),  gr. w-wy 25cm (zjazdy)</t>
    </r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</si>
  <si>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05.00.00</t>
    </r>
  </si>
  <si>
    <r>
      <rPr>
        <b/>
        <sz val="12"/>
        <rFont val="Calibri"/>
        <family val="2"/>
        <charset val="238"/>
        <scheme val="minor"/>
      </rPr>
      <t>NAWIERZCHNIA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KOSTKI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BRUKOWEJ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BETONOWEJ
CPV:Roboty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konstruowania,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fundamentowania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oraz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wykonywania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nawierzchni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autostrad,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dróg</t>
    </r>
  </si>
  <si>
    <r>
      <rPr>
        <sz val="12"/>
        <rFont val="Calibri"/>
        <family val="2"/>
        <charset val="238"/>
        <scheme val="minor"/>
      </rPr>
      <t>Wykonanie nawierzchni z kostki brukowej betonowej szarej o gr. 8 cm na podsypce cementowo-piaskowej gr.5cm
(jezdnia)</t>
    </r>
  </si>
  <si>
    <r>
      <rPr>
        <sz val="12"/>
        <rFont val="Calibri"/>
        <family val="2"/>
        <charset val="238"/>
        <scheme val="minor"/>
      </rPr>
      <t>Wykonanie nawierzchni z kostki brukowej betonowej czerwonej o gr. 8 cm na podsypce cementowo-piaskowej gr.5cm
(zjazdy)</t>
    </r>
  </si>
  <si>
    <r>
      <rPr>
        <sz val="12"/>
        <rFont val="Calibri"/>
        <family val="2"/>
        <charset val="238"/>
        <scheme val="minor"/>
      </rPr>
      <t>Wykonanie nawierzchni z kostki brukowej betonowej szarej o gr. 8 cm na podsypce cementowo-piaskowej gr.5cm
(dojścia do posesji)</t>
    </r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</si>
  <si>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06.00.00</t>
    </r>
  </si>
  <si>
    <r>
      <rPr>
        <b/>
        <sz val="12"/>
        <rFont val="Calibri"/>
        <family val="2"/>
        <charset val="238"/>
        <scheme val="minor"/>
      </rPr>
      <t>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WYKOŃCZENIOWE</t>
    </r>
  </si>
  <si>
    <r>
      <rPr>
        <b/>
        <sz val="12"/>
        <rFont val="Calibri"/>
        <family val="2"/>
        <charset val="238"/>
        <scheme val="minor"/>
      </rPr>
      <t>UMOCNIENIE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SKARP,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ROWÓW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ŚCIEKÓW
CPV: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usuwania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gleby</t>
    </r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</si>
  <si>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07.00.00</t>
    </r>
  </si>
  <si>
    <r>
      <rPr>
        <b/>
        <sz val="12"/>
        <rFont val="Calibri"/>
        <family val="2"/>
        <charset val="238"/>
        <scheme val="minor"/>
      </rPr>
      <t>OZNAKOWANIE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DRÓG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URZĄDZENIA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BEZPIECZEŃSTWA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RUCHU</t>
    </r>
  </si>
  <si>
    <r>
      <rPr>
        <b/>
        <sz val="12"/>
        <rFont val="Calibri"/>
        <family val="2"/>
        <charset val="238"/>
        <scheme val="minor"/>
      </rPr>
      <t>OZNAKOWANIE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PIONOWE
CPV:Roboty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konstruowania,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fundamentowania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oraz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wykonywania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nawierzchni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autostrad,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dróg</t>
    </r>
  </si>
  <si>
    <r>
      <rPr>
        <sz val="12"/>
        <rFont val="Calibri"/>
        <family val="2"/>
        <charset val="238"/>
        <scheme val="minor"/>
      </rPr>
      <t>Ustawienie słupków z rur stalowych dla znaków drogowych</t>
    </r>
  </si>
  <si>
    <r>
      <rPr>
        <sz val="12"/>
        <rFont val="Calibri"/>
        <family val="2"/>
        <charset val="238"/>
        <scheme val="minor"/>
      </rPr>
      <t>Przymocowanie tarcz znaków drogowych  do gotowych słupków</t>
    </r>
  </si>
  <si>
    <r>
      <rPr>
        <b/>
        <sz val="12"/>
        <rFont val="Calibri"/>
        <family val="2"/>
        <charset val="238"/>
        <scheme val="minor"/>
      </rPr>
      <t>ELEMENTY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ULIC</t>
    </r>
  </si>
  <si>
    <r>
      <rPr>
        <b/>
        <sz val="12"/>
        <rFont val="Calibri"/>
        <family val="2"/>
        <charset val="238"/>
        <scheme val="minor"/>
      </rPr>
      <t>KRAWĘŻNIKI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BETONOWE
CPV: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konstruowania,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fundamentowania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oraz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wykonywania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nawierzchni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autostrad,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dróg</t>
    </r>
  </si>
  <si>
    <r>
      <rPr>
        <sz val="12"/>
        <rFont val="Calibri"/>
        <family val="2"/>
        <charset val="238"/>
        <scheme val="minor"/>
      </rPr>
      <t>Krawężnik betonowy wyłukowany o wymiarach 15x22cm (obniżony 2 cm) z wykonaniem ławy betonowej z oporem z betonu C12/15 na podsypce cementowo-piaskowej 1:4 gr. 5cm (zjazdy i przejścia dla pieszych)</t>
    </r>
  </si>
  <si>
    <r>
      <rPr>
        <sz val="12"/>
        <rFont val="Calibri"/>
        <family val="2"/>
        <charset val="238"/>
        <scheme val="minor"/>
      </rPr>
      <t>Opornik betonowy o wymiarach 12x25x100cm wtopiony z wykonaniem ławy betonowej z oporem z betonu C12/15 na podsypce cementowo-piaskowej 1:4 gr. 5cm (na obramowanie zjazdów)</t>
    </r>
  </si>
  <si>
    <r>
      <rPr>
        <sz val="12"/>
        <rFont val="Calibri"/>
        <family val="2"/>
        <charset val="238"/>
        <scheme val="minor"/>
      </rPr>
      <t>Ustawienie obrzeży betonowych o wymiarach 30x8cm (na ławie betonowej i z oporem) na podsypce cementowo-
piaskowej</t>
    </r>
  </si>
  <si>
    <r>
      <rPr>
        <b/>
        <sz val="12"/>
        <rFont val="Calibri"/>
        <family val="2"/>
        <charset val="238"/>
        <scheme val="minor"/>
      </rPr>
      <t>ŚCIEKI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BRUKOWEJ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KOSTKI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BETONOWEJ
CPV: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Roboty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pomocnicze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zakresie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rurociągów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i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kabli</t>
    </r>
  </si>
  <si>
    <r>
      <rPr>
        <sz val="12"/>
        <rFont val="Calibri"/>
        <family val="2"/>
        <charset val="238"/>
        <scheme val="minor"/>
      </rPr>
      <t>Ściek szerokości 20 cm z brukowej kostki betonowej gr. 8 cm
na podsypce cementowo-piaskowej gr. 3 cm i na ławie betonowej z betonu C12/15</t>
    </r>
  </si>
  <si>
    <r>
      <rPr>
        <b/>
        <sz val="12"/>
        <rFont val="Calibri"/>
        <family val="2"/>
        <charset val="238"/>
        <scheme val="minor"/>
      </rPr>
      <t>RAZEM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NETTO</t>
    </r>
  </si>
  <si>
    <r>
      <rPr>
        <b/>
        <sz val="12"/>
        <rFont val="Calibri"/>
        <family val="2"/>
        <charset val="238"/>
        <scheme val="minor"/>
      </rPr>
      <t>VAT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(23%)</t>
    </r>
  </si>
  <si>
    <r>
      <rPr>
        <b/>
        <sz val="12"/>
        <rFont val="Calibri"/>
        <family val="2"/>
        <charset val="238"/>
        <scheme val="minor"/>
      </rPr>
      <t>RAZEM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BRUTTO</t>
    </r>
  </si>
  <si>
    <t xml:space="preserve">Wykonanie nasypów mechanicznie z gr. kat. I-VI z transportem - </t>
  </si>
  <si>
    <t>WARSTWA ODSĄCZAJĄCA Z PIASKU</t>
  </si>
  <si>
    <t>Warstwa odsącająca z piaskuod 7-10 cm zagęszczana mechanicznie - droga, zjazdy, dojścia</t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</si>
  <si>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01.02.03
45111000-8</t>
    </r>
  </si>
  <si>
    <t>D 01.02.03.</t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</si>
  <si>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02.02.01
45112000-5</t>
    </r>
  </si>
  <si>
    <t>D 02.02.01.</t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</si>
  <si>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03.00.00</t>
    </r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</si>
  <si>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03.01.01
45233000-9</t>
    </r>
  </si>
  <si>
    <t>D 03.01.01.</t>
  </si>
  <si>
    <t>D 03.02.01</t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</si>
  <si>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03.03.01
45233000-9</t>
    </r>
  </si>
  <si>
    <t>D 03.03.01.</t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</si>
  <si>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03.04.01
45233000-9</t>
    </r>
  </si>
  <si>
    <t>D 03.04.01</t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</si>
  <si>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03.05.01
45233000-9</t>
    </r>
  </si>
  <si>
    <t>D 03.05.01</t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</si>
  <si>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03.06.01
45233000-9</t>
    </r>
  </si>
  <si>
    <t>D 03.06.01</t>
  </si>
  <si>
    <t>D 04.01.01</t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</si>
  <si>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05.01.01
45112000-5</t>
    </r>
  </si>
  <si>
    <t>D 05.01.01</t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</si>
  <si>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06.01.01
45233000-9</t>
    </r>
  </si>
  <si>
    <t>D 06.01.01</t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</si>
  <si>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07.01.01
45233000-9</t>
    </r>
  </si>
  <si>
    <t>D 07.01.01</t>
  </si>
  <si>
    <r>
      <rPr>
        <b/>
        <sz val="12"/>
        <rFont val="Calibri"/>
        <family val="2"/>
        <charset val="238"/>
        <scheme val="minor"/>
      </rPr>
      <t>D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07.02.01
45232000-2</t>
    </r>
  </si>
  <si>
    <t>D 07.02.01</t>
  </si>
  <si>
    <r>
      <rPr>
        <b/>
        <sz val="18"/>
        <color rgb="FF000000"/>
        <rFont val="Calibri"/>
        <family val="2"/>
        <charset val="238"/>
        <scheme val="minor"/>
      </rPr>
      <t>PRZEDMIAR</t>
    </r>
    <r>
      <rPr>
        <b/>
        <sz val="12"/>
        <color rgb="FF000000"/>
        <rFont val="Calibri"/>
        <family val="2"/>
        <charset val="238"/>
        <scheme val="minor"/>
      </rPr>
      <t xml:space="preserve">                                                                                         PRZEBUDOWA ULICY ŁĄKOWEJ I POPRZECZNEJ W STARYM BOJANOWIE</t>
    </r>
  </si>
  <si>
    <t>Rozebranie istniejącej jezdni kruszywowo - gruntowej gł. 65 cm z odwozem gruntu droga</t>
  </si>
  <si>
    <t>Rozebranie istniejącej jezdni kruszywowo - gruntowej gł. 50 cm z odwozem gruntu droga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</si>
</sst>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10"/>
      <color rgb="FF000000"/>
      <name val="Times New Roman"/>
      <charset val="204"/>
    </font>
    <font>
      <b/>
      <sz val="12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bscript"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 shrinkToFit="1"/>
    </xf>
    <xf numFmtId="1" fontId="3" fillId="0" borderId="1" xfId="0" applyNumberFormat="1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top" wrapText="1"/>
    </xf>
    <xf numFmtId="43" fontId="8" fillId="0" borderId="1" xfId="0" applyNumberFormat="1" applyFont="1" applyFill="1" applyBorder="1" applyAlignment="1">
      <alignment horizontal="center" vertical="top" wrapText="1"/>
    </xf>
    <xf numFmtId="43" fontId="8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44" fontId="10" fillId="3" borderId="1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center" wrapText="1"/>
    </xf>
    <xf numFmtId="44" fontId="8" fillId="3" borderId="1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top" wrapText="1"/>
    </xf>
    <xf numFmtId="44" fontId="2" fillId="0" borderId="0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43" fontId="8" fillId="3" borderId="1" xfId="0" applyNumberFormat="1" applyFont="1" applyFill="1" applyBorder="1" applyAlignment="1">
      <alignment horizontal="right" vertical="center" wrapText="1"/>
    </xf>
    <xf numFmtId="43" fontId="8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K20" sqref="K20"/>
    </sheetView>
  </sheetViews>
  <sheetFormatPr defaultRowHeight="15.75" x14ac:dyDescent="0.2"/>
  <cols>
    <col min="1" max="1" width="5.6640625" style="1" customWidth="1"/>
    <col min="2" max="2" width="18" style="1" customWidth="1"/>
    <col min="3" max="3" width="73.1640625" style="1" customWidth="1"/>
    <col min="4" max="4" width="10.33203125" style="1" customWidth="1"/>
    <col min="5" max="5" width="7.6640625" style="1" customWidth="1"/>
    <col min="6" max="6" width="18.1640625" style="1" customWidth="1"/>
    <col min="7" max="7" width="20.83203125" style="1" customWidth="1"/>
    <col min="8" max="8" width="3.5" style="1" customWidth="1"/>
    <col min="9" max="9" width="52.1640625" style="1" customWidth="1"/>
    <col min="10" max="16384" width="9.33203125" style="1"/>
  </cols>
  <sheetData>
    <row r="1" spans="1:7" ht="54.75" customHeight="1" thickBot="1" x14ac:dyDescent="0.25">
      <c r="A1" s="14"/>
      <c r="B1" s="15"/>
      <c r="C1" s="50" t="s">
        <v>121</v>
      </c>
      <c r="D1" s="15"/>
      <c r="E1" s="15"/>
      <c r="F1" s="15"/>
      <c r="G1" s="16"/>
    </row>
    <row r="2" spans="1:7" ht="54" customHeight="1" x14ac:dyDescent="0.2">
      <c r="A2" s="13" t="s">
        <v>5</v>
      </c>
      <c r="B2" s="17" t="s">
        <v>6</v>
      </c>
      <c r="C2" s="18" t="s">
        <v>22</v>
      </c>
      <c r="D2" s="19" t="s">
        <v>7</v>
      </c>
      <c r="E2" s="20"/>
      <c r="F2" s="21" t="s">
        <v>23</v>
      </c>
      <c r="G2" s="18" t="s">
        <v>24</v>
      </c>
    </row>
    <row r="3" spans="1:7" ht="32.25" customHeight="1" x14ac:dyDescent="0.2">
      <c r="A3" s="12"/>
      <c r="B3" s="22"/>
      <c r="C3" s="23"/>
      <c r="D3" s="24" t="s">
        <v>8</v>
      </c>
      <c r="E3" s="24" t="s">
        <v>9</v>
      </c>
      <c r="F3" s="25"/>
      <c r="G3" s="23"/>
    </row>
    <row r="4" spans="1:7" ht="32.25" customHeight="1" x14ac:dyDescent="0.2">
      <c r="A4" s="5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</row>
    <row r="5" spans="1:7" ht="32.25" customHeight="1" x14ac:dyDescent="0.2">
      <c r="A5" s="55"/>
      <c r="B5" s="56" t="s">
        <v>25</v>
      </c>
      <c r="C5" s="57" t="s">
        <v>26</v>
      </c>
      <c r="D5" s="24" t="s">
        <v>10</v>
      </c>
      <c r="E5" s="24" t="s">
        <v>10</v>
      </c>
      <c r="F5" s="24" t="s">
        <v>10</v>
      </c>
      <c r="G5" s="58">
        <f>G6+G7</f>
        <v>0</v>
      </c>
    </row>
    <row r="6" spans="1:7" ht="46.5" customHeight="1" x14ac:dyDescent="0.2">
      <c r="A6" s="6">
        <v>1</v>
      </c>
      <c r="B6" s="27" t="s">
        <v>27</v>
      </c>
      <c r="C6" s="28" t="s">
        <v>28</v>
      </c>
      <c r="D6" s="29" t="s">
        <v>11</v>
      </c>
      <c r="E6" s="29">
        <v>1</v>
      </c>
      <c r="F6" s="30"/>
      <c r="G6" s="30">
        <f>E6*F6</f>
        <v>0</v>
      </c>
    </row>
    <row r="7" spans="1:7" ht="32.25" customHeight="1" x14ac:dyDescent="0.2">
      <c r="A7" s="6">
        <v>2</v>
      </c>
      <c r="B7" s="27" t="s">
        <v>27</v>
      </c>
      <c r="C7" s="28" t="s">
        <v>29</v>
      </c>
      <c r="D7" s="29" t="s">
        <v>11</v>
      </c>
      <c r="E7" s="29">
        <v>1</v>
      </c>
      <c r="F7" s="30"/>
      <c r="G7" s="30">
        <f>E7*F7</f>
        <v>0</v>
      </c>
    </row>
    <row r="8" spans="1:7" ht="32.25" customHeight="1" x14ac:dyDescent="0.2">
      <c r="A8" s="55"/>
      <c r="B8" s="56" t="s">
        <v>30</v>
      </c>
      <c r="C8" s="57" t="s">
        <v>31</v>
      </c>
      <c r="D8" s="24" t="s">
        <v>10</v>
      </c>
      <c r="E8" s="24" t="s">
        <v>10</v>
      </c>
      <c r="F8" s="59" t="s">
        <v>10</v>
      </c>
      <c r="G8" s="58">
        <f>G9+G11+G13+G15</f>
        <v>0</v>
      </c>
    </row>
    <row r="9" spans="1:7" ht="32.25" customHeight="1" x14ac:dyDescent="0.2">
      <c r="A9" s="7"/>
      <c r="B9" s="28" t="s">
        <v>32</v>
      </c>
      <c r="C9" s="28" t="s">
        <v>33</v>
      </c>
      <c r="D9" s="31" t="s">
        <v>10</v>
      </c>
      <c r="E9" s="31" t="s">
        <v>10</v>
      </c>
      <c r="F9" s="32" t="s">
        <v>10</v>
      </c>
      <c r="G9" s="33">
        <f>G10</f>
        <v>0</v>
      </c>
    </row>
    <row r="10" spans="1:7" ht="32.25" customHeight="1" x14ac:dyDescent="0.2">
      <c r="A10" s="6">
        <v>3</v>
      </c>
      <c r="B10" s="27" t="s">
        <v>34</v>
      </c>
      <c r="C10" s="28" t="s">
        <v>35</v>
      </c>
      <c r="D10" s="29" t="s">
        <v>12</v>
      </c>
      <c r="E10" s="29">
        <v>0.6</v>
      </c>
      <c r="F10" s="30"/>
      <c r="G10" s="30">
        <f>E10*F10</f>
        <v>0</v>
      </c>
    </row>
    <row r="11" spans="1:7" ht="32.25" customHeight="1" x14ac:dyDescent="0.2">
      <c r="A11" s="7"/>
      <c r="B11" s="28" t="s">
        <v>36</v>
      </c>
      <c r="C11" s="28" t="s">
        <v>37</v>
      </c>
      <c r="D11" s="31" t="s">
        <v>10</v>
      </c>
      <c r="E11" s="31" t="s">
        <v>10</v>
      </c>
      <c r="F11" s="32" t="s">
        <v>10</v>
      </c>
      <c r="G11" s="33">
        <f>G12</f>
        <v>0</v>
      </c>
    </row>
    <row r="12" spans="1:7" ht="31.5" customHeight="1" x14ac:dyDescent="0.25">
      <c r="A12" s="6">
        <v>4</v>
      </c>
      <c r="B12" s="34" t="s">
        <v>20</v>
      </c>
      <c r="C12" s="28" t="s">
        <v>38</v>
      </c>
      <c r="D12" s="29" t="s">
        <v>13</v>
      </c>
      <c r="E12" s="29">
        <v>0.08</v>
      </c>
      <c r="F12" s="30"/>
      <c r="G12" s="30">
        <f>E12*F12</f>
        <v>0</v>
      </c>
    </row>
    <row r="13" spans="1:7" ht="32.25" customHeight="1" x14ac:dyDescent="0.2">
      <c r="A13" s="7"/>
      <c r="B13" s="28" t="s">
        <v>39</v>
      </c>
      <c r="C13" s="28" t="s">
        <v>40</v>
      </c>
      <c r="D13" s="31" t="s">
        <v>10</v>
      </c>
      <c r="E13" s="31" t="s">
        <v>10</v>
      </c>
      <c r="F13" s="32" t="s">
        <v>10</v>
      </c>
      <c r="G13" s="33">
        <f>G14</f>
        <v>0</v>
      </c>
    </row>
    <row r="14" spans="1:7" ht="48" customHeight="1" x14ac:dyDescent="0.2">
      <c r="A14" s="6">
        <v>5</v>
      </c>
      <c r="B14" s="27" t="s">
        <v>41</v>
      </c>
      <c r="C14" s="28" t="s">
        <v>42</v>
      </c>
      <c r="D14" s="35" t="s">
        <v>43</v>
      </c>
      <c r="E14" s="51">
        <v>500</v>
      </c>
      <c r="F14" s="30"/>
      <c r="G14" s="30">
        <f>E14*F14</f>
        <v>0</v>
      </c>
    </row>
    <row r="15" spans="1:7" ht="32.25" customHeight="1" x14ac:dyDescent="0.2">
      <c r="A15" s="7"/>
      <c r="B15" s="36" t="s">
        <v>96</v>
      </c>
      <c r="C15" s="28" t="s">
        <v>44</v>
      </c>
      <c r="D15" s="31" t="s">
        <v>10</v>
      </c>
      <c r="E15" s="31" t="s">
        <v>10</v>
      </c>
      <c r="F15" s="32" t="s">
        <v>10</v>
      </c>
      <c r="G15" s="33">
        <f>G16+G18+G19+G20+G21+G22</f>
        <v>0</v>
      </c>
    </row>
    <row r="16" spans="1:7" ht="32.25" customHeight="1" x14ac:dyDescent="0.2">
      <c r="A16" s="6">
        <v>6</v>
      </c>
      <c r="B16" s="54" t="s">
        <v>97</v>
      </c>
      <c r="C16" s="36" t="s">
        <v>122</v>
      </c>
      <c r="D16" s="35" t="s">
        <v>43</v>
      </c>
      <c r="E16" s="37">
        <v>1875</v>
      </c>
      <c r="F16" s="30"/>
      <c r="G16" s="30">
        <f t="shared" ref="G16:G22" si="0">E16*F16</f>
        <v>0</v>
      </c>
    </row>
    <row r="17" spans="1:7" ht="32.25" customHeight="1" x14ac:dyDescent="0.2">
      <c r="A17" s="6">
        <v>7</v>
      </c>
      <c r="B17" s="54" t="s">
        <v>97</v>
      </c>
      <c r="C17" s="36" t="s">
        <v>123</v>
      </c>
      <c r="D17" s="35" t="s">
        <v>1</v>
      </c>
      <c r="E17" s="37">
        <v>750</v>
      </c>
      <c r="F17" s="30"/>
      <c r="G17" s="30"/>
    </row>
    <row r="18" spans="1:7" ht="32.25" customHeight="1" x14ac:dyDescent="0.2">
      <c r="A18" s="6">
        <v>8</v>
      </c>
      <c r="B18" s="54" t="s">
        <v>97</v>
      </c>
      <c r="C18" s="36" t="s">
        <v>14</v>
      </c>
      <c r="D18" s="35" t="s">
        <v>43</v>
      </c>
      <c r="E18" s="37">
        <v>50</v>
      </c>
      <c r="F18" s="30"/>
      <c r="G18" s="30">
        <f t="shared" si="0"/>
        <v>0</v>
      </c>
    </row>
    <row r="19" spans="1:7" ht="33" customHeight="1" x14ac:dyDescent="0.2">
      <c r="A19" s="6">
        <v>9</v>
      </c>
      <c r="B19" s="27" t="s">
        <v>97</v>
      </c>
      <c r="C19" s="36" t="s">
        <v>0</v>
      </c>
      <c r="D19" s="35" t="s">
        <v>1</v>
      </c>
      <c r="E19" s="37">
        <v>320</v>
      </c>
      <c r="F19" s="38"/>
      <c r="G19" s="30">
        <f t="shared" si="0"/>
        <v>0</v>
      </c>
    </row>
    <row r="20" spans="1:7" ht="32.25" customHeight="1" x14ac:dyDescent="0.2">
      <c r="A20" s="6">
        <v>10</v>
      </c>
      <c r="B20" s="54" t="s">
        <v>97</v>
      </c>
      <c r="C20" s="28" t="s">
        <v>45</v>
      </c>
      <c r="D20" s="35" t="s">
        <v>43</v>
      </c>
      <c r="E20" s="37">
        <v>15</v>
      </c>
      <c r="F20" s="30"/>
      <c r="G20" s="30">
        <f t="shared" si="0"/>
        <v>0</v>
      </c>
    </row>
    <row r="21" spans="1:7" ht="32.25" customHeight="1" x14ac:dyDescent="0.2">
      <c r="A21" s="6">
        <v>11</v>
      </c>
      <c r="B21" s="27" t="s">
        <v>97</v>
      </c>
      <c r="C21" s="28" t="s">
        <v>2</v>
      </c>
      <c r="D21" s="35" t="s">
        <v>1</v>
      </c>
      <c r="E21" s="37">
        <v>15</v>
      </c>
      <c r="F21" s="30"/>
      <c r="G21" s="30">
        <f t="shared" si="0"/>
        <v>0</v>
      </c>
    </row>
    <row r="22" spans="1:7" ht="32.25" customHeight="1" x14ac:dyDescent="0.2">
      <c r="A22" s="6">
        <v>12</v>
      </c>
      <c r="B22" s="54" t="s">
        <v>97</v>
      </c>
      <c r="C22" s="28" t="s">
        <v>46</v>
      </c>
      <c r="D22" s="29" t="s">
        <v>4</v>
      </c>
      <c r="E22" s="37">
        <v>65</v>
      </c>
      <c r="F22" s="30"/>
      <c r="G22" s="30">
        <f t="shared" si="0"/>
        <v>0</v>
      </c>
    </row>
    <row r="23" spans="1:7" ht="32.25" customHeight="1" x14ac:dyDescent="0.2">
      <c r="A23" s="55"/>
      <c r="B23" s="57" t="s">
        <v>47</v>
      </c>
      <c r="C23" s="57" t="s">
        <v>48</v>
      </c>
      <c r="D23" s="24" t="s">
        <v>10</v>
      </c>
      <c r="E23" s="24" t="s">
        <v>10</v>
      </c>
      <c r="F23" s="59" t="s">
        <v>10</v>
      </c>
      <c r="G23" s="58">
        <f>G24+G26</f>
        <v>0</v>
      </c>
    </row>
    <row r="24" spans="1:7" ht="36" customHeight="1" x14ac:dyDescent="0.2">
      <c r="A24" s="7"/>
      <c r="B24" s="28" t="s">
        <v>49</v>
      </c>
      <c r="C24" s="28" t="s">
        <v>50</v>
      </c>
      <c r="D24" s="31" t="s">
        <v>10</v>
      </c>
      <c r="E24" s="31" t="s">
        <v>10</v>
      </c>
      <c r="F24" s="32" t="s">
        <v>10</v>
      </c>
      <c r="G24" s="33">
        <f>G25</f>
        <v>0</v>
      </c>
    </row>
    <row r="25" spans="1:7" ht="30.75" customHeight="1" x14ac:dyDescent="0.2">
      <c r="A25" s="6">
        <v>11</v>
      </c>
      <c r="B25" s="27" t="s">
        <v>51</v>
      </c>
      <c r="C25" s="28" t="s">
        <v>52</v>
      </c>
      <c r="D25" s="35" t="s">
        <v>53</v>
      </c>
      <c r="E25" s="37">
        <v>150</v>
      </c>
      <c r="F25" s="30"/>
      <c r="G25" s="30">
        <f>E25*F25</f>
        <v>0</v>
      </c>
    </row>
    <row r="26" spans="1:7" ht="32.25" customHeight="1" x14ac:dyDescent="0.2">
      <c r="A26" s="7"/>
      <c r="B26" s="36" t="s">
        <v>98</v>
      </c>
      <c r="C26" s="28" t="s">
        <v>54</v>
      </c>
      <c r="D26" s="31" t="s">
        <v>10</v>
      </c>
      <c r="E26" s="31" t="s">
        <v>10</v>
      </c>
      <c r="F26" s="32" t="s">
        <v>10</v>
      </c>
      <c r="G26" s="33">
        <f>G27</f>
        <v>0</v>
      </c>
    </row>
    <row r="27" spans="1:7" ht="32.25" customHeight="1" x14ac:dyDescent="0.2">
      <c r="A27" s="6">
        <v>12</v>
      </c>
      <c r="B27" s="54" t="s">
        <v>99</v>
      </c>
      <c r="C27" s="36" t="s">
        <v>93</v>
      </c>
      <c r="D27" s="35" t="s">
        <v>53</v>
      </c>
      <c r="E27" s="37">
        <v>150</v>
      </c>
      <c r="F27" s="30"/>
      <c r="G27" s="30">
        <f>E27*F27</f>
        <v>0</v>
      </c>
    </row>
    <row r="28" spans="1:7" ht="32.25" customHeight="1" x14ac:dyDescent="0.2">
      <c r="A28" s="55"/>
      <c r="B28" s="60" t="s">
        <v>100</v>
      </c>
      <c r="C28" s="61" t="s">
        <v>15</v>
      </c>
      <c r="D28" s="24" t="s">
        <v>10</v>
      </c>
      <c r="E28" s="24" t="s">
        <v>10</v>
      </c>
      <c r="F28" s="59" t="s">
        <v>10</v>
      </c>
      <c r="G28" s="58">
        <f>G29+G33+G35+G38+G40+G42</f>
        <v>0</v>
      </c>
    </row>
    <row r="29" spans="1:7" ht="47.25" customHeight="1" x14ac:dyDescent="0.2">
      <c r="A29" s="4"/>
      <c r="B29" s="36" t="s">
        <v>101</v>
      </c>
      <c r="C29" s="28" t="s">
        <v>57</v>
      </c>
      <c r="D29" s="39" t="s">
        <v>10</v>
      </c>
      <c r="E29" s="39" t="s">
        <v>10</v>
      </c>
      <c r="F29" s="40" t="s">
        <v>10</v>
      </c>
      <c r="G29" s="33">
        <f>G30+G31+G32</f>
        <v>0</v>
      </c>
    </row>
    <row r="30" spans="1:7" ht="32.25" customHeight="1" x14ac:dyDescent="0.2">
      <c r="A30" s="6">
        <v>13</v>
      </c>
      <c r="B30" s="54" t="s">
        <v>102</v>
      </c>
      <c r="C30" s="28" t="s">
        <v>58</v>
      </c>
      <c r="D30" s="35" t="s">
        <v>43</v>
      </c>
      <c r="E30" s="37">
        <v>2625</v>
      </c>
      <c r="F30" s="30"/>
      <c r="G30" s="30">
        <f>E30*F30</f>
        <v>0</v>
      </c>
    </row>
    <row r="31" spans="1:7" ht="32.25" customHeight="1" x14ac:dyDescent="0.2">
      <c r="A31" s="6">
        <v>14</v>
      </c>
      <c r="B31" s="54" t="s">
        <v>102</v>
      </c>
      <c r="C31" s="28" t="s">
        <v>59</v>
      </c>
      <c r="D31" s="35" t="s">
        <v>43</v>
      </c>
      <c r="E31" s="37">
        <v>320</v>
      </c>
      <c r="F31" s="30"/>
      <c r="G31" s="30">
        <f>E31*F31</f>
        <v>0</v>
      </c>
    </row>
    <row r="32" spans="1:7" ht="32.25" customHeight="1" x14ac:dyDescent="0.2">
      <c r="A32" s="6">
        <v>15</v>
      </c>
      <c r="B32" s="54" t="s">
        <v>102</v>
      </c>
      <c r="C32" s="28" t="s">
        <v>60</v>
      </c>
      <c r="D32" s="35" t="s">
        <v>43</v>
      </c>
      <c r="E32" s="37">
        <v>15</v>
      </c>
      <c r="F32" s="30"/>
      <c r="G32" s="30">
        <f>E32*F32</f>
        <v>0</v>
      </c>
    </row>
    <row r="33" spans="1:7" ht="32.25" customHeight="1" x14ac:dyDescent="0.2">
      <c r="A33" s="6"/>
      <c r="B33" s="52" t="s">
        <v>103</v>
      </c>
      <c r="C33" s="52" t="s">
        <v>94</v>
      </c>
      <c r="D33" s="35" t="s">
        <v>10</v>
      </c>
      <c r="E33" s="37" t="s">
        <v>10</v>
      </c>
      <c r="F33" s="30" t="s">
        <v>10</v>
      </c>
      <c r="G33" s="33">
        <f>G34</f>
        <v>0</v>
      </c>
    </row>
    <row r="34" spans="1:7" ht="32.25" customHeight="1" x14ac:dyDescent="0.2">
      <c r="A34" s="6">
        <v>16</v>
      </c>
      <c r="B34" s="27" t="s">
        <v>103</v>
      </c>
      <c r="C34" s="28" t="s">
        <v>95</v>
      </c>
      <c r="D34" s="35" t="s">
        <v>1</v>
      </c>
      <c r="E34" s="37">
        <v>2960</v>
      </c>
      <c r="F34" s="30"/>
      <c r="G34" s="30">
        <f>E34*F34</f>
        <v>0</v>
      </c>
    </row>
    <row r="35" spans="1:7" ht="32.25" customHeight="1" x14ac:dyDescent="0.2">
      <c r="A35" s="7"/>
      <c r="B35" s="36" t="s">
        <v>104</v>
      </c>
      <c r="C35" s="28" t="s">
        <v>61</v>
      </c>
      <c r="D35" s="31" t="s">
        <v>10</v>
      </c>
      <c r="E35" s="31" t="s">
        <v>10</v>
      </c>
      <c r="F35" s="32" t="s">
        <v>10</v>
      </c>
      <c r="G35" s="33">
        <f>G36+G37</f>
        <v>0</v>
      </c>
    </row>
    <row r="36" spans="1:7" ht="31.5" customHeight="1" x14ac:dyDescent="0.2">
      <c r="A36" s="6">
        <v>17</v>
      </c>
      <c r="B36" s="54" t="s">
        <v>105</v>
      </c>
      <c r="C36" s="28" t="s">
        <v>62</v>
      </c>
      <c r="D36" s="35" t="s">
        <v>43</v>
      </c>
      <c r="E36" s="37">
        <v>750</v>
      </c>
      <c r="F36" s="30"/>
      <c r="G36" s="30">
        <f>E36*F36</f>
        <v>0</v>
      </c>
    </row>
    <row r="37" spans="1:7" ht="32.25" customHeight="1" x14ac:dyDescent="0.2">
      <c r="A37" s="6">
        <v>18</v>
      </c>
      <c r="B37" s="54" t="s">
        <v>105</v>
      </c>
      <c r="C37" s="28" t="s">
        <v>63</v>
      </c>
      <c r="D37" s="35" t="s">
        <v>43</v>
      </c>
      <c r="E37" s="37">
        <v>1875</v>
      </c>
      <c r="F37" s="30"/>
      <c r="G37" s="30">
        <f>E37*F37</f>
        <v>0</v>
      </c>
    </row>
    <row r="38" spans="1:7" ht="32.25" customHeight="1" x14ac:dyDescent="0.2">
      <c r="A38" s="7"/>
      <c r="B38" s="36" t="s">
        <v>106</v>
      </c>
      <c r="C38" s="28" t="s">
        <v>64</v>
      </c>
      <c r="D38" s="31" t="s">
        <v>10</v>
      </c>
      <c r="E38" s="31" t="s">
        <v>10</v>
      </c>
      <c r="F38" s="32" t="s">
        <v>10</v>
      </c>
      <c r="G38" s="33">
        <f>G39</f>
        <v>0</v>
      </c>
    </row>
    <row r="39" spans="1:7" ht="48" customHeight="1" x14ac:dyDescent="0.2">
      <c r="A39" s="6">
        <v>19</v>
      </c>
      <c r="B39" s="54" t="s">
        <v>107</v>
      </c>
      <c r="C39" s="28" t="s">
        <v>65</v>
      </c>
      <c r="D39" s="35" t="s">
        <v>43</v>
      </c>
      <c r="E39" s="37">
        <v>2625</v>
      </c>
      <c r="F39" s="30"/>
      <c r="G39" s="30">
        <f>E39*F39</f>
        <v>0</v>
      </c>
    </row>
    <row r="40" spans="1:7" ht="29.25" customHeight="1" x14ac:dyDescent="0.2">
      <c r="A40" s="7"/>
      <c r="B40" s="36" t="s">
        <v>108</v>
      </c>
      <c r="C40" s="28" t="s">
        <v>66</v>
      </c>
      <c r="D40" s="31" t="s">
        <v>10</v>
      </c>
      <c r="E40" s="31" t="s">
        <v>10</v>
      </c>
      <c r="F40" s="32" t="s">
        <v>10</v>
      </c>
      <c r="G40" s="33">
        <f>G41</f>
        <v>0</v>
      </c>
    </row>
    <row r="41" spans="1:7" ht="54" customHeight="1" x14ac:dyDescent="0.2">
      <c r="A41" s="8">
        <v>20</v>
      </c>
      <c r="B41" s="29" t="s">
        <v>109</v>
      </c>
      <c r="C41" s="41" t="s">
        <v>67</v>
      </c>
      <c r="D41" s="35" t="s">
        <v>43</v>
      </c>
      <c r="E41" s="37">
        <v>15</v>
      </c>
      <c r="F41" s="30"/>
      <c r="G41" s="30">
        <f>E41*F41</f>
        <v>0</v>
      </c>
    </row>
    <row r="42" spans="1:7" ht="32.25" customHeight="1" x14ac:dyDescent="0.2">
      <c r="A42" s="7"/>
      <c r="B42" s="36" t="s">
        <v>110</v>
      </c>
      <c r="C42" s="28" t="s">
        <v>68</v>
      </c>
      <c r="D42" s="31" t="s">
        <v>10</v>
      </c>
      <c r="E42" s="31" t="s">
        <v>10</v>
      </c>
      <c r="F42" s="32" t="s">
        <v>10</v>
      </c>
      <c r="G42" s="33">
        <f>G43</f>
        <v>0</v>
      </c>
    </row>
    <row r="43" spans="1:7" ht="33" customHeight="1" x14ac:dyDescent="0.2">
      <c r="A43" s="6">
        <v>21</v>
      </c>
      <c r="B43" s="54" t="s">
        <v>111</v>
      </c>
      <c r="C43" s="28" t="s">
        <v>69</v>
      </c>
      <c r="D43" s="35" t="s">
        <v>43</v>
      </c>
      <c r="E43" s="37">
        <v>320</v>
      </c>
      <c r="F43" s="30"/>
      <c r="G43" s="30">
        <f>E43*F43</f>
        <v>0</v>
      </c>
    </row>
    <row r="44" spans="1:7" ht="32.25" customHeight="1" x14ac:dyDescent="0.2">
      <c r="A44" s="55"/>
      <c r="B44" s="60" t="s">
        <v>55</v>
      </c>
      <c r="C44" s="61" t="s">
        <v>16</v>
      </c>
      <c r="D44" s="24" t="s">
        <v>10</v>
      </c>
      <c r="E44" s="24" t="s">
        <v>10</v>
      </c>
      <c r="F44" s="59" t="s">
        <v>10</v>
      </c>
      <c r="G44" s="58">
        <f>G45</f>
        <v>0</v>
      </c>
    </row>
    <row r="45" spans="1:7" ht="32.25" customHeight="1" x14ac:dyDescent="0.2">
      <c r="A45" s="7"/>
      <c r="B45" s="36" t="s">
        <v>56</v>
      </c>
      <c r="C45" s="28" t="s">
        <v>71</v>
      </c>
      <c r="D45" s="31" t="s">
        <v>10</v>
      </c>
      <c r="E45" s="31" t="s">
        <v>10</v>
      </c>
      <c r="F45" s="32" t="s">
        <v>10</v>
      </c>
      <c r="G45" s="33">
        <f>G46+G47+G48</f>
        <v>0</v>
      </c>
    </row>
    <row r="46" spans="1:7" ht="51" customHeight="1" x14ac:dyDescent="0.2">
      <c r="A46" s="6">
        <v>22</v>
      </c>
      <c r="B46" s="54" t="s">
        <v>112</v>
      </c>
      <c r="C46" s="28" t="s">
        <v>72</v>
      </c>
      <c r="D46" s="35" t="s">
        <v>43</v>
      </c>
      <c r="E46" s="37">
        <v>2625</v>
      </c>
      <c r="F46" s="30"/>
      <c r="G46" s="30">
        <f>E46*F46</f>
        <v>0</v>
      </c>
    </row>
    <row r="47" spans="1:7" ht="50.25" customHeight="1" x14ac:dyDescent="0.2">
      <c r="A47" s="6">
        <v>23</v>
      </c>
      <c r="B47" s="54" t="s">
        <v>112</v>
      </c>
      <c r="C47" s="28" t="s">
        <v>73</v>
      </c>
      <c r="D47" s="35" t="s">
        <v>43</v>
      </c>
      <c r="E47" s="37">
        <v>320</v>
      </c>
      <c r="F47" s="30"/>
      <c r="G47" s="30">
        <f>E47*F47</f>
        <v>0</v>
      </c>
    </row>
    <row r="48" spans="1:7" ht="48" customHeight="1" x14ac:dyDescent="0.2">
      <c r="A48" s="6">
        <v>24</v>
      </c>
      <c r="B48" s="54" t="s">
        <v>112</v>
      </c>
      <c r="C48" s="28" t="s">
        <v>74</v>
      </c>
      <c r="D48" s="35" t="s">
        <v>43</v>
      </c>
      <c r="E48" s="37">
        <v>15</v>
      </c>
      <c r="F48" s="30"/>
      <c r="G48" s="30">
        <f>E48*F48</f>
        <v>0</v>
      </c>
    </row>
    <row r="49" spans="1:7" ht="32.25" customHeight="1" x14ac:dyDescent="0.2">
      <c r="A49" s="55"/>
      <c r="B49" s="60" t="s">
        <v>70</v>
      </c>
      <c r="C49" s="57" t="s">
        <v>76</v>
      </c>
      <c r="D49" s="24" t="s">
        <v>10</v>
      </c>
      <c r="E49" s="24" t="s">
        <v>10</v>
      </c>
      <c r="F49" s="59" t="s">
        <v>10</v>
      </c>
      <c r="G49" s="58">
        <f>G50</f>
        <v>0</v>
      </c>
    </row>
    <row r="50" spans="1:7" ht="32.25" customHeight="1" x14ac:dyDescent="0.2">
      <c r="A50" s="7"/>
      <c r="B50" s="36" t="s">
        <v>113</v>
      </c>
      <c r="C50" s="28" t="s">
        <v>77</v>
      </c>
      <c r="D50" s="31" t="s">
        <v>10</v>
      </c>
      <c r="E50" s="31" t="s">
        <v>10</v>
      </c>
      <c r="F50" s="32" t="s">
        <v>10</v>
      </c>
      <c r="G50" s="33">
        <f>G51</f>
        <v>0</v>
      </c>
    </row>
    <row r="51" spans="1:7" ht="32.25" customHeight="1" x14ac:dyDescent="0.2">
      <c r="A51" s="6">
        <v>25</v>
      </c>
      <c r="B51" s="54" t="s">
        <v>114</v>
      </c>
      <c r="C51" s="28" t="s">
        <v>3</v>
      </c>
      <c r="D51" s="35" t="s">
        <v>43</v>
      </c>
      <c r="E51" s="37">
        <v>950</v>
      </c>
      <c r="F51" s="30"/>
      <c r="G51" s="30">
        <f>E51*F51</f>
        <v>0</v>
      </c>
    </row>
    <row r="52" spans="1:7" ht="32.25" customHeight="1" x14ac:dyDescent="0.2">
      <c r="A52" s="55"/>
      <c r="B52" s="60" t="s">
        <v>75</v>
      </c>
      <c r="C52" s="57" t="s">
        <v>79</v>
      </c>
      <c r="D52" s="24" t="s">
        <v>10</v>
      </c>
      <c r="E52" s="24" t="s">
        <v>10</v>
      </c>
      <c r="F52" s="59" t="s">
        <v>10</v>
      </c>
      <c r="G52" s="58">
        <f>G53</f>
        <v>0</v>
      </c>
    </row>
    <row r="53" spans="1:7" ht="32.25" customHeight="1" x14ac:dyDescent="0.2">
      <c r="A53" s="7"/>
      <c r="B53" s="36" t="s">
        <v>115</v>
      </c>
      <c r="C53" s="28" t="s">
        <v>80</v>
      </c>
      <c r="D53" s="31" t="s">
        <v>10</v>
      </c>
      <c r="E53" s="31" t="s">
        <v>10</v>
      </c>
      <c r="F53" s="32" t="s">
        <v>10</v>
      </c>
      <c r="G53" s="33">
        <f>G54+G55</f>
        <v>0</v>
      </c>
    </row>
    <row r="54" spans="1:7" ht="32.25" customHeight="1" x14ac:dyDescent="0.2">
      <c r="A54" s="6">
        <v>26</v>
      </c>
      <c r="B54" s="54" t="s">
        <v>116</v>
      </c>
      <c r="C54" s="28" t="s">
        <v>81</v>
      </c>
      <c r="D54" s="29" t="s">
        <v>17</v>
      </c>
      <c r="E54" s="37">
        <v>2</v>
      </c>
      <c r="F54" s="30"/>
      <c r="G54" s="30">
        <f>E54*F54</f>
        <v>0</v>
      </c>
    </row>
    <row r="55" spans="1:7" ht="32.25" customHeight="1" x14ac:dyDescent="0.2">
      <c r="A55" s="6">
        <v>27</v>
      </c>
      <c r="B55" s="54" t="s">
        <v>116</v>
      </c>
      <c r="C55" s="28" t="s">
        <v>82</v>
      </c>
      <c r="D55" s="29" t="s">
        <v>17</v>
      </c>
      <c r="E55" s="37">
        <v>4</v>
      </c>
      <c r="F55" s="30"/>
      <c r="G55" s="30">
        <f>E55*F55</f>
        <v>0</v>
      </c>
    </row>
    <row r="56" spans="1:7" ht="32.25" customHeight="1" x14ac:dyDescent="0.2">
      <c r="A56" s="55"/>
      <c r="B56" s="60" t="s">
        <v>78</v>
      </c>
      <c r="C56" s="57" t="s">
        <v>83</v>
      </c>
      <c r="D56" s="24" t="s">
        <v>10</v>
      </c>
      <c r="E56" s="24" t="s">
        <v>10</v>
      </c>
      <c r="F56" s="59" t="s">
        <v>10</v>
      </c>
      <c r="G56" s="58">
        <f>G57+G63</f>
        <v>0</v>
      </c>
    </row>
    <row r="57" spans="1:7" ht="32.25" customHeight="1" x14ac:dyDescent="0.2">
      <c r="A57" s="7"/>
      <c r="B57" s="36" t="s">
        <v>117</v>
      </c>
      <c r="C57" s="28" t="s">
        <v>84</v>
      </c>
      <c r="D57" s="31" t="s">
        <v>10</v>
      </c>
      <c r="E57" s="31" t="s">
        <v>10</v>
      </c>
      <c r="F57" s="32" t="s">
        <v>10</v>
      </c>
      <c r="G57" s="33">
        <f>G58+G59+G60+G61+G62</f>
        <v>0</v>
      </c>
    </row>
    <row r="58" spans="1:7" ht="62.25" customHeight="1" x14ac:dyDescent="0.2">
      <c r="A58" s="8">
        <v>28</v>
      </c>
      <c r="B58" s="29" t="s">
        <v>118</v>
      </c>
      <c r="C58" s="28" t="s">
        <v>85</v>
      </c>
      <c r="D58" s="29" t="s">
        <v>4</v>
      </c>
      <c r="E58" s="37">
        <v>583</v>
      </c>
      <c r="F58" s="30"/>
      <c r="G58" s="30">
        <f>E58*F58</f>
        <v>0</v>
      </c>
    </row>
    <row r="59" spans="1:7" ht="50.25" customHeight="1" x14ac:dyDescent="0.2">
      <c r="A59" s="8">
        <v>29</v>
      </c>
      <c r="B59" s="29" t="s">
        <v>118</v>
      </c>
      <c r="C59" s="36" t="s">
        <v>18</v>
      </c>
      <c r="D59" s="29" t="s">
        <v>4</v>
      </c>
      <c r="E59" s="37">
        <v>545</v>
      </c>
      <c r="F59" s="30"/>
      <c r="G59" s="30">
        <f>E59*F59</f>
        <v>0</v>
      </c>
    </row>
    <row r="60" spans="1:7" ht="47.25" customHeight="1" x14ac:dyDescent="0.2">
      <c r="A60" s="8">
        <v>30</v>
      </c>
      <c r="B60" s="29" t="s">
        <v>118</v>
      </c>
      <c r="C60" s="36" t="s">
        <v>19</v>
      </c>
      <c r="D60" s="29" t="s">
        <v>4</v>
      </c>
      <c r="E60" s="37">
        <v>24</v>
      </c>
      <c r="F60" s="30"/>
      <c r="G60" s="30">
        <f>E60*F60</f>
        <v>0</v>
      </c>
    </row>
    <row r="61" spans="1:7" ht="49.5" customHeight="1" x14ac:dyDescent="0.2">
      <c r="A61" s="8">
        <v>31</v>
      </c>
      <c r="B61" s="29" t="s">
        <v>118</v>
      </c>
      <c r="C61" s="28" t="s">
        <v>86</v>
      </c>
      <c r="D61" s="29" t="s">
        <v>4</v>
      </c>
      <c r="E61" s="37">
        <v>246</v>
      </c>
      <c r="F61" s="30"/>
      <c r="G61" s="30">
        <f>E61*F61</f>
        <v>0</v>
      </c>
    </row>
    <row r="62" spans="1:7" ht="48" customHeight="1" x14ac:dyDescent="0.2">
      <c r="A62" s="6">
        <v>32</v>
      </c>
      <c r="B62" s="54" t="s">
        <v>118</v>
      </c>
      <c r="C62" s="28" t="s">
        <v>87</v>
      </c>
      <c r="D62" s="29" t="s">
        <v>4</v>
      </c>
      <c r="E62" s="37">
        <v>43</v>
      </c>
      <c r="F62" s="30"/>
      <c r="G62" s="30">
        <f>E62*F62</f>
        <v>0</v>
      </c>
    </row>
    <row r="63" spans="1:7" ht="33" customHeight="1" x14ac:dyDescent="0.2">
      <c r="A63" s="7"/>
      <c r="B63" s="36" t="s">
        <v>119</v>
      </c>
      <c r="C63" s="28" t="s">
        <v>88</v>
      </c>
      <c r="D63" s="31" t="s">
        <v>10</v>
      </c>
      <c r="E63" s="42" t="s">
        <v>10</v>
      </c>
      <c r="F63" s="32" t="s">
        <v>10</v>
      </c>
      <c r="G63" s="33">
        <f>G64</f>
        <v>0</v>
      </c>
    </row>
    <row r="64" spans="1:7" ht="48.75" customHeight="1" x14ac:dyDescent="0.2">
      <c r="A64" s="6">
        <v>33</v>
      </c>
      <c r="B64" s="54" t="s">
        <v>120</v>
      </c>
      <c r="C64" s="28" t="s">
        <v>89</v>
      </c>
      <c r="D64" s="29" t="s">
        <v>4</v>
      </c>
      <c r="E64" s="37">
        <v>600</v>
      </c>
      <c r="F64" s="30"/>
      <c r="G64" s="30">
        <f>E64*F64</f>
        <v>0</v>
      </c>
    </row>
    <row r="65" spans="1:9" ht="32.25" customHeight="1" x14ac:dyDescent="0.2">
      <c r="A65" s="9"/>
      <c r="B65" s="43"/>
      <c r="C65" s="43"/>
      <c r="D65" s="43"/>
      <c r="E65" s="43"/>
      <c r="F65" s="44" t="s">
        <v>90</v>
      </c>
      <c r="G65" s="45">
        <f>G5+G8+G23+G28+G44+G49+G52+G56</f>
        <v>0</v>
      </c>
    </row>
    <row r="66" spans="1:9" ht="32.25" customHeight="1" x14ac:dyDescent="0.2">
      <c r="A66" s="10"/>
      <c r="B66" s="46"/>
      <c r="C66" s="46"/>
      <c r="D66" s="46"/>
      <c r="E66" s="46"/>
      <c r="F66" s="47" t="s">
        <v>91</v>
      </c>
      <c r="G66" s="48">
        <f>G67-G65</f>
        <v>0</v>
      </c>
    </row>
    <row r="67" spans="1:9" ht="32.25" customHeight="1" x14ac:dyDescent="0.25">
      <c r="A67" s="10"/>
      <c r="B67" s="46"/>
      <c r="C67" s="46"/>
      <c r="D67" s="46"/>
      <c r="E67" s="46"/>
      <c r="F67" s="49" t="s">
        <v>92</v>
      </c>
      <c r="G67" s="45">
        <f>G65*1.23</f>
        <v>0</v>
      </c>
    </row>
    <row r="68" spans="1:9" ht="32.25" customHeight="1" x14ac:dyDescent="0.2">
      <c r="A68" s="11"/>
      <c r="B68" s="11"/>
      <c r="C68" s="11"/>
      <c r="D68" s="11"/>
      <c r="E68" s="11"/>
      <c r="F68" s="11"/>
      <c r="G68" s="11"/>
    </row>
    <row r="69" spans="1:9" ht="32.25" customHeight="1" x14ac:dyDescent="0.2">
      <c r="G69" s="3"/>
      <c r="I69" s="53"/>
    </row>
    <row r="70" spans="1:9" ht="32.25" customHeight="1" x14ac:dyDescent="0.2">
      <c r="C70" s="1" t="s">
        <v>21</v>
      </c>
      <c r="F70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 Ratajczak</dc:creator>
  <cp:lastModifiedBy>Angelika Konieczka</cp:lastModifiedBy>
  <cp:lastPrinted>2024-01-11T10:18:48Z</cp:lastPrinted>
  <dcterms:created xsi:type="dcterms:W3CDTF">2023-11-09T12:50:01Z</dcterms:created>
  <dcterms:modified xsi:type="dcterms:W3CDTF">2024-02-22T10:54:00Z</dcterms:modified>
</cp:coreProperties>
</file>