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CUW PK1\19. CUW.PK.343.25.2024 Szczurkowo-Glitajny Etap III\5. Wyjaśnienia i modyfikacja\Wyjaśnienia 1\"/>
    </mc:Choice>
  </mc:AlternateContent>
  <xr:revisionPtr revIDLastSave="0" documentId="13_ncr:1_{669AA2E7-B1B5-48EA-96AB-98B089A41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0 DP1567N PBDIM PRZEDMIAR" sheetId="1" r:id="rId1"/>
  </sheets>
  <definedNames>
    <definedName name="_xlnm.Print_Area" localSheetId="0">'1000 DP1567N PBDIM PRZEDMIAR'!$A$1:$E$42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 l="1"/>
  <c r="E7" i="1"/>
  <c r="E8" i="1"/>
  <c r="E9" i="1" s="1"/>
  <c r="E13" i="1"/>
  <c r="E21" i="1"/>
  <c r="E22" i="1"/>
  <c r="E26" i="1"/>
  <c r="E29" i="1"/>
  <c r="E32" i="1"/>
  <c r="E36" i="1"/>
  <c r="E16" i="1" l="1"/>
  <c r="E17" i="1"/>
  <c r="E23" i="1"/>
</calcChain>
</file>

<file path=xl/sharedStrings.xml><?xml version="1.0" encoding="utf-8"?>
<sst xmlns="http://schemas.openxmlformats.org/spreadsheetml/2006/main" count="144" uniqueCount="101">
  <si>
    <t>szt.</t>
  </si>
  <si>
    <t xml:space="preserve">Tablica informacyjna dwustronna 180x120 na dwoch słupkach </t>
  </si>
  <si>
    <t>Element</t>
  </si>
  <si>
    <t>Pionowe znaki nakazu ,zakazu,ostrzegawcze - do 0,3m2 - materiał z odzysku</t>
  </si>
  <si>
    <t>KNNR 6/702/4</t>
  </si>
  <si>
    <t>06.03.</t>
  </si>
  <si>
    <t>Pionowe znaki  - słupki fi 70 - materiał z odzysku</t>
  </si>
  <si>
    <t>KNNR 6/702/1</t>
  </si>
  <si>
    <t>06.02.</t>
  </si>
  <si>
    <t>Zdjęcie znaków</t>
  </si>
  <si>
    <t>KNNR 6/702/8</t>
  </si>
  <si>
    <t>06.01.</t>
  </si>
  <si>
    <t>Stała organizacja ruchu-oznakowanie</t>
  </si>
  <si>
    <t>Zabezpieczenie drzew na czas budowy</t>
  </si>
  <si>
    <t>KNR 221/107/4</t>
  </si>
  <si>
    <t>05.04.</t>
  </si>
  <si>
    <t xml:space="preserve">Pielęgnacja drzew liściastych </t>
  </si>
  <si>
    <t>KNR 221/107/3</t>
  </si>
  <si>
    <t>05.03.</t>
  </si>
  <si>
    <t>Sadzenie drzew liściastych form naturalnych</t>
  </si>
  <si>
    <t>KNR 221/301/4</t>
  </si>
  <si>
    <t>05.02.</t>
  </si>
  <si>
    <t xml:space="preserve">Karczowanie pni koparką podsiębierną pni o średnicy 66-75 </t>
  </si>
  <si>
    <t>KNNR 1/104/6</t>
  </si>
  <si>
    <t>05.01.</t>
  </si>
  <si>
    <t>Zieleń -zabezpieczenie, nasadzenia, pielęgnacja</t>
  </si>
  <si>
    <t>m2</t>
  </si>
  <si>
    <t>Nawierzchnie z mieszanek mineralno-bitumicznych (warstwa ścieralna), mieszanka asfaltowa, grubość po zagęszczeniu 5·cm, masa grysowo-żwirowa</t>
  </si>
  <si>
    <t xml:space="preserve">KNNR 6/309/2 </t>
  </si>
  <si>
    <t>04.08.</t>
  </si>
  <si>
    <t>Podbudowy z mieszanek mineralno-bitumicznych, podbudowa asfaltowa, warstwa po zagęszczeniu 7·cm, grysowo-żwirowa (standard II)</t>
  </si>
  <si>
    <t xml:space="preserve">KNNR 6/110/2 </t>
  </si>
  <si>
    <t>04.07.</t>
  </si>
  <si>
    <t>Podbudowy z kruszyw łamanych, warstwa dolna, po zagęszczeniu 20·cm z wykorzystaniem materiału bitumicznego z rozbiórki</t>
  </si>
  <si>
    <t>KNNR 6/113/2</t>
  </si>
  <si>
    <t>04.06.</t>
  </si>
  <si>
    <t>Warstwy odsączające (mechaniczne zagęszczenie), wykonanie mechaniczne, grubość po zagęszczeniu 23·cm</t>
  </si>
  <si>
    <t>KNNR 6/104/4</t>
  </si>
  <si>
    <t>04.05.</t>
  </si>
  <si>
    <t>Wzmacnianie podłoża gruntowego geosiatkami i geowłókninami, na gruntach o niskiej nośności, sposobem mechanicznym, geowłóknina</t>
  </si>
  <si>
    <t xml:space="preserve">KNR 911/101/3 </t>
  </si>
  <si>
    <t>04.04.</t>
  </si>
  <si>
    <t>m3</t>
  </si>
  <si>
    <t>Wywóz samochodami samowyładowczymi na wysypisko, grunt kategorii IV z kosztem składowania</t>
  </si>
  <si>
    <t>KNR 401/108/7</t>
  </si>
  <si>
    <t>04.03.</t>
  </si>
  <si>
    <t>Koryta wykonywane na całej szerokości jezdni i chodników, mechanicznie, głębokość 25·cm, kategoria gruntu II-VI, równiarka + walec wibracyjny</t>
  </si>
  <si>
    <t xml:space="preserve">KNNR 6/101/2 </t>
  </si>
  <si>
    <t>04.02.</t>
  </si>
  <si>
    <t>Koryta wykonywane na całej szerokości jezdni i chodników, mechanicznie, głębokość 30·cm, kategoria gruntu II-VI, równiarka + walec wibracyjny</t>
  </si>
  <si>
    <t xml:space="preserve">KNNR 6/101/3 </t>
  </si>
  <si>
    <t>04.01.</t>
  </si>
  <si>
    <t>budowa zjazdów (3 gruntowe i 3 bitumiczne)</t>
  </si>
  <si>
    <t xml:space="preserve">Humusowanie i obsianie skarp, humus grubości 5·cm </t>
  </si>
  <si>
    <t>KNNR 1/507/1</t>
  </si>
  <si>
    <t>03.03.</t>
  </si>
  <si>
    <t>Profilowanie rowów mechanicznie, kategoria gruntu I-III</t>
  </si>
  <si>
    <t>KNNR 1/503/3</t>
  </si>
  <si>
    <t>03.02.</t>
  </si>
  <si>
    <t>Pobocze z kruszywa niezwiązanego po uwałowaniu 10·cm</t>
  </si>
  <si>
    <t>KNNR 6/204/1</t>
  </si>
  <si>
    <t>03.01.</t>
  </si>
  <si>
    <t>Pobocza i rowy odwadniające</t>
  </si>
  <si>
    <t>Nawierzchnie z mieszanek mineralno-bitumicznych (warstwa ścieralna), mieszanka asfaltowa, grubość po zagęszczeniu 5·cm, masa grysowo-żwirowa, samochód 5-10·t</t>
  </si>
  <si>
    <t>Podbudowy z mieszanek mineralno-bitumicznych,(warstwa wiążąca) podbudowa asfaltowa, warstwa po zagęszczeniu 7·cm, grysowo-żwirowa (standard II), samochód 5-10·t</t>
  </si>
  <si>
    <t xml:space="preserve">Podbudowy z kruszyw łamanych, warstwa dolna, po zagęszczeniu 20·cm </t>
  </si>
  <si>
    <t>02.09.</t>
  </si>
  <si>
    <t>02.08.</t>
  </si>
  <si>
    <t>02.07.</t>
  </si>
  <si>
    <t>02.06.</t>
  </si>
  <si>
    <t>02.05.</t>
  </si>
  <si>
    <t>Koryta wykonywane na całej szerokości jezdni i chodników, mechanicznie, głębokość 20·cm, kategoria gruntu II-VI, równiarka + walec wibracyjny</t>
  </si>
  <si>
    <t>02.04.</t>
  </si>
  <si>
    <t>02.03.</t>
  </si>
  <si>
    <t>02.02.</t>
  </si>
  <si>
    <t>km</t>
  </si>
  <si>
    <t>Wyznaczenie trasy i punktów wysokościowych</t>
  </si>
  <si>
    <t>KNRW 201/113/3</t>
  </si>
  <si>
    <t>02.01.</t>
  </si>
  <si>
    <t>Budowa jezdni</t>
  </si>
  <si>
    <t>Wywóz kamienia brukowego samochodami samowyładowczymi na miejsce wskazane przez inwestora</t>
  </si>
  <si>
    <t>KNR 401/108/11</t>
  </si>
  <si>
    <t>01.03.</t>
  </si>
  <si>
    <t>Rozebranie nawierzchni z kostki kamiennej i klinkieru drogowego, kostka nieregularna na podsypce cementowo-piaskowej, mechanicznie</t>
  </si>
  <si>
    <t>KNNR 6/803/3</t>
  </si>
  <si>
    <t>01.02.</t>
  </si>
  <si>
    <t>Frezowanie nawierzchni z masy mineralno-bitumiczne , mechanicznie</t>
  </si>
  <si>
    <t>KNNR 6/802/4</t>
  </si>
  <si>
    <t>01.01.</t>
  </si>
  <si>
    <t>Roboty rozbiórkowe</t>
  </si>
  <si>
    <t>Ilość</t>
  </si>
  <si>
    <t>Jm</t>
  </si>
  <si>
    <t>Opis robót</t>
  </si>
  <si>
    <t>Podstawa</t>
  </si>
  <si>
    <t>Nr</t>
  </si>
  <si>
    <t>(o dł. 1000 mb, na odcinku od km 22+058,5 do km 23+058,5)</t>
  </si>
  <si>
    <t>Koryta wykonywane na całej szerokości jezdni i chodników, mechanicznie, głębokość 23·cm, kategoria gruntu II-VI, równiarka + walec wibracyjny</t>
  </si>
  <si>
    <t>PRZEDMIAR-PO KOREKCIE</t>
  </si>
  <si>
    <t xml:space="preserve">Przebudowa drogi powiatowej nr 1567N Szczurkowo –Wodukajmy – Sępopol –Glitajny – etap III </t>
  </si>
  <si>
    <t>ZMODYFIKOWANY Załącznik nr 9 do SWZ CUW.PK.343.25.2024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</si>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</sst>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zł-415]_-;\-* #,##0\ [$zł-415]_-;_-* &quot;-&quot;??\ [$zł-415]_-;_-@_-"/>
    <numFmt numFmtId="165" formatCode="#,##0\ &quot;zł&quot;"/>
    <numFmt numFmtId="166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16" fontId="5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2" fontId="6" fillId="3" borderId="1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1" fillId="0" borderId="0" xfId="0" applyFont="1"/>
    <xf numFmtId="0" fontId="8" fillId="0" borderId="2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BreakPreview" zoomScaleNormal="100" zoomScaleSheetLayoutView="100" workbookViewId="0">
      <selection activeCell="C21" sqref="C21"/>
    </sheetView>
  </sheetViews>
  <sheetFormatPr defaultRowHeight="15" x14ac:dyDescent="0.25"/>
  <cols>
    <col min="2" max="2" width="15.85546875" customWidth="1"/>
    <col min="3" max="3" width="49.7109375" customWidth="1"/>
    <col min="5" max="5" width="10.5703125" customWidth="1"/>
    <col min="6" max="6" width="19.28515625" customWidth="1"/>
  </cols>
  <sheetData>
    <row r="1" spans="1:6" x14ac:dyDescent="0.25">
      <c r="A1" s="35" t="s">
        <v>99</v>
      </c>
      <c r="B1" s="36"/>
      <c r="C1" s="36"/>
      <c r="D1" s="36"/>
      <c r="E1" s="36"/>
    </row>
    <row r="2" spans="1:6" ht="21" customHeight="1" x14ac:dyDescent="0.25">
      <c r="A2" s="42" t="s">
        <v>98</v>
      </c>
      <c r="B2" s="42"/>
      <c r="C2" s="42"/>
      <c r="D2" s="42"/>
      <c r="E2" s="42"/>
    </row>
    <row r="3" spans="1:6" ht="20.25" customHeight="1" x14ac:dyDescent="0.25">
      <c r="A3" s="40" t="s">
        <v>95</v>
      </c>
      <c r="B3" s="41"/>
      <c r="C3" s="41"/>
      <c r="D3" s="41"/>
      <c r="E3" s="41"/>
    </row>
    <row r="4" spans="1:6" ht="26.25" customHeight="1" x14ac:dyDescent="0.25">
      <c r="A4" s="37" t="s">
        <v>97</v>
      </c>
      <c r="B4" s="38"/>
      <c r="C4" s="38"/>
      <c r="D4" s="38"/>
      <c r="E4" s="38"/>
    </row>
    <row r="5" spans="1:6" ht="27.75" customHeight="1" x14ac:dyDescent="0.25">
      <c r="A5" s="30" t="s">
        <v>94</v>
      </c>
      <c r="B5" s="30" t="s">
        <v>93</v>
      </c>
      <c r="C5" s="30" t="s">
        <v>92</v>
      </c>
      <c r="D5" s="30" t="s">
        <v>91</v>
      </c>
      <c r="E5" s="30" t="s">
        <v>90</v>
      </c>
    </row>
    <row r="6" spans="1:6" ht="27.75" customHeight="1" x14ac:dyDescent="0.3">
      <c r="A6" s="12">
        <v>1</v>
      </c>
      <c r="B6" s="12" t="s">
        <v>2</v>
      </c>
      <c r="C6" s="12" t="s">
        <v>89</v>
      </c>
      <c r="D6" s="22"/>
      <c r="E6" s="22"/>
      <c r="F6" s="28"/>
    </row>
    <row r="7" spans="1:6" ht="30.75" customHeight="1" x14ac:dyDescent="0.25">
      <c r="A7" s="10" t="s">
        <v>88</v>
      </c>
      <c r="B7" s="9" t="s">
        <v>87</v>
      </c>
      <c r="C7" s="9" t="s">
        <v>86</v>
      </c>
      <c r="D7" s="8" t="s">
        <v>26</v>
      </c>
      <c r="E7" s="31">
        <f>5*1000</f>
        <v>5000</v>
      </c>
      <c r="F7" s="29"/>
    </row>
    <row r="8" spans="1:6" ht="42.75" customHeight="1" x14ac:dyDescent="0.25">
      <c r="A8" s="10" t="s">
        <v>85</v>
      </c>
      <c r="B8" s="9" t="s">
        <v>84</v>
      </c>
      <c r="C8" s="9" t="s">
        <v>83</v>
      </c>
      <c r="D8" s="8" t="s">
        <v>26</v>
      </c>
      <c r="E8" s="31">
        <f>3*1000</f>
        <v>3000</v>
      </c>
      <c r="F8" s="29"/>
    </row>
    <row r="9" spans="1:6" ht="32.25" customHeight="1" x14ac:dyDescent="0.25">
      <c r="A9" s="10" t="s">
        <v>82</v>
      </c>
      <c r="B9" s="8" t="s">
        <v>81</v>
      </c>
      <c r="C9" s="9" t="s">
        <v>80</v>
      </c>
      <c r="D9" s="8" t="s">
        <v>42</v>
      </c>
      <c r="E9" s="31">
        <f>0.2*E8</f>
        <v>600</v>
      </c>
      <c r="F9" s="29"/>
    </row>
    <row r="10" spans="1:6" ht="28.5" customHeight="1" x14ac:dyDescent="0.3">
      <c r="A10" s="14">
        <v>2</v>
      </c>
      <c r="B10" s="13" t="s">
        <v>2</v>
      </c>
      <c r="C10" s="12" t="s">
        <v>79</v>
      </c>
      <c r="D10" s="12"/>
      <c r="E10" s="12"/>
      <c r="F10" s="28"/>
    </row>
    <row r="11" spans="1:6" s="26" customFormat="1" ht="30" customHeight="1" x14ac:dyDescent="0.25">
      <c r="A11" s="10" t="s">
        <v>78</v>
      </c>
      <c r="B11" s="24" t="s">
        <v>77</v>
      </c>
      <c r="C11" s="21" t="s">
        <v>76</v>
      </c>
      <c r="D11" s="21" t="s">
        <v>75</v>
      </c>
      <c r="E11" s="27">
        <v>1</v>
      </c>
    </row>
    <row r="12" spans="1:6" ht="39.75" customHeight="1" x14ac:dyDescent="0.25">
      <c r="A12" s="10" t="s">
        <v>74</v>
      </c>
      <c r="B12" s="17" t="s">
        <v>50</v>
      </c>
      <c r="C12" s="9" t="s">
        <v>96</v>
      </c>
      <c r="D12" s="8" t="s">
        <v>26</v>
      </c>
      <c r="E12" s="31">
        <f>6*1000</f>
        <v>6000</v>
      </c>
    </row>
    <row r="13" spans="1:6" ht="36" customHeight="1" x14ac:dyDescent="0.25">
      <c r="A13" s="25" t="s">
        <v>73</v>
      </c>
      <c r="B13" s="17" t="s">
        <v>47</v>
      </c>
      <c r="C13" s="9" t="s">
        <v>71</v>
      </c>
      <c r="D13" s="8" t="s">
        <v>26</v>
      </c>
      <c r="E13" s="31">
        <f>6*1000</f>
        <v>6000</v>
      </c>
    </row>
    <row r="14" spans="1:6" ht="30.75" customHeight="1" x14ac:dyDescent="0.25">
      <c r="A14" s="10" t="s">
        <v>72</v>
      </c>
      <c r="B14" s="24" t="s">
        <v>44</v>
      </c>
      <c r="C14" s="21" t="s">
        <v>43</v>
      </c>
      <c r="D14" s="23" t="s">
        <v>42</v>
      </c>
      <c r="E14" s="34">
        <f>E12*0.23+E13*0.2</f>
        <v>2580</v>
      </c>
    </row>
    <row r="15" spans="1:6" ht="37.5" customHeight="1" x14ac:dyDescent="0.25">
      <c r="A15" s="10" t="s">
        <v>70</v>
      </c>
      <c r="B15" s="17" t="s">
        <v>40</v>
      </c>
      <c r="C15" s="9" t="s">
        <v>39</v>
      </c>
      <c r="D15" s="8" t="s">
        <v>26</v>
      </c>
      <c r="E15" s="31">
        <v>6000</v>
      </c>
    </row>
    <row r="16" spans="1:6" ht="36" customHeight="1" x14ac:dyDescent="0.25">
      <c r="A16" s="10" t="s">
        <v>69</v>
      </c>
      <c r="B16" s="17" t="s">
        <v>37</v>
      </c>
      <c r="C16" s="9" t="s">
        <v>36</v>
      </c>
      <c r="D16" s="8" t="s">
        <v>26</v>
      </c>
      <c r="E16" s="31">
        <f>$E$12</f>
        <v>6000</v>
      </c>
    </row>
    <row r="17" spans="1:6" ht="42" customHeight="1" x14ac:dyDescent="0.25">
      <c r="A17" s="10" t="s">
        <v>68</v>
      </c>
      <c r="B17" s="17" t="s">
        <v>34</v>
      </c>
      <c r="C17" s="9" t="s">
        <v>65</v>
      </c>
      <c r="D17" s="8" t="s">
        <v>26</v>
      </c>
      <c r="E17" s="31">
        <f>$E$12</f>
        <v>6000</v>
      </c>
    </row>
    <row r="18" spans="1:6" ht="42" customHeight="1" x14ac:dyDescent="0.25">
      <c r="A18" s="10" t="s">
        <v>67</v>
      </c>
      <c r="B18" s="17" t="s">
        <v>31</v>
      </c>
      <c r="C18" s="9" t="s">
        <v>64</v>
      </c>
      <c r="D18" s="8" t="s">
        <v>26</v>
      </c>
      <c r="E18" s="31">
        <v>5700</v>
      </c>
    </row>
    <row r="19" spans="1:6" ht="45.75" customHeight="1" x14ac:dyDescent="0.25">
      <c r="A19" s="10" t="s">
        <v>66</v>
      </c>
      <c r="B19" s="17" t="s">
        <v>28</v>
      </c>
      <c r="C19" s="9" t="s">
        <v>63</v>
      </c>
      <c r="D19" s="8" t="s">
        <v>26</v>
      </c>
      <c r="E19" s="31">
        <v>5600</v>
      </c>
    </row>
    <row r="20" spans="1:6" ht="29.25" customHeight="1" x14ac:dyDescent="0.25">
      <c r="A20" s="14">
        <v>3</v>
      </c>
      <c r="B20" s="13" t="s">
        <v>2</v>
      </c>
      <c r="C20" s="12" t="s">
        <v>62</v>
      </c>
      <c r="D20" s="12"/>
      <c r="E20" s="12"/>
      <c r="F20" s="1"/>
    </row>
    <row r="21" spans="1:6" ht="32.25" customHeight="1" x14ac:dyDescent="0.25">
      <c r="A21" s="10" t="s">
        <v>61</v>
      </c>
      <c r="B21" s="9" t="s">
        <v>60</v>
      </c>
      <c r="C21" s="9" t="s">
        <v>59</v>
      </c>
      <c r="D21" s="8" t="s">
        <v>26</v>
      </c>
      <c r="E21" s="31">
        <f>2*0.75*1000</f>
        <v>1500</v>
      </c>
    </row>
    <row r="22" spans="1:6" ht="31.5" customHeight="1" x14ac:dyDescent="0.25">
      <c r="A22" s="10" t="s">
        <v>58</v>
      </c>
      <c r="B22" s="9" t="s">
        <v>57</v>
      </c>
      <c r="C22" s="9" t="s">
        <v>56</v>
      </c>
      <c r="D22" s="8" t="s">
        <v>100</v>
      </c>
      <c r="E22" s="31">
        <f>2*1000</f>
        <v>2000</v>
      </c>
    </row>
    <row r="23" spans="1:6" ht="32.25" customHeight="1" x14ac:dyDescent="0.25">
      <c r="A23" s="10" t="s">
        <v>55</v>
      </c>
      <c r="B23" s="9" t="s">
        <v>54</v>
      </c>
      <c r="C23" s="9" t="s">
        <v>53</v>
      </c>
      <c r="D23" s="8" t="s">
        <v>26</v>
      </c>
      <c r="E23" s="31">
        <f>$E$22*1</f>
        <v>2000</v>
      </c>
    </row>
    <row r="24" spans="1:6" ht="30" customHeight="1" x14ac:dyDescent="0.25">
      <c r="A24" s="14">
        <v>4</v>
      </c>
      <c r="B24" s="13" t="s">
        <v>2</v>
      </c>
      <c r="C24" s="12" t="s">
        <v>52</v>
      </c>
      <c r="D24" s="22"/>
      <c r="E24" s="22"/>
      <c r="F24" s="1"/>
    </row>
    <row r="25" spans="1:6" ht="41.25" customHeight="1" x14ac:dyDescent="0.25">
      <c r="A25" s="10" t="s">
        <v>51</v>
      </c>
      <c r="B25" s="20" t="s">
        <v>50</v>
      </c>
      <c r="C25" s="9" t="s">
        <v>49</v>
      </c>
      <c r="D25" s="8" t="s">
        <v>26</v>
      </c>
      <c r="E25" s="31">
        <v>215</v>
      </c>
    </row>
    <row r="26" spans="1:6" ht="36.75" customHeight="1" x14ac:dyDescent="0.25">
      <c r="A26" s="10" t="s">
        <v>48</v>
      </c>
      <c r="B26" s="20" t="s">
        <v>47</v>
      </c>
      <c r="C26" s="9" t="s">
        <v>46</v>
      </c>
      <c r="D26" s="8" t="s">
        <v>26</v>
      </c>
      <c r="E26" s="31">
        <f>E25</f>
        <v>215</v>
      </c>
    </row>
    <row r="27" spans="1:6" ht="33" customHeight="1" x14ac:dyDescent="0.25">
      <c r="A27" s="10" t="s">
        <v>45</v>
      </c>
      <c r="B27" s="9" t="s">
        <v>44</v>
      </c>
      <c r="C27" s="9" t="s">
        <v>43</v>
      </c>
      <c r="D27" s="8" t="s">
        <v>42</v>
      </c>
      <c r="E27" s="31">
        <v>118</v>
      </c>
    </row>
    <row r="28" spans="1:6" ht="38.25" customHeight="1" x14ac:dyDescent="0.25">
      <c r="A28" s="10" t="s">
        <v>41</v>
      </c>
      <c r="B28" s="20" t="s">
        <v>40</v>
      </c>
      <c r="C28" s="9" t="s">
        <v>39</v>
      </c>
      <c r="D28" s="8" t="s">
        <v>26</v>
      </c>
      <c r="E28" s="31">
        <v>215</v>
      </c>
    </row>
    <row r="29" spans="1:6" ht="40.5" customHeight="1" x14ac:dyDescent="0.25">
      <c r="A29" s="10" t="s">
        <v>38</v>
      </c>
      <c r="B29" s="9" t="s">
        <v>37</v>
      </c>
      <c r="C29" s="9" t="s">
        <v>36</v>
      </c>
      <c r="D29" s="8" t="s">
        <v>26</v>
      </c>
      <c r="E29" s="31">
        <f>E25</f>
        <v>215</v>
      </c>
    </row>
    <row r="30" spans="1:6" ht="44.25" customHeight="1" x14ac:dyDescent="0.25">
      <c r="A30" s="10" t="s">
        <v>35</v>
      </c>
      <c r="B30" s="9" t="s">
        <v>34</v>
      </c>
      <c r="C30" s="21" t="s">
        <v>33</v>
      </c>
      <c r="D30" s="8" t="s">
        <v>26</v>
      </c>
      <c r="E30" s="31">
        <v>215</v>
      </c>
    </row>
    <row r="31" spans="1:6" ht="36" customHeight="1" x14ac:dyDescent="0.25">
      <c r="A31" s="10" t="s">
        <v>32</v>
      </c>
      <c r="B31" s="20" t="s">
        <v>31</v>
      </c>
      <c r="C31" s="17" t="s">
        <v>30</v>
      </c>
      <c r="D31" s="8" t="s">
        <v>26</v>
      </c>
      <c r="E31" s="31">
        <v>155</v>
      </c>
    </row>
    <row r="32" spans="1:6" ht="42" customHeight="1" x14ac:dyDescent="0.25">
      <c r="A32" s="10" t="s">
        <v>29</v>
      </c>
      <c r="B32" s="20" t="s">
        <v>28</v>
      </c>
      <c r="C32" s="9" t="s">
        <v>27</v>
      </c>
      <c r="D32" s="8" t="s">
        <v>26</v>
      </c>
      <c r="E32" s="31">
        <f>E31</f>
        <v>155</v>
      </c>
    </row>
    <row r="33" spans="1:6" ht="29.25" customHeight="1" x14ac:dyDescent="0.25">
      <c r="A33" s="19">
        <v>5</v>
      </c>
      <c r="B33" s="13" t="s">
        <v>2</v>
      </c>
      <c r="C33" s="39" t="s">
        <v>25</v>
      </c>
      <c r="D33" s="39"/>
      <c r="E33" s="39"/>
      <c r="F33" s="1"/>
    </row>
    <row r="34" spans="1:6" ht="29.25" customHeight="1" x14ac:dyDescent="0.25">
      <c r="A34" s="18" t="s">
        <v>24</v>
      </c>
      <c r="B34" s="17" t="s">
        <v>23</v>
      </c>
      <c r="C34" s="16" t="s">
        <v>22</v>
      </c>
      <c r="D34" s="15" t="s">
        <v>0</v>
      </c>
      <c r="E34" s="31">
        <v>6</v>
      </c>
    </row>
    <row r="35" spans="1:6" ht="28.5" customHeight="1" x14ac:dyDescent="0.25">
      <c r="A35" s="10" t="s">
        <v>21</v>
      </c>
      <c r="B35" s="9" t="s">
        <v>20</v>
      </c>
      <c r="C35" s="9" t="s">
        <v>19</v>
      </c>
      <c r="D35" s="8" t="s">
        <v>0</v>
      </c>
      <c r="E35" s="31">
        <v>17</v>
      </c>
    </row>
    <row r="36" spans="1:6" ht="31.5" customHeight="1" x14ac:dyDescent="0.25">
      <c r="A36" s="10" t="s">
        <v>18</v>
      </c>
      <c r="B36" s="9" t="s">
        <v>17</v>
      </c>
      <c r="C36" s="9" t="s">
        <v>16</v>
      </c>
      <c r="D36" s="8" t="s">
        <v>0</v>
      </c>
      <c r="E36" s="31">
        <f>E35</f>
        <v>17</v>
      </c>
    </row>
    <row r="37" spans="1:6" ht="30" customHeight="1" x14ac:dyDescent="0.25">
      <c r="A37" s="10" t="s">
        <v>15</v>
      </c>
      <c r="B37" s="9" t="s">
        <v>14</v>
      </c>
      <c r="C37" s="9" t="s">
        <v>13</v>
      </c>
      <c r="D37" s="8" t="s">
        <v>0</v>
      </c>
      <c r="E37" s="31">
        <v>30</v>
      </c>
    </row>
    <row r="38" spans="1:6" ht="28.5" customHeight="1" x14ac:dyDescent="0.25">
      <c r="A38" s="14">
        <v>6</v>
      </c>
      <c r="B38" s="13" t="s">
        <v>2</v>
      </c>
      <c r="C38" s="12" t="s">
        <v>12</v>
      </c>
      <c r="D38" s="11"/>
      <c r="E38" s="32"/>
      <c r="F38" s="7"/>
    </row>
    <row r="39" spans="1:6" ht="29.25" customHeight="1" x14ac:dyDescent="0.25">
      <c r="A39" s="10" t="s">
        <v>11</v>
      </c>
      <c r="B39" s="9" t="s">
        <v>10</v>
      </c>
      <c r="C39" s="9" t="s">
        <v>9</v>
      </c>
      <c r="D39" s="8" t="s">
        <v>0</v>
      </c>
      <c r="E39" s="31">
        <v>11</v>
      </c>
    </row>
    <row r="40" spans="1:6" ht="28.5" customHeight="1" x14ac:dyDescent="0.25">
      <c r="A40" s="10" t="s">
        <v>8</v>
      </c>
      <c r="B40" s="9" t="s">
        <v>7</v>
      </c>
      <c r="C40" s="9" t="s">
        <v>6</v>
      </c>
      <c r="D40" s="8" t="s">
        <v>0</v>
      </c>
      <c r="E40" s="31">
        <v>11</v>
      </c>
    </row>
    <row r="41" spans="1:6" ht="27.75" customHeight="1" x14ac:dyDescent="0.25">
      <c r="A41" s="10" t="s">
        <v>5</v>
      </c>
      <c r="B41" s="9" t="s">
        <v>4</v>
      </c>
      <c r="C41" s="9" t="s">
        <v>3</v>
      </c>
      <c r="D41" s="8" t="s">
        <v>0</v>
      </c>
      <c r="E41" s="31">
        <v>11</v>
      </c>
    </row>
    <row r="42" spans="1:6" s="2" customFormat="1" ht="26.25" customHeight="1" x14ac:dyDescent="0.25">
      <c r="A42" s="6">
        <v>7</v>
      </c>
      <c r="B42" s="5" t="s">
        <v>2</v>
      </c>
      <c r="C42" s="4" t="s">
        <v>1</v>
      </c>
      <c r="D42" s="3" t="s">
        <v>0</v>
      </c>
      <c r="E42" s="33">
        <v>1</v>
      </c>
      <c r="F42" s="7"/>
    </row>
    <row r="43" spans="1:6" ht="27.75" customHeight="1" x14ac:dyDescent="0.25">
      <c r="F43" s="1"/>
    </row>
    <row r="44" spans="1:6" ht="24" customHeight="1" x14ac:dyDescent="0.25"/>
    <row r="45" spans="1:6" ht="24" customHeight="1" x14ac:dyDescent="0.25"/>
  </sheetData>
  <mergeCells count="5">
    <mergeCell ref="A1:E1"/>
    <mergeCell ref="A4:E4"/>
    <mergeCell ref="C33:E33"/>
    <mergeCell ref="A3:E3"/>
    <mergeCell ref="A2:E2"/>
  </mergeCells>
  <pageMargins left="0.82677165354330717" right="3.937007874015748E-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1000 DP1567N PBDIM PRZEDMIAR</vt:lpstr>
      <vt:lpstr>'1000 DP1567N PBDIM PRZEDMIAR'!Obszar_wydruku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Stadnik</dc:creator>
  <cp:lastModifiedBy>Agnieszka Witkowska</cp:lastModifiedBy>
  <cp:lastPrinted>2024-09-06T06:02:40Z</cp:lastPrinted>
  <dcterms:created xsi:type="dcterms:W3CDTF">2024-08-28T09:22:16Z</dcterms:created>
  <dcterms:modified xsi:type="dcterms:W3CDTF">2024-09-06T06:05:57Z</dcterms:modified>
</cp:coreProperties>
</file>