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ciolek1632\Documents\2021\tśm\ROBOCZE\ZADANIA DO ZAPYTANIA\"/>
    </mc:Choice>
  </mc:AlternateContent>
  <bookViews>
    <workbookView xWindow="0" yWindow="0" windowWidth="19005" windowHeight="9345"/>
  </bookViews>
  <sheets>
    <sheet name="3RBLog" sheetId="1" r:id="rId1"/>
  </sheets>
  <definedNames>
    <definedName name="_xlnm.Print_Titles" localSheetId="0">'3RBLog'!$4:$9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0" i="1" l="1"/>
  <c r="N70" i="1"/>
  <c r="L68" i="1"/>
  <c r="L55" i="1"/>
  <c r="L67" i="1"/>
  <c r="L65" i="1"/>
  <c r="L46" i="1"/>
  <c r="L14" i="1"/>
  <c r="L15" i="1"/>
  <c r="L16" i="1"/>
  <c r="L18" i="1"/>
  <c r="L20" i="1"/>
  <c r="L22" i="1"/>
  <c r="L23" i="1"/>
  <c r="L25" i="1"/>
  <c r="L27" i="1"/>
  <c r="L28" i="1"/>
  <c r="L29" i="1"/>
  <c r="L31" i="1"/>
  <c r="L32" i="1"/>
  <c r="L34" i="1"/>
  <c r="L35" i="1"/>
  <c r="L37" i="1"/>
  <c r="L39" i="1"/>
  <c r="L41" i="1"/>
  <c r="L42" i="1"/>
  <c r="L44" i="1"/>
  <c r="L48" i="1"/>
  <c r="L49" i="1"/>
  <c r="L50" i="1"/>
  <c r="L51" i="1"/>
  <c r="L52" i="1"/>
  <c r="L13" i="1"/>
  <c r="L11" i="1"/>
  <c r="M28" i="1" l="1"/>
  <c r="N28" i="1"/>
  <c r="J68" i="1" l="1"/>
  <c r="M67" i="1"/>
  <c r="J55" i="1"/>
  <c r="M34" i="1"/>
  <c r="M16" i="1"/>
  <c r="N37" i="1"/>
  <c r="N23" i="1"/>
  <c r="N16" i="1"/>
  <c r="N15" i="1"/>
  <c r="N54" i="1"/>
  <c r="N52" i="1"/>
  <c r="N51" i="1"/>
  <c r="N50" i="1"/>
  <c r="N49" i="1"/>
  <c r="N44" i="1"/>
  <c r="N42" i="1"/>
  <c r="N34" i="1"/>
  <c r="N32" i="1"/>
  <c r="N31" i="1"/>
  <c r="N67" i="1" l="1"/>
  <c r="N65" i="1"/>
  <c r="N68" i="1" s="1"/>
  <c r="M65" i="1"/>
  <c r="M52" i="1" l="1"/>
  <c r="M54" i="1" l="1"/>
  <c r="M23" i="1" l="1"/>
  <c r="M32" i="1" l="1"/>
  <c r="M15" i="1" l="1"/>
  <c r="N29" i="1"/>
  <c r="M29" i="1"/>
  <c r="M44" i="1"/>
  <c r="M37" i="1"/>
  <c r="M51" i="1"/>
  <c r="M42" i="1"/>
  <c r="M50" i="1"/>
  <c r="M49" i="1" l="1"/>
  <c r="N13" i="1" l="1"/>
  <c r="M13" i="1"/>
  <c r="N48" i="1" l="1"/>
  <c r="N46" i="1"/>
  <c r="M48" i="1"/>
  <c r="M46" i="1"/>
  <c r="N41" i="1"/>
  <c r="M41" i="1"/>
  <c r="N39" i="1"/>
  <c r="M39" i="1"/>
  <c r="N35" i="1"/>
  <c r="M35" i="1"/>
  <c r="M31" i="1"/>
  <c r="N27" i="1" l="1"/>
  <c r="M27" i="1"/>
  <c r="N25" i="1"/>
  <c r="M25" i="1"/>
  <c r="N22" i="1"/>
  <c r="M22" i="1"/>
  <c r="N20" i="1"/>
  <c r="M20" i="1"/>
  <c r="N18" i="1"/>
  <c r="M18" i="1"/>
  <c r="N14" i="1"/>
  <c r="M14" i="1"/>
  <c r="N11" i="1"/>
  <c r="N55" i="1" s="1"/>
  <c r="M11" i="1"/>
  <c r="L54" i="1"/>
</calcChain>
</file>

<file path=xl/sharedStrings.xml><?xml version="1.0" encoding="utf-8"?>
<sst xmlns="http://schemas.openxmlformats.org/spreadsheetml/2006/main" count="336" uniqueCount="190">
  <si>
    <t>SUMA</t>
  </si>
  <si>
    <t>szt</t>
  </si>
  <si>
    <t>ciekły</t>
  </si>
  <si>
    <t>630Ah</t>
  </si>
  <si>
    <t>24V</t>
  </si>
  <si>
    <t>48V</t>
  </si>
  <si>
    <t>440Ah</t>
  </si>
  <si>
    <t>VIII</t>
  </si>
  <si>
    <t>VII</t>
  </si>
  <si>
    <t>VI</t>
  </si>
  <si>
    <t>V</t>
  </si>
  <si>
    <t>280Ah</t>
  </si>
  <si>
    <t>IV</t>
  </si>
  <si>
    <t>6140PL1727682</t>
  </si>
  <si>
    <t>III</t>
  </si>
  <si>
    <t>II</t>
  </si>
  <si>
    <t>I.</t>
  </si>
  <si>
    <t>JIM</t>
  </si>
  <si>
    <t>Katalogowy</t>
  </si>
  <si>
    <t>Pojemność
Ah</t>
  </si>
  <si>
    <t>Napięcie
V</t>
  </si>
  <si>
    <t>rodzaj elektrolitu</t>
  </si>
  <si>
    <t xml:space="preserve">Typ ogniw                               </t>
  </si>
  <si>
    <t>Rozmiar(wys.xdł x szer.)</t>
  </si>
  <si>
    <t>Uwagi</t>
  </si>
  <si>
    <t>Wartość brutto (zł)</t>
  </si>
  <si>
    <t>Cena jednostkowa brutto (zł)</t>
  </si>
  <si>
    <t>Cena jednostkowa netto (zł)</t>
  </si>
  <si>
    <t xml:space="preserve">Ilość </t>
  </si>
  <si>
    <t>Jm</t>
  </si>
  <si>
    <t>Symbol</t>
  </si>
  <si>
    <t>Parametry</t>
  </si>
  <si>
    <t>Lp.</t>
  </si>
  <si>
    <t>ZADANIE NR 3</t>
  </si>
  <si>
    <t>80V</t>
  </si>
  <si>
    <t>240Ah</t>
  </si>
  <si>
    <t>6140PL1518016</t>
  </si>
  <si>
    <t>32BLT(1)</t>
  </si>
  <si>
    <t>PODNOŚNIK WIDŁOWY AKUMULATOROWY ETV 114  rok prod.2007</t>
  </si>
  <si>
    <t>785x1220x350</t>
  </si>
  <si>
    <t xml:space="preserve"> ciekły</t>
  </si>
  <si>
    <t>620Ah</t>
  </si>
  <si>
    <t>wymagana waga: 970 kg</t>
  </si>
  <si>
    <t>6140PL1589538</t>
  </si>
  <si>
    <t>ZADANIE NR 3a</t>
  </si>
  <si>
    <t>4PzS</t>
  </si>
  <si>
    <t>5PzS</t>
  </si>
  <si>
    <t>350 x1070 x630</t>
  </si>
  <si>
    <t>480x950x695</t>
  </si>
  <si>
    <t>400x810x700</t>
  </si>
  <si>
    <t>165Ah</t>
  </si>
  <si>
    <t>550Ah</t>
  </si>
  <si>
    <t>szt.</t>
  </si>
  <si>
    <t>PODNOŚNIK WIDŁOWY AKUMULATOROWY HELI CPD-20  rok prod.2012</t>
  </si>
  <si>
    <t>400x950x695</t>
  </si>
  <si>
    <t>PODNOŚNIK WIDŁOWY AKUMULATOROWY HELI CPCD-20FB  rok prod. 2012</t>
  </si>
  <si>
    <t>6140PL1882074</t>
  </si>
  <si>
    <t>IX</t>
  </si>
  <si>
    <t>X</t>
  </si>
  <si>
    <t>XI</t>
  </si>
  <si>
    <t>XII</t>
  </si>
  <si>
    <t>XIII</t>
  </si>
  <si>
    <t>6140PL0850864</t>
  </si>
  <si>
    <t>405x1030x680</t>
  </si>
  <si>
    <t>SUMA:</t>
  </si>
  <si>
    <t xml:space="preserve"> 445x1020x680</t>
  </si>
  <si>
    <t>6140PL1518007</t>
  </si>
  <si>
    <t>4EPzS</t>
  </si>
  <si>
    <t>6140PL1914193</t>
  </si>
  <si>
    <t>WÓZEK TRANSP.AKUMUL. HELI BD20          
  rok prod. /2012 /</t>
  </si>
  <si>
    <t>A67 H2-40901</t>
  </si>
  <si>
    <t>34WOG(1)</t>
  </si>
  <si>
    <t xml:space="preserve">4PzS   </t>
  </si>
  <si>
    <t>220Ah</t>
  </si>
  <si>
    <t>6140PL0403076</t>
  </si>
  <si>
    <t>31WOG(5)</t>
  </si>
  <si>
    <t>095-97-0049</t>
  </si>
  <si>
    <t>WÓZEK TRANSPORTOWY AKUMULATOROWY WNA 1320</t>
  </si>
  <si>
    <t>400x1030x680</t>
  </si>
  <si>
    <t>6140PL0439167</t>
  </si>
  <si>
    <t>31WOG(1)</t>
  </si>
  <si>
    <t>95-99-0005</t>
  </si>
  <si>
    <t>3PzS</t>
  </si>
  <si>
    <t>PzS280      5PzS</t>
  </si>
  <si>
    <t>maks.waga:550-590 kg  M1D32-40321</t>
  </si>
  <si>
    <t>6140PL1914193  6140PL1727671</t>
  </si>
  <si>
    <t>359x1070x630</t>
  </si>
  <si>
    <t>Żurawica(2)</t>
  </si>
  <si>
    <t>WÓZEK TRANSPORTOWY AKUMULATOROWY WNA 1320  rok prod./1988/1989</t>
  </si>
  <si>
    <t xml:space="preserve">445x1030x680  </t>
  </si>
  <si>
    <t>6140PL0918395 6140PL0703324  6140PL1740754</t>
  </si>
  <si>
    <t>Żurawica(3)</t>
  </si>
  <si>
    <t>24-D440GT 24 szt.połączonych(spawanych) fabrycznie umieszczone w pojemniku metalowym o w/w wymiarach</t>
  </si>
  <si>
    <t>Niedźwiedź(1)</t>
  </si>
  <si>
    <t>WÓZEK TRANSPORTOWY AKUMULATOROWY  ET-2  rok prod.2012/2016</t>
  </si>
  <si>
    <t>min.waga: 555kg</t>
  </si>
  <si>
    <t>6140PL1843505 6140PL1959177</t>
  </si>
  <si>
    <t>40x4PZS240</t>
  </si>
  <si>
    <t>6140PL1740754</t>
  </si>
  <si>
    <t>S.Dęblin)3)</t>
  </si>
  <si>
    <t>569x645x197</t>
  </si>
  <si>
    <t>2PzS</t>
  </si>
  <si>
    <t>6140PL1914025</t>
  </si>
  <si>
    <t>S.Dęblin(1)</t>
  </si>
  <si>
    <t>WÓZEK TRANSPORTOWY AKUMULATOROWY WAN 130202  rok prod.2007 /2001/2008</t>
  </si>
  <si>
    <t xml:space="preserve">     S.Gałkówek(2)</t>
  </si>
  <si>
    <t>445x825x680</t>
  </si>
  <si>
    <t>6140PL0703324</t>
  </si>
  <si>
    <t>Kutno(5)</t>
  </si>
  <si>
    <t xml:space="preserve">PODNOŚNIK WIDŁOWY AKUMULATOROWY  WW-1204    </t>
  </si>
  <si>
    <t>830x740x425</t>
  </si>
  <si>
    <t>6PzS</t>
  </si>
  <si>
    <t>Kutno(1)</t>
  </si>
  <si>
    <t>ELEKTRYCZNY WÓZEK PALETOWY  CBD 18  rok prod. 2016/2017/2012</t>
  </si>
  <si>
    <t>535x650x200</t>
  </si>
  <si>
    <t>210Ah</t>
  </si>
  <si>
    <t>waga: 175-202kg</t>
  </si>
  <si>
    <t>Jawidz(3)</t>
  </si>
  <si>
    <t>625x745x425</t>
  </si>
  <si>
    <t>600A</t>
  </si>
  <si>
    <t>6PZS600L/F</t>
  </si>
  <si>
    <t>6140PL1073530</t>
  </si>
  <si>
    <t xml:space="preserve">WÓZEK TRANSPORTOWY AKUMULATOROWY HELI BD20FB  rok.prod.2012  </t>
  </si>
  <si>
    <t>PODNOŚNIK WIDŁOWY AKUMULATOROWY  WW 1,25/2500, WW1,25/3400, WW1217 rok prod. 1993, 1995</t>
  </si>
  <si>
    <t>Kłaj(3)</t>
  </si>
  <si>
    <t>model 24-D-440-GT 24 szt. połączonych(spawanych) fabrycznie umieszczone w pojemniku metalowym o w/w wymiarach</t>
  </si>
  <si>
    <t>450x830x680</t>
  </si>
  <si>
    <t>Kłaj(1)</t>
  </si>
  <si>
    <t>WÓZEK TRANSPORTOWY AKUMULATOROWY  MELEX</t>
  </si>
  <si>
    <t>240x260x180</t>
  </si>
  <si>
    <t>SPZS195</t>
  </si>
  <si>
    <t>6V</t>
  </si>
  <si>
    <t>225A</t>
  </si>
  <si>
    <t>6140PL1914064</t>
  </si>
  <si>
    <r>
      <t xml:space="preserve">8szt.ogniw kwasowo-ołowiowych połączonych ze sobą szeregowo,  końcówki biegunów w postaci śrub </t>
    </r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 xml:space="preserve"> 8 o długości 30mm.</t>
    </r>
  </si>
  <si>
    <t>PODNOŚNIK WIDŁOWY AKUMULATOROWY CPD20J-D1  rok prod.2009</t>
  </si>
  <si>
    <t>600x980x470</t>
  </si>
  <si>
    <t>6PzB</t>
  </si>
  <si>
    <t>34WOG(2)  8BLTr(1)        ZZ(1)  Kutno(3) Kłaj(1)</t>
  </si>
  <si>
    <t xml:space="preserve"> 34WOG(2) 8BLTr(4) Niedźwiedź(1) S.Dęblin(4) Stężyca(1)</t>
  </si>
  <si>
    <t>WÓZEK UNOSZĄCY AKUMULATOROWY CBD-20</t>
  </si>
  <si>
    <t>Stężyca(6)</t>
  </si>
  <si>
    <t>350x625x1070</t>
  </si>
  <si>
    <t>6140PL1536838</t>
  </si>
  <si>
    <t>ZEA Stawy(3)</t>
  </si>
  <si>
    <t>WÓZEK TRANSPORTOWY SPALINOWY BALKANCAR EV 638.33.254  rok.prod.2004/2005</t>
  </si>
  <si>
    <t>620x830x750</t>
  </si>
  <si>
    <t>600Ah</t>
  </si>
  <si>
    <t>6140PL0901925</t>
  </si>
  <si>
    <t>ZEA Stawy(1)</t>
  </si>
  <si>
    <t>waga: 1005 kg</t>
  </si>
  <si>
    <t>450x680x1020</t>
  </si>
  <si>
    <t>577x972x713</t>
  </si>
  <si>
    <t>nie dotyczy</t>
  </si>
  <si>
    <t>660Ah/540A</t>
  </si>
  <si>
    <t>waga: 900 -1050kg</t>
  </si>
  <si>
    <t>6140PL0256028</t>
  </si>
  <si>
    <t>32WOG(3)</t>
  </si>
  <si>
    <t>410x807x671</t>
  </si>
  <si>
    <t>6140PL1843505</t>
  </si>
  <si>
    <t>32WOG(2)</t>
  </si>
  <si>
    <t>brak danych</t>
  </si>
  <si>
    <t>6140PL1616805</t>
  </si>
  <si>
    <t>32WOG(1)</t>
  </si>
  <si>
    <t>560x745x410</t>
  </si>
  <si>
    <t>Regny(2)</t>
  </si>
  <si>
    <t>WÓZEK PODNOŚNIKOWY CZOŁOWY  WAP 43-0122  WW-1,25</t>
  </si>
  <si>
    <t>630Ah/ 540A</t>
  </si>
  <si>
    <t>41BLSz Dęblin(1)</t>
  </si>
  <si>
    <t>6PZS                     waga: 460-500kg</t>
  </si>
  <si>
    <t>kwasowo-zasadowe</t>
  </si>
  <si>
    <t>nie podano JIM</t>
  </si>
  <si>
    <t>41BLSz Dęblin(18)</t>
  </si>
  <si>
    <t>Niedźwiedź(1) Regny(2)</t>
  </si>
  <si>
    <r>
      <t xml:space="preserve">DOSTAWA </t>
    </r>
    <r>
      <rPr>
        <b/>
        <u/>
        <sz val="12"/>
        <rFont val="Arial"/>
        <family val="2"/>
        <charset val="238"/>
      </rPr>
      <t>DĘBLIN</t>
    </r>
    <r>
      <rPr>
        <sz val="10"/>
        <rFont val="Arial"/>
        <family val="2"/>
        <charset val="238"/>
      </rPr>
      <t xml:space="preserve"> BATERIE TRAKCYJNE</t>
    </r>
  </si>
  <si>
    <t>Załącznik nr 3 do umowy nr ……………./3RBLog/12/2021</t>
  </si>
  <si>
    <r>
      <t xml:space="preserve">DOSTAWA </t>
    </r>
    <r>
      <rPr>
        <b/>
        <i/>
        <sz val="12"/>
        <rFont val="Arial"/>
        <family val="2"/>
        <charset val="238"/>
      </rPr>
      <t xml:space="preserve">ŻURAWICA </t>
    </r>
    <r>
      <rPr>
        <sz val="10"/>
        <rFont val="Arial"/>
        <family val="2"/>
        <charset val="238"/>
      </rPr>
      <t>BATERIE TRAKCYJNE</t>
    </r>
  </si>
  <si>
    <t>XIV</t>
  </si>
  <si>
    <t>XV</t>
  </si>
  <si>
    <t>XVI</t>
  </si>
  <si>
    <t>WÓZEK TRANSPORTOWY AKUMULATOROWY HELI BD20 rok prod.2016</t>
  </si>
  <si>
    <t>RAZEM ZADANIE 3 i 3A</t>
  </si>
  <si>
    <t>330x1001x670</t>
  </si>
  <si>
    <t>200Ah</t>
  </si>
  <si>
    <t xml:space="preserve">BD20-JB1  </t>
  </si>
  <si>
    <t>350x630x1070</t>
  </si>
  <si>
    <t>D275 (24 SZT.)</t>
  </si>
  <si>
    <t>BD20-JB1
 D280
MIN. WAGA 500kg</t>
  </si>
  <si>
    <t>41BLSzkol</t>
  </si>
  <si>
    <t>Wartość netto 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</si>
</sst>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2"/>
      <color theme="1"/>
      <name val="Arial"/>
      <family val="2"/>
      <charset val="238"/>
    </font>
    <font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6"/>
      <color theme="1"/>
      <name val="Arial Narrow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color rgb="FFFF0000"/>
      <name val="Arial Narrow"/>
      <family val="2"/>
      <charset val="238"/>
    </font>
    <font>
      <b/>
      <u/>
      <sz val="12"/>
      <name val="Arial"/>
      <family val="2"/>
      <charset val="238"/>
    </font>
    <font>
      <sz val="10"/>
      <color rgb="FF00B050"/>
      <name val="Arial Narrow"/>
      <family val="2"/>
      <charset val="238"/>
    </font>
    <font>
      <sz val="8"/>
      <color rgb="FF00B050"/>
      <name val="Arial Narrow"/>
      <family val="2"/>
      <charset val="238"/>
    </font>
    <font>
      <b/>
      <i/>
      <sz val="12"/>
      <name val="Arial"/>
      <family val="2"/>
      <charset val="238"/>
    </font>
    <font>
      <sz val="9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0"/>
      <name val="Calibri"/>
      <family val="2"/>
      <charset val="238"/>
    </font>
    <font>
      <b/>
      <sz val="12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4"/>
      <name val="Arial Narrow"/>
      <family val="2"/>
      <charset val="238"/>
    </font>
    <font>
      <b/>
      <sz val="14"/>
      <name val="Arial Narrow"/>
      <family val="2"/>
      <charset val="238"/>
    </font>
    <font>
      <sz val="14"/>
      <color theme="1"/>
      <name val="Arial Narrow"/>
      <family val="2"/>
      <charset val="238"/>
    </font>
    <font>
      <sz val="12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2" fillId="3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2" fontId="3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9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>
      <alignment horizontal="center" vertical="center" wrapText="1"/>
    </xf>
    <xf numFmtId="2" fontId="3" fillId="2" borderId="28" xfId="0" applyNumberFormat="1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>
      <alignment horizontal="center" vertical="center"/>
    </xf>
    <xf numFmtId="2" fontId="3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14" fillId="2" borderId="27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2" fontId="3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2" fontId="3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/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/>
    <xf numFmtId="0" fontId="17" fillId="3" borderId="16" xfId="0" applyFont="1" applyFill="1" applyBorder="1" applyAlignment="1">
      <alignment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/>
    <xf numFmtId="0" fontId="2" fillId="3" borderId="2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2" fillId="3" borderId="22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3" borderId="25" xfId="0" applyFont="1" applyFill="1" applyBorder="1" applyAlignment="1" applyProtection="1">
      <alignment vertical="center"/>
      <protection locked="0"/>
    </xf>
    <xf numFmtId="0" fontId="17" fillId="3" borderId="25" xfId="0" applyFont="1" applyFill="1" applyBorder="1" applyAlignment="1" applyProtection="1">
      <alignment vertical="center"/>
      <protection locked="0"/>
    </xf>
    <xf numFmtId="4" fontId="2" fillId="3" borderId="2" xfId="0" applyNumberFormat="1" applyFont="1" applyFill="1" applyBorder="1" applyAlignment="1">
      <alignment horizontal="right" vertical="center" wrapText="1" indent="1"/>
    </xf>
    <xf numFmtId="4" fontId="3" fillId="2" borderId="27" xfId="0" applyNumberFormat="1" applyFont="1" applyFill="1" applyBorder="1" applyAlignment="1" applyProtection="1">
      <alignment horizontal="right" vertical="center" indent="1"/>
      <protection locked="0"/>
    </xf>
    <xf numFmtId="4" fontId="3" fillId="2" borderId="1" xfId="0" applyNumberFormat="1" applyFont="1" applyFill="1" applyBorder="1" applyAlignment="1" applyProtection="1">
      <alignment horizontal="right" vertical="center" indent="1"/>
      <protection locked="0"/>
    </xf>
    <xf numFmtId="4" fontId="3" fillId="2" borderId="29" xfId="0" applyNumberFormat="1" applyFont="1" applyFill="1" applyBorder="1" applyAlignment="1" applyProtection="1">
      <alignment horizontal="right" vertical="center" indent="1"/>
      <protection locked="0"/>
    </xf>
    <xf numFmtId="4" fontId="3" fillId="2" borderId="31" xfId="0" applyNumberFormat="1" applyFont="1" applyFill="1" applyBorder="1" applyAlignment="1" applyProtection="1">
      <alignment horizontal="right" vertical="center" indent="1"/>
      <protection locked="0"/>
    </xf>
    <xf numFmtId="4" fontId="3" fillId="2" borderId="30" xfId="0" applyNumberFormat="1" applyFont="1" applyFill="1" applyBorder="1" applyAlignment="1" applyProtection="1">
      <alignment horizontal="right" vertical="center" indent="1"/>
      <protection locked="0"/>
    </xf>
    <xf numFmtId="4" fontId="3" fillId="2" borderId="20" xfId="0" applyNumberFormat="1" applyFont="1" applyFill="1" applyBorder="1" applyAlignment="1" applyProtection="1">
      <alignment horizontal="right" vertical="center" indent="1"/>
      <protection locked="0"/>
    </xf>
    <xf numFmtId="4" fontId="20" fillId="4" borderId="0" xfId="0" applyNumberFormat="1" applyFont="1" applyFill="1" applyAlignment="1">
      <alignment horizontal="right" vertical="center" indent="1"/>
    </xf>
    <xf numFmtId="4" fontId="7" fillId="4" borderId="0" xfId="0" applyNumberFormat="1" applyFont="1" applyFill="1" applyBorder="1" applyAlignment="1">
      <alignment horizontal="right" vertical="center" indent="1"/>
    </xf>
    <xf numFmtId="4" fontId="1" fillId="0" borderId="0" xfId="0" applyNumberFormat="1" applyFont="1" applyAlignment="1">
      <alignment horizontal="right" indent="1"/>
    </xf>
    <xf numFmtId="0" fontId="3" fillId="2" borderId="31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4" fontId="20" fillId="4" borderId="0" xfId="0" applyNumberFormat="1" applyFont="1" applyFill="1" applyAlignment="1">
      <alignment horizontal="right" vertical="center"/>
    </xf>
    <xf numFmtId="0" fontId="3" fillId="3" borderId="2" xfId="0" applyFont="1" applyFill="1" applyBorder="1" applyAlignment="1">
      <alignment vertical="center" wrapText="1"/>
    </xf>
    <xf numFmtId="4" fontId="3" fillId="3" borderId="2" xfId="0" applyNumberFormat="1" applyFont="1" applyFill="1" applyBorder="1" applyAlignment="1">
      <alignment horizontal="right" vertical="center" wrapText="1" indent="1"/>
    </xf>
    <xf numFmtId="4" fontId="3" fillId="2" borderId="1" xfId="0" applyNumberFormat="1" applyFont="1" applyFill="1" applyBorder="1" applyAlignment="1">
      <alignment horizontal="right" vertical="center" indent="1"/>
    </xf>
    <xf numFmtId="0" fontId="3" fillId="3" borderId="24" xfId="0" applyFont="1" applyFill="1" applyBorder="1" applyAlignment="1">
      <alignment vertical="center" wrapText="1"/>
    </xf>
    <xf numFmtId="4" fontId="3" fillId="3" borderId="24" xfId="0" applyNumberFormat="1" applyFont="1" applyFill="1" applyBorder="1" applyAlignment="1">
      <alignment horizontal="right" vertical="center" wrapText="1" indent="1"/>
    </xf>
    <xf numFmtId="0" fontId="3" fillId="3" borderId="2" xfId="0" applyFont="1" applyFill="1" applyBorder="1" applyAlignment="1" applyProtection="1">
      <alignment vertical="center"/>
      <protection locked="0"/>
    </xf>
    <xf numFmtId="4" fontId="3" fillId="3" borderId="2" xfId="0" applyNumberFormat="1" applyFont="1" applyFill="1" applyBorder="1" applyAlignment="1" applyProtection="1">
      <alignment horizontal="right" vertical="center" indent="1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4" fontId="3" fillId="3" borderId="0" xfId="0" applyNumberFormat="1" applyFont="1" applyFill="1" applyBorder="1" applyAlignment="1" applyProtection="1">
      <alignment horizontal="right" vertical="center" indent="1"/>
      <protection locked="0"/>
    </xf>
    <xf numFmtId="0" fontId="3" fillId="3" borderId="24" xfId="0" applyFont="1" applyFill="1" applyBorder="1" applyAlignment="1" applyProtection="1">
      <alignment vertical="center"/>
      <protection locked="0"/>
    </xf>
    <xf numFmtId="4" fontId="3" fillId="3" borderId="24" xfId="0" applyNumberFormat="1" applyFont="1" applyFill="1" applyBorder="1" applyAlignment="1" applyProtection="1">
      <alignment horizontal="right" vertical="center" indent="1"/>
      <protection locked="0"/>
    </xf>
    <xf numFmtId="0" fontId="22" fillId="3" borderId="24" xfId="0" applyFont="1" applyFill="1" applyBorder="1" applyAlignment="1" applyProtection="1">
      <alignment vertical="center"/>
      <protection locked="0"/>
    </xf>
    <xf numFmtId="4" fontId="22" fillId="3" borderId="24" xfId="0" applyNumberFormat="1" applyFont="1" applyFill="1" applyBorder="1" applyAlignment="1" applyProtection="1">
      <alignment horizontal="right" vertical="center" indent="1"/>
      <protection locked="0"/>
    </xf>
    <xf numFmtId="4" fontId="3" fillId="3" borderId="20" xfId="0" applyNumberFormat="1" applyFont="1" applyFill="1" applyBorder="1" applyAlignment="1">
      <alignment horizontal="right" vertical="center" indent="1"/>
    </xf>
    <xf numFmtId="4" fontId="3" fillId="2" borderId="27" xfId="0" applyNumberFormat="1" applyFont="1" applyFill="1" applyBorder="1" applyAlignment="1">
      <alignment horizontal="right" vertical="center" indent="1"/>
    </xf>
    <xf numFmtId="4" fontId="3" fillId="2" borderId="29" xfId="0" applyNumberFormat="1" applyFont="1" applyFill="1" applyBorder="1" applyAlignment="1">
      <alignment horizontal="right" vertical="center" indent="1"/>
    </xf>
    <xf numFmtId="4" fontId="3" fillId="3" borderId="35" xfId="0" applyNumberFormat="1" applyFont="1" applyFill="1" applyBorder="1" applyAlignment="1">
      <alignment horizontal="right" vertical="center" indent="1"/>
    </xf>
    <xf numFmtId="4" fontId="20" fillId="4" borderId="13" xfId="0" applyNumberFormat="1" applyFont="1" applyFill="1" applyBorder="1" applyAlignment="1">
      <alignment horizontal="right" vertical="center"/>
    </xf>
    <xf numFmtId="0" fontId="17" fillId="3" borderId="36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vertical="center" wrapText="1"/>
    </xf>
    <xf numFmtId="4" fontId="17" fillId="3" borderId="24" xfId="0" applyNumberFormat="1" applyFont="1" applyFill="1" applyBorder="1" applyAlignment="1">
      <alignment horizontal="right" vertical="center" wrapText="1" indent="1"/>
    </xf>
    <xf numFmtId="0" fontId="3" fillId="0" borderId="8" xfId="0" applyFont="1" applyBorder="1" applyAlignment="1">
      <alignment horizontal="center" vertical="center" wrapText="1"/>
    </xf>
    <xf numFmtId="2" fontId="3" fillId="2" borderId="16" xfId="0" applyNumberFormat="1" applyFont="1" applyFill="1" applyBorder="1" applyAlignment="1" applyProtection="1">
      <alignment horizontal="center" vertical="center"/>
      <protection locked="0"/>
    </xf>
    <xf numFmtId="2" fontId="3" fillId="2" borderId="37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28" xfId="0" applyNumberFormat="1" applyFont="1" applyFill="1" applyBorder="1" applyAlignment="1" applyProtection="1">
      <alignment horizontal="right" vertical="center" indent="1"/>
      <protection locked="0"/>
    </xf>
    <xf numFmtId="4" fontId="17" fillId="3" borderId="25" xfId="0" applyNumberFormat="1" applyFont="1" applyFill="1" applyBorder="1" applyAlignment="1">
      <alignment horizontal="right" vertical="center" wrapText="1" indent="1"/>
    </xf>
    <xf numFmtId="0" fontId="17" fillId="3" borderId="25" xfId="0" applyFont="1" applyFill="1" applyBorder="1" applyAlignment="1">
      <alignment vertical="center" wrapText="1"/>
    </xf>
    <xf numFmtId="0" fontId="3" fillId="0" borderId="38" xfId="0" applyFont="1" applyBorder="1" applyAlignment="1">
      <alignment horizontal="center" vertical="center" wrapText="1"/>
    </xf>
    <xf numFmtId="0" fontId="1" fillId="0" borderId="0" xfId="0" applyFont="1" applyBorder="1"/>
    <xf numFmtId="0" fontId="18" fillId="0" borderId="0" xfId="0" applyFont="1" applyBorder="1"/>
    <xf numFmtId="4" fontId="20" fillId="2" borderId="0" xfId="0" applyNumberFormat="1" applyFont="1" applyFill="1" applyAlignment="1">
      <alignment horizontal="right" vertical="center"/>
    </xf>
    <xf numFmtId="4" fontId="7" fillId="4" borderId="0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1"/>
  <sheetViews>
    <sheetView tabSelected="1" topLeftCell="A52" zoomScaleNormal="100" workbookViewId="0">
      <selection activeCell="U61" sqref="U61"/>
    </sheetView>
  </sheetViews>
  <sheetFormatPr defaultRowHeight="12.75" x14ac:dyDescent="0.2"/>
  <cols>
    <col min="1" max="1" width="5" style="2" customWidth="1"/>
    <col min="2" max="2" width="9.77734375" style="1" customWidth="1"/>
    <col min="3" max="3" width="13.44140625" style="1" customWidth="1"/>
    <col min="4" max="4" width="7" style="1" customWidth="1"/>
    <col min="5" max="5" width="5.88671875" style="1" customWidth="1"/>
    <col min="6" max="6" width="6.21875" style="1" customWidth="1"/>
    <col min="7" max="7" width="12.5546875" style="1" customWidth="1"/>
    <col min="8" max="8" width="12.5546875" style="1" hidden="1" customWidth="1"/>
    <col min="9" max="9" width="7.5546875" style="1" customWidth="1"/>
    <col min="10" max="10" width="5" style="1" customWidth="1"/>
    <col min="11" max="11" width="8.88671875" style="1"/>
    <col min="12" max="12" width="9.77734375" style="1" customWidth="1"/>
    <col min="13" max="13" width="8.88671875" style="1"/>
    <col min="14" max="14" width="11" style="1" customWidth="1"/>
    <col min="15" max="15" width="10.33203125" style="2" hidden="1" customWidth="1"/>
    <col min="16" max="16" width="8.88671875" style="2"/>
    <col min="17" max="16384" width="8.88671875" style="1"/>
  </cols>
  <sheetData>
    <row r="1" spans="1:16" ht="15" customHeight="1" x14ac:dyDescent="0.2">
      <c r="A1" s="6"/>
      <c r="B1" s="6"/>
      <c r="C1" s="6"/>
      <c r="D1" s="6"/>
      <c r="E1" s="6"/>
      <c r="F1" s="6"/>
      <c r="G1" s="119"/>
      <c r="H1" s="119"/>
      <c r="I1" s="14"/>
      <c r="J1" s="120" t="s">
        <v>175</v>
      </c>
      <c r="K1" s="120"/>
      <c r="L1" s="120"/>
      <c r="M1" s="120"/>
      <c r="N1" s="120"/>
      <c r="O1" s="120"/>
      <c r="P1" s="15"/>
    </row>
    <row r="2" spans="1:16" s="8" customFormat="1" ht="20.100000000000001" customHeight="1" x14ac:dyDescent="0.3">
      <c r="A2" s="100" t="s">
        <v>33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6"/>
    </row>
    <row r="3" spans="1:16" s="8" customFormat="1" ht="24" customHeight="1" thickBot="1" x14ac:dyDescent="0.35">
      <c r="A3" s="101" t="s">
        <v>174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7"/>
    </row>
    <row r="4" spans="1:16" ht="21" customHeight="1" thickTop="1" x14ac:dyDescent="0.2">
      <c r="A4" s="102" t="s">
        <v>32</v>
      </c>
      <c r="B4" s="105" t="s">
        <v>31</v>
      </c>
      <c r="C4" s="106"/>
      <c r="D4" s="106"/>
      <c r="E4" s="106"/>
      <c r="F4" s="106"/>
      <c r="G4" s="102" t="s">
        <v>30</v>
      </c>
      <c r="H4" s="110"/>
      <c r="I4" s="94" t="s">
        <v>29</v>
      </c>
      <c r="J4" s="112" t="s">
        <v>28</v>
      </c>
      <c r="K4" s="115" t="s">
        <v>27</v>
      </c>
      <c r="L4" s="115" t="s">
        <v>189</v>
      </c>
      <c r="M4" s="115" t="s">
        <v>26</v>
      </c>
      <c r="N4" s="115" t="s">
        <v>25</v>
      </c>
      <c r="O4" s="94" t="s">
        <v>24</v>
      </c>
    </row>
    <row r="5" spans="1:16" ht="18" customHeight="1" thickBot="1" x14ac:dyDescent="0.25">
      <c r="A5" s="103"/>
      <c r="B5" s="107"/>
      <c r="C5" s="108"/>
      <c r="D5" s="108"/>
      <c r="E5" s="108"/>
      <c r="F5" s="108"/>
      <c r="G5" s="107"/>
      <c r="H5" s="111"/>
      <c r="I5" s="104"/>
      <c r="J5" s="113"/>
      <c r="K5" s="116"/>
      <c r="L5" s="117"/>
      <c r="M5" s="116"/>
      <c r="N5" s="117"/>
      <c r="O5" s="95"/>
    </row>
    <row r="6" spans="1:16" ht="13.5" customHeight="1" thickTop="1" x14ac:dyDescent="0.2">
      <c r="A6" s="104"/>
      <c r="B6" s="90" t="s">
        <v>23</v>
      </c>
      <c r="C6" s="90" t="s">
        <v>22</v>
      </c>
      <c r="D6" s="90" t="s">
        <v>21</v>
      </c>
      <c r="E6" s="90" t="s">
        <v>20</v>
      </c>
      <c r="F6" s="90" t="s">
        <v>19</v>
      </c>
      <c r="G6" s="92" t="s">
        <v>18</v>
      </c>
      <c r="H6" s="94" t="s">
        <v>17</v>
      </c>
      <c r="I6" s="104"/>
      <c r="J6" s="113"/>
      <c r="K6" s="116"/>
      <c r="L6" s="117"/>
      <c r="M6" s="116"/>
      <c r="N6" s="117"/>
      <c r="O6" s="95"/>
    </row>
    <row r="7" spans="1:16" x14ac:dyDescent="0.2">
      <c r="A7" s="104"/>
      <c r="B7" s="90"/>
      <c r="C7" s="90"/>
      <c r="D7" s="90"/>
      <c r="E7" s="90"/>
      <c r="F7" s="90"/>
      <c r="G7" s="93"/>
      <c r="H7" s="95"/>
      <c r="I7" s="104"/>
      <c r="J7" s="113"/>
      <c r="K7" s="116"/>
      <c r="L7" s="117"/>
      <c r="M7" s="116"/>
      <c r="N7" s="117"/>
      <c r="O7" s="95"/>
    </row>
    <row r="8" spans="1:16" ht="60" customHeight="1" thickBot="1" x14ac:dyDescent="0.25">
      <c r="A8" s="104"/>
      <c r="B8" s="91"/>
      <c r="C8" s="91"/>
      <c r="D8" s="91"/>
      <c r="E8" s="91"/>
      <c r="F8" s="91"/>
      <c r="G8" s="93"/>
      <c r="H8" s="95"/>
      <c r="I8" s="104"/>
      <c r="J8" s="114"/>
      <c r="K8" s="116"/>
      <c r="L8" s="118"/>
      <c r="M8" s="116"/>
      <c r="N8" s="118"/>
      <c r="O8" s="95"/>
    </row>
    <row r="9" spans="1:16" ht="14.25" thickTop="1" thickBot="1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8</v>
      </c>
      <c r="H9" s="11">
        <v>9</v>
      </c>
      <c r="I9" s="11">
        <v>10</v>
      </c>
      <c r="J9" s="11">
        <v>11</v>
      </c>
      <c r="K9" s="11">
        <v>12</v>
      </c>
      <c r="L9" s="11"/>
      <c r="M9" s="11">
        <v>13</v>
      </c>
      <c r="N9" s="11">
        <v>14</v>
      </c>
      <c r="O9" s="12">
        <v>15</v>
      </c>
    </row>
    <row r="10" spans="1:16" ht="35.1" customHeight="1" thickTop="1" x14ac:dyDescent="0.2">
      <c r="A10" s="13" t="s">
        <v>16</v>
      </c>
      <c r="B10" s="96" t="s">
        <v>128</v>
      </c>
      <c r="C10" s="97"/>
      <c r="D10" s="97"/>
      <c r="E10" s="97"/>
      <c r="F10" s="97"/>
      <c r="G10" s="97"/>
      <c r="H10" s="97"/>
      <c r="I10" s="97"/>
      <c r="J10" s="72"/>
      <c r="K10" s="72"/>
      <c r="L10" s="72"/>
      <c r="M10" s="72"/>
      <c r="N10" s="79"/>
      <c r="O10" s="73"/>
    </row>
    <row r="11" spans="1:16" s="30" customFormat="1" ht="97.5" customHeight="1" thickBot="1" x14ac:dyDescent="0.25">
      <c r="A11" s="34">
        <v>1</v>
      </c>
      <c r="B11" s="35" t="s">
        <v>129</v>
      </c>
      <c r="C11" s="35" t="s">
        <v>130</v>
      </c>
      <c r="D11" s="35" t="s">
        <v>2</v>
      </c>
      <c r="E11" s="35" t="s">
        <v>131</v>
      </c>
      <c r="F11" s="35" t="s">
        <v>132</v>
      </c>
      <c r="G11" s="36" t="s">
        <v>134</v>
      </c>
      <c r="H11" s="36" t="s">
        <v>133</v>
      </c>
      <c r="I11" s="36" t="s">
        <v>1</v>
      </c>
      <c r="J11" s="35">
        <v>1</v>
      </c>
      <c r="K11" s="80"/>
      <c r="L11" s="80">
        <f>PRODUCT(J11:K11)</f>
        <v>1</v>
      </c>
      <c r="M11" s="80">
        <f>PRODUCT(K11,1.23)</f>
        <v>1.23</v>
      </c>
      <c r="N11" s="80">
        <f>PRODUCT(K11,1.23,J11)</f>
        <v>1.23</v>
      </c>
      <c r="O11" s="37" t="s">
        <v>127</v>
      </c>
      <c r="P11" s="32"/>
    </row>
    <row r="12" spans="1:16" ht="35.1" customHeight="1" thickTop="1" x14ac:dyDescent="0.2">
      <c r="A12" s="13" t="s">
        <v>15</v>
      </c>
      <c r="B12" s="96" t="s">
        <v>104</v>
      </c>
      <c r="C12" s="97"/>
      <c r="D12" s="97"/>
      <c r="E12" s="97"/>
      <c r="F12" s="97"/>
      <c r="G12" s="97"/>
      <c r="H12" s="97"/>
      <c r="I12" s="97"/>
      <c r="J12" s="122"/>
      <c r="K12" s="123"/>
      <c r="L12" s="123"/>
      <c r="M12" s="123"/>
      <c r="N12" s="123"/>
      <c r="O12" s="73"/>
    </row>
    <row r="13" spans="1:16" s="5" customFormat="1" ht="35.1" customHeight="1" x14ac:dyDescent="0.2">
      <c r="A13" s="38">
        <v>1</v>
      </c>
      <c r="B13" s="4" t="s">
        <v>63</v>
      </c>
      <c r="C13" s="28" t="s">
        <v>72</v>
      </c>
      <c r="D13" s="3" t="s">
        <v>2</v>
      </c>
      <c r="E13" s="3" t="s">
        <v>34</v>
      </c>
      <c r="F13" s="3" t="s">
        <v>73</v>
      </c>
      <c r="G13" s="4" t="s">
        <v>76</v>
      </c>
      <c r="H13" s="4" t="s">
        <v>74</v>
      </c>
      <c r="I13" s="4" t="s">
        <v>1</v>
      </c>
      <c r="J13" s="3">
        <v>5</v>
      </c>
      <c r="K13" s="124"/>
      <c r="L13" s="124">
        <f>PRODUCT(J13:K13)</f>
        <v>5</v>
      </c>
      <c r="M13" s="81">
        <f>PRODUCT(K13,1.23)</f>
        <v>1.23</v>
      </c>
      <c r="N13" s="81">
        <f>PRODUCT(K13,1.23,J13)</f>
        <v>6.15</v>
      </c>
      <c r="O13" s="39" t="s">
        <v>75</v>
      </c>
      <c r="P13" s="6"/>
    </row>
    <row r="14" spans="1:16" s="30" customFormat="1" ht="35.1" customHeight="1" x14ac:dyDescent="0.2">
      <c r="A14" s="10">
        <v>2</v>
      </c>
      <c r="B14" s="7" t="s">
        <v>65</v>
      </c>
      <c r="C14" s="7" t="s">
        <v>82</v>
      </c>
      <c r="D14" s="3" t="s">
        <v>2</v>
      </c>
      <c r="E14" s="3" t="s">
        <v>34</v>
      </c>
      <c r="F14" s="3" t="s">
        <v>35</v>
      </c>
      <c r="G14" s="4"/>
      <c r="H14" s="4" t="s">
        <v>36</v>
      </c>
      <c r="I14" s="4" t="s">
        <v>1</v>
      </c>
      <c r="J14" s="3">
        <v>2</v>
      </c>
      <c r="K14" s="81"/>
      <c r="L14" s="124">
        <f t="shared" ref="L14:L52" si="0">PRODUCT(J14:K14)</f>
        <v>2</v>
      </c>
      <c r="M14" s="81">
        <f>PRODUCT(K14,1.23)</f>
        <v>1.23</v>
      </c>
      <c r="N14" s="81">
        <f>PRODUCT(K14,1.23,J14)</f>
        <v>2.46</v>
      </c>
      <c r="O14" s="26" t="s">
        <v>105</v>
      </c>
      <c r="P14" s="32"/>
    </row>
    <row r="15" spans="1:16" s="30" customFormat="1" ht="35.1" customHeight="1" x14ac:dyDescent="0.2">
      <c r="A15" s="10">
        <v>3</v>
      </c>
      <c r="B15" s="7" t="s">
        <v>151</v>
      </c>
      <c r="C15" s="7" t="s">
        <v>82</v>
      </c>
      <c r="D15" s="3" t="s">
        <v>2</v>
      </c>
      <c r="E15" s="3" t="s">
        <v>34</v>
      </c>
      <c r="F15" s="3" t="s">
        <v>35</v>
      </c>
      <c r="G15" s="4"/>
      <c r="H15" s="4" t="s">
        <v>79</v>
      </c>
      <c r="I15" s="4" t="s">
        <v>1</v>
      </c>
      <c r="J15" s="3">
        <v>1</v>
      </c>
      <c r="K15" s="81"/>
      <c r="L15" s="124">
        <f t="shared" si="0"/>
        <v>1</v>
      </c>
      <c r="M15" s="81">
        <f>PRODUCT(K15,1.23)</f>
        <v>1.23</v>
      </c>
      <c r="N15" s="81">
        <f>PRODUCT(K15,1.23,J15)</f>
        <v>1.23</v>
      </c>
      <c r="O15" s="26" t="s">
        <v>149</v>
      </c>
      <c r="P15" s="32"/>
    </row>
    <row r="16" spans="1:16" s="30" customFormat="1" ht="35.1" customHeight="1" thickBot="1" x14ac:dyDescent="0.25">
      <c r="A16" s="34">
        <v>4</v>
      </c>
      <c r="B16" s="40" t="s">
        <v>161</v>
      </c>
      <c r="C16" s="41" t="s">
        <v>72</v>
      </c>
      <c r="D16" s="35" t="s">
        <v>2</v>
      </c>
      <c r="E16" s="35" t="s">
        <v>34</v>
      </c>
      <c r="F16" s="35" t="s">
        <v>73</v>
      </c>
      <c r="G16" s="36"/>
      <c r="H16" s="36" t="s">
        <v>162</v>
      </c>
      <c r="I16" s="36" t="s">
        <v>1</v>
      </c>
      <c r="J16" s="35">
        <v>1</v>
      </c>
      <c r="K16" s="80"/>
      <c r="L16" s="136">
        <f t="shared" si="0"/>
        <v>1</v>
      </c>
      <c r="M16" s="80">
        <f>PRODUCT(K16,1.23)</f>
        <v>1.23</v>
      </c>
      <c r="N16" s="80">
        <f>PRODUCT(K16,1.23,J16)</f>
        <v>1.23</v>
      </c>
      <c r="O16" s="42" t="s">
        <v>163</v>
      </c>
      <c r="P16" s="32"/>
    </row>
    <row r="17" spans="1:16" s="19" customFormat="1" ht="35.1" customHeight="1" thickTop="1" x14ac:dyDescent="0.2">
      <c r="A17" s="9" t="s">
        <v>14</v>
      </c>
      <c r="B17" s="96" t="s">
        <v>145</v>
      </c>
      <c r="C17" s="97"/>
      <c r="D17" s="97"/>
      <c r="E17" s="97"/>
      <c r="F17" s="97"/>
      <c r="G17" s="97"/>
      <c r="H17" s="97"/>
      <c r="I17" s="97"/>
      <c r="J17" s="125"/>
      <c r="K17" s="126"/>
      <c r="L17" s="135"/>
      <c r="M17" s="126"/>
      <c r="N17" s="126"/>
      <c r="O17" s="74"/>
      <c r="P17" s="18"/>
    </row>
    <row r="18" spans="1:16" s="19" customFormat="1" ht="35.1" customHeight="1" thickBot="1" x14ac:dyDescent="0.25">
      <c r="A18" s="10">
        <v>1</v>
      </c>
      <c r="B18" s="3" t="s">
        <v>146</v>
      </c>
      <c r="C18" s="3" t="s">
        <v>111</v>
      </c>
      <c r="D18" s="3" t="s">
        <v>2</v>
      </c>
      <c r="E18" s="3" t="s">
        <v>5</v>
      </c>
      <c r="F18" s="3" t="s">
        <v>147</v>
      </c>
      <c r="G18" s="4" t="s">
        <v>150</v>
      </c>
      <c r="H18" s="4" t="s">
        <v>148</v>
      </c>
      <c r="I18" s="4" t="s">
        <v>1</v>
      </c>
      <c r="J18" s="3">
        <v>1</v>
      </c>
      <c r="K18" s="81"/>
      <c r="L18" s="137">
        <f t="shared" si="0"/>
        <v>1</v>
      </c>
      <c r="M18" s="81">
        <f>PRODUCT(K18,1.23)</f>
        <v>1.23</v>
      </c>
      <c r="N18" s="81">
        <f>PRODUCT(K18,1.23,J18)</f>
        <v>1.23</v>
      </c>
      <c r="O18" s="26" t="s">
        <v>149</v>
      </c>
      <c r="P18" s="20"/>
    </row>
    <row r="19" spans="1:16" ht="35.1" customHeight="1" thickTop="1" x14ac:dyDescent="0.2">
      <c r="A19" s="13" t="s">
        <v>12</v>
      </c>
      <c r="B19" s="96" t="s">
        <v>38</v>
      </c>
      <c r="C19" s="97"/>
      <c r="D19" s="97"/>
      <c r="E19" s="97"/>
      <c r="F19" s="97"/>
      <c r="G19" s="97"/>
      <c r="H19" s="97"/>
      <c r="I19" s="97"/>
      <c r="J19" s="122"/>
      <c r="K19" s="123"/>
      <c r="L19" s="138"/>
      <c r="M19" s="123"/>
      <c r="N19" s="123"/>
      <c r="O19" s="73"/>
    </row>
    <row r="20" spans="1:16" s="30" customFormat="1" ht="35.1" customHeight="1" thickBot="1" x14ac:dyDescent="0.25">
      <c r="A20" s="10">
        <v>1</v>
      </c>
      <c r="B20" s="3" t="s">
        <v>39</v>
      </c>
      <c r="C20" s="4" t="s">
        <v>67</v>
      </c>
      <c r="D20" s="7" t="s">
        <v>40</v>
      </c>
      <c r="E20" s="3" t="s">
        <v>5</v>
      </c>
      <c r="F20" s="3" t="s">
        <v>41</v>
      </c>
      <c r="G20" s="4" t="s">
        <v>42</v>
      </c>
      <c r="H20" s="28" t="s">
        <v>43</v>
      </c>
      <c r="I20" s="4" t="s">
        <v>1</v>
      </c>
      <c r="J20" s="3">
        <v>1</v>
      </c>
      <c r="K20" s="81"/>
      <c r="L20" s="137">
        <f t="shared" si="0"/>
        <v>1</v>
      </c>
      <c r="M20" s="81">
        <f>PRODUCT(K20,1.23)</f>
        <v>1.23</v>
      </c>
      <c r="N20" s="81">
        <f>PRODUCT(K20,1.23,J20)</f>
        <v>1.23</v>
      </c>
      <c r="O20" s="26" t="s">
        <v>37</v>
      </c>
      <c r="P20" s="29"/>
    </row>
    <row r="21" spans="1:16" ht="39.75" customHeight="1" thickTop="1" x14ac:dyDescent="0.2">
      <c r="A21" s="13" t="s">
        <v>10</v>
      </c>
      <c r="B21" s="96" t="s">
        <v>123</v>
      </c>
      <c r="C21" s="97"/>
      <c r="D21" s="97"/>
      <c r="E21" s="97"/>
      <c r="F21" s="97"/>
      <c r="G21" s="97"/>
      <c r="H21" s="97"/>
      <c r="I21" s="97"/>
      <c r="J21" s="122"/>
      <c r="K21" s="123"/>
      <c r="L21" s="138"/>
      <c r="M21" s="123"/>
      <c r="N21" s="123"/>
      <c r="O21" s="73"/>
    </row>
    <row r="22" spans="1:16" ht="51.75" customHeight="1" x14ac:dyDescent="0.2">
      <c r="A22" s="10">
        <v>1</v>
      </c>
      <c r="B22" s="3" t="s">
        <v>118</v>
      </c>
      <c r="C22" s="3" t="s">
        <v>111</v>
      </c>
      <c r="D22" s="7" t="s">
        <v>40</v>
      </c>
      <c r="E22" s="3" t="s">
        <v>4</v>
      </c>
      <c r="F22" s="3" t="s">
        <v>119</v>
      </c>
      <c r="G22" s="4" t="s">
        <v>120</v>
      </c>
      <c r="H22" s="28" t="s">
        <v>121</v>
      </c>
      <c r="I22" s="4" t="s">
        <v>1</v>
      </c>
      <c r="J22" s="3">
        <v>3</v>
      </c>
      <c r="K22" s="81"/>
      <c r="L22" s="124">
        <f t="shared" si="0"/>
        <v>3</v>
      </c>
      <c r="M22" s="81">
        <f>PRODUCT(K22,1.23)</f>
        <v>1.23</v>
      </c>
      <c r="N22" s="81">
        <f>PRODUCT(K22,1.23,J22)</f>
        <v>3.69</v>
      </c>
      <c r="O22" s="26" t="s">
        <v>124</v>
      </c>
    </row>
    <row r="23" spans="1:16" ht="51.75" customHeight="1" thickBot="1" x14ac:dyDescent="0.25">
      <c r="A23" s="43">
        <v>2</v>
      </c>
      <c r="B23" s="44" t="s">
        <v>164</v>
      </c>
      <c r="C23" s="44" t="s">
        <v>111</v>
      </c>
      <c r="D23" s="45" t="s">
        <v>40</v>
      </c>
      <c r="E23" s="44" t="s">
        <v>4</v>
      </c>
      <c r="F23" s="44" t="s">
        <v>3</v>
      </c>
      <c r="G23" s="46"/>
      <c r="H23" s="47" t="s">
        <v>62</v>
      </c>
      <c r="I23" s="46" t="s">
        <v>1</v>
      </c>
      <c r="J23" s="44">
        <v>2</v>
      </c>
      <c r="K23" s="82"/>
      <c r="L23" s="136">
        <f t="shared" si="0"/>
        <v>2</v>
      </c>
      <c r="M23" s="82">
        <f>PRODUCT(K23,1.23)</f>
        <v>1.23</v>
      </c>
      <c r="N23" s="82">
        <f>PRODUCT(K23,1.23,J23)</f>
        <v>2.46</v>
      </c>
      <c r="O23" s="55" t="s">
        <v>165</v>
      </c>
    </row>
    <row r="24" spans="1:16" ht="35.1" customHeight="1" thickTop="1" x14ac:dyDescent="0.2">
      <c r="A24" s="13" t="s">
        <v>9</v>
      </c>
      <c r="B24" s="96" t="s">
        <v>122</v>
      </c>
      <c r="C24" s="97"/>
      <c r="D24" s="97"/>
      <c r="E24" s="97"/>
      <c r="F24" s="97"/>
      <c r="G24" s="97"/>
      <c r="H24" s="97"/>
      <c r="I24" s="97"/>
      <c r="J24" s="122"/>
      <c r="K24" s="123"/>
      <c r="L24" s="135"/>
      <c r="M24" s="123"/>
      <c r="N24" s="123"/>
      <c r="O24" s="73"/>
    </row>
    <row r="25" spans="1:16" s="30" customFormat="1" ht="78.75" customHeight="1" thickBot="1" x14ac:dyDescent="0.25">
      <c r="A25" s="34">
        <v>1</v>
      </c>
      <c r="B25" s="35" t="s">
        <v>48</v>
      </c>
      <c r="C25" s="48" t="s">
        <v>125</v>
      </c>
      <c r="D25" s="35" t="s">
        <v>2</v>
      </c>
      <c r="E25" s="40" t="s">
        <v>5</v>
      </c>
      <c r="F25" s="35" t="s">
        <v>6</v>
      </c>
      <c r="G25" s="41"/>
      <c r="H25" s="41" t="s">
        <v>56</v>
      </c>
      <c r="I25" s="36" t="s">
        <v>1</v>
      </c>
      <c r="J25" s="35">
        <v>1</v>
      </c>
      <c r="K25" s="80"/>
      <c r="L25" s="137">
        <f t="shared" si="0"/>
        <v>1</v>
      </c>
      <c r="M25" s="80">
        <f>PRODUCT(K25,1.23)</f>
        <v>1.23</v>
      </c>
      <c r="N25" s="80">
        <f>PRODUCT(K25,1.23,J25)</f>
        <v>1.23</v>
      </c>
      <c r="O25" s="37" t="s">
        <v>93</v>
      </c>
      <c r="P25" s="31"/>
    </row>
    <row r="26" spans="1:16" s="19" customFormat="1" ht="35.1" customHeight="1" thickTop="1" x14ac:dyDescent="0.2">
      <c r="A26" s="13" t="s">
        <v>8</v>
      </c>
      <c r="B26" s="96" t="s">
        <v>69</v>
      </c>
      <c r="C26" s="97"/>
      <c r="D26" s="97"/>
      <c r="E26" s="97"/>
      <c r="F26" s="97"/>
      <c r="G26" s="97"/>
      <c r="H26" s="97"/>
      <c r="I26" s="97"/>
      <c r="J26" s="122"/>
      <c r="K26" s="123"/>
      <c r="L26" s="138"/>
      <c r="M26" s="123"/>
      <c r="N26" s="123"/>
      <c r="O26" s="73"/>
      <c r="P26" s="18"/>
    </row>
    <row r="27" spans="1:16" s="27" customFormat="1" ht="69" customHeight="1" x14ac:dyDescent="0.2">
      <c r="A27" s="10">
        <v>1</v>
      </c>
      <c r="B27" s="3" t="s">
        <v>47</v>
      </c>
      <c r="C27" s="7" t="s">
        <v>83</v>
      </c>
      <c r="D27" s="7" t="s">
        <v>2</v>
      </c>
      <c r="E27" s="3" t="s">
        <v>5</v>
      </c>
      <c r="F27" s="3" t="s">
        <v>11</v>
      </c>
      <c r="G27" s="4" t="s">
        <v>84</v>
      </c>
      <c r="H27" s="4" t="s">
        <v>85</v>
      </c>
      <c r="I27" s="4" t="s">
        <v>1</v>
      </c>
      <c r="J27" s="3">
        <v>8</v>
      </c>
      <c r="K27" s="81"/>
      <c r="L27" s="124">
        <f t="shared" si="0"/>
        <v>8</v>
      </c>
      <c r="M27" s="81">
        <f>PRODUCT(K27,1.23)</f>
        <v>1.23</v>
      </c>
      <c r="N27" s="81">
        <f>PRODUCT(K27,1.23,J27)</f>
        <v>9.84</v>
      </c>
      <c r="O27" s="26" t="s">
        <v>138</v>
      </c>
      <c r="P27" s="25"/>
    </row>
    <row r="28" spans="1:16" s="27" customFormat="1" ht="51.75" customHeight="1" x14ac:dyDescent="0.2">
      <c r="A28" s="10">
        <v>2</v>
      </c>
      <c r="B28" s="44" t="s">
        <v>185</v>
      </c>
      <c r="C28" s="45" t="s">
        <v>186</v>
      </c>
      <c r="D28" s="7" t="s">
        <v>2</v>
      </c>
      <c r="E28" s="3" t="s">
        <v>5</v>
      </c>
      <c r="F28" s="3" t="s">
        <v>11</v>
      </c>
      <c r="G28" s="46" t="s">
        <v>187</v>
      </c>
      <c r="H28" s="46"/>
      <c r="I28" s="4" t="s">
        <v>1</v>
      </c>
      <c r="J28" s="3">
        <v>1</v>
      </c>
      <c r="K28" s="81"/>
      <c r="L28" s="124">
        <f t="shared" si="0"/>
        <v>1</v>
      </c>
      <c r="M28" s="81">
        <f>PRODUCT(K28,1.23)</f>
        <v>1.23</v>
      </c>
      <c r="N28" s="81">
        <f>PRODUCT(K28,1.23,J28)</f>
        <v>1.23</v>
      </c>
      <c r="O28" s="55" t="s">
        <v>188</v>
      </c>
      <c r="P28" s="25"/>
    </row>
    <row r="29" spans="1:16" s="27" customFormat="1" ht="39" customHeight="1" thickBot="1" x14ac:dyDescent="0.25">
      <c r="A29" s="10">
        <v>3</v>
      </c>
      <c r="B29" s="44" t="s">
        <v>142</v>
      </c>
      <c r="C29" s="45" t="s">
        <v>184</v>
      </c>
      <c r="D29" s="45" t="s">
        <v>2</v>
      </c>
      <c r="E29" s="44" t="s">
        <v>5</v>
      </c>
      <c r="F29" s="44" t="s">
        <v>11</v>
      </c>
      <c r="G29" s="46"/>
      <c r="H29" s="46" t="s">
        <v>143</v>
      </c>
      <c r="I29" s="46" t="s">
        <v>1</v>
      </c>
      <c r="J29" s="44">
        <v>3</v>
      </c>
      <c r="K29" s="82"/>
      <c r="L29" s="136">
        <f t="shared" si="0"/>
        <v>3</v>
      </c>
      <c r="M29" s="82">
        <f>PRODUCT(K29,1.23)</f>
        <v>1.23</v>
      </c>
      <c r="N29" s="82">
        <f>PRODUCT(K29,1.23,J29)</f>
        <v>3.69</v>
      </c>
      <c r="O29" s="55" t="s">
        <v>144</v>
      </c>
      <c r="P29" s="25"/>
    </row>
    <row r="30" spans="1:16" s="19" customFormat="1" ht="42" customHeight="1" thickTop="1" x14ac:dyDescent="0.2">
      <c r="A30" s="49" t="s">
        <v>7</v>
      </c>
      <c r="B30" s="98" t="s">
        <v>94</v>
      </c>
      <c r="C30" s="99"/>
      <c r="D30" s="99"/>
      <c r="E30" s="99"/>
      <c r="F30" s="99"/>
      <c r="G30" s="99"/>
      <c r="H30" s="99"/>
      <c r="I30" s="99"/>
      <c r="J30" s="127"/>
      <c r="K30" s="128"/>
      <c r="L30" s="135"/>
      <c r="M30" s="128"/>
      <c r="N30" s="128"/>
      <c r="O30" s="75"/>
      <c r="P30" s="18"/>
    </row>
    <row r="31" spans="1:16" s="19" customFormat="1" ht="72" customHeight="1" x14ac:dyDescent="0.2">
      <c r="A31" s="22">
        <v>1</v>
      </c>
      <c r="B31" s="23" t="s">
        <v>49</v>
      </c>
      <c r="C31" s="23" t="s">
        <v>82</v>
      </c>
      <c r="D31" s="7" t="s">
        <v>2</v>
      </c>
      <c r="E31" s="23" t="s">
        <v>34</v>
      </c>
      <c r="F31" s="23" t="s">
        <v>50</v>
      </c>
      <c r="G31" s="24" t="s">
        <v>95</v>
      </c>
      <c r="H31" s="24" t="s">
        <v>96</v>
      </c>
      <c r="I31" s="4" t="s">
        <v>1</v>
      </c>
      <c r="J31" s="3">
        <v>12</v>
      </c>
      <c r="K31" s="81"/>
      <c r="L31" s="124">
        <f t="shared" si="0"/>
        <v>12</v>
      </c>
      <c r="M31" s="81">
        <f>PRODUCT(K31,1.23)</f>
        <v>1.23</v>
      </c>
      <c r="N31" s="81">
        <f>PRODUCT(K31,1.23,J31)</f>
        <v>14.76</v>
      </c>
      <c r="O31" s="26" t="s">
        <v>139</v>
      </c>
      <c r="P31" s="18"/>
    </row>
    <row r="32" spans="1:16" s="19" customFormat="1" ht="72" customHeight="1" thickBot="1" x14ac:dyDescent="0.25">
      <c r="A32" s="34">
        <v>2</v>
      </c>
      <c r="B32" s="35" t="s">
        <v>158</v>
      </c>
      <c r="C32" s="50" t="s">
        <v>82</v>
      </c>
      <c r="D32" s="40" t="s">
        <v>2</v>
      </c>
      <c r="E32" s="50" t="s">
        <v>34</v>
      </c>
      <c r="F32" s="50" t="s">
        <v>50</v>
      </c>
      <c r="G32" s="36"/>
      <c r="H32" s="36" t="s">
        <v>159</v>
      </c>
      <c r="I32" s="36" t="s">
        <v>1</v>
      </c>
      <c r="J32" s="35">
        <v>2</v>
      </c>
      <c r="K32" s="80"/>
      <c r="L32" s="137">
        <f t="shared" si="0"/>
        <v>2</v>
      </c>
      <c r="M32" s="80">
        <f>PRODUCT(K32,1.23)</f>
        <v>1.23</v>
      </c>
      <c r="N32" s="80">
        <f>PRODUCT(K32,1.23,J32)</f>
        <v>2.46</v>
      </c>
      <c r="O32" s="42" t="s">
        <v>160</v>
      </c>
      <c r="P32" s="18"/>
    </row>
    <row r="33" spans="1:16" s="19" customFormat="1" ht="36.75" customHeight="1" thickTop="1" x14ac:dyDescent="0.2">
      <c r="A33" s="33" t="s">
        <v>57</v>
      </c>
      <c r="B33" s="98" t="s">
        <v>53</v>
      </c>
      <c r="C33" s="99"/>
      <c r="D33" s="99"/>
      <c r="E33" s="99"/>
      <c r="F33" s="99"/>
      <c r="G33" s="99"/>
      <c r="H33" s="99"/>
      <c r="I33" s="99"/>
      <c r="J33" s="129"/>
      <c r="K33" s="130"/>
      <c r="L33" s="138"/>
      <c r="M33" s="130"/>
      <c r="N33" s="130"/>
      <c r="O33" s="76"/>
      <c r="P33" s="18"/>
    </row>
    <row r="34" spans="1:16" s="19" customFormat="1" ht="36.75" customHeight="1" x14ac:dyDescent="0.2">
      <c r="A34" s="10">
        <v>1</v>
      </c>
      <c r="B34" s="3" t="s">
        <v>152</v>
      </c>
      <c r="C34" s="3" t="s">
        <v>153</v>
      </c>
      <c r="D34" s="3" t="s">
        <v>2</v>
      </c>
      <c r="E34" s="3" t="s">
        <v>5</v>
      </c>
      <c r="F34" s="7" t="s">
        <v>154</v>
      </c>
      <c r="G34" s="3" t="s">
        <v>155</v>
      </c>
      <c r="H34" s="3" t="s">
        <v>156</v>
      </c>
      <c r="I34" s="3" t="s">
        <v>1</v>
      </c>
      <c r="J34" s="3">
        <v>3</v>
      </c>
      <c r="K34" s="81"/>
      <c r="L34" s="124">
        <f t="shared" si="0"/>
        <v>3</v>
      </c>
      <c r="M34" s="81">
        <f>PRODUCT(K34,1.23)</f>
        <v>1.23</v>
      </c>
      <c r="N34" s="81">
        <f>PRODUCT(K34,1.23,J34)</f>
        <v>3.69</v>
      </c>
      <c r="O34" s="57" t="s">
        <v>157</v>
      </c>
      <c r="P34" s="18"/>
    </row>
    <row r="35" spans="1:16" s="27" customFormat="1" ht="30.75" customHeight="1" thickBot="1" x14ac:dyDescent="0.25">
      <c r="A35" s="43">
        <v>2</v>
      </c>
      <c r="B35" s="51" t="s">
        <v>54</v>
      </c>
      <c r="C35" s="51"/>
      <c r="D35" s="89" t="s">
        <v>2</v>
      </c>
      <c r="E35" s="51" t="s">
        <v>5</v>
      </c>
      <c r="F35" s="51" t="s">
        <v>51</v>
      </c>
      <c r="G35" s="52" t="s">
        <v>70</v>
      </c>
      <c r="H35" s="53" t="s">
        <v>13</v>
      </c>
      <c r="I35" s="52" t="s">
        <v>52</v>
      </c>
      <c r="J35" s="51">
        <v>1</v>
      </c>
      <c r="K35" s="83"/>
      <c r="L35" s="137">
        <f t="shared" si="0"/>
        <v>1</v>
      </c>
      <c r="M35" s="83">
        <f>PRODUCT(K35,1.23)</f>
        <v>1.23</v>
      </c>
      <c r="N35" s="83">
        <f>PRODUCT(K35,1.23,J35)</f>
        <v>1.23</v>
      </c>
      <c r="O35" s="58" t="s">
        <v>71</v>
      </c>
      <c r="P35" s="25"/>
    </row>
    <row r="36" spans="1:16" s="27" customFormat="1" ht="30.75" customHeight="1" thickTop="1" x14ac:dyDescent="0.2">
      <c r="A36" s="49" t="s">
        <v>58</v>
      </c>
      <c r="B36" s="98" t="s">
        <v>135</v>
      </c>
      <c r="C36" s="99"/>
      <c r="D36" s="99"/>
      <c r="E36" s="99"/>
      <c r="F36" s="99"/>
      <c r="G36" s="99"/>
      <c r="H36" s="99"/>
      <c r="I36" s="99"/>
      <c r="J36" s="127"/>
      <c r="K36" s="128"/>
      <c r="L36" s="138"/>
      <c r="M36" s="128"/>
      <c r="N36" s="128"/>
      <c r="O36" s="75"/>
      <c r="P36" s="25"/>
    </row>
    <row r="37" spans="1:16" s="27" customFormat="1" ht="30.75" customHeight="1" thickBot="1" x14ac:dyDescent="0.25">
      <c r="A37" s="34">
        <v>1</v>
      </c>
      <c r="B37" s="35" t="s">
        <v>136</v>
      </c>
      <c r="C37" s="35" t="s">
        <v>137</v>
      </c>
      <c r="D37" s="40" t="s">
        <v>2</v>
      </c>
      <c r="E37" s="50" t="s">
        <v>5</v>
      </c>
      <c r="F37" s="35" t="s">
        <v>3</v>
      </c>
      <c r="G37" s="36"/>
      <c r="H37" s="41" t="s">
        <v>66</v>
      </c>
      <c r="I37" s="54" t="s">
        <v>52</v>
      </c>
      <c r="J37" s="35">
        <v>1</v>
      </c>
      <c r="K37" s="80"/>
      <c r="L37" s="137">
        <f t="shared" si="0"/>
        <v>1</v>
      </c>
      <c r="M37" s="84">
        <f>PRODUCT(K37,1.23)</f>
        <v>1.23</v>
      </c>
      <c r="N37" s="84">
        <f>PRODUCT(K37,1.23,J37)</f>
        <v>1.23</v>
      </c>
      <c r="O37" s="42" t="s">
        <v>127</v>
      </c>
      <c r="P37" s="25"/>
    </row>
    <row r="38" spans="1:16" s="19" customFormat="1" ht="30.75" customHeight="1" thickTop="1" x14ac:dyDescent="0.2">
      <c r="A38" s="21" t="s">
        <v>59</v>
      </c>
      <c r="B38" s="98" t="s">
        <v>55</v>
      </c>
      <c r="C38" s="99"/>
      <c r="D38" s="99"/>
      <c r="E38" s="99"/>
      <c r="F38" s="99"/>
      <c r="G38" s="99"/>
      <c r="H38" s="99"/>
      <c r="I38" s="99"/>
      <c r="J38" s="131"/>
      <c r="K38" s="132"/>
      <c r="L38" s="138"/>
      <c r="M38" s="132"/>
      <c r="N38" s="132"/>
      <c r="O38" s="77"/>
      <c r="P38" s="18"/>
    </row>
    <row r="39" spans="1:16" s="27" customFormat="1" ht="91.5" customHeight="1" thickBot="1" x14ac:dyDescent="0.25">
      <c r="A39" s="56">
        <v>1</v>
      </c>
      <c r="B39" s="44" t="s">
        <v>48</v>
      </c>
      <c r="C39" s="45" t="s">
        <v>92</v>
      </c>
      <c r="D39" s="45" t="s">
        <v>2</v>
      </c>
      <c r="E39" s="51" t="s">
        <v>5</v>
      </c>
      <c r="F39" s="44" t="s">
        <v>6</v>
      </c>
      <c r="G39" s="46"/>
      <c r="H39" s="47" t="s">
        <v>56</v>
      </c>
      <c r="I39" s="46" t="s">
        <v>52</v>
      </c>
      <c r="J39" s="44">
        <v>3</v>
      </c>
      <c r="K39" s="82"/>
      <c r="L39" s="137">
        <f t="shared" si="0"/>
        <v>3</v>
      </c>
      <c r="M39" s="83">
        <f>PRODUCT(K39,1.23)</f>
        <v>1.23</v>
      </c>
      <c r="N39" s="83">
        <f>PRODUCT(K39,1.23,J39)</f>
        <v>3.69</v>
      </c>
      <c r="O39" s="55" t="s">
        <v>173</v>
      </c>
      <c r="P39" s="25"/>
    </row>
    <row r="40" spans="1:16" s="19" customFormat="1" ht="27" customHeight="1" thickTop="1" x14ac:dyDescent="0.2">
      <c r="A40" s="49" t="s">
        <v>60</v>
      </c>
      <c r="B40" s="98" t="s">
        <v>113</v>
      </c>
      <c r="C40" s="99"/>
      <c r="D40" s="99"/>
      <c r="E40" s="99"/>
      <c r="F40" s="99"/>
      <c r="G40" s="99"/>
      <c r="H40" s="99"/>
      <c r="I40" s="99"/>
      <c r="J40" s="127"/>
      <c r="K40" s="128"/>
      <c r="L40" s="138"/>
      <c r="M40" s="128"/>
      <c r="N40" s="128"/>
      <c r="O40" s="75"/>
      <c r="P40" s="18"/>
    </row>
    <row r="41" spans="1:16" s="27" customFormat="1" ht="30.75" customHeight="1" x14ac:dyDescent="0.2">
      <c r="A41" s="10">
        <v>1</v>
      </c>
      <c r="B41" s="3" t="s">
        <v>100</v>
      </c>
      <c r="C41" s="3" t="s">
        <v>101</v>
      </c>
      <c r="D41" s="7" t="s">
        <v>2</v>
      </c>
      <c r="E41" s="23" t="s">
        <v>34</v>
      </c>
      <c r="F41" s="3" t="s">
        <v>35</v>
      </c>
      <c r="G41" s="4"/>
      <c r="H41" s="28" t="s">
        <v>102</v>
      </c>
      <c r="I41" s="4" t="s">
        <v>52</v>
      </c>
      <c r="J41" s="3">
        <v>1</v>
      </c>
      <c r="K41" s="81"/>
      <c r="L41" s="124">
        <f t="shared" si="0"/>
        <v>1</v>
      </c>
      <c r="M41" s="85">
        <f>PRODUCT(K41,1.23)</f>
        <v>1.23</v>
      </c>
      <c r="N41" s="85">
        <f>PRODUCT(K41,1.23,J41)</f>
        <v>1.23</v>
      </c>
      <c r="O41" s="26" t="s">
        <v>103</v>
      </c>
      <c r="P41" s="25"/>
    </row>
    <row r="42" spans="1:16" s="27" customFormat="1" ht="30.75" customHeight="1" thickBot="1" x14ac:dyDescent="0.25">
      <c r="A42" s="34">
        <v>2</v>
      </c>
      <c r="B42" s="35" t="s">
        <v>114</v>
      </c>
      <c r="C42" s="35"/>
      <c r="D42" s="40" t="s">
        <v>2</v>
      </c>
      <c r="E42" s="35" t="s">
        <v>4</v>
      </c>
      <c r="F42" s="35" t="s">
        <v>115</v>
      </c>
      <c r="G42" s="36" t="s">
        <v>116</v>
      </c>
      <c r="H42" s="41" t="s">
        <v>102</v>
      </c>
      <c r="I42" s="36" t="s">
        <v>52</v>
      </c>
      <c r="J42" s="35">
        <v>3</v>
      </c>
      <c r="K42" s="80"/>
      <c r="L42" s="137">
        <f t="shared" si="0"/>
        <v>3</v>
      </c>
      <c r="M42" s="84">
        <f>PRODUCT(K42,1.23)</f>
        <v>1.23</v>
      </c>
      <c r="N42" s="80">
        <f>PRODUCT(K42,1.23,J42)</f>
        <v>3.69</v>
      </c>
      <c r="O42" s="42" t="s">
        <v>117</v>
      </c>
      <c r="P42" s="25"/>
    </row>
    <row r="43" spans="1:16" s="27" customFormat="1" ht="30.75" customHeight="1" thickTop="1" x14ac:dyDescent="0.2">
      <c r="A43" s="49" t="s">
        <v>61</v>
      </c>
      <c r="B43" s="98" t="s">
        <v>140</v>
      </c>
      <c r="C43" s="99"/>
      <c r="D43" s="99"/>
      <c r="E43" s="99"/>
      <c r="F43" s="99"/>
      <c r="G43" s="99"/>
      <c r="H43" s="99"/>
      <c r="I43" s="99"/>
      <c r="J43" s="127"/>
      <c r="K43" s="128"/>
      <c r="L43" s="138"/>
      <c r="M43" s="128"/>
      <c r="N43" s="128"/>
      <c r="O43" s="75"/>
      <c r="P43" s="25"/>
    </row>
    <row r="44" spans="1:16" s="27" customFormat="1" ht="30.75" customHeight="1" thickBot="1" x14ac:dyDescent="0.25">
      <c r="A44" s="34">
        <v>1</v>
      </c>
      <c r="B44" s="35" t="s">
        <v>114</v>
      </c>
      <c r="C44" s="35"/>
      <c r="D44" s="40" t="s">
        <v>2</v>
      </c>
      <c r="E44" s="35" t="s">
        <v>4</v>
      </c>
      <c r="F44" s="35" t="s">
        <v>115</v>
      </c>
      <c r="G44" s="36" t="s">
        <v>116</v>
      </c>
      <c r="H44" s="41" t="s">
        <v>102</v>
      </c>
      <c r="I44" s="36" t="s">
        <v>52</v>
      </c>
      <c r="J44" s="35">
        <v>6</v>
      </c>
      <c r="K44" s="80"/>
      <c r="L44" s="137">
        <f t="shared" si="0"/>
        <v>6</v>
      </c>
      <c r="M44" s="84">
        <f>PRODUCT(K44,1.23)</f>
        <v>1.23</v>
      </c>
      <c r="N44" s="80">
        <f>PRODUCT(K44,1.23,J44)</f>
        <v>7.38</v>
      </c>
      <c r="O44" s="42" t="s">
        <v>141</v>
      </c>
      <c r="P44" s="25"/>
    </row>
    <row r="45" spans="1:16" s="19" customFormat="1" ht="30.75" customHeight="1" thickTop="1" x14ac:dyDescent="0.2">
      <c r="A45" s="21" t="s">
        <v>177</v>
      </c>
      <c r="B45" s="98" t="s">
        <v>109</v>
      </c>
      <c r="C45" s="99"/>
      <c r="D45" s="99"/>
      <c r="E45" s="99"/>
      <c r="F45" s="99"/>
      <c r="G45" s="99"/>
      <c r="H45" s="99"/>
      <c r="I45" s="99"/>
      <c r="J45" s="131"/>
      <c r="K45" s="132"/>
      <c r="L45" s="138"/>
      <c r="M45" s="132"/>
      <c r="N45" s="132"/>
      <c r="O45" s="77"/>
      <c r="P45" s="18"/>
    </row>
    <row r="46" spans="1:16" s="27" customFormat="1" ht="30.75" customHeight="1" thickBot="1" x14ac:dyDescent="0.25">
      <c r="A46" s="56">
        <v>1</v>
      </c>
      <c r="B46" s="44" t="s">
        <v>110</v>
      </c>
      <c r="C46" s="44" t="s">
        <v>111</v>
      </c>
      <c r="D46" s="45" t="s">
        <v>2</v>
      </c>
      <c r="E46" s="44" t="s">
        <v>4</v>
      </c>
      <c r="F46" s="44" t="s">
        <v>3</v>
      </c>
      <c r="G46" s="46"/>
      <c r="H46" s="47" t="s">
        <v>62</v>
      </c>
      <c r="I46" s="46" t="s">
        <v>52</v>
      </c>
      <c r="J46" s="44">
        <v>1</v>
      </c>
      <c r="K46" s="82"/>
      <c r="L46" s="137">
        <f t="shared" si="0"/>
        <v>1</v>
      </c>
      <c r="M46" s="83">
        <f>PRODUCT(K46,1.23)</f>
        <v>1.23</v>
      </c>
      <c r="N46" s="83">
        <f>PRODUCT(K46,1.23,J46)</f>
        <v>1.23</v>
      </c>
      <c r="O46" s="55" t="s">
        <v>112</v>
      </c>
      <c r="P46" s="25"/>
    </row>
    <row r="47" spans="1:16" s="19" customFormat="1" ht="30.75" customHeight="1" thickTop="1" x14ac:dyDescent="0.2">
      <c r="A47" s="49" t="s">
        <v>178</v>
      </c>
      <c r="B47" s="98" t="s">
        <v>77</v>
      </c>
      <c r="C47" s="99"/>
      <c r="D47" s="99"/>
      <c r="E47" s="99"/>
      <c r="F47" s="99"/>
      <c r="G47" s="99"/>
      <c r="H47" s="99"/>
      <c r="I47" s="99"/>
      <c r="J47" s="127"/>
      <c r="K47" s="128"/>
      <c r="L47" s="138"/>
      <c r="M47" s="128"/>
      <c r="N47" s="128"/>
      <c r="O47" s="75"/>
      <c r="P47" s="18"/>
    </row>
    <row r="48" spans="1:16" s="27" customFormat="1" ht="30.75" customHeight="1" x14ac:dyDescent="0.2">
      <c r="A48" s="10">
        <v>1</v>
      </c>
      <c r="B48" s="3" t="s">
        <v>78</v>
      </c>
      <c r="C48" s="3" t="s">
        <v>72</v>
      </c>
      <c r="D48" s="7" t="s">
        <v>2</v>
      </c>
      <c r="E48" s="3" t="s">
        <v>34</v>
      </c>
      <c r="F48" s="3" t="s">
        <v>73</v>
      </c>
      <c r="G48" s="4" t="s">
        <v>81</v>
      </c>
      <c r="H48" s="28" t="s">
        <v>79</v>
      </c>
      <c r="I48" s="4" t="s">
        <v>52</v>
      </c>
      <c r="J48" s="3">
        <v>1</v>
      </c>
      <c r="K48" s="81"/>
      <c r="L48" s="124">
        <f t="shared" si="0"/>
        <v>1</v>
      </c>
      <c r="M48" s="85">
        <f>PRODUCT(K48,1.23)</f>
        <v>1.23</v>
      </c>
      <c r="N48" s="85">
        <f>PRODUCT(K48,1.23,J48)</f>
        <v>1.23</v>
      </c>
      <c r="O48" s="26" t="s">
        <v>80</v>
      </c>
      <c r="P48" s="25"/>
    </row>
    <row r="49" spans="1:19" s="27" customFormat="1" ht="30.75" customHeight="1" x14ac:dyDescent="0.2">
      <c r="A49" s="10">
        <v>2</v>
      </c>
      <c r="B49" s="3" t="s">
        <v>63</v>
      </c>
      <c r="C49" s="3" t="s">
        <v>72</v>
      </c>
      <c r="D49" s="7" t="s">
        <v>2</v>
      </c>
      <c r="E49" s="3" t="s">
        <v>34</v>
      </c>
      <c r="F49" s="3" t="s">
        <v>35</v>
      </c>
      <c r="G49" s="4" t="s">
        <v>97</v>
      </c>
      <c r="H49" s="28" t="s">
        <v>98</v>
      </c>
      <c r="I49" s="4" t="s">
        <v>52</v>
      </c>
      <c r="J49" s="3">
        <v>3</v>
      </c>
      <c r="K49" s="81"/>
      <c r="L49" s="124">
        <f t="shared" si="0"/>
        <v>3</v>
      </c>
      <c r="M49" s="85">
        <f>PRODUCT(K49,1.23)</f>
        <v>1.23</v>
      </c>
      <c r="N49" s="81">
        <f>PRODUCT(K49,1.23,J49)</f>
        <v>3.69</v>
      </c>
      <c r="O49" s="26" t="s">
        <v>99</v>
      </c>
      <c r="P49" s="25"/>
    </row>
    <row r="50" spans="1:19" s="27" customFormat="1" ht="30.75" customHeight="1" x14ac:dyDescent="0.2">
      <c r="A50" s="10">
        <v>3</v>
      </c>
      <c r="B50" s="3" t="s">
        <v>106</v>
      </c>
      <c r="C50" s="3" t="s">
        <v>82</v>
      </c>
      <c r="D50" s="7" t="s">
        <v>2</v>
      </c>
      <c r="E50" s="3" t="s">
        <v>34</v>
      </c>
      <c r="F50" s="3" t="s">
        <v>35</v>
      </c>
      <c r="G50" s="4"/>
      <c r="H50" s="28" t="s">
        <v>107</v>
      </c>
      <c r="I50" s="4" t="s">
        <v>52</v>
      </c>
      <c r="J50" s="3">
        <v>5</v>
      </c>
      <c r="K50" s="81"/>
      <c r="L50" s="124">
        <f t="shared" si="0"/>
        <v>5</v>
      </c>
      <c r="M50" s="85">
        <f>PRODUCT(K50,1.23)</f>
        <v>1.23</v>
      </c>
      <c r="N50" s="81">
        <f>PRODUCT(K50,1.23,J50)</f>
        <v>6.15</v>
      </c>
      <c r="O50" s="26" t="s">
        <v>108</v>
      </c>
      <c r="P50" s="25"/>
    </row>
    <row r="51" spans="1:19" s="27" customFormat="1" ht="30.75" customHeight="1" x14ac:dyDescent="0.2">
      <c r="A51" s="10">
        <v>4</v>
      </c>
      <c r="B51" s="3" t="s">
        <v>126</v>
      </c>
      <c r="C51" s="3" t="s">
        <v>82</v>
      </c>
      <c r="D51" s="7" t="s">
        <v>2</v>
      </c>
      <c r="E51" s="3" t="s">
        <v>34</v>
      </c>
      <c r="F51" s="3" t="s">
        <v>35</v>
      </c>
      <c r="G51" s="4"/>
      <c r="H51" s="28" t="s">
        <v>36</v>
      </c>
      <c r="I51" s="4" t="s">
        <v>52</v>
      </c>
      <c r="J51" s="3">
        <v>1</v>
      </c>
      <c r="K51" s="81"/>
      <c r="L51" s="124">
        <f t="shared" si="0"/>
        <v>1</v>
      </c>
      <c r="M51" s="85">
        <f>PRODUCT(K51,1.23)</f>
        <v>1.23</v>
      </c>
      <c r="N51" s="81">
        <f>PRODUCT(K51,1.23,J51)</f>
        <v>1.23</v>
      </c>
      <c r="O51" s="26" t="s">
        <v>127</v>
      </c>
      <c r="P51" s="25"/>
    </row>
    <row r="52" spans="1:19" s="60" customFormat="1" ht="30.75" customHeight="1" thickBot="1" x14ac:dyDescent="0.25">
      <c r="A52" s="34">
        <v>5</v>
      </c>
      <c r="B52" s="35" t="s">
        <v>182</v>
      </c>
      <c r="C52" s="35"/>
      <c r="D52" s="40" t="s">
        <v>170</v>
      </c>
      <c r="E52" s="35" t="s">
        <v>34</v>
      </c>
      <c r="F52" s="35" t="s">
        <v>183</v>
      </c>
      <c r="G52" s="36"/>
      <c r="H52" s="41" t="s">
        <v>171</v>
      </c>
      <c r="I52" s="36" t="s">
        <v>52</v>
      </c>
      <c r="J52" s="35">
        <v>1</v>
      </c>
      <c r="K52" s="80"/>
      <c r="L52" s="137">
        <f t="shared" si="0"/>
        <v>1</v>
      </c>
      <c r="M52" s="84">
        <f>PRODUCT(K52,1.23)</f>
        <v>1.23</v>
      </c>
      <c r="N52" s="80">
        <f>PRODUCT(K52,1.23,J52)</f>
        <v>1.23</v>
      </c>
      <c r="O52" s="42" t="s">
        <v>172</v>
      </c>
      <c r="P52" s="59"/>
    </row>
    <row r="53" spans="1:19" s="27" customFormat="1" ht="30.75" customHeight="1" thickTop="1" x14ac:dyDescent="0.2">
      <c r="A53" s="21" t="s">
        <v>179</v>
      </c>
      <c r="B53" s="98" t="s">
        <v>166</v>
      </c>
      <c r="C53" s="99"/>
      <c r="D53" s="99"/>
      <c r="E53" s="99"/>
      <c r="F53" s="99"/>
      <c r="G53" s="99"/>
      <c r="H53" s="99"/>
      <c r="I53" s="99"/>
      <c r="J53" s="133"/>
      <c r="K53" s="134"/>
      <c r="L53" s="138"/>
      <c r="M53" s="134"/>
      <c r="N53" s="134"/>
      <c r="O53" s="78"/>
      <c r="P53" s="25"/>
    </row>
    <row r="54" spans="1:19" s="27" customFormat="1" ht="30.75" customHeight="1" thickBot="1" x14ac:dyDescent="0.25">
      <c r="A54" s="34">
        <v>1</v>
      </c>
      <c r="B54" s="35" t="s">
        <v>164</v>
      </c>
      <c r="C54" s="35" t="s">
        <v>153</v>
      </c>
      <c r="D54" s="40" t="s">
        <v>2</v>
      </c>
      <c r="E54" s="35" t="s">
        <v>4</v>
      </c>
      <c r="F54" s="40" t="s">
        <v>167</v>
      </c>
      <c r="G54" s="36" t="s">
        <v>169</v>
      </c>
      <c r="H54" s="41" t="s">
        <v>62</v>
      </c>
      <c r="I54" s="36" t="s">
        <v>52</v>
      </c>
      <c r="J54" s="35">
        <v>1</v>
      </c>
      <c r="K54" s="80"/>
      <c r="L54" s="137">
        <f>PRODUCT(J54:K54)</f>
        <v>1</v>
      </c>
      <c r="M54" s="84">
        <f>PRODUCT(K54,1.23)</f>
        <v>1.23</v>
      </c>
      <c r="N54" s="80">
        <f>PRODUCT(K54,1.23,J54)</f>
        <v>1.23</v>
      </c>
      <c r="O54" s="42" t="s">
        <v>168</v>
      </c>
      <c r="P54" s="25"/>
    </row>
    <row r="55" spans="1:19" s="66" customFormat="1" ht="35.1" customHeight="1" thickTop="1" x14ac:dyDescent="0.25">
      <c r="A55" s="63"/>
      <c r="B55" s="63"/>
      <c r="C55" s="63"/>
      <c r="D55" s="63"/>
      <c r="E55" s="63"/>
      <c r="F55" s="63"/>
      <c r="G55" s="63"/>
      <c r="H55" s="64" t="s">
        <v>0</v>
      </c>
      <c r="I55" s="63"/>
      <c r="J55" s="64">
        <f>SUM(J10:J54)</f>
        <v>75</v>
      </c>
      <c r="K55" s="153"/>
      <c r="L55" s="139">
        <f>SUM(L11:L54)</f>
        <v>75</v>
      </c>
      <c r="M55" s="63"/>
      <c r="N55" s="86">
        <f>SUM(N10:N54)</f>
        <v>92.25</v>
      </c>
      <c r="O55" s="63"/>
      <c r="P55" s="65"/>
    </row>
    <row r="56" spans="1:19" ht="27.75" customHeight="1" x14ac:dyDescent="0.2">
      <c r="A56" s="100" t="s">
        <v>44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1:19" ht="27.75" customHeight="1" thickBot="1" x14ac:dyDescent="0.25">
      <c r="A57" s="101" t="s">
        <v>176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1:19" ht="25.5" customHeight="1" thickTop="1" thickBot="1" x14ac:dyDescent="0.25">
      <c r="A58" s="102" t="s">
        <v>32</v>
      </c>
      <c r="B58" s="105" t="s">
        <v>31</v>
      </c>
      <c r="C58" s="106"/>
      <c r="D58" s="106"/>
      <c r="E58" s="106"/>
      <c r="F58" s="110"/>
      <c r="G58" s="109" t="s">
        <v>30</v>
      </c>
      <c r="H58" s="110"/>
      <c r="I58" s="94" t="s">
        <v>29</v>
      </c>
      <c r="J58" s="112" t="s">
        <v>28</v>
      </c>
      <c r="K58" s="115" t="s">
        <v>27</v>
      </c>
      <c r="L58" s="115" t="s">
        <v>189</v>
      </c>
      <c r="M58" s="115" t="s">
        <v>26</v>
      </c>
      <c r="N58" s="115" t="s">
        <v>25</v>
      </c>
      <c r="O58" s="94" t="s">
        <v>24</v>
      </c>
    </row>
    <row r="59" spans="1:19" ht="34.5" hidden="1" customHeight="1" thickBot="1" x14ac:dyDescent="0.25">
      <c r="A59" s="103"/>
      <c r="B59" s="107"/>
      <c r="C59" s="108"/>
      <c r="D59" s="108"/>
      <c r="E59" s="108"/>
      <c r="F59" s="111"/>
      <c r="G59" s="108"/>
      <c r="H59" s="111"/>
      <c r="I59" s="104"/>
      <c r="J59" s="113"/>
      <c r="K59" s="116"/>
      <c r="L59" s="117"/>
      <c r="M59" s="116"/>
      <c r="N59" s="117"/>
      <c r="O59" s="95"/>
    </row>
    <row r="60" spans="1:19" ht="35.1" customHeight="1" thickTop="1" x14ac:dyDescent="0.2">
      <c r="A60" s="104"/>
      <c r="B60" s="112" t="s">
        <v>23</v>
      </c>
      <c r="C60" s="112" t="s">
        <v>22</v>
      </c>
      <c r="D60" s="112" t="s">
        <v>21</v>
      </c>
      <c r="E60" s="112" t="s">
        <v>20</v>
      </c>
      <c r="F60" s="112" t="s">
        <v>19</v>
      </c>
      <c r="G60" s="92" t="s">
        <v>18</v>
      </c>
      <c r="H60" s="94" t="s">
        <v>17</v>
      </c>
      <c r="I60" s="104"/>
      <c r="J60" s="113"/>
      <c r="K60" s="116"/>
      <c r="L60" s="117"/>
      <c r="M60" s="116"/>
      <c r="N60" s="117"/>
      <c r="O60" s="95"/>
    </row>
    <row r="61" spans="1:19" ht="35.1" customHeight="1" x14ac:dyDescent="0.2">
      <c r="A61" s="104"/>
      <c r="B61" s="90"/>
      <c r="C61" s="90"/>
      <c r="D61" s="90"/>
      <c r="E61" s="90"/>
      <c r="F61" s="90"/>
      <c r="G61" s="93"/>
      <c r="H61" s="95"/>
      <c r="I61" s="104"/>
      <c r="J61" s="113"/>
      <c r="K61" s="116"/>
      <c r="L61" s="117"/>
      <c r="M61" s="116"/>
      <c r="N61" s="117"/>
      <c r="O61" s="95"/>
      <c r="S61" s="151"/>
    </row>
    <row r="62" spans="1:19" ht="15" customHeight="1" thickBot="1" x14ac:dyDescent="0.25">
      <c r="A62" s="104"/>
      <c r="B62" s="91"/>
      <c r="C62" s="91"/>
      <c r="D62" s="91"/>
      <c r="E62" s="91"/>
      <c r="F62" s="91"/>
      <c r="G62" s="93"/>
      <c r="H62" s="95"/>
      <c r="I62" s="104"/>
      <c r="J62" s="114"/>
      <c r="K62" s="116"/>
      <c r="L62" s="118"/>
      <c r="M62" s="116"/>
      <c r="N62" s="118"/>
      <c r="O62" s="95"/>
    </row>
    <row r="63" spans="1:19" ht="15" customHeight="1" thickTop="1" thickBot="1" x14ac:dyDescent="0.25">
      <c r="A63" s="150">
        <v>1</v>
      </c>
      <c r="B63" s="150">
        <v>2</v>
      </c>
      <c r="C63" s="150">
        <v>3</v>
      </c>
      <c r="D63" s="150">
        <v>4</v>
      </c>
      <c r="E63" s="150">
        <v>5</v>
      </c>
      <c r="F63" s="150">
        <v>6</v>
      </c>
      <c r="G63" s="150">
        <v>7</v>
      </c>
      <c r="H63" s="150">
        <v>8</v>
      </c>
      <c r="I63" s="150">
        <v>9</v>
      </c>
      <c r="J63" s="150">
        <v>10</v>
      </c>
      <c r="K63" s="150">
        <v>11</v>
      </c>
      <c r="L63" s="150">
        <v>12</v>
      </c>
      <c r="M63" s="150">
        <v>13</v>
      </c>
      <c r="N63" s="150">
        <v>14</v>
      </c>
      <c r="O63" s="144">
        <v>15</v>
      </c>
    </row>
    <row r="64" spans="1:19" s="62" customFormat="1" ht="35.1" customHeight="1" thickTop="1" x14ac:dyDescent="0.25">
      <c r="A64" s="68" t="s">
        <v>16</v>
      </c>
      <c r="B64" s="140" t="s">
        <v>88</v>
      </c>
      <c r="C64" s="141"/>
      <c r="D64" s="141"/>
      <c r="E64" s="141"/>
      <c r="F64" s="141"/>
      <c r="G64" s="141"/>
      <c r="H64" s="141"/>
      <c r="I64" s="141"/>
      <c r="J64" s="142"/>
      <c r="K64" s="142"/>
      <c r="L64" s="142"/>
      <c r="M64" s="142"/>
      <c r="N64" s="149"/>
      <c r="O64" s="67"/>
      <c r="P64" s="61"/>
    </row>
    <row r="65" spans="1:20" ht="46.5" customHeight="1" thickBot="1" x14ac:dyDescent="0.25">
      <c r="A65" s="34">
        <v>1</v>
      </c>
      <c r="B65" s="35" t="s">
        <v>89</v>
      </c>
      <c r="C65" s="35" t="s">
        <v>45</v>
      </c>
      <c r="D65" s="35" t="s">
        <v>2</v>
      </c>
      <c r="E65" s="35" t="s">
        <v>34</v>
      </c>
      <c r="F65" s="35" t="s">
        <v>11</v>
      </c>
      <c r="G65" s="36"/>
      <c r="H65" s="36" t="s">
        <v>90</v>
      </c>
      <c r="I65" s="36" t="s">
        <v>1</v>
      </c>
      <c r="J65" s="35">
        <v>3</v>
      </c>
      <c r="K65" s="80"/>
      <c r="L65" s="80">
        <f t="shared" ref="L65" si="1">PRODUCT(J65:K65)</f>
        <v>3</v>
      </c>
      <c r="M65" s="80">
        <f>PRODUCT(K65,1.23)</f>
        <v>1.23</v>
      </c>
      <c r="N65" s="147">
        <f>PRODUCT(K65,1.23,J65)</f>
        <v>3.69</v>
      </c>
      <c r="O65" s="145" t="s">
        <v>91</v>
      </c>
    </row>
    <row r="66" spans="1:20" s="62" customFormat="1" ht="35.1" customHeight="1" thickTop="1" x14ac:dyDescent="0.25">
      <c r="A66" s="68" t="s">
        <v>15</v>
      </c>
      <c r="B66" s="140" t="s">
        <v>180</v>
      </c>
      <c r="C66" s="141"/>
      <c r="D66" s="141"/>
      <c r="E66" s="141"/>
      <c r="F66" s="141"/>
      <c r="G66" s="141"/>
      <c r="H66" s="141"/>
      <c r="I66" s="141"/>
      <c r="J66" s="142"/>
      <c r="K66" s="143"/>
      <c r="L66" s="143"/>
      <c r="M66" s="143"/>
      <c r="N66" s="148"/>
      <c r="O66" s="67"/>
      <c r="P66" s="61"/>
      <c r="T66" s="152"/>
    </row>
    <row r="67" spans="1:20" ht="35.1" customHeight="1" thickBot="1" x14ac:dyDescent="0.25">
      <c r="A67" s="34">
        <v>1</v>
      </c>
      <c r="B67" s="40" t="s">
        <v>86</v>
      </c>
      <c r="C67" s="40" t="s">
        <v>46</v>
      </c>
      <c r="D67" s="35" t="s">
        <v>2</v>
      </c>
      <c r="E67" s="35" t="s">
        <v>5</v>
      </c>
      <c r="F67" s="35" t="s">
        <v>11</v>
      </c>
      <c r="G67" s="36"/>
      <c r="H67" s="36" t="s">
        <v>68</v>
      </c>
      <c r="I67" s="36" t="s">
        <v>1</v>
      </c>
      <c r="J67" s="35">
        <v>2</v>
      </c>
      <c r="K67" s="80"/>
      <c r="L67" s="80">
        <f t="shared" ref="L67" si="2">PRODUCT(J67:K67)</f>
        <v>2</v>
      </c>
      <c r="M67" s="80">
        <f>PRODUCT(K67,1.23)</f>
        <v>1.23</v>
      </c>
      <c r="N67" s="147">
        <f>PRODUCT(K67,1.23,J67)</f>
        <v>2.46</v>
      </c>
      <c r="O67" s="146" t="s">
        <v>87</v>
      </c>
      <c r="T67" s="151"/>
    </row>
    <row r="68" spans="1:20" s="66" customFormat="1" ht="35.1" customHeight="1" thickTop="1" x14ac:dyDescent="0.25">
      <c r="A68" s="69"/>
      <c r="B68" s="69"/>
      <c r="C68" s="69"/>
      <c r="D68" s="69"/>
      <c r="E68" s="69"/>
      <c r="F68" s="69"/>
      <c r="G68" s="69"/>
      <c r="H68" s="70" t="s">
        <v>64</v>
      </c>
      <c r="I68" s="71"/>
      <c r="J68" s="70">
        <f>SUM(J65:J67)</f>
        <v>5</v>
      </c>
      <c r="K68" s="71"/>
      <c r="L68" s="154">
        <f>SUM(L64:L67)</f>
        <v>5</v>
      </c>
      <c r="M68" s="71"/>
      <c r="N68" s="87">
        <f>SUM(N65:N67)</f>
        <v>6.15</v>
      </c>
      <c r="O68" s="69"/>
      <c r="P68" s="65"/>
    </row>
    <row r="69" spans="1:20" ht="35.1" customHeight="1" x14ac:dyDescent="0.2">
      <c r="N69" s="88"/>
    </row>
    <row r="70" spans="1:20" s="5" customFormat="1" ht="35.1" customHeight="1" x14ac:dyDescent="0.2">
      <c r="G70" s="155" t="s">
        <v>181</v>
      </c>
      <c r="H70" s="155"/>
      <c r="I70" s="155"/>
      <c r="J70" s="155"/>
      <c r="L70" s="121">
        <f>SUM(L68,L55)</f>
        <v>80</v>
      </c>
      <c r="N70" s="86">
        <f>SUM(N68,N55)</f>
        <v>98.4</v>
      </c>
      <c r="P70" s="6"/>
    </row>
    <row r="71" spans="1:20" ht="35.1" customHeight="1" x14ac:dyDescent="0.2"/>
    <row r="72" spans="1:20" ht="35.1" customHeight="1" x14ac:dyDescent="0.2"/>
    <row r="73" spans="1:20" ht="35.1" customHeight="1" x14ac:dyDescent="0.2"/>
    <row r="74" spans="1:20" ht="35.1" customHeight="1" x14ac:dyDescent="0.2"/>
    <row r="75" spans="1:20" ht="35.1" customHeight="1" x14ac:dyDescent="0.2"/>
    <row r="76" spans="1:20" ht="35.1" customHeight="1" x14ac:dyDescent="0.2"/>
    <row r="77" spans="1:20" ht="35.1" customHeight="1" x14ac:dyDescent="0.2"/>
    <row r="78" spans="1:20" ht="35.1" customHeight="1" x14ac:dyDescent="0.2"/>
    <row r="79" spans="1:20" ht="35.1" customHeight="1" x14ac:dyDescent="0.2"/>
    <row r="80" spans="1:20" ht="35.1" customHeight="1" x14ac:dyDescent="0.2"/>
    <row r="81" ht="57.75" customHeight="1" x14ac:dyDescent="0.2"/>
    <row r="82" ht="35.1" customHeight="1" x14ac:dyDescent="0.2"/>
    <row r="83" ht="35.1" customHeight="1" x14ac:dyDescent="0.2"/>
    <row r="84" ht="35.1" customHeight="1" x14ac:dyDescent="0.2"/>
    <row r="85" ht="35.1" customHeight="1" x14ac:dyDescent="0.2"/>
    <row r="86" ht="35.1" customHeight="1" x14ac:dyDescent="0.2"/>
    <row r="87" ht="35.1" customHeight="1" x14ac:dyDescent="0.2"/>
    <row r="88" ht="35.1" customHeight="1" x14ac:dyDescent="0.2"/>
    <row r="89" ht="35.1" customHeight="1" x14ac:dyDescent="0.2"/>
    <row r="90" ht="35.1" customHeight="1" x14ac:dyDescent="0.2"/>
    <row r="91" ht="35.1" customHeight="1" x14ac:dyDescent="0.2"/>
    <row r="92" ht="35.1" customHeight="1" x14ac:dyDescent="0.2"/>
    <row r="93" ht="35.1" customHeight="1" x14ac:dyDescent="0.2"/>
    <row r="94" ht="35.1" customHeight="1" x14ac:dyDescent="0.2"/>
    <row r="95" ht="35.1" customHeight="1" x14ac:dyDescent="0.2"/>
    <row r="96" ht="35.1" customHeight="1" x14ac:dyDescent="0.2"/>
    <row r="97" spans="1:15" ht="35.1" customHeight="1" x14ac:dyDescent="0.2"/>
    <row r="98" spans="1:15" ht="35.1" customHeight="1" x14ac:dyDescent="0.2">
      <c r="A98" s="1"/>
      <c r="O98" s="1"/>
    </row>
    <row r="99" spans="1:15" ht="35.1" customHeight="1" x14ac:dyDescent="0.2">
      <c r="A99" s="1"/>
      <c r="O99" s="1"/>
    </row>
    <row r="100" spans="1:15" ht="35.1" customHeight="1" x14ac:dyDescent="0.2">
      <c r="A100" s="1"/>
      <c r="O100" s="1"/>
    </row>
    <row r="101" spans="1:15" ht="35.1" customHeight="1" x14ac:dyDescent="0.2">
      <c r="A101" s="1"/>
      <c r="O101" s="1"/>
    </row>
    <row r="102" spans="1:15" ht="35.1" customHeight="1" x14ac:dyDescent="0.2">
      <c r="A102" s="1"/>
      <c r="O102" s="1"/>
    </row>
    <row r="103" spans="1:15" ht="35.1" customHeight="1" x14ac:dyDescent="0.2">
      <c r="A103" s="1"/>
      <c r="O103" s="1"/>
    </row>
    <row r="104" spans="1:15" ht="35.1" customHeight="1" x14ac:dyDescent="0.2">
      <c r="A104" s="1"/>
      <c r="O104" s="1"/>
    </row>
    <row r="105" spans="1:15" ht="35.1" customHeight="1" x14ac:dyDescent="0.2">
      <c r="A105" s="1"/>
      <c r="O105" s="1"/>
    </row>
    <row r="106" spans="1:15" ht="35.1" customHeight="1" x14ac:dyDescent="0.2">
      <c r="A106" s="1"/>
      <c r="O106" s="1"/>
    </row>
    <row r="107" spans="1:15" ht="35.1" customHeight="1" x14ac:dyDescent="0.2">
      <c r="A107" s="1"/>
      <c r="O107" s="1"/>
    </row>
    <row r="108" spans="1:15" ht="35.1" customHeight="1" x14ac:dyDescent="0.2">
      <c r="A108" s="1"/>
      <c r="O108" s="1"/>
    </row>
    <row r="109" spans="1:15" ht="35.1" customHeight="1" x14ac:dyDescent="0.2">
      <c r="A109" s="1"/>
      <c r="O109" s="1"/>
    </row>
    <row r="110" spans="1:15" ht="35.1" customHeight="1" x14ac:dyDescent="0.2">
      <c r="A110" s="1"/>
      <c r="O110" s="1"/>
    </row>
    <row r="111" spans="1:15" ht="35.1" customHeight="1" x14ac:dyDescent="0.2">
      <c r="A111" s="1"/>
      <c r="O111" s="1"/>
    </row>
    <row r="112" spans="1:15" ht="35.1" customHeight="1" x14ac:dyDescent="0.2">
      <c r="A112" s="1"/>
      <c r="O112" s="1"/>
    </row>
    <row r="113" spans="1:15" ht="35.1" customHeight="1" x14ac:dyDescent="0.2">
      <c r="A113" s="1"/>
      <c r="O113" s="1"/>
    </row>
    <row r="114" spans="1:15" ht="35.1" customHeight="1" x14ac:dyDescent="0.2">
      <c r="A114" s="1"/>
      <c r="O114" s="1"/>
    </row>
    <row r="115" spans="1:15" ht="35.1" customHeight="1" x14ac:dyDescent="0.2">
      <c r="A115" s="1"/>
      <c r="O115" s="1"/>
    </row>
    <row r="116" spans="1:15" ht="42.75" customHeight="1" x14ac:dyDescent="0.2">
      <c r="A116" s="1"/>
      <c r="O116" s="1"/>
    </row>
    <row r="117" spans="1:15" ht="35.1" customHeight="1" x14ac:dyDescent="0.2">
      <c r="A117" s="1"/>
      <c r="O117" s="1"/>
    </row>
    <row r="118" spans="1:15" ht="35.1" customHeight="1" x14ac:dyDescent="0.2">
      <c r="A118" s="1"/>
      <c r="O118" s="1"/>
    </row>
    <row r="119" spans="1:15" ht="35.1" customHeight="1" x14ac:dyDescent="0.2">
      <c r="A119" s="1"/>
      <c r="O119" s="1"/>
    </row>
    <row r="120" spans="1:15" ht="35.1" customHeight="1" x14ac:dyDescent="0.2">
      <c r="A120" s="1"/>
      <c r="O120" s="1"/>
    </row>
    <row r="121" spans="1:15" ht="35.1" customHeight="1" x14ac:dyDescent="0.2">
      <c r="A121" s="1"/>
      <c r="O121" s="1"/>
    </row>
    <row r="122" spans="1:15" ht="35.1" customHeight="1" x14ac:dyDescent="0.2">
      <c r="A122" s="1"/>
      <c r="O122" s="1"/>
    </row>
    <row r="123" spans="1:15" ht="35.1" customHeight="1" x14ac:dyDescent="0.2">
      <c r="A123" s="1"/>
      <c r="O123" s="1"/>
    </row>
    <row r="124" spans="1:15" ht="35.1" customHeight="1" x14ac:dyDescent="0.2">
      <c r="A124" s="1"/>
      <c r="O124" s="1"/>
    </row>
    <row r="125" spans="1:15" ht="35.1" customHeight="1" x14ac:dyDescent="0.2">
      <c r="A125" s="1"/>
      <c r="O125" s="1"/>
    </row>
    <row r="126" spans="1:15" ht="35.1" customHeight="1" x14ac:dyDescent="0.2">
      <c r="A126" s="1"/>
      <c r="O126" s="1"/>
    </row>
    <row r="127" spans="1:15" ht="35.1" customHeight="1" x14ac:dyDescent="0.2">
      <c r="A127" s="1"/>
      <c r="O127" s="1"/>
    </row>
    <row r="128" spans="1:15" ht="35.1" customHeight="1" x14ac:dyDescent="0.2">
      <c r="A128" s="1"/>
      <c r="O128" s="1"/>
    </row>
    <row r="129" spans="1:15" ht="35.1" customHeight="1" x14ac:dyDescent="0.2">
      <c r="A129" s="1"/>
      <c r="O129" s="1"/>
    </row>
    <row r="130" spans="1:15" ht="35.1" customHeight="1" x14ac:dyDescent="0.2">
      <c r="A130" s="1"/>
      <c r="O130" s="1"/>
    </row>
    <row r="131" spans="1:15" ht="35.1" customHeight="1" x14ac:dyDescent="0.2">
      <c r="A131" s="1"/>
      <c r="O131" s="1"/>
    </row>
    <row r="132" spans="1:15" ht="39" customHeight="1" x14ac:dyDescent="0.2">
      <c r="A132" s="1"/>
      <c r="O132" s="1"/>
    </row>
    <row r="133" spans="1:15" ht="36" customHeight="1" x14ac:dyDescent="0.2">
      <c r="A133" s="1"/>
      <c r="O133" s="1"/>
    </row>
    <row r="134" spans="1:15" ht="38.25" customHeight="1" x14ac:dyDescent="0.2">
      <c r="A134" s="1"/>
      <c r="O134" s="1"/>
    </row>
    <row r="135" spans="1:15" ht="32.25" customHeight="1" x14ac:dyDescent="0.2">
      <c r="A135" s="1"/>
      <c r="O135" s="1"/>
    </row>
    <row r="136" spans="1:15" ht="31.5" customHeight="1" x14ac:dyDescent="0.2">
      <c r="A136" s="1"/>
      <c r="O136" s="1"/>
    </row>
    <row r="137" spans="1:15" x14ac:dyDescent="0.2">
      <c r="A137" s="1"/>
      <c r="O137" s="1"/>
    </row>
    <row r="138" spans="1:15" x14ac:dyDescent="0.2">
      <c r="A138" s="1"/>
      <c r="O138" s="1"/>
    </row>
    <row r="139" spans="1:15" x14ac:dyDescent="0.2">
      <c r="A139" s="1"/>
      <c r="O139" s="1"/>
    </row>
    <row r="140" spans="1:15" x14ac:dyDescent="0.2">
      <c r="A140" s="1"/>
      <c r="O140" s="1"/>
    </row>
    <row r="141" spans="1:15" x14ac:dyDescent="0.2">
      <c r="A141" s="1"/>
      <c r="O141" s="1"/>
    </row>
  </sheetData>
  <mergeCells count="58">
    <mergeCell ref="B45:I45"/>
    <mergeCell ref="B47:I47"/>
    <mergeCell ref="B53:I53"/>
    <mergeCell ref="B33:I33"/>
    <mergeCell ref="B36:I36"/>
    <mergeCell ref="B38:I38"/>
    <mergeCell ref="B40:I40"/>
    <mergeCell ref="B43:I43"/>
    <mergeCell ref="G1:H1"/>
    <mergeCell ref="J1:O1"/>
    <mergeCell ref="A2:O2"/>
    <mergeCell ref="A3:O3"/>
    <mergeCell ref="A4:A8"/>
    <mergeCell ref="G4:H5"/>
    <mergeCell ref="I4:I8"/>
    <mergeCell ref="J4:J8"/>
    <mergeCell ref="B4:F5"/>
    <mergeCell ref="B6:B8"/>
    <mergeCell ref="C6:C8"/>
    <mergeCell ref="D6:D8"/>
    <mergeCell ref="O4:O8"/>
    <mergeCell ref="E6:E8"/>
    <mergeCell ref="K4:K8"/>
    <mergeCell ref="F6:F8"/>
    <mergeCell ref="G6:G8"/>
    <mergeCell ref="H6:H8"/>
    <mergeCell ref="M4:M8"/>
    <mergeCell ref="N4:N8"/>
    <mergeCell ref="B10:I10"/>
    <mergeCell ref="L4:L8"/>
    <mergeCell ref="B12:I12"/>
    <mergeCell ref="B17:I17"/>
    <mergeCell ref="B19:I19"/>
    <mergeCell ref="B21:I21"/>
    <mergeCell ref="B24:I24"/>
    <mergeCell ref="B26:I26"/>
    <mergeCell ref="B30:I30"/>
    <mergeCell ref="A56:O56"/>
    <mergeCell ref="A57:O57"/>
    <mergeCell ref="A58:A62"/>
    <mergeCell ref="B58:F59"/>
    <mergeCell ref="G58:H59"/>
    <mergeCell ref="I58:I62"/>
    <mergeCell ref="J58:J62"/>
    <mergeCell ref="K58:K62"/>
    <mergeCell ref="M58:M62"/>
    <mergeCell ref="N58:N62"/>
    <mergeCell ref="O58:O62"/>
    <mergeCell ref="B60:B62"/>
    <mergeCell ref="C60:C62"/>
    <mergeCell ref="D60:D62"/>
    <mergeCell ref="B66:I66"/>
    <mergeCell ref="E60:E62"/>
    <mergeCell ref="F60:F62"/>
    <mergeCell ref="G60:G62"/>
    <mergeCell ref="H60:H62"/>
    <mergeCell ref="B64:I64"/>
    <mergeCell ref="L58:L6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headerFooter>
    <oddFooter>Strona &amp;P z &amp;N</oddFooter>
  </headerFooter>
  <ignoredErrors>
    <ignoredError sqref="M55 M14:N14 M11:N11 M25:N25 M27:N27 M20:N20 M18:N18 M22:N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3RBLog</vt:lpstr>
      <vt:lpstr>'3RBLog'!Tytuły_wydruku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Kuberka Mirosława</dc:creator>
  <cp:lastModifiedBy>KOCIOŁEK Piotr</cp:lastModifiedBy>
  <cp:lastPrinted>2020-05-21T10:04:16Z</cp:lastPrinted>
  <dcterms:created xsi:type="dcterms:W3CDTF">2019-03-18T10:18:33Z</dcterms:created>
  <dcterms:modified xsi:type="dcterms:W3CDTF">2021-01-11T07:53:50Z</dcterms:modified>
</cp:coreProperties>
</file>