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Kw 7" sheetId="1" r:id="rId1"/>
  </sheets>
  <calcPr calcId="152511"/>
</workbook>
</file>

<file path=xl/calcChain.xml><?xml version="1.0" encoding="utf-8"?>
<calcChain xmlns="http://schemas.openxmlformats.org/spreadsheetml/2006/main">
  <c r="C221" i="1" l="1"/>
  <c r="F214" i="1"/>
  <c r="E214" i="1"/>
  <c r="D212" i="1"/>
  <c r="D211" i="1"/>
  <c r="D214" i="1" s="1"/>
  <c r="F207" i="1"/>
  <c r="E207" i="1"/>
  <c r="E166" i="1"/>
  <c r="D213" i="1" s="1"/>
  <c r="D166" i="1"/>
  <c r="C166" i="1"/>
  <c r="F165" i="1"/>
  <c r="F164" i="1"/>
  <c r="F163" i="1"/>
  <c r="F162" i="1"/>
  <c r="F161" i="1"/>
  <c r="F160" i="1"/>
  <c r="F166" i="1" s="1"/>
  <c r="F159" i="1"/>
  <c r="F158" i="1"/>
  <c r="E156" i="1"/>
  <c r="C216" i="1" s="1"/>
  <c r="E147" i="1"/>
  <c r="G215" i="1" s="1"/>
  <c r="E131" i="1"/>
  <c r="C213" i="1" s="1"/>
  <c r="G213" i="1" s="1"/>
  <c r="D131" i="1"/>
  <c r="C212" i="1" s="1"/>
  <c r="G212" i="1" s="1"/>
  <c r="C131" i="1"/>
  <c r="C211" i="1" s="1"/>
  <c r="F130" i="1"/>
  <c r="F129" i="1"/>
  <c r="F128" i="1"/>
  <c r="F127" i="1"/>
  <c r="F126" i="1"/>
  <c r="F125" i="1"/>
  <c r="F124" i="1"/>
  <c r="F123" i="1"/>
  <c r="F122" i="1"/>
  <c r="F131" i="1" s="1"/>
  <c r="G211" i="1" l="1"/>
  <c r="G214" i="1" s="1"/>
  <c r="G217" i="1" s="1"/>
  <c r="C214" i="1"/>
  <c r="C217" i="1" s="1"/>
  <c r="G216" i="1"/>
  <c r="C215" i="1"/>
  <c r="C94" i="1"/>
  <c r="G88" i="1"/>
  <c r="F88" i="1"/>
  <c r="E88" i="1"/>
  <c r="E89" i="1" s="1"/>
  <c r="C99" i="1" s="1"/>
  <c r="E47" i="1"/>
  <c r="C95" i="1" s="1"/>
  <c r="E38" i="1"/>
  <c r="E21" i="1"/>
  <c r="C93" i="1" s="1"/>
  <c r="D21" i="1"/>
  <c r="C92" i="1" s="1"/>
  <c r="C21" i="1"/>
  <c r="C91" i="1" s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21" i="1" l="1"/>
  <c r="D93" i="1"/>
  <c r="C96" i="1"/>
</calcChain>
</file>

<file path=xl/sharedStrings.xml><?xml version="1.0" encoding="utf-8"?>
<sst xmlns="http://schemas.openxmlformats.org/spreadsheetml/2006/main" count="247" uniqueCount="144">
  <si>
    <t>KWARTAŁ  NR  7  -   UTRZYMANIE LETNIE   2023-2026</t>
  </si>
  <si>
    <t>m2</t>
  </si>
  <si>
    <t xml:space="preserve">Drogi </t>
  </si>
  <si>
    <t xml:space="preserve">jezdnia </t>
  </si>
  <si>
    <t>chodnik, dr. dla pieszych, dr. dla rowerów</t>
  </si>
  <si>
    <t>parking</t>
  </si>
  <si>
    <t>razem</t>
  </si>
  <si>
    <t>Graniczna: ul. do ronda, ch do przejścia przy rondzie</t>
  </si>
  <si>
    <t>Cicha</t>
  </si>
  <si>
    <t>Jasna</t>
  </si>
  <si>
    <t>Podhalańska + część wjazdu do galerii 7 Park Handlowy</t>
  </si>
  <si>
    <t>Podhalańska parking + chodnik na wysokości Jasnej</t>
  </si>
  <si>
    <t xml:space="preserve">Popiełuszki </t>
  </si>
  <si>
    <r>
      <t xml:space="preserve">Szkolna </t>
    </r>
    <r>
      <rPr>
        <sz val="7"/>
        <rFont val="Arial CE"/>
        <charset val="238"/>
      </rPr>
      <t>(chodniki wraz ze schodami i dojściami do przejść dla pieszych)</t>
    </r>
  </si>
  <si>
    <t>Turystyczna</t>
  </si>
  <si>
    <t>Turystyczna bl 1-7 do Granicznej+do ogniska wychowawczego(w prawo)+ do Rehabilitacji</t>
  </si>
  <si>
    <t>Turystyczna do kl 61</t>
  </si>
  <si>
    <t>Turystyczna do Skate Parku</t>
  </si>
  <si>
    <t>Turystyczna przy bloku 37-47</t>
  </si>
  <si>
    <t>Turystyczna przy butikach (naprzeciw kl.17-21)</t>
  </si>
  <si>
    <t xml:space="preserve">Turystyczna rondo </t>
  </si>
  <si>
    <t>Turystyczna do Domu Nauki i Rehabilitacji (Szkolna1)</t>
  </si>
  <si>
    <t xml:space="preserve">drogi dla pieszych, schody </t>
  </si>
  <si>
    <t>Graniczna - boiska</t>
  </si>
  <si>
    <t>Graniczna boiska - chodniki + schody(242)</t>
  </si>
  <si>
    <t xml:space="preserve">Graniczna LO - wjazd do szkoły + od str.Turystycznej: parking + chodniki przy parkingu i sch. + deptak wzdłuż płotu do Al.Piłsudskiego +  schody do Kościoła </t>
  </si>
  <si>
    <t>Popiełuszki źródło - chodnik+schody(20)</t>
  </si>
  <si>
    <t>Szkolna - chodniki+schody (20) wokół PP</t>
  </si>
  <si>
    <t>Szkolna wokół SP 12: między szkołami - 721 + sch -52 i chodnik między Kościołem a SP12 -245 + za SP12  dr. dojazdowa - 349,  parkingi - 267, deptaki - 461</t>
  </si>
  <si>
    <t>Szkolna chodniki w szczycie  bloku Jasna 2 - wjazd od Podhalańskiej</t>
  </si>
  <si>
    <t>Turystyczna jar  Skate Park - główny chodnik od Omegi do bl.Turystyczna 20 + w kier.bl.24+ schody(6+10)+pomost(133)</t>
  </si>
  <si>
    <r>
      <t xml:space="preserve">Turystyczna - chodnik za sklepem </t>
    </r>
    <r>
      <rPr>
        <i/>
        <sz val="8"/>
        <rFont val="Arial CE"/>
        <charset val="238"/>
      </rPr>
      <t>Biedronka</t>
    </r>
  </si>
  <si>
    <t xml:space="preserve">Turystyczna - hydrofornia  Jar - deptaki + schody(66)+deptak Turyst - Zielona obok garaży + deptaki wybieg </t>
  </si>
  <si>
    <t>Turystyczna - blok 1-3 przy rondzie - szczyt + za blokiem</t>
  </si>
  <si>
    <t>Turystyczna jar Skate Park -deptak(819) + okręgi(202)+ ch do siłowni+wokół(236)+ przed płytą(841) + z boku płyty(308) +Płyta(700-1/2 tylko śmieci)</t>
  </si>
  <si>
    <t xml:space="preserve">UM cały teren  - droga+parkingi+chodniki+schody </t>
  </si>
  <si>
    <t>Podhalańska ciąg pieszo-jezdny do cmentarza</t>
  </si>
  <si>
    <t>Razem:</t>
  </si>
  <si>
    <t xml:space="preserve">Przystanki </t>
  </si>
  <si>
    <t>Graniczna szkoła</t>
  </si>
  <si>
    <t>Graniczna GSM</t>
  </si>
  <si>
    <t>Podhalańska - Rondo Ruptawskie</t>
  </si>
  <si>
    <t>Podhalańska Cmentarz</t>
  </si>
  <si>
    <t>Podhalańska  Wodociągi</t>
  </si>
  <si>
    <t>Podhalańska - Oś. Barbara  (164 chodnik)</t>
  </si>
  <si>
    <t>Cicha  (z dojściami)</t>
  </si>
  <si>
    <t>Zieleń:</t>
  </si>
  <si>
    <t>bieżące utrzymanie</t>
  </si>
  <si>
    <t>koszenie 3x</t>
  </si>
  <si>
    <t>koszenie 2x</t>
  </si>
  <si>
    <t xml:space="preserve">Cicha  </t>
  </si>
  <si>
    <t>Graniczna pas w chodniku + wysepki</t>
  </si>
  <si>
    <t>Graniczna  -  pas ( 8m) do torów+ wąwóz przy garażach</t>
  </si>
  <si>
    <t>Graniczna  garaże -  przed i w szczycie</t>
  </si>
  <si>
    <t>Graniczna - skarpa  do ogrodzenia LO</t>
  </si>
  <si>
    <t>Graniczna -od Turystycznej 1 - boiska - do Szkolnej</t>
  </si>
  <si>
    <t>Jasna za pawilonami skarpa(327) + przy pawilonach(532)</t>
  </si>
  <si>
    <t>Podhalańska przy chodniku + za chodnikami + przy PKM oś Barbary (301) + nowy pas A. Bożka-Mazowiecka - 6913 + wysepki i zieleń przy pawilonach (103)</t>
  </si>
  <si>
    <t>Podhalańska przy garażach</t>
  </si>
  <si>
    <t>Podhalańska - droga do cmentarza</t>
  </si>
  <si>
    <t>Popiełuszki</t>
  </si>
  <si>
    <t>Popiełuszki - rów + teren przy parkingu</t>
  </si>
  <si>
    <t>Popiełuszki pas  (22m)od Podhalańskiej do schodów + od schodów do Kościoła (pas 12m)</t>
  </si>
  <si>
    <t>Szkolna pasy przy chodniku(2282) + skarpa SP12(1132 )+ wysepka(37) + przy płocie: SPS 23(70),PP(538),Ośrodka(1050)</t>
  </si>
  <si>
    <t>Szkolna wokół SP 12: między szkołami  i skarpa za SP - 2725  + między Kościołem a SP12  -74 + za SP 12 kwietniki i za parkingiem - 1155</t>
  </si>
  <si>
    <t>Szkolna - szkoła SPS 23 -PP(2505)+za szkołą(774)</t>
  </si>
  <si>
    <t>Szkolna - PP-Ośrodek</t>
  </si>
  <si>
    <t>Turystyczna pasy przy chodnikach</t>
  </si>
  <si>
    <t>Turystyczna wysepki+wokół ronda</t>
  </si>
  <si>
    <t>Turystyczna przy butikach</t>
  </si>
  <si>
    <t>Turystyczna  przed Biedronką</t>
  </si>
  <si>
    <t>Turystyczna ognisko wychowawcze -wjazd+przy płocie od strony bl 25-35 i skrzyż.</t>
  </si>
  <si>
    <t>Turystyczna PP 19 - wokół przedszkola + naprzeciw PP zieleń przy małym parkingu (82)</t>
  </si>
  <si>
    <t>Turystyczna obok LO + szczyt garaży + deptak do A. Pił</t>
  </si>
  <si>
    <t>Turystyczna skarpa Kościół ( Al. Pił)</t>
  </si>
  <si>
    <t>Turystyczna - między płotem stadionu a blokami: kl.32  do skarpy bl.26-28 +do skarpy bl.22-24</t>
  </si>
  <si>
    <t>Turystyczna - Jar hydrofornia - przy garażach(700)+przy deptaku Turystyczna-Zielona(292)</t>
  </si>
  <si>
    <t>Turystyczna - Jar hydrofornia od chodnika do płotu stadionu ( oprócz psiego parku (2269))</t>
  </si>
  <si>
    <t>Turystyczna Jar - Skate park - od ulicy do  gł.deptaka  pomiedzy Harcerską Omega a blokami Turystyczna</t>
  </si>
  <si>
    <t>Turystyczna Jar Skate Park -  teren gł.od deptaka Harcerska Omega - bloki Turystyczna  do bloków  i stadionu bez placu zabaw</t>
  </si>
  <si>
    <t>Turystyczna Skate Park - plac zabaw</t>
  </si>
  <si>
    <t>Turystyczna Jar - Skate park polana przy płycie</t>
  </si>
  <si>
    <t>Turystyczna Jar - Skate park skarpy od str. Bloków</t>
  </si>
  <si>
    <t>Turystyczna Skate Park - pomost dla niepełnosprawnych do Omegi</t>
  </si>
  <si>
    <t>UM - Harcerska-Al.Piłsudskiego-parking Kościół-szkoła ( oprócz łezki i donicy)</t>
  </si>
  <si>
    <t>UM - skarpa od strony jaru Turystyczna</t>
  </si>
  <si>
    <t xml:space="preserve"> Podhalańska przy parkingu</t>
  </si>
  <si>
    <t>Łanowa (1694*1*2)</t>
  </si>
  <si>
    <t>ogółem:</t>
  </si>
  <si>
    <t>m2/szt</t>
  </si>
  <si>
    <t>ulice</t>
  </si>
  <si>
    <t>chodniki, dr dla pieszych dr dla rowerów</t>
  </si>
  <si>
    <t>parkingi</t>
  </si>
  <si>
    <t>dr dla pieszych, schody</t>
  </si>
  <si>
    <t>przystanki</t>
  </si>
  <si>
    <t>razem:</t>
  </si>
  <si>
    <t>wpusty uliczne</t>
  </si>
  <si>
    <t>tereny zielone:</t>
  </si>
  <si>
    <t>krzewy</t>
  </si>
  <si>
    <t>żywopłoty</t>
  </si>
  <si>
    <t>różanki</t>
  </si>
  <si>
    <t>młode drzewa/krzewy szt.</t>
  </si>
  <si>
    <t>elementy stabilizujące</t>
  </si>
  <si>
    <t>młode drzewa/krzewy m2</t>
  </si>
  <si>
    <t>podlewanie</t>
  </si>
  <si>
    <t>budki dla ptaków</t>
  </si>
  <si>
    <t>kosze</t>
  </si>
  <si>
    <t>beton - 168</t>
  </si>
  <si>
    <t>stal - 11</t>
  </si>
  <si>
    <t>ławki</t>
  </si>
  <si>
    <t>beton -31</t>
  </si>
  <si>
    <t>stal - 69</t>
  </si>
  <si>
    <t>słupy ogłoszeniowe</t>
  </si>
  <si>
    <t>beton</t>
  </si>
  <si>
    <t>park rekreacyjno-treningowy dla psów</t>
  </si>
  <si>
    <t>przystanki (1szt - 3x7=21m2)</t>
  </si>
  <si>
    <t>tablica informacyjna</t>
  </si>
  <si>
    <t>metal</t>
  </si>
  <si>
    <t>podlewanie bylin m2</t>
  </si>
  <si>
    <t>podlewanie różanek m2</t>
  </si>
  <si>
    <t>Drogi I kolejność:</t>
  </si>
  <si>
    <t>drogi dla pieszych, schody  I kolejność:</t>
  </si>
  <si>
    <t>Przystanki  I kolejność:</t>
  </si>
  <si>
    <t xml:space="preserve"> Drogi II kolejność</t>
  </si>
  <si>
    <t>I kolejność</t>
  </si>
  <si>
    <t>II kolejność</t>
  </si>
  <si>
    <t>III kolejność</t>
  </si>
  <si>
    <t xml:space="preserve">IV kolejność </t>
  </si>
  <si>
    <t>ulica</t>
  </si>
  <si>
    <t>ogółem drogi</t>
  </si>
  <si>
    <t>RAZEM</t>
  </si>
  <si>
    <t>przystanki komunikacji publicznej (1szt - 3x7=21m2)</t>
  </si>
  <si>
    <t>Załącznik b</t>
  </si>
  <si>
    <t>Załącznik nr a</t>
  </si>
  <si>
    <t xml:space="preserve">  KWARTAŁ  NR  7  -   UTRZYMANIE  ZIMOWE  2023-2026</t>
  </si>
  <si>
    <t>Podhalańska droga do cmentarza</t>
  </si>
  <si>
    <t>Turystyczna do Domu Nauki i Rehabilitacji</t>
  </si>
  <si>
    <t>Graniczna - boiska ( przy dużych opadach nie odśnieżamy)</t>
  </si>
  <si>
    <t>Szkolna wokół SP 12: między szkołami - 721 + sch -52 i chodnik między Kościołem a SP12 -245 + za SP12  dr. dojazdowa - 349,  parkingi - 267 , deptaki - 461</t>
  </si>
  <si>
    <t>Turystyczna - hydrofornia  Jar - deptaki + schody(66)+deptak Turyst - Zielona obok garaży + deprtaki wybieg (331)</t>
  </si>
  <si>
    <t xml:space="preserve">Podhalańska - ciąg pieszo jezdny do cmentarza </t>
  </si>
  <si>
    <t>Cicha (z dojściami)</t>
  </si>
  <si>
    <t xml:space="preserve">Jasna za pawilonami </t>
  </si>
  <si>
    <t xml:space="preserve">Ks.Jerzego Popiełuszki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</si>
</sst>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8"/>
      <name val="Arial CE"/>
      <charset val="238"/>
    </font>
    <font>
      <sz val="7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7"/>
      <name val="Arial CE"/>
      <charset val="238"/>
    </font>
    <font>
      <b/>
      <i/>
      <sz val="7"/>
      <name val="Arial CE"/>
      <charset val="238"/>
    </font>
    <font>
      <i/>
      <sz val="8"/>
      <name val="Arial CE"/>
      <charset val="238"/>
    </font>
    <font>
      <b/>
      <i/>
      <sz val="7"/>
      <name val="Arial CE"/>
      <family val="2"/>
      <charset val="238"/>
    </font>
    <font>
      <b/>
      <sz val="8"/>
      <color rgb="FFFF0000"/>
      <name val="Arial CE"/>
      <charset val="238"/>
    </font>
    <font>
      <sz val="8"/>
      <name val="Arial CE"/>
      <family val="2"/>
      <charset val="238"/>
    </font>
    <font>
      <b/>
      <u/>
      <sz val="8"/>
      <name val="Arial CE"/>
      <family val="2"/>
      <charset val="238"/>
    </font>
    <font>
      <b/>
      <u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3" fontId="6" fillId="3" borderId="0" xfId="0" applyNumberFormat="1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Continuous" vertical="center" wrapText="1"/>
    </xf>
    <xf numFmtId="0" fontId="7" fillId="3" borderId="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left" vertical="center" wrapText="1"/>
    </xf>
    <xf numFmtId="3" fontId="1" fillId="0" borderId="0" xfId="0" applyNumberFormat="1" applyFont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3" fontId="6" fillId="0" borderId="0" xfId="0" applyNumberFormat="1" applyFont="1" applyAlignment="1">
      <alignment vertical="center" wrapText="1"/>
    </xf>
    <xf numFmtId="3" fontId="6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vertical="center" wrapText="1"/>
    </xf>
    <xf numFmtId="3" fontId="4" fillId="0" borderId="0" xfId="0" applyNumberFormat="1" applyFont="1" applyAlignment="1">
      <alignment horizontal="center" vertical="center" wrapText="1"/>
    </xf>
    <xf numFmtId="3" fontId="6" fillId="0" borderId="0" xfId="0" applyNumberFormat="1" applyFont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3" fontId="4" fillId="3" borderId="0" xfId="0" applyNumberFormat="1" applyFont="1" applyFill="1" applyAlignment="1">
      <alignment horizontal="centerContinuous" vertical="center" wrapText="1"/>
    </xf>
    <xf numFmtId="3" fontId="4" fillId="3" borderId="0" xfId="0" applyNumberFormat="1" applyFont="1" applyFill="1" applyAlignment="1">
      <alignment horizontal="center" vertical="center" wrapText="1"/>
    </xf>
    <xf numFmtId="3" fontId="4" fillId="3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3" fontId="5" fillId="3" borderId="0" xfId="0" applyNumberFormat="1" applyFont="1" applyFill="1" applyAlignment="1">
      <alignment horizontal="center" vertical="center" wrapText="1"/>
    </xf>
    <xf numFmtId="3" fontId="5" fillId="3" borderId="0" xfId="0" applyNumberFormat="1" applyFont="1" applyFill="1" applyBorder="1" applyAlignment="1">
      <alignment horizontal="center" vertical="center" wrapText="1"/>
    </xf>
    <xf numFmtId="3" fontId="9" fillId="3" borderId="0" xfId="0" applyNumberFormat="1" applyFont="1" applyFill="1" applyAlignment="1">
      <alignment horizontal="centerContinuous" vertical="center" wrapText="1"/>
    </xf>
    <xf numFmtId="3" fontId="7" fillId="3" borderId="0" xfId="0" applyNumberFormat="1" applyFont="1" applyFill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3" fontId="2" fillId="0" borderId="0" xfId="0" applyNumberFormat="1" applyFont="1" applyFill="1" applyAlignment="1">
      <alignment vertical="center" wrapText="1"/>
    </xf>
    <xf numFmtId="3" fontId="1" fillId="0" borderId="0" xfId="0" applyNumberFormat="1" applyFont="1" applyFill="1" applyAlignment="1">
      <alignment horizontal="center" vertical="center" wrapText="1"/>
    </xf>
    <xf numFmtId="3" fontId="1" fillId="0" borderId="0" xfId="0" applyNumberFormat="1" applyFont="1" applyFill="1" applyAlignment="1">
      <alignment vertical="center" wrapText="1"/>
    </xf>
    <xf numFmtId="3" fontId="10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3" fontId="1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3" fontId="5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horizontal="centerContinuous" vertical="center" wrapText="1"/>
    </xf>
    <xf numFmtId="3" fontId="1" fillId="0" borderId="0" xfId="0" applyNumberFormat="1" applyFont="1" applyAlignment="1">
      <alignment horizontal="center" wrapText="1"/>
    </xf>
    <xf numFmtId="3" fontId="1" fillId="0" borderId="0" xfId="0" applyNumberFormat="1" applyFont="1" applyAlignment="1">
      <alignment wrapText="1"/>
    </xf>
    <xf numFmtId="3" fontId="1" fillId="0" borderId="0" xfId="0" applyNumberFormat="1" applyFont="1" applyBorder="1" applyAlignment="1">
      <alignment horizont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3" fontId="11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6" fillId="4" borderId="0" xfId="0" applyFont="1" applyFill="1" applyAlignment="1">
      <alignment horizontal="centerContinuous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2" fillId="2" borderId="0" xfId="0" applyFont="1" applyFill="1" applyAlignment="1">
      <alignment horizontal="center" vertical="center" wrapText="1"/>
    </xf>
    <xf numFmtId="3" fontId="9" fillId="4" borderId="0" xfId="0" applyNumberFormat="1" applyFont="1" applyFill="1" applyAlignment="1">
      <alignment horizontal="centerContinuous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3" fontId="11" fillId="0" borderId="0" xfId="0" applyNumberFormat="1" applyFont="1" applyAlignment="1">
      <alignment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3" fontId="11" fillId="0" borderId="0" xfId="0" applyNumberFormat="1" applyFont="1" applyFill="1" applyAlignment="1">
      <alignment horizontal="right" vertical="center" wrapText="1"/>
    </xf>
    <xf numFmtId="0" fontId="11" fillId="0" borderId="0" xfId="0" applyFont="1" applyFill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3" fontId="1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Continuous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3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2" fillId="2" borderId="0" xfId="0" applyFont="1" applyFill="1" applyAlignment="1">
      <alignment horizontal="center" vertical="center" wrapText="1"/>
    </xf>
    <xf numFmtId="3" fontId="1" fillId="0" borderId="0" xfId="0" applyNumberFormat="1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left" vertical="center" wrapText="1"/>
    </xf>
    <xf numFmtId="3" fontId="5" fillId="0" borderId="0" xfId="0" applyNumberFormat="1" applyFont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3" fontId="3" fillId="2" borderId="0" xfId="0" applyNumberFormat="1" applyFont="1" applyFill="1" applyAlignment="1">
      <alignment horizontal="center" vertical="center" wrapText="1"/>
    </xf>
    <xf numFmtId="3" fontId="1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4" fillId="0" borderId="0" xfId="0" applyFont="1"/>
    <xf numFmtId="0" fontId="4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13" fontId="1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vertical="center" wrapText="1"/>
    </xf>
    <xf numFmtId="13" fontId="1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 wrapText="1"/>
    </xf>
    <xf numFmtId="13" fontId="1" fillId="0" borderId="0" xfId="0" applyNumberFormat="1" applyFont="1" applyFill="1" applyBorder="1" applyAlignment="1"/>
    <xf numFmtId="0" fontId="1" fillId="0" borderId="0" xfId="0" applyFont="1"/>
    <xf numFmtId="0" fontId="1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0" fontId="13" fillId="2" borderId="0" xfId="0" applyFont="1" applyFill="1" applyAlignment="1">
      <alignment horizontal="center"/>
    </xf>
    <xf numFmtId="3" fontId="7" fillId="4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Alignment="1">
      <alignment horizontal="left" vertical="center" wrapText="1"/>
    </xf>
    <xf numFmtId="13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right"/>
    </xf>
    <xf numFmtId="0" fontId="2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76</xdr:row>
      <xdr:rowOff>0</xdr:rowOff>
    </xdr:from>
    <xdr:to>
      <xdr:col>2</xdr:col>
      <xdr:colOff>85725</xdr:colOff>
      <xdr:row>76</xdr:row>
      <xdr:rowOff>85725</xdr:rowOff>
    </xdr:to>
    <xdr:pic>
      <xdr:nvPicPr>
        <xdr:cNvPr id="2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0589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85725</xdr:colOff>
      <xdr:row>76</xdr:row>
      <xdr:rowOff>85725</xdr:rowOff>
    </xdr:to>
    <xdr:pic>
      <xdr:nvPicPr>
        <xdr:cNvPr id="3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0589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85725</xdr:colOff>
      <xdr:row>76</xdr:row>
      <xdr:rowOff>85725</xdr:rowOff>
    </xdr:to>
    <xdr:pic>
      <xdr:nvPicPr>
        <xdr:cNvPr id="4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0589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85725</xdr:colOff>
      <xdr:row>76</xdr:row>
      <xdr:rowOff>85725</xdr:rowOff>
    </xdr:to>
    <xdr:pic>
      <xdr:nvPicPr>
        <xdr:cNvPr id="5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0589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85725</xdr:colOff>
      <xdr:row>76</xdr:row>
      <xdr:rowOff>85725</xdr:rowOff>
    </xdr:to>
    <xdr:pic>
      <xdr:nvPicPr>
        <xdr:cNvPr id="6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0589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85725</xdr:colOff>
      <xdr:row>83</xdr:row>
      <xdr:rowOff>85725</xdr:rowOff>
    </xdr:to>
    <xdr:pic>
      <xdr:nvPicPr>
        <xdr:cNvPr id="7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4686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85725</xdr:colOff>
      <xdr:row>83</xdr:row>
      <xdr:rowOff>85725</xdr:rowOff>
    </xdr:to>
    <xdr:pic>
      <xdr:nvPicPr>
        <xdr:cNvPr id="8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54686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85725</xdr:colOff>
      <xdr:row>83</xdr:row>
      <xdr:rowOff>85725</xdr:rowOff>
    </xdr:to>
    <xdr:pic>
      <xdr:nvPicPr>
        <xdr:cNvPr id="9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4686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85725</xdr:colOff>
      <xdr:row>83</xdr:row>
      <xdr:rowOff>85725</xdr:rowOff>
    </xdr:to>
    <xdr:pic>
      <xdr:nvPicPr>
        <xdr:cNvPr id="10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54686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85725</xdr:colOff>
      <xdr:row>83</xdr:row>
      <xdr:rowOff>85725</xdr:rowOff>
    </xdr:to>
    <xdr:pic>
      <xdr:nvPicPr>
        <xdr:cNvPr id="11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4686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85725</xdr:colOff>
      <xdr:row>83</xdr:row>
      <xdr:rowOff>85725</xdr:rowOff>
    </xdr:to>
    <xdr:pic>
      <xdr:nvPicPr>
        <xdr:cNvPr id="12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4686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85725</xdr:colOff>
      <xdr:row>77</xdr:row>
      <xdr:rowOff>85725</xdr:rowOff>
    </xdr:to>
    <xdr:pic>
      <xdr:nvPicPr>
        <xdr:cNvPr id="13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3637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85725</xdr:colOff>
      <xdr:row>77</xdr:row>
      <xdr:rowOff>85725</xdr:rowOff>
    </xdr:to>
    <xdr:pic>
      <xdr:nvPicPr>
        <xdr:cNvPr id="14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3637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85725</xdr:colOff>
      <xdr:row>77</xdr:row>
      <xdr:rowOff>85725</xdr:rowOff>
    </xdr:to>
    <xdr:pic>
      <xdr:nvPicPr>
        <xdr:cNvPr id="15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3637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85725</xdr:colOff>
      <xdr:row>77</xdr:row>
      <xdr:rowOff>85725</xdr:rowOff>
    </xdr:to>
    <xdr:pic>
      <xdr:nvPicPr>
        <xdr:cNvPr id="16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3637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85725</xdr:colOff>
      <xdr:row>77</xdr:row>
      <xdr:rowOff>85725</xdr:rowOff>
    </xdr:to>
    <xdr:pic>
      <xdr:nvPicPr>
        <xdr:cNvPr id="17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3637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85725</xdr:colOff>
      <xdr:row>84</xdr:row>
      <xdr:rowOff>85725</xdr:rowOff>
    </xdr:to>
    <xdr:pic>
      <xdr:nvPicPr>
        <xdr:cNvPr id="18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6114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85725</xdr:colOff>
      <xdr:row>84</xdr:row>
      <xdr:rowOff>85725</xdr:rowOff>
    </xdr:to>
    <xdr:pic>
      <xdr:nvPicPr>
        <xdr:cNvPr id="19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56114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85725</xdr:colOff>
      <xdr:row>84</xdr:row>
      <xdr:rowOff>85725</xdr:rowOff>
    </xdr:to>
    <xdr:pic>
      <xdr:nvPicPr>
        <xdr:cNvPr id="20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6114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85725</xdr:colOff>
      <xdr:row>84</xdr:row>
      <xdr:rowOff>85725</xdr:rowOff>
    </xdr:to>
    <xdr:pic>
      <xdr:nvPicPr>
        <xdr:cNvPr id="21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56114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85725</xdr:colOff>
      <xdr:row>84</xdr:row>
      <xdr:rowOff>85725</xdr:rowOff>
    </xdr:to>
    <xdr:pic>
      <xdr:nvPicPr>
        <xdr:cNvPr id="22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6114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85725</xdr:colOff>
      <xdr:row>84</xdr:row>
      <xdr:rowOff>85725</xdr:rowOff>
    </xdr:to>
    <xdr:pic>
      <xdr:nvPicPr>
        <xdr:cNvPr id="23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6114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85725</xdr:colOff>
      <xdr:row>79</xdr:row>
      <xdr:rowOff>85725</xdr:rowOff>
    </xdr:to>
    <xdr:pic>
      <xdr:nvPicPr>
        <xdr:cNvPr id="24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85725</xdr:colOff>
      <xdr:row>79</xdr:row>
      <xdr:rowOff>85725</xdr:rowOff>
    </xdr:to>
    <xdr:pic>
      <xdr:nvPicPr>
        <xdr:cNvPr id="25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85725</xdr:colOff>
      <xdr:row>79</xdr:row>
      <xdr:rowOff>85725</xdr:rowOff>
    </xdr:to>
    <xdr:pic>
      <xdr:nvPicPr>
        <xdr:cNvPr id="26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85725</xdr:colOff>
      <xdr:row>79</xdr:row>
      <xdr:rowOff>85725</xdr:rowOff>
    </xdr:to>
    <xdr:pic>
      <xdr:nvPicPr>
        <xdr:cNvPr id="27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85725</xdr:colOff>
      <xdr:row>79</xdr:row>
      <xdr:rowOff>85725</xdr:rowOff>
    </xdr:to>
    <xdr:pic>
      <xdr:nvPicPr>
        <xdr:cNvPr id="28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85725</xdr:colOff>
      <xdr:row>79</xdr:row>
      <xdr:rowOff>85725</xdr:rowOff>
    </xdr:to>
    <xdr:pic>
      <xdr:nvPicPr>
        <xdr:cNvPr id="29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85725</xdr:colOff>
      <xdr:row>79</xdr:row>
      <xdr:rowOff>85725</xdr:rowOff>
    </xdr:to>
    <xdr:pic>
      <xdr:nvPicPr>
        <xdr:cNvPr id="30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85725</xdr:colOff>
      <xdr:row>79</xdr:row>
      <xdr:rowOff>85725</xdr:rowOff>
    </xdr:to>
    <xdr:pic>
      <xdr:nvPicPr>
        <xdr:cNvPr id="31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85725</xdr:colOff>
      <xdr:row>86</xdr:row>
      <xdr:rowOff>85725</xdr:rowOff>
    </xdr:to>
    <xdr:pic>
      <xdr:nvPicPr>
        <xdr:cNvPr id="32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85725</xdr:colOff>
      <xdr:row>86</xdr:row>
      <xdr:rowOff>85725</xdr:rowOff>
    </xdr:to>
    <xdr:pic>
      <xdr:nvPicPr>
        <xdr:cNvPr id="33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85725</xdr:colOff>
      <xdr:row>86</xdr:row>
      <xdr:rowOff>85725</xdr:rowOff>
    </xdr:to>
    <xdr:pic>
      <xdr:nvPicPr>
        <xdr:cNvPr id="34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85725</xdr:colOff>
      <xdr:row>86</xdr:row>
      <xdr:rowOff>85725</xdr:rowOff>
    </xdr:to>
    <xdr:pic>
      <xdr:nvPicPr>
        <xdr:cNvPr id="35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85725</xdr:colOff>
      <xdr:row>86</xdr:row>
      <xdr:rowOff>85725</xdr:rowOff>
    </xdr:to>
    <xdr:pic>
      <xdr:nvPicPr>
        <xdr:cNvPr id="36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85725</xdr:colOff>
      <xdr:row>86</xdr:row>
      <xdr:rowOff>85725</xdr:rowOff>
    </xdr:to>
    <xdr:pic>
      <xdr:nvPicPr>
        <xdr:cNvPr id="37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85725</xdr:colOff>
      <xdr:row>86</xdr:row>
      <xdr:rowOff>85725</xdr:rowOff>
    </xdr:to>
    <xdr:pic>
      <xdr:nvPicPr>
        <xdr:cNvPr id="38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85725</xdr:colOff>
      <xdr:row>86</xdr:row>
      <xdr:rowOff>85725</xdr:rowOff>
    </xdr:to>
    <xdr:pic>
      <xdr:nvPicPr>
        <xdr:cNvPr id="39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85725</xdr:colOff>
      <xdr:row>86</xdr:row>
      <xdr:rowOff>85725</xdr:rowOff>
    </xdr:to>
    <xdr:pic>
      <xdr:nvPicPr>
        <xdr:cNvPr id="40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85725</xdr:colOff>
      <xdr:row>79</xdr:row>
      <xdr:rowOff>85725</xdr:rowOff>
    </xdr:to>
    <xdr:pic>
      <xdr:nvPicPr>
        <xdr:cNvPr id="41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85725</xdr:colOff>
      <xdr:row>79</xdr:row>
      <xdr:rowOff>85725</xdr:rowOff>
    </xdr:to>
    <xdr:pic>
      <xdr:nvPicPr>
        <xdr:cNvPr id="42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85725</xdr:colOff>
      <xdr:row>79</xdr:row>
      <xdr:rowOff>85725</xdr:rowOff>
    </xdr:to>
    <xdr:pic>
      <xdr:nvPicPr>
        <xdr:cNvPr id="43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85725</xdr:colOff>
      <xdr:row>79</xdr:row>
      <xdr:rowOff>85725</xdr:rowOff>
    </xdr:to>
    <xdr:pic>
      <xdr:nvPicPr>
        <xdr:cNvPr id="44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85725</xdr:colOff>
      <xdr:row>79</xdr:row>
      <xdr:rowOff>85725</xdr:rowOff>
    </xdr:to>
    <xdr:pic>
      <xdr:nvPicPr>
        <xdr:cNvPr id="45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85725</xdr:colOff>
      <xdr:row>86</xdr:row>
      <xdr:rowOff>85725</xdr:rowOff>
    </xdr:to>
    <xdr:pic>
      <xdr:nvPicPr>
        <xdr:cNvPr id="46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85725</xdr:colOff>
      <xdr:row>86</xdr:row>
      <xdr:rowOff>85725</xdr:rowOff>
    </xdr:to>
    <xdr:pic>
      <xdr:nvPicPr>
        <xdr:cNvPr id="47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85725</xdr:colOff>
      <xdr:row>86</xdr:row>
      <xdr:rowOff>85725</xdr:rowOff>
    </xdr:to>
    <xdr:pic>
      <xdr:nvPicPr>
        <xdr:cNvPr id="48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85725</xdr:colOff>
      <xdr:row>86</xdr:row>
      <xdr:rowOff>85725</xdr:rowOff>
    </xdr:to>
    <xdr:pic>
      <xdr:nvPicPr>
        <xdr:cNvPr id="49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85725</xdr:colOff>
      <xdr:row>86</xdr:row>
      <xdr:rowOff>85725</xdr:rowOff>
    </xdr:to>
    <xdr:pic>
      <xdr:nvPicPr>
        <xdr:cNvPr id="50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85725</xdr:colOff>
      <xdr:row>86</xdr:row>
      <xdr:rowOff>85725</xdr:rowOff>
    </xdr:to>
    <xdr:pic>
      <xdr:nvPicPr>
        <xdr:cNvPr id="51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85725</xdr:colOff>
      <xdr:row>86</xdr:row>
      <xdr:rowOff>85725</xdr:rowOff>
    </xdr:to>
    <xdr:pic>
      <xdr:nvPicPr>
        <xdr:cNvPr id="52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85725</xdr:colOff>
      <xdr:row>79</xdr:row>
      <xdr:rowOff>85725</xdr:rowOff>
    </xdr:to>
    <xdr:pic>
      <xdr:nvPicPr>
        <xdr:cNvPr id="53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85725</xdr:colOff>
      <xdr:row>79</xdr:row>
      <xdr:rowOff>85725</xdr:rowOff>
    </xdr:to>
    <xdr:pic>
      <xdr:nvPicPr>
        <xdr:cNvPr id="54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85725</xdr:colOff>
      <xdr:row>79</xdr:row>
      <xdr:rowOff>85725</xdr:rowOff>
    </xdr:to>
    <xdr:pic>
      <xdr:nvPicPr>
        <xdr:cNvPr id="55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85725</xdr:colOff>
      <xdr:row>79</xdr:row>
      <xdr:rowOff>85725</xdr:rowOff>
    </xdr:to>
    <xdr:pic>
      <xdr:nvPicPr>
        <xdr:cNvPr id="56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85725</xdr:colOff>
      <xdr:row>79</xdr:row>
      <xdr:rowOff>85725</xdr:rowOff>
    </xdr:to>
    <xdr:pic>
      <xdr:nvPicPr>
        <xdr:cNvPr id="57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85725</xdr:colOff>
      <xdr:row>86</xdr:row>
      <xdr:rowOff>85725</xdr:rowOff>
    </xdr:to>
    <xdr:pic>
      <xdr:nvPicPr>
        <xdr:cNvPr id="58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85725</xdr:colOff>
      <xdr:row>86</xdr:row>
      <xdr:rowOff>85725</xdr:rowOff>
    </xdr:to>
    <xdr:pic>
      <xdr:nvPicPr>
        <xdr:cNvPr id="59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85725</xdr:colOff>
      <xdr:row>86</xdr:row>
      <xdr:rowOff>85725</xdr:rowOff>
    </xdr:to>
    <xdr:pic>
      <xdr:nvPicPr>
        <xdr:cNvPr id="60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85725</xdr:colOff>
      <xdr:row>86</xdr:row>
      <xdr:rowOff>85725</xdr:rowOff>
    </xdr:to>
    <xdr:pic>
      <xdr:nvPicPr>
        <xdr:cNvPr id="61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85725</xdr:colOff>
      <xdr:row>86</xdr:row>
      <xdr:rowOff>85725</xdr:rowOff>
    </xdr:to>
    <xdr:pic>
      <xdr:nvPicPr>
        <xdr:cNvPr id="62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85725</xdr:colOff>
      <xdr:row>86</xdr:row>
      <xdr:rowOff>85725</xdr:rowOff>
    </xdr:to>
    <xdr:pic>
      <xdr:nvPicPr>
        <xdr:cNvPr id="63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85725</xdr:colOff>
      <xdr:row>79</xdr:row>
      <xdr:rowOff>85725</xdr:rowOff>
    </xdr:to>
    <xdr:pic>
      <xdr:nvPicPr>
        <xdr:cNvPr id="64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85725</xdr:colOff>
      <xdr:row>79</xdr:row>
      <xdr:rowOff>85725</xdr:rowOff>
    </xdr:to>
    <xdr:pic>
      <xdr:nvPicPr>
        <xdr:cNvPr id="65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85725</xdr:colOff>
      <xdr:row>79</xdr:row>
      <xdr:rowOff>85725</xdr:rowOff>
    </xdr:to>
    <xdr:pic>
      <xdr:nvPicPr>
        <xdr:cNvPr id="66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85725</xdr:colOff>
      <xdr:row>79</xdr:row>
      <xdr:rowOff>85725</xdr:rowOff>
    </xdr:to>
    <xdr:pic>
      <xdr:nvPicPr>
        <xdr:cNvPr id="67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85725</xdr:colOff>
      <xdr:row>79</xdr:row>
      <xdr:rowOff>85725</xdr:rowOff>
    </xdr:to>
    <xdr:pic>
      <xdr:nvPicPr>
        <xdr:cNvPr id="68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85725</xdr:colOff>
      <xdr:row>86</xdr:row>
      <xdr:rowOff>85725</xdr:rowOff>
    </xdr:to>
    <xdr:pic>
      <xdr:nvPicPr>
        <xdr:cNvPr id="69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85725</xdr:colOff>
      <xdr:row>86</xdr:row>
      <xdr:rowOff>85725</xdr:rowOff>
    </xdr:to>
    <xdr:pic>
      <xdr:nvPicPr>
        <xdr:cNvPr id="70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85725</xdr:colOff>
      <xdr:row>86</xdr:row>
      <xdr:rowOff>85725</xdr:rowOff>
    </xdr:to>
    <xdr:pic>
      <xdr:nvPicPr>
        <xdr:cNvPr id="71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85725</xdr:colOff>
      <xdr:row>86</xdr:row>
      <xdr:rowOff>85725</xdr:rowOff>
    </xdr:to>
    <xdr:pic>
      <xdr:nvPicPr>
        <xdr:cNvPr id="72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85725</xdr:colOff>
      <xdr:row>86</xdr:row>
      <xdr:rowOff>85725</xdr:rowOff>
    </xdr:to>
    <xdr:pic>
      <xdr:nvPicPr>
        <xdr:cNvPr id="73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85725</xdr:colOff>
      <xdr:row>86</xdr:row>
      <xdr:rowOff>85725</xdr:rowOff>
    </xdr:to>
    <xdr:pic>
      <xdr:nvPicPr>
        <xdr:cNvPr id="74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85725</xdr:colOff>
      <xdr:row>78</xdr:row>
      <xdr:rowOff>85725</xdr:rowOff>
    </xdr:to>
    <xdr:pic>
      <xdr:nvPicPr>
        <xdr:cNvPr id="75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6208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85725</xdr:colOff>
      <xdr:row>78</xdr:row>
      <xdr:rowOff>85725</xdr:rowOff>
    </xdr:to>
    <xdr:pic>
      <xdr:nvPicPr>
        <xdr:cNvPr id="76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6208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85725</xdr:colOff>
      <xdr:row>78</xdr:row>
      <xdr:rowOff>85725</xdr:rowOff>
    </xdr:to>
    <xdr:pic>
      <xdr:nvPicPr>
        <xdr:cNvPr id="77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6208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85725</xdr:colOff>
      <xdr:row>78</xdr:row>
      <xdr:rowOff>85725</xdr:rowOff>
    </xdr:to>
    <xdr:pic>
      <xdr:nvPicPr>
        <xdr:cNvPr id="78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6208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85725</xdr:colOff>
      <xdr:row>78</xdr:row>
      <xdr:rowOff>85725</xdr:rowOff>
    </xdr:to>
    <xdr:pic>
      <xdr:nvPicPr>
        <xdr:cNvPr id="79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6208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85725</xdr:colOff>
      <xdr:row>85</xdr:row>
      <xdr:rowOff>85725</xdr:rowOff>
    </xdr:to>
    <xdr:pic>
      <xdr:nvPicPr>
        <xdr:cNvPr id="80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7543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85725</xdr:colOff>
      <xdr:row>85</xdr:row>
      <xdr:rowOff>85725</xdr:rowOff>
    </xdr:to>
    <xdr:pic>
      <xdr:nvPicPr>
        <xdr:cNvPr id="81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57543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85725</xdr:colOff>
      <xdr:row>85</xdr:row>
      <xdr:rowOff>85725</xdr:rowOff>
    </xdr:to>
    <xdr:pic>
      <xdr:nvPicPr>
        <xdr:cNvPr id="82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7543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85725</xdr:colOff>
      <xdr:row>85</xdr:row>
      <xdr:rowOff>85725</xdr:rowOff>
    </xdr:to>
    <xdr:pic>
      <xdr:nvPicPr>
        <xdr:cNvPr id="83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57543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85725</xdr:colOff>
      <xdr:row>85</xdr:row>
      <xdr:rowOff>85725</xdr:rowOff>
    </xdr:to>
    <xdr:pic>
      <xdr:nvPicPr>
        <xdr:cNvPr id="84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7543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85725</xdr:colOff>
      <xdr:row>85</xdr:row>
      <xdr:rowOff>85725</xdr:rowOff>
    </xdr:to>
    <xdr:pic>
      <xdr:nvPicPr>
        <xdr:cNvPr id="85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7543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85725</xdr:colOff>
      <xdr:row>79</xdr:row>
      <xdr:rowOff>85725</xdr:rowOff>
    </xdr:to>
    <xdr:pic>
      <xdr:nvPicPr>
        <xdr:cNvPr id="86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85725</xdr:colOff>
      <xdr:row>79</xdr:row>
      <xdr:rowOff>85725</xdr:rowOff>
    </xdr:to>
    <xdr:pic>
      <xdr:nvPicPr>
        <xdr:cNvPr id="87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85725</xdr:colOff>
      <xdr:row>79</xdr:row>
      <xdr:rowOff>85725</xdr:rowOff>
    </xdr:to>
    <xdr:pic>
      <xdr:nvPicPr>
        <xdr:cNvPr id="88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85725</xdr:colOff>
      <xdr:row>79</xdr:row>
      <xdr:rowOff>85725</xdr:rowOff>
    </xdr:to>
    <xdr:pic>
      <xdr:nvPicPr>
        <xdr:cNvPr id="89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85725</xdr:colOff>
      <xdr:row>79</xdr:row>
      <xdr:rowOff>85725</xdr:rowOff>
    </xdr:to>
    <xdr:pic>
      <xdr:nvPicPr>
        <xdr:cNvPr id="90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897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85725</xdr:colOff>
      <xdr:row>86</xdr:row>
      <xdr:rowOff>85725</xdr:rowOff>
    </xdr:to>
    <xdr:pic>
      <xdr:nvPicPr>
        <xdr:cNvPr id="91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85725</xdr:colOff>
      <xdr:row>86</xdr:row>
      <xdr:rowOff>85725</xdr:rowOff>
    </xdr:to>
    <xdr:pic>
      <xdr:nvPicPr>
        <xdr:cNvPr id="92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85725</xdr:colOff>
      <xdr:row>86</xdr:row>
      <xdr:rowOff>85725</xdr:rowOff>
    </xdr:to>
    <xdr:pic>
      <xdr:nvPicPr>
        <xdr:cNvPr id="93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85725</xdr:colOff>
      <xdr:row>86</xdr:row>
      <xdr:rowOff>85725</xdr:rowOff>
    </xdr:to>
    <xdr:pic>
      <xdr:nvPicPr>
        <xdr:cNvPr id="94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85725</xdr:colOff>
      <xdr:row>86</xdr:row>
      <xdr:rowOff>85725</xdr:rowOff>
    </xdr:to>
    <xdr:pic>
      <xdr:nvPicPr>
        <xdr:cNvPr id="95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85725</xdr:colOff>
      <xdr:row>86</xdr:row>
      <xdr:rowOff>85725</xdr:rowOff>
    </xdr:to>
    <xdr:pic>
      <xdr:nvPicPr>
        <xdr:cNvPr id="96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158972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198</xdr:row>
      <xdr:rowOff>0</xdr:rowOff>
    </xdr:from>
    <xdr:to>
      <xdr:col>2</xdr:col>
      <xdr:colOff>85725</xdr:colOff>
      <xdr:row>198</xdr:row>
      <xdr:rowOff>85725</xdr:rowOff>
    </xdr:to>
    <xdr:pic>
      <xdr:nvPicPr>
        <xdr:cNvPr id="97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198</xdr:row>
      <xdr:rowOff>0</xdr:rowOff>
    </xdr:from>
    <xdr:to>
      <xdr:col>1</xdr:col>
      <xdr:colOff>85725</xdr:colOff>
      <xdr:row>198</xdr:row>
      <xdr:rowOff>85725</xdr:rowOff>
    </xdr:to>
    <xdr:pic>
      <xdr:nvPicPr>
        <xdr:cNvPr id="98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198</xdr:row>
      <xdr:rowOff>0</xdr:rowOff>
    </xdr:from>
    <xdr:to>
      <xdr:col>2</xdr:col>
      <xdr:colOff>85725</xdr:colOff>
      <xdr:row>198</xdr:row>
      <xdr:rowOff>85725</xdr:rowOff>
    </xdr:to>
    <xdr:pic>
      <xdr:nvPicPr>
        <xdr:cNvPr id="99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198</xdr:row>
      <xdr:rowOff>0</xdr:rowOff>
    </xdr:from>
    <xdr:to>
      <xdr:col>1</xdr:col>
      <xdr:colOff>85725</xdr:colOff>
      <xdr:row>198</xdr:row>
      <xdr:rowOff>85725</xdr:rowOff>
    </xdr:to>
    <xdr:pic>
      <xdr:nvPicPr>
        <xdr:cNvPr id="100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198</xdr:row>
      <xdr:rowOff>0</xdr:rowOff>
    </xdr:from>
    <xdr:to>
      <xdr:col>2</xdr:col>
      <xdr:colOff>85725</xdr:colOff>
      <xdr:row>198</xdr:row>
      <xdr:rowOff>85725</xdr:rowOff>
    </xdr:to>
    <xdr:pic>
      <xdr:nvPicPr>
        <xdr:cNvPr id="101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198</xdr:row>
      <xdr:rowOff>0</xdr:rowOff>
    </xdr:from>
    <xdr:to>
      <xdr:col>1</xdr:col>
      <xdr:colOff>85725</xdr:colOff>
      <xdr:row>198</xdr:row>
      <xdr:rowOff>85725</xdr:rowOff>
    </xdr:to>
    <xdr:pic>
      <xdr:nvPicPr>
        <xdr:cNvPr id="102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198</xdr:row>
      <xdr:rowOff>0</xdr:rowOff>
    </xdr:from>
    <xdr:to>
      <xdr:col>2</xdr:col>
      <xdr:colOff>85725</xdr:colOff>
      <xdr:row>198</xdr:row>
      <xdr:rowOff>85725</xdr:rowOff>
    </xdr:to>
    <xdr:pic>
      <xdr:nvPicPr>
        <xdr:cNvPr id="103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198</xdr:row>
      <xdr:rowOff>0</xdr:rowOff>
    </xdr:from>
    <xdr:to>
      <xdr:col>2</xdr:col>
      <xdr:colOff>85725</xdr:colOff>
      <xdr:row>198</xdr:row>
      <xdr:rowOff>85725</xdr:rowOff>
    </xdr:to>
    <xdr:pic>
      <xdr:nvPicPr>
        <xdr:cNvPr id="104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85725</xdr:colOff>
      <xdr:row>205</xdr:row>
      <xdr:rowOff>85725</xdr:rowOff>
    </xdr:to>
    <xdr:pic>
      <xdr:nvPicPr>
        <xdr:cNvPr id="105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205</xdr:row>
      <xdr:rowOff>0</xdr:rowOff>
    </xdr:from>
    <xdr:to>
      <xdr:col>1</xdr:col>
      <xdr:colOff>85725</xdr:colOff>
      <xdr:row>205</xdr:row>
      <xdr:rowOff>85725</xdr:rowOff>
    </xdr:to>
    <xdr:pic>
      <xdr:nvPicPr>
        <xdr:cNvPr id="106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85725</xdr:colOff>
      <xdr:row>205</xdr:row>
      <xdr:rowOff>85725</xdr:rowOff>
    </xdr:to>
    <xdr:pic>
      <xdr:nvPicPr>
        <xdr:cNvPr id="107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205</xdr:row>
      <xdr:rowOff>0</xdr:rowOff>
    </xdr:from>
    <xdr:to>
      <xdr:col>1</xdr:col>
      <xdr:colOff>85725</xdr:colOff>
      <xdr:row>205</xdr:row>
      <xdr:rowOff>85725</xdr:rowOff>
    </xdr:to>
    <xdr:pic>
      <xdr:nvPicPr>
        <xdr:cNvPr id="108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85725</xdr:colOff>
      <xdr:row>205</xdr:row>
      <xdr:rowOff>85725</xdr:rowOff>
    </xdr:to>
    <xdr:pic>
      <xdr:nvPicPr>
        <xdr:cNvPr id="109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205</xdr:row>
      <xdr:rowOff>0</xdr:rowOff>
    </xdr:from>
    <xdr:to>
      <xdr:col>1</xdr:col>
      <xdr:colOff>85725</xdr:colOff>
      <xdr:row>205</xdr:row>
      <xdr:rowOff>85725</xdr:rowOff>
    </xdr:to>
    <xdr:pic>
      <xdr:nvPicPr>
        <xdr:cNvPr id="110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85725</xdr:colOff>
      <xdr:row>205</xdr:row>
      <xdr:rowOff>85725</xdr:rowOff>
    </xdr:to>
    <xdr:pic>
      <xdr:nvPicPr>
        <xdr:cNvPr id="111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85725</xdr:colOff>
      <xdr:row>205</xdr:row>
      <xdr:rowOff>85725</xdr:rowOff>
    </xdr:to>
    <xdr:pic>
      <xdr:nvPicPr>
        <xdr:cNvPr id="112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85725</xdr:colOff>
      <xdr:row>205</xdr:row>
      <xdr:rowOff>85725</xdr:rowOff>
    </xdr:to>
    <xdr:pic>
      <xdr:nvPicPr>
        <xdr:cNvPr id="113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198</xdr:row>
      <xdr:rowOff>0</xdr:rowOff>
    </xdr:from>
    <xdr:to>
      <xdr:col>2</xdr:col>
      <xdr:colOff>85725</xdr:colOff>
      <xdr:row>198</xdr:row>
      <xdr:rowOff>85725</xdr:rowOff>
    </xdr:to>
    <xdr:pic>
      <xdr:nvPicPr>
        <xdr:cNvPr id="114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198</xdr:row>
      <xdr:rowOff>0</xdr:rowOff>
    </xdr:from>
    <xdr:to>
      <xdr:col>1</xdr:col>
      <xdr:colOff>85725</xdr:colOff>
      <xdr:row>198</xdr:row>
      <xdr:rowOff>85725</xdr:rowOff>
    </xdr:to>
    <xdr:pic>
      <xdr:nvPicPr>
        <xdr:cNvPr id="115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198</xdr:row>
      <xdr:rowOff>0</xdr:rowOff>
    </xdr:from>
    <xdr:to>
      <xdr:col>2</xdr:col>
      <xdr:colOff>85725</xdr:colOff>
      <xdr:row>198</xdr:row>
      <xdr:rowOff>85725</xdr:rowOff>
    </xdr:to>
    <xdr:pic>
      <xdr:nvPicPr>
        <xdr:cNvPr id="116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198</xdr:row>
      <xdr:rowOff>0</xdr:rowOff>
    </xdr:from>
    <xdr:to>
      <xdr:col>1</xdr:col>
      <xdr:colOff>85725</xdr:colOff>
      <xdr:row>198</xdr:row>
      <xdr:rowOff>85725</xdr:rowOff>
    </xdr:to>
    <xdr:pic>
      <xdr:nvPicPr>
        <xdr:cNvPr id="117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198</xdr:row>
      <xdr:rowOff>0</xdr:rowOff>
    </xdr:from>
    <xdr:to>
      <xdr:col>1</xdr:col>
      <xdr:colOff>85725</xdr:colOff>
      <xdr:row>198</xdr:row>
      <xdr:rowOff>85725</xdr:rowOff>
    </xdr:to>
    <xdr:pic>
      <xdr:nvPicPr>
        <xdr:cNvPr id="118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85725</xdr:colOff>
      <xdr:row>205</xdr:row>
      <xdr:rowOff>85725</xdr:rowOff>
    </xdr:to>
    <xdr:pic>
      <xdr:nvPicPr>
        <xdr:cNvPr id="119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205</xdr:row>
      <xdr:rowOff>0</xdr:rowOff>
    </xdr:from>
    <xdr:to>
      <xdr:col>1</xdr:col>
      <xdr:colOff>85725</xdr:colOff>
      <xdr:row>205</xdr:row>
      <xdr:rowOff>85725</xdr:rowOff>
    </xdr:to>
    <xdr:pic>
      <xdr:nvPicPr>
        <xdr:cNvPr id="120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85725</xdr:colOff>
      <xdr:row>205</xdr:row>
      <xdr:rowOff>85725</xdr:rowOff>
    </xdr:to>
    <xdr:pic>
      <xdr:nvPicPr>
        <xdr:cNvPr id="121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205</xdr:row>
      <xdr:rowOff>0</xdr:rowOff>
    </xdr:from>
    <xdr:to>
      <xdr:col>1</xdr:col>
      <xdr:colOff>85725</xdr:colOff>
      <xdr:row>205</xdr:row>
      <xdr:rowOff>85725</xdr:rowOff>
    </xdr:to>
    <xdr:pic>
      <xdr:nvPicPr>
        <xdr:cNvPr id="122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85725</xdr:colOff>
      <xdr:row>205</xdr:row>
      <xdr:rowOff>85725</xdr:rowOff>
    </xdr:to>
    <xdr:pic>
      <xdr:nvPicPr>
        <xdr:cNvPr id="123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85725</xdr:colOff>
      <xdr:row>205</xdr:row>
      <xdr:rowOff>85725</xdr:rowOff>
    </xdr:to>
    <xdr:pic>
      <xdr:nvPicPr>
        <xdr:cNvPr id="124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85725</xdr:colOff>
      <xdr:row>205</xdr:row>
      <xdr:rowOff>85725</xdr:rowOff>
    </xdr:to>
    <xdr:pic>
      <xdr:nvPicPr>
        <xdr:cNvPr id="125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198</xdr:row>
      <xdr:rowOff>0</xdr:rowOff>
    </xdr:from>
    <xdr:to>
      <xdr:col>2</xdr:col>
      <xdr:colOff>85725</xdr:colOff>
      <xdr:row>198</xdr:row>
      <xdr:rowOff>85725</xdr:rowOff>
    </xdr:to>
    <xdr:pic>
      <xdr:nvPicPr>
        <xdr:cNvPr id="126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198</xdr:row>
      <xdr:rowOff>0</xdr:rowOff>
    </xdr:from>
    <xdr:to>
      <xdr:col>1</xdr:col>
      <xdr:colOff>85725</xdr:colOff>
      <xdr:row>198</xdr:row>
      <xdr:rowOff>85725</xdr:rowOff>
    </xdr:to>
    <xdr:pic>
      <xdr:nvPicPr>
        <xdr:cNvPr id="127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198</xdr:row>
      <xdr:rowOff>0</xdr:rowOff>
    </xdr:from>
    <xdr:to>
      <xdr:col>2</xdr:col>
      <xdr:colOff>85725</xdr:colOff>
      <xdr:row>198</xdr:row>
      <xdr:rowOff>85725</xdr:rowOff>
    </xdr:to>
    <xdr:pic>
      <xdr:nvPicPr>
        <xdr:cNvPr id="128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198</xdr:row>
      <xdr:rowOff>0</xdr:rowOff>
    </xdr:from>
    <xdr:to>
      <xdr:col>1</xdr:col>
      <xdr:colOff>85725</xdr:colOff>
      <xdr:row>198</xdr:row>
      <xdr:rowOff>85725</xdr:rowOff>
    </xdr:to>
    <xdr:pic>
      <xdr:nvPicPr>
        <xdr:cNvPr id="129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198</xdr:row>
      <xdr:rowOff>0</xdr:rowOff>
    </xdr:from>
    <xdr:to>
      <xdr:col>1</xdr:col>
      <xdr:colOff>85725</xdr:colOff>
      <xdr:row>198</xdr:row>
      <xdr:rowOff>85725</xdr:rowOff>
    </xdr:to>
    <xdr:pic>
      <xdr:nvPicPr>
        <xdr:cNvPr id="130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85725</xdr:colOff>
      <xdr:row>205</xdr:row>
      <xdr:rowOff>85725</xdr:rowOff>
    </xdr:to>
    <xdr:pic>
      <xdr:nvPicPr>
        <xdr:cNvPr id="131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205</xdr:row>
      <xdr:rowOff>0</xdr:rowOff>
    </xdr:from>
    <xdr:to>
      <xdr:col>1</xdr:col>
      <xdr:colOff>85725</xdr:colOff>
      <xdr:row>205</xdr:row>
      <xdr:rowOff>85725</xdr:rowOff>
    </xdr:to>
    <xdr:pic>
      <xdr:nvPicPr>
        <xdr:cNvPr id="132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85725</xdr:colOff>
      <xdr:row>205</xdr:row>
      <xdr:rowOff>85725</xdr:rowOff>
    </xdr:to>
    <xdr:pic>
      <xdr:nvPicPr>
        <xdr:cNvPr id="133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205</xdr:row>
      <xdr:rowOff>0</xdr:rowOff>
    </xdr:from>
    <xdr:to>
      <xdr:col>1</xdr:col>
      <xdr:colOff>85725</xdr:colOff>
      <xdr:row>205</xdr:row>
      <xdr:rowOff>85725</xdr:rowOff>
    </xdr:to>
    <xdr:pic>
      <xdr:nvPicPr>
        <xdr:cNvPr id="134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85725</xdr:colOff>
      <xdr:row>205</xdr:row>
      <xdr:rowOff>85725</xdr:rowOff>
    </xdr:to>
    <xdr:pic>
      <xdr:nvPicPr>
        <xdr:cNvPr id="135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85725</xdr:colOff>
      <xdr:row>205</xdr:row>
      <xdr:rowOff>85725</xdr:rowOff>
    </xdr:to>
    <xdr:pic>
      <xdr:nvPicPr>
        <xdr:cNvPr id="136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198</xdr:row>
      <xdr:rowOff>0</xdr:rowOff>
    </xdr:from>
    <xdr:to>
      <xdr:col>2</xdr:col>
      <xdr:colOff>85725</xdr:colOff>
      <xdr:row>198</xdr:row>
      <xdr:rowOff>85725</xdr:rowOff>
    </xdr:to>
    <xdr:pic>
      <xdr:nvPicPr>
        <xdr:cNvPr id="137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198</xdr:row>
      <xdr:rowOff>0</xdr:rowOff>
    </xdr:from>
    <xdr:to>
      <xdr:col>1</xdr:col>
      <xdr:colOff>85725</xdr:colOff>
      <xdr:row>198</xdr:row>
      <xdr:rowOff>85725</xdr:rowOff>
    </xdr:to>
    <xdr:pic>
      <xdr:nvPicPr>
        <xdr:cNvPr id="138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198</xdr:row>
      <xdr:rowOff>0</xdr:rowOff>
    </xdr:from>
    <xdr:to>
      <xdr:col>2</xdr:col>
      <xdr:colOff>85725</xdr:colOff>
      <xdr:row>198</xdr:row>
      <xdr:rowOff>85725</xdr:rowOff>
    </xdr:to>
    <xdr:pic>
      <xdr:nvPicPr>
        <xdr:cNvPr id="139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198</xdr:row>
      <xdr:rowOff>0</xdr:rowOff>
    </xdr:from>
    <xdr:to>
      <xdr:col>1</xdr:col>
      <xdr:colOff>85725</xdr:colOff>
      <xdr:row>198</xdr:row>
      <xdr:rowOff>85725</xdr:rowOff>
    </xdr:to>
    <xdr:pic>
      <xdr:nvPicPr>
        <xdr:cNvPr id="140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198</xdr:row>
      <xdr:rowOff>0</xdr:rowOff>
    </xdr:from>
    <xdr:to>
      <xdr:col>1</xdr:col>
      <xdr:colOff>85725</xdr:colOff>
      <xdr:row>198</xdr:row>
      <xdr:rowOff>85725</xdr:rowOff>
    </xdr:to>
    <xdr:pic>
      <xdr:nvPicPr>
        <xdr:cNvPr id="141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85725</xdr:colOff>
      <xdr:row>205</xdr:row>
      <xdr:rowOff>85725</xdr:rowOff>
    </xdr:to>
    <xdr:pic>
      <xdr:nvPicPr>
        <xdr:cNvPr id="142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205</xdr:row>
      <xdr:rowOff>0</xdr:rowOff>
    </xdr:from>
    <xdr:to>
      <xdr:col>1</xdr:col>
      <xdr:colOff>85725</xdr:colOff>
      <xdr:row>205</xdr:row>
      <xdr:rowOff>85725</xdr:rowOff>
    </xdr:to>
    <xdr:pic>
      <xdr:nvPicPr>
        <xdr:cNvPr id="143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85725</xdr:colOff>
      <xdr:row>205</xdr:row>
      <xdr:rowOff>85725</xdr:rowOff>
    </xdr:to>
    <xdr:pic>
      <xdr:nvPicPr>
        <xdr:cNvPr id="144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205</xdr:row>
      <xdr:rowOff>0</xdr:rowOff>
    </xdr:from>
    <xdr:to>
      <xdr:col>1</xdr:col>
      <xdr:colOff>85725</xdr:colOff>
      <xdr:row>205</xdr:row>
      <xdr:rowOff>85725</xdr:rowOff>
    </xdr:to>
    <xdr:pic>
      <xdr:nvPicPr>
        <xdr:cNvPr id="145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85725</xdr:colOff>
      <xdr:row>205</xdr:row>
      <xdr:rowOff>85725</xdr:rowOff>
    </xdr:to>
    <xdr:pic>
      <xdr:nvPicPr>
        <xdr:cNvPr id="146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85725</xdr:colOff>
      <xdr:row>205</xdr:row>
      <xdr:rowOff>85725</xdr:rowOff>
    </xdr:to>
    <xdr:pic>
      <xdr:nvPicPr>
        <xdr:cNvPr id="147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197</xdr:row>
      <xdr:rowOff>0</xdr:rowOff>
    </xdr:from>
    <xdr:to>
      <xdr:col>2</xdr:col>
      <xdr:colOff>85725</xdr:colOff>
      <xdr:row>197</xdr:row>
      <xdr:rowOff>85725</xdr:rowOff>
    </xdr:to>
    <xdr:pic>
      <xdr:nvPicPr>
        <xdr:cNvPr id="148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71354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197</xdr:row>
      <xdr:rowOff>0</xdr:rowOff>
    </xdr:from>
    <xdr:to>
      <xdr:col>1</xdr:col>
      <xdr:colOff>85725</xdr:colOff>
      <xdr:row>197</xdr:row>
      <xdr:rowOff>85725</xdr:rowOff>
    </xdr:to>
    <xdr:pic>
      <xdr:nvPicPr>
        <xdr:cNvPr id="149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71354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197</xdr:row>
      <xdr:rowOff>0</xdr:rowOff>
    </xdr:from>
    <xdr:to>
      <xdr:col>2</xdr:col>
      <xdr:colOff>85725</xdr:colOff>
      <xdr:row>197</xdr:row>
      <xdr:rowOff>85725</xdr:rowOff>
    </xdr:to>
    <xdr:pic>
      <xdr:nvPicPr>
        <xdr:cNvPr id="150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71354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197</xdr:row>
      <xdr:rowOff>0</xdr:rowOff>
    </xdr:from>
    <xdr:to>
      <xdr:col>1</xdr:col>
      <xdr:colOff>85725</xdr:colOff>
      <xdr:row>197</xdr:row>
      <xdr:rowOff>85725</xdr:rowOff>
    </xdr:to>
    <xdr:pic>
      <xdr:nvPicPr>
        <xdr:cNvPr id="151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71354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197</xdr:row>
      <xdr:rowOff>0</xdr:rowOff>
    </xdr:from>
    <xdr:to>
      <xdr:col>1</xdr:col>
      <xdr:colOff>85725</xdr:colOff>
      <xdr:row>197</xdr:row>
      <xdr:rowOff>85725</xdr:rowOff>
    </xdr:to>
    <xdr:pic>
      <xdr:nvPicPr>
        <xdr:cNvPr id="152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71354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85725</xdr:colOff>
      <xdr:row>204</xdr:row>
      <xdr:rowOff>85725</xdr:rowOff>
    </xdr:to>
    <xdr:pic>
      <xdr:nvPicPr>
        <xdr:cNvPr id="153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573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204</xdr:row>
      <xdr:rowOff>0</xdr:rowOff>
    </xdr:from>
    <xdr:to>
      <xdr:col>1</xdr:col>
      <xdr:colOff>85725</xdr:colOff>
      <xdr:row>204</xdr:row>
      <xdr:rowOff>85725</xdr:rowOff>
    </xdr:to>
    <xdr:pic>
      <xdr:nvPicPr>
        <xdr:cNvPr id="154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8573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85725</xdr:colOff>
      <xdr:row>204</xdr:row>
      <xdr:rowOff>85725</xdr:rowOff>
    </xdr:to>
    <xdr:pic>
      <xdr:nvPicPr>
        <xdr:cNvPr id="155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573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204</xdr:row>
      <xdr:rowOff>0</xdr:rowOff>
    </xdr:from>
    <xdr:to>
      <xdr:col>1</xdr:col>
      <xdr:colOff>85725</xdr:colOff>
      <xdr:row>204</xdr:row>
      <xdr:rowOff>85725</xdr:rowOff>
    </xdr:to>
    <xdr:pic>
      <xdr:nvPicPr>
        <xdr:cNvPr id="156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8573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85725</xdr:colOff>
      <xdr:row>204</xdr:row>
      <xdr:rowOff>85725</xdr:rowOff>
    </xdr:to>
    <xdr:pic>
      <xdr:nvPicPr>
        <xdr:cNvPr id="157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573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85725</xdr:colOff>
      <xdr:row>204</xdr:row>
      <xdr:rowOff>85725</xdr:rowOff>
    </xdr:to>
    <xdr:pic>
      <xdr:nvPicPr>
        <xdr:cNvPr id="158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573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198</xdr:row>
      <xdr:rowOff>0</xdr:rowOff>
    </xdr:from>
    <xdr:to>
      <xdr:col>2</xdr:col>
      <xdr:colOff>85725</xdr:colOff>
      <xdr:row>198</xdr:row>
      <xdr:rowOff>85725</xdr:rowOff>
    </xdr:to>
    <xdr:pic>
      <xdr:nvPicPr>
        <xdr:cNvPr id="159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198</xdr:row>
      <xdr:rowOff>0</xdr:rowOff>
    </xdr:from>
    <xdr:to>
      <xdr:col>1</xdr:col>
      <xdr:colOff>85725</xdr:colOff>
      <xdr:row>198</xdr:row>
      <xdr:rowOff>85725</xdr:rowOff>
    </xdr:to>
    <xdr:pic>
      <xdr:nvPicPr>
        <xdr:cNvPr id="160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198</xdr:row>
      <xdr:rowOff>0</xdr:rowOff>
    </xdr:from>
    <xdr:to>
      <xdr:col>2</xdr:col>
      <xdr:colOff>85725</xdr:colOff>
      <xdr:row>198</xdr:row>
      <xdr:rowOff>85725</xdr:rowOff>
    </xdr:to>
    <xdr:pic>
      <xdr:nvPicPr>
        <xdr:cNvPr id="161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198</xdr:row>
      <xdr:rowOff>0</xdr:rowOff>
    </xdr:from>
    <xdr:to>
      <xdr:col>1</xdr:col>
      <xdr:colOff>85725</xdr:colOff>
      <xdr:row>198</xdr:row>
      <xdr:rowOff>85725</xdr:rowOff>
    </xdr:to>
    <xdr:pic>
      <xdr:nvPicPr>
        <xdr:cNvPr id="162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198</xdr:row>
      <xdr:rowOff>0</xdr:rowOff>
    </xdr:from>
    <xdr:to>
      <xdr:col>1</xdr:col>
      <xdr:colOff>85725</xdr:colOff>
      <xdr:row>198</xdr:row>
      <xdr:rowOff>85725</xdr:rowOff>
    </xdr:to>
    <xdr:pic>
      <xdr:nvPicPr>
        <xdr:cNvPr id="163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74307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85725</xdr:colOff>
      <xdr:row>205</xdr:row>
      <xdr:rowOff>85725</xdr:rowOff>
    </xdr:to>
    <xdr:pic>
      <xdr:nvPicPr>
        <xdr:cNvPr id="164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205</xdr:row>
      <xdr:rowOff>0</xdr:rowOff>
    </xdr:from>
    <xdr:to>
      <xdr:col>1</xdr:col>
      <xdr:colOff>85725</xdr:colOff>
      <xdr:row>205</xdr:row>
      <xdr:rowOff>85725</xdr:rowOff>
    </xdr:to>
    <xdr:pic>
      <xdr:nvPicPr>
        <xdr:cNvPr id="165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85725</xdr:colOff>
      <xdr:row>205</xdr:row>
      <xdr:rowOff>85725</xdr:rowOff>
    </xdr:to>
    <xdr:pic>
      <xdr:nvPicPr>
        <xdr:cNvPr id="166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205</xdr:row>
      <xdr:rowOff>0</xdr:rowOff>
    </xdr:from>
    <xdr:to>
      <xdr:col>1</xdr:col>
      <xdr:colOff>85725</xdr:colOff>
      <xdr:row>205</xdr:row>
      <xdr:rowOff>85725</xdr:rowOff>
    </xdr:to>
    <xdr:pic>
      <xdr:nvPicPr>
        <xdr:cNvPr id="167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85725</xdr:colOff>
      <xdr:row>205</xdr:row>
      <xdr:rowOff>85725</xdr:rowOff>
    </xdr:to>
    <xdr:pic>
      <xdr:nvPicPr>
        <xdr:cNvPr id="168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85725</xdr:colOff>
      <xdr:row>205</xdr:row>
      <xdr:rowOff>85725</xdr:rowOff>
    </xdr:to>
    <xdr:pic>
      <xdr:nvPicPr>
        <xdr:cNvPr id="169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87452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85725</xdr:colOff>
      <xdr:row>195</xdr:row>
      <xdr:rowOff>85725</xdr:rowOff>
    </xdr:to>
    <xdr:pic>
      <xdr:nvPicPr>
        <xdr:cNvPr id="170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6563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195</xdr:row>
      <xdr:rowOff>0</xdr:rowOff>
    </xdr:from>
    <xdr:to>
      <xdr:col>1</xdr:col>
      <xdr:colOff>85725</xdr:colOff>
      <xdr:row>195</xdr:row>
      <xdr:rowOff>85725</xdr:rowOff>
    </xdr:to>
    <xdr:pic>
      <xdr:nvPicPr>
        <xdr:cNvPr id="171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6563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85725</xdr:colOff>
      <xdr:row>195</xdr:row>
      <xdr:rowOff>85725</xdr:rowOff>
    </xdr:to>
    <xdr:pic>
      <xdr:nvPicPr>
        <xdr:cNvPr id="172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6563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195</xdr:row>
      <xdr:rowOff>0</xdr:rowOff>
    </xdr:from>
    <xdr:to>
      <xdr:col>1</xdr:col>
      <xdr:colOff>85725</xdr:colOff>
      <xdr:row>195</xdr:row>
      <xdr:rowOff>85725</xdr:rowOff>
    </xdr:to>
    <xdr:pic>
      <xdr:nvPicPr>
        <xdr:cNvPr id="173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6563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195</xdr:row>
      <xdr:rowOff>0</xdr:rowOff>
    </xdr:from>
    <xdr:to>
      <xdr:col>1</xdr:col>
      <xdr:colOff>85725</xdr:colOff>
      <xdr:row>195</xdr:row>
      <xdr:rowOff>85725</xdr:rowOff>
    </xdr:to>
    <xdr:pic>
      <xdr:nvPicPr>
        <xdr:cNvPr id="174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6563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0"/>
  <sheetViews>
    <sheetView tabSelected="1" topLeftCell="A93" workbookViewId="0">
      <selection activeCell="D122" sqref="D122"/>
    </sheetView>
  </sheetViews>
  <sheetFormatPr defaultRowHeight="11.25" x14ac:dyDescent="0.25"/>
  <cols>
    <col min="1" max="1" width="3.28515625" style="9" customWidth="1"/>
    <col min="2" max="2" width="33.85546875" style="6" customWidth="1"/>
    <col min="3" max="3" width="11.5703125" style="6" customWidth="1"/>
    <col min="4" max="4" width="9.85546875" style="6" customWidth="1"/>
    <col min="5" max="5" width="12.140625" style="16" customWidth="1"/>
    <col min="6" max="6" width="11.28515625" style="17" customWidth="1"/>
    <col min="7" max="7" width="10.42578125" style="5" customWidth="1"/>
    <col min="8" max="8" width="13.28515625" style="5" customWidth="1"/>
    <col min="9" max="9" width="12.5703125" style="6" customWidth="1"/>
    <col min="10" max="256" width="9.140625" style="6"/>
    <col min="257" max="257" width="3.28515625" style="6" customWidth="1"/>
    <col min="258" max="258" width="33.85546875" style="6" customWidth="1"/>
    <col min="259" max="259" width="11.5703125" style="6" customWidth="1"/>
    <col min="260" max="260" width="9.85546875" style="6" customWidth="1"/>
    <col min="261" max="261" width="12.140625" style="6" customWidth="1"/>
    <col min="262" max="262" width="11.28515625" style="6" customWidth="1"/>
    <col min="263" max="263" width="10.42578125" style="6" customWidth="1"/>
    <col min="264" max="264" width="13.28515625" style="6" customWidth="1"/>
    <col min="265" max="265" width="12.5703125" style="6" customWidth="1"/>
    <col min="266" max="512" width="9.140625" style="6"/>
    <col min="513" max="513" width="3.28515625" style="6" customWidth="1"/>
    <col min="514" max="514" width="33.85546875" style="6" customWidth="1"/>
    <col min="515" max="515" width="11.5703125" style="6" customWidth="1"/>
    <col min="516" max="516" width="9.85546875" style="6" customWidth="1"/>
    <col min="517" max="517" width="12.140625" style="6" customWidth="1"/>
    <col min="518" max="518" width="11.28515625" style="6" customWidth="1"/>
    <col min="519" max="519" width="10.42578125" style="6" customWidth="1"/>
    <col min="520" max="520" width="13.28515625" style="6" customWidth="1"/>
    <col min="521" max="521" width="12.5703125" style="6" customWidth="1"/>
    <col min="522" max="768" width="9.140625" style="6"/>
    <col min="769" max="769" width="3.28515625" style="6" customWidth="1"/>
    <col min="770" max="770" width="33.85546875" style="6" customWidth="1"/>
    <col min="771" max="771" width="11.5703125" style="6" customWidth="1"/>
    <col min="772" max="772" width="9.85546875" style="6" customWidth="1"/>
    <col min="773" max="773" width="12.140625" style="6" customWidth="1"/>
    <col min="774" max="774" width="11.28515625" style="6" customWidth="1"/>
    <col min="775" max="775" width="10.42578125" style="6" customWidth="1"/>
    <col min="776" max="776" width="13.28515625" style="6" customWidth="1"/>
    <col min="777" max="777" width="12.5703125" style="6" customWidth="1"/>
    <col min="778" max="1024" width="9.140625" style="6"/>
    <col min="1025" max="1025" width="3.28515625" style="6" customWidth="1"/>
    <col min="1026" max="1026" width="33.85546875" style="6" customWidth="1"/>
    <col min="1027" max="1027" width="11.5703125" style="6" customWidth="1"/>
    <col min="1028" max="1028" width="9.85546875" style="6" customWidth="1"/>
    <col min="1029" max="1029" width="12.140625" style="6" customWidth="1"/>
    <col min="1030" max="1030" width="11.28515625" style="6" customWidth="1"/>
    <col min="1031" max="1031" width="10.42578125" style="6" customWidth="1"/>
    <col min="1032" max="1032" width="13.28515625" style="6" customWidth="1"/>
    <col min="1033" max="1033" width="12.5703125" style="6" customWidth="1"/>
    <col min="1034" max="1280" width="9.140625" style="6"/>
    <col min="1281" max="1281" width="3.28515625" style="6" customWidth="1"/>
    <col min="1282" max="1282" width="33.85546875" style="6" customWidth="1"/>
    <col min="1283" max="1283" width="11.5703125" style="6" customWidth="1"/>
    <col min="1284" max="1284" width="9.85546875" style="6" customWidth="1"/>
    <col min="1285" max="1285" width="12.140625" style="6" customWidth="1"/>
    <col min="1286" max="1286" width="11.28515625" style="6" customWidth="1"/>
    <col min="1287" max="1287" width="10.42578125" style="6" customWidth="1"/>
    <col min="1288" max="1288" width="13.28515625" style="6" customWidth="1"/>
    <col min="1289" max="1289" width="12.5703125" style="6" customWidth="1"/>
    <col min="1290" max="1536" width="9.140625" style="6"/>
    <col min="1537" max="1537" width="3.28515625" style="6" customWidth="1"/>
    <col min="1538" max="1538" width="33.85546875" style="6" customWidth="1"/>
    <col min="1539" max="1539" width="11.5703125" style="6" customWidth="1"/>
    <col min="1540" max="1540" width="9.85546875" style="6" customWidth="1"/>
    <col min="1541" max="1541" width="12.140625" style="6" customWidth="1"/>
    <col min="1542" max="1542" width="11.28515625" style="6" customWidth="1"/>
    <col min="1543" max="1543" width="10.42578125" style="6" customWidth="1"/>
    <col min="1544" max="1544" width="13.28515625" style="6" customWidth="1"/>
    <col min="1545" max="1545" width="12.5703125" style="6" customWidth="1"/>
    <col min="1546" max="1792" width="9.140625" style="6"/>
    <col min="1793" max="1793" width="3.28515625" style="6" customWidth="1"/>
    <col min="1794" max="1794" width="33.85546875" style="6" customWidth="1"/>
    <col min="1795" max="1795" width="11.5703125" style="6" customWidth="1"/>
    <col min="1796" max="1796" width="9.85546875" style="6" customWidth="1"/>
    <col min="1797" max="1797" width="12.140625" style="6" customWidth="1"/>
    <col min="1798" max="1798" width="11.28515625" style="6" customWidth="1"/>
    <col min="1799" max="1799" width="10.42578125" style="6" customWidth="1"/>
    <col min="1800" max="1800" width="13.28515625" style="6" customWidth="1"/>
    <col min="1801" max="1801" width="12.5703125" style="6" customWidth="1"/>
    <col min="1802" max="2048" width="9.140625" style="6"/>
    <col min="2049" max="2049" width="3.28515625" style="6" customWidth="1"/>
    <col min="2050" max="2050" width="33.85546875" style="6" customWidth="1"/>
    <col min="2051" max="2051" width="11.5703125" style="6" customWidth="1"/>
    <col min="2052" max="2052" width="9.85546875" style="6" customWidth="1"/>
    <col min="2053" max="2053" width="12.140625" style="6" customWidth="1"/>
    <col min="2054" max="2054" width="11.28515625" style="6" customWidth="1"/>
    <col min="2055" max="2055" width="10.42578125" style="6" customWidth="1"/>
    <col min="2056" max="2056" width="13.28515625" style="6" customWidth="1"/>
    <col min="2057" max="2057" width="12.5703125" style="6" customWidth="1"/>
    <col min="2058" max="2304" width="9.140625" style="6"/>
    <col min="2305" max="2305" width="3.28515625" style="6" customWidth="1"/>
    <col min="2306" max="2306" width="33.85546875" style="6" customWidth="1"/>
    <col min="2307" max="2307" width="11.5703125" style="6" customWidth="1"/>
    <col min="2308" max="2308" width="9.85546875" style="6" customWidth="1"/>
    <col min="2309" max="2309" width="12.140625" style="6" customWidth="1"/>
    <col min="2310" max="2310" width="11.28515625" style="6" customWidth="1"/>
    <col min="2311" max="2311" width="10.42578125" style="6" customWidth="1"/>
    <col min="2312" max="2312" width="13.28515625" style="6" customWidth="1"/>
    <col min="2313" max="2313" width="12.5703125" style="6" customWidth="1"/>
    <col min="2314" max="2560" width="9.140625" style="6"/>
    <col min="2561" max="2561" width="3.28515625" style="6" customWidth="1"/>
    <col min="2562" max="2562" width="33.85546875" style="6" customWidth="1"/>
    <col min="2563" max="2563" width="11.5703125" style="6" customWidth="1"/>
    <col min="2564" max="2564" width="9.85546875" style="6" customWidth="1"/>
    <col min="2565" max="2565" width="12.140625" style="6" customWidth="1"/>
    <col min="2566" max="2566" width="11.28515625" style="6" customWidth="1"/>
    <col min="2567" max="2567" width="10.42578125" style="6" customWidth="1"/>
    <col min="2568" max="2568" width="13.28515625" style="6" customWidth="1"/>
    <col min="2569" max="2569" width="12.5703125" style="6" customWidth="1"/>
    <col min="2570" max="2816" width="9.140625" style="6"/>
    <col min="2817" max="2817" width="3.28515625" style="6" customWidth="1"/>
    <col min="2818" max="2818" width="33.85546875" style="6" customWidth="1"/>
    <col min="2819" max="2819" width="11.5703125" style="6" customWidth="1"/>
    <col min="2820" max="2820" width="9.85546875" style="6" customWidth="1"/>
    <col min="2821" max="2821" width="12.140625" style="6" customWidth="1"/>
    <col min="2822" max="2822" width="11.28515625" style="6" customWidth="1"/>
    <col min="2823" max="2823" width="10.42578125" style="6" customWidth="1"/>
    <col min="2824" max="2824" width="13.28515625" style="6" customWidth="1"/>
    <col min="2825" max="2825" width="12.5703125" style="6" customWidth="1"/>
    <col min="2826" max="3072" width="9.140625" style="6"/>
    <col min="3073" max="3073" width="3.28515625" style="6" customWidth="1"/>
    <col min="3074" max="3074" width="33.85546875" style="6" customWidth="1"/>
    <col min="3075" max="3075" width="11.5703125" style="6" customWidth="1"/>
    <col min="3076" max="3076" width="9.85546875" style="6" customWidth="1"/>
    <col min="3077" max="3077" width="12.140625" style="6" customWidth="1"/>
    <col min="3078" max="3078" width="11.28515625" style="6" customWidth="1"/>
    <col min="3079" max="3079" width="10.42578125" style="6" customWidth="1"/>
    <col min="3080" max="3080" width="13.28515625" style="6" customWidth="1"/>
    <col min="3081" max="3081" width="12.5703125" style="6" customWidth="1"/>
    <col min="3082" max="3328" width="9.140625" style="6"/>
    <col min="3329" max="3329" width="3.28515625" style="6" customWidth="1"/>
    <col min="3330" max="3330" width="33.85546875" style="6" customWidth="1"/>
    <col min="3331" max="3331" width="11.5703125" style="6" customWidth="1"/>
    <col min="3332" max="3332" width="9.85546875" style="6" customWidth="1"/>
    <col min="3333" max="3333" width="12.140625" style="6" customWidth="1"/>
    <col min="3334" max="3334" width="11.28515625" style="6" customWidth="1"/>
    <col min="3335" max="3335" width="10.42578125" style="6" customWidth="1"/>
    <col min="3336" max="3336" width="13.28515625" style="6" customWidth="1"/>
    <col min="3337" max="3337" width="12.5703125" style="6" customWidth="1"/>
    <col min="3338" max="3584" width="9.140625" style="6"/>
    <col min="3585" max="3585" width="3.28515625" style="6" customWidth="1"/>
    <col min="3586" max="3586" width="33.85546875" style="6" customWidth="1"/>
    <col min="3587" max="3587" width="11.5703125" style="6" customWidth="1"/>
    <col min="3588" max="3588" width="9.85546875" style="6" customWidth="1"/>
    <col min="3589" max="3589" width="12.140625" style="6" customWidth="1"/>
    <col min="3590" max="3590" width="11.28515625" style="6" customWidth="1"/>
    <col min="3591" max="3591" width="10.42578125" style="6" customWidth="1"/>
    <col min="3592" max="3592" width="13.28515625" style="6" customWidth="1"/>
    <col min="3593" max="3593" width="12.5703125" style="6" customWidth="1"/>
    <col min="3594" max="3840" width="9.140625" style="6"/>
    <col min="3841" max="3841" width="3.28515625" style="6" customWidth="1"/>
    <col min="3842" max="3842" width="33.85546875" style="6" customWidth="1"/>
    <col min="3843" max="3843" width="11.5703125" style="6" customWidth="1"/>
    <col min="3844" max="3844" width="9.85546875" style="6" customWidth="1"/>
    <col min="3845" max="3845" width="12.140625" style="6" customWidth="1"/>
    <col min="3846" max="3846" width="11.28515625" style="6" customWidth="1"/>
    <col min="3847" max="3847" width="10.42578125" style="6" customWidth="1"/>
    <col min="3848" max="3848" width="13.28515625" style="6" customWidth="1"/>
    <col min="3849" max="3849" width="12.5703125" style="6" customWidth="1"/>
    <col min="3850" max="4096" width="9.140625" style="6"/>
    <col min="4097" max="4097" width="3.28515625" style="6" customWidth="1"/>
    <col min="4098" max="4098" width="33.85546875" style="6" customWidth="1"/>
    <col min="4099" max="4099" width="11.5703125" style="6" customWidth="1"/>
    <col min="4100" max="4100" width="9.85546875" style="6" customWidth="1"/>
    <col min="4101" max="4101" width="12.140625" style="6" customWidth="1"/>
    <col min="4102" max="4102" width="11.28515625" style="6" customWidth="1"/>
    <col min="4103" max="4103" width="10.42578125" style="6" customWidth="1"/>
    <col min="4104" max="4104" width="13.28515625" style="6" customWidth="1"/>
    <col min="4105" max="4105" width="12.5703125" style="6" customWidth="1"/>
    <col min="4106" max="4352" width="9.140625" style="6"/>
    <col min="4353" max="4353" width="3.28515625" style="6" customWidth="1"/>
    <col min="4354" max="4354" width="33.85546875" style="6" customWidth="1"/>
    <col min="4355" max="4355" width="11.5703125" style="6" customWidth="1"/>
    <col min="4356" max="4356" width="9.85546875" style="6" customWidth="1"/>
    <col min="4357" max="4357" width="12.140625" style="6" customWidth="1"/>
    <col min="4358" max="4358" width="11.28515625" style="6" customWidth="1"/>
    <col min="4359" max="4359" width="10.42578125" style="6" customWidth="1"/>
    <col min="4360" max="4360" width="13.28515625" style="6" customWidth="1"/>
    <col min="4361" max="4361" width="12.5703125" style="6" customWidth="1"/>
    <col min="4362" max="4608" width="9.140625" style="6"/>
    <col min="4609" max="4609" width="3.28515625" style="6" customWidth="1"/>
    <col min="4610" max="4610" width="33.85546875" style="6" customWidth="1"/>
    <col min="4611" max="4611" width="11.5703125" style="6" customWidth="1"/>
    <col min="4612" max="4612" width="9.85546875" style="6" customWidth="1"/>
    <col min="4613" max="4613" width="12.140625" style="6" customWidth="1"/>
    <col min="4614" max="4614" width="11.28515625" style="6" customWidth="1"/>
    <col min="4615" max="4615" width="10.42578125" style="6" customWidth="1"/>
    <col min="4616" max="4616" width="13.28515625" style="6" customWidth="1"/>
    <col min="4617" max="4617" width="12.5703125" style="6" customWidth="1"/>
    <col min="4618" max="4864" width="9.140625" style="6"/>
    <col min="4865" max="4865" width="3.28515625" style="6" customWidth="1"/>
    <col min="4866" max="4866" width="33.85546875" style="6" customWidth="1"/>
    <col min="4867" max="4867" width="11.5703125" style="6" customWidth="1"/>
    <col min="4868" max="4868" width="9.85546875" style="6" customWidth="1"/>
    <col min="4869" max="4869" width="12.140625" style="6" customWidth="1"/>
    <col min="4870" max="4870" width="11.28515625" style="6" customWidth="1"/>
    <col min="4871" max="4871" width="10.42578125" style="6" customWidth="1"/>
    <col min="4872" max="4872" width="13.28515625" style="6" customWidth="1"/>
    <col min="4873" max="4873" width="12.5703125" style="6" customWidth="1"/>
    <col min="4874" max="5120" width="9.140625" style="6"/>
    <col min="5121" max="5121" width="3.28515625" style="6" customWidth="1"/>
    <col min="5122" max="5122" width="33.85546875" style="6" customWidth="1"/>
    <col min="5123" max="5123" width="11.5703125" style="6" customWidth="1"/>
    <col min="5124" max="5124" width="9.85546875" style="6" customWidth="1"/>
    <col min="5125" max="5125" width="12.140625" style="6" customWidth="1"/>
    <col min="5126" max="5126" width="11.28515625" style="6" customWidth="1"/>
    <col min="5127" max="5127" width="10.42578125" style="6" customWidth="1"/>
    <col min="5128" max="5128" width="13.28515625" style="6" customWidth="1"/>
    <col min="5129" max="5129" width="12.5703125" style="6" customWidth="1"/>
    <col min="5130" max="5376" width="9.140625" style="6"/>
    <col min="5377" max="5377" width="3.28515625" style="6" customWidth="1"/>
    <col min="5378" max="5378" width="33.85546875" style="6" customWidth="1"/>
    <col min="5379" max="5379" width="11.5703125" style="6" customWidth="1"/>
    <col min="5380" max="5380" width="9.85546875" style="6" customWidth="1"/>
    <col min="5381" max="5381" width="12.140625" style="6" customWidth="1"/>
    <col min="5382" max="5382" width="11.28515625" style="6" customWidth="1"/>
    <col min="5383" max="5383" width="10.42578125" style="6" customWidth="1"/>
    <col min="5384" max="5384" width="13.28515625" style="6" customWidth="1"/>
    <col min="5385" max="5385" width="12.5703125" style="6" customWidth="1"/>
    <col min="5386" max="5632" width="9.140625" style="6"/>
    <col min="5633" max="5633" width="3.28515625" style="6" customWidth="1"/>
    <col min="5634" max="5634" width="33.85546875" style="6" customWidth="1"/>
    <col min="5635" max="5635" width="11.5703125" style="6" customWidth="1"/>
    <col min="5636" max="5636" width="9.85546875" style="6" customWidth="1"/>
    <col min="5637" max="5637" width="12.140625" style="6" customWidth="1"/>
    <col min="5638" max="5638" width="11.28515625" style="6" customWidth="1"/>
    <col min="5639" max="5639" width="10.42578125" style="6" customWidth="1"/>
    <col min="5640" max="5640" width="13.28515625" style="6" customWidth="1"/>
    <col min="5641" max="5641" width="12.5703125" style="6" customWidth="1"/>
    <col min="5642" max="5888" width="9.140625" style="6"/>
    <col min="5889" max="5889" width="3.28515625" style="6" customWidth="1"/>
    <col min="5890" max="5890" width="33.85546875" style="6" customWidth="1"/>
    <col min="5891" max="5891" width="11.5703125" style="6" customWidth="1"/>
    <col min="5892" max="5892" width="9.85546875" style="6" customWidth="1"/>
    <col min="5893" max="5893" width="12.140625" style="6" customWidth="1"/>
    <col min="5894" max="5894" width="11.28515625" style="6" customWidth="1"/>
    <col min="5895" max="5895" width="10.42578125" style="6" customWidth="1"/>
    <col min="5896" max="5896" width="13.28515625" style="6" customWidth="1"/>
    <col min="5897" max="5897" width="12.5703125" style="6" customWidth="1"/>
    <col min="5898" max="6144" width="9.140625" style="6"/>
    <col min="6145" max="6145" width="3.28515625" style="6" customWidth="1"/>
    <col min="6146" max="6146" width="33.85546875" style="6" customWidth="1"/>
    <col min="6147" max="6147" width="11.5703125" style="6" customWidth="1"/>
    <col min="6148" max="6148" width="9.85546875" style="6" customWidth="1"/>
    <col min="6149" max="6149" width="12.140625" style="6" customWidth="1"/>
    <col min="6150" max="6150" width="11.28515625" style="6" customWidth="1"/>
    <col min="6151" max="6151" width="10.42578125" style="6" customWidth="1"/>
    <col min="6152" max="6152" width="13.28515625" style="6" customWidth="1"/>
    <col min="6153" max="6153" width="12.5703125" style="6" customWidth="1"/>
    <col min="6154" max="6400" width="9.140625" style="6"/>
    <col min="6401" max="6401" width="3.28515625" style="6" customWidth="1"/>
    <col min="6402" max="6402" width="33.85546875" style="6" customWidth="1"/>
    <col min="6403" max="6403" width="11.5703125" style="6" customWidth="1"/>
    <col min="6404" max="6404" width="9.85546875" style="6" customWidth="1"/>
    <col min="6405" max="6405" width="12.140625" style="6" customWidth="1"/>
    <col min="6406" max="6406" width="11.28515625" style="6" customWidth="1"/>
    <col min="6407" max="6407" width="10.42578125" style="6" customWidth="1"/>
    <col min="6408" max="6408" width="13.28515625" style="6" customWidth="1"/>
    <col min="6409" max="6409" width="12.5703125" style="6" customWidth="1"/>
    <col min="6410" max="6656" width="9.140625" style="6"/>
    <col min="6657" max="6657" width="3.28515625" style="6" customWidth="1"/>
    <col min="6658" max="6658" width="33.85546875" style="6" customWidth="1"/>
    <col min="6659" max="6659" width="11.5703125" style="6" customWidth="1"/>
    <col min="6660" max="6660" width="9.85546875" style="6" customWidth="1"/>
    <col min="6661" max="6661" width="12.140625" style="6" customWidth="1"/>
    <col min="6662" max="6662" width="11.28515625" style="6" customWidth="1"/>
    <col min="6663" max="6663" width="10.42578125" style="6" customWidth="1"/>
    <col min="6664" max="6664" width="13.28515625" style="6" customWidth="1"/>
    <col min="6665" max="6665" width="12.5703125" style="6" customWidth="1"/>
    <col min="6666" max="6912" width="9.140625" style="6"/>
    <col min="6913" max="6913" width="3.28515625" style="6" customWidth="1"/>
    <col min="6914" max="6914" width="33.85546875" style="6" customWidth="1"/>
    <col min="6915" max="6915" width="11.5703125" style="6" customWidth="1"/>
    <col min="6916" max="6916" width="9.85546875" style="6" customWidth="1"/>
    <col min="6917" max="6917" width="12.140625" style="6" customWidth="1"/>
    <col min="6918" max="6918" width="11.28515625" style="6" customWidth="1"/>
    <col min="6919" max="6919" width="10.42578125" style="6" customWidth="1"/>
    <col min="6920" max="6920" width="13.28515625" style="6" customWidth="1"/>
    <col min="6921" max="6921" width="12.5703125" style="6" customWidth="1"/>
    <col min="6922" max="7168" width="9.140625" style="6"/>
    <col min="7169" max="7169" width="3.28515625" style="6" customWidth="1"/>
    <col min="7170" max="7170" width="33.85546875" style="6" customWidth="1"/>
    <col min="7171" max="7171" width="11.5703125" style="6" customWidth="1"/>
    <col min="7172" max="7172" width="9.85546875" style="6" customWidth="1"/>
    <col min="7173" max="7173" width="12.140625" style="6" customWidth="1"/>
    <col min="7174" max="7174" width="11.28515625" style="6" customWidth="1"/>
    <col min="7175" max="7175" width="10.42578125" style="6" customWidth="1"/>
    <col min="7176" max="7176" width="13.28515625" style="6" customWidth="1"/>
    <col min="7177" max="7177" width="12.5703125" style="6" customWidth="1"/>
    <col min="7178" max="7424" width="9.140625" style="6"/>
    <col min="7425" max="7425" width="3.28515625" style="6" customWidth="1"/>
    <col min="7426" max="7426" width="33.85546875" style="6" customWidth="1"/>
    <col min="7427" max="7427" width="11.5703125" style="6" customWidth="1"/>
    <col min="7428" max="7428" width="9.85546875" style="6" customWidth="1"/>
    <col min="7429" max="7429" width="12.140625" style="6" customWidth="1"/>
    <col min="7430" max="7430" width="11.28515625" style="6" customWidth="1"/>
    <col min="7431" max="7431" width="10.42578125" style="6" customWidth="1"/>
    <col min="7432" max="7432" width="13.28515625" style="6" customWidth="1"/>
    <col min="7433" max="7433" width="12.5703125" style="6" customWidth="1"/>
    <col min="7434" max="7680" width="9.140625" style="6"/>
    <col min="7681" max="7681" width="3.28515625" style="6" customWidth="1"/>
    <col min="7682" max="7682" width="33.85546875" style="6" customWidth="1"/>
    <col min="7683" max="7683" width="11.5703125" style="6" customWidth="1"/>
    <col min="7684" max="7684" width="9.85546875" style="6" customWidth="1"/>
    <col min="7685" max="7685" width="12.140625" style="6" customWidth="1"/>
    <col min="7686" max="7686" width="11.28515625" style="6" customWidth="1"/>
    <col min="7687" max="7687" width="10.42578125" style="6" customWidth="1"/>
    <col min="7688" max="7688" width="13.28515625" style="6" customWidth="1"/>
    <col min="7689" max="7689" width="12.5703125" style="6" customWidth="1"/>
    <col min="7690" max="7936" width="9.140625" style="6"/>
    <col min="7937" max="7937" width="3.28515625" style="6" customWidth="1"/>
    <col min="7938" max="7938" width="33.85546875" style="6" customWidth="1"/>
    <col min="7939" max="7939" width="11.5703125" style="6" customWidth="1"/>
    <col min="7940" max="7940" width="9.85546875" style="6" customWidth="1"/>
    <col min="7941" max="7941" width="12.140625" style="6" customWidth="1"/>
    <col min="7942" max="7942" width="11.28515625" style="6" customWidth="1"/>
    <col min="7943" max="7943" width="10.42578125" style="6" customWidth="1"/>
    <col min="7944" max="7944" width="13.28515625" style="6" customWidth="1"/>
    <col min="7945" max="7945" width="12.5703125" style="6" customWidth="1"/>
    <col min="7946" max="8192" width="9.140625" style="6"/>
    <col min="8193" max="8193" width="3.28515625" style="6" customWidth="1"/>
    <col min="8194" max="8194" width="33.85546875" style="6" customWidth="1"/>
    <col min="8195" max="8195" width="11.5703125" style="6" customWidth="1"/>
    <col min="8196" max="8196" width="9.85546875" style="6" customWidth="1"/>
    <col min="8197" max="8197" width="12.140625" style="6" customWidth="1"/>
    <col min="8198" max="8198" width="11.28515625" style="6" customWidth="1"/>
    <col min="8199" max="8199" width="10.42578125" style="6" customWidth="1"/>
    <col min="8200" max="8200" width="13.28515625" style="6" customWidth="1"/>
    <col min="8201" max="8201" width="12.5703125" style="6" customWidth="1"/>
    <col min="8202" max="8448" width="9.140625" style="6"/>
    <col min="8449" max="8449" width="3.28515625" style="6" customWidth="1"/>
    <col min="8450" max="8450" width="33.85546875" style="6" customWidth="1"/>
    <col min="8451" max="8451" width="11.5703125" style="6" customWidth="1"/>
    <col min="8452" max="8452" width="9.85546875" style="6" customWidth="1"/>
    <col min="8453" max="8453" width="12.140625" style="6" customWidth="1"/>
    <col min="8454" max="8454" width="11.28515625" style="6" customWidth="1"/>
    <col min="8455" max="8455" width="10.42578125" style="6" customWidth="1"/>
    <col min="8456" max="8456" width="13.28515625" style="6" customWidth="1"/>
    <col min="8457" max="8457" width="12.5703125" style="6" customWidth="1"/>
    <col min="8458" max="8704" width="9.140625" style="6"/>
    <col min="8705" max="8705" width="3.28515625" style="6" customWidth="1"/>
    <col min="8706" max="8706" width="33.85546875" style="6" customWidth="1"/>
    <col min="8707" max="8707" width="11.5703125" style="6" customWidth="1"/>
    <col min="8708" max="8708" width="9.85546875" style="6" customWidth="1"/>
    <col min="8709" max="8709" width="12.140625" style="6" customWidth="1"/>
    <col min="8710" max="8710" width="11.28515625" style="6" customWidth="1"/>
    <col min="8711" max="8711" width="10.42578125" style="6" customWidth="1"/>
    <col min="8712" max="8712" width="13.28515625" style="6" customWidth="1"/>
    <col min="8713" max="8713" width="12.5703125" style="6" customWidth="1"/>
    <col min="8714" max="8960" width="9.140625" style="6"/>
    <col min="8961" max="8961" width="3.28515625" style="6" customWidth="1"/>
    <col min="8962" max="8962" width="33.85546875" style="6" customWidth="1"/>
    <col min="8963" max="8963" width="11.5703125" style="6" customWidth="1"/>
    <col min="8964" max="8964" width="9.85546875" style="6" customWidth="1"/>
    <col min="8965" max="8965" width="12.140625" style="6" customWidth="1"/>
    <col min="8966" max="8966" width="11.28515625" style="6" customWidth="1"/>
    <col min="8967" max="8967" width="10.42578125" style="6" customWidth="1"/>
    <col min="8968" max="8968" width="13.28515625" style="6" customWidth="1"/>
    <col min="8969" max="8969" width="12.5703125" style="6" customWidth="1"/>
    <col min="8970" max="9216" width="9.140625" style="6"/>
    <col min="9217" max="9217" width="3.28515625" style="6" customWidth="1"/>
    <col min="9218" max="9218" width="33.85546875" style="6" customWidth="1"/>
    <col min="9219" max="9219" width="11.5703125" style="6" customWidth="1"/>
    <col min="9220" max="9220" width="9.85546875" style="6" customWidth="1"/>
    <col min="9221" max="9221" width="12.140625" style="6" customWidth="1"/>
    <col min="9222" max="9222" width="11.28515625" style="6" customWidth="1"/>
    <col min="9223" max="9223" width="10.42578125" style="6" customWidth="1"/>
    <col min="9224" max="9224" width="13.28515625" style="6" customWidth="1"/>
    <col min="9225" max="9225" width="12.5703125" style="6" customWidth="1"/>
    <col min="9226" max="9472" width="9.140625" style="6"/>
    <col min="9473" max="9473" width="3.28515625" style="6" customWidth="1"/>
    <col min="9474" max="9474" width="33.85546875" style="6" customWidth="1"/>
    <col min="9475" max="9475" width="11.5703125" style="6" customWidth="1"/>
    <col min="9476" max="9476" width="9.85546875" style="6" customWidth="1"/>
    <col min="9477" max="9477" width="12.140625" style="6" customWidth="1"/>
    <col min="9478" max="9478" width="11.28515625" style="6" customWidth="1"/>
    <col min="9479" max="9479" width="10.42578125" style="6" customWidth="1"/>
    <col min="9480" max="9480" width="13.28515625" style="6" customWidth="1"/>
    <col min="9481" max="9481" width="12.5703125" style="6" customWidth="1"/>
    <col min="9482" max="9728" width="9.140625" style="6"/>
    <col min="9729" max="9729" width="3.28515625" style="6" customWidth="1"/>
    <col min="9730" max="9730" width="33.85546875" style="6" customWidth="1"/>
    <col min="9731" max="9731" width="11.5703125" style="6" customWidth="1"/>
    <col min="9732" max="9732" width="9.85546875" style="6" customWidth="1"/>
    <col min="9733" max="9733" width="12.140625" style="6" customWidth="1"/>
    <col min="9734" max="9734" width="11.28515625" style="6" customWidth="1"/>
    <col min="9735" max="9735" width="10.42578125" style="6" customWidth="1"/>
    <col min="9736" max="9736" width="13.28515625" style="6" customWidth="1"/>
    <col min="9737" max="9737" width="12.5703125" style="6" customWidth="1"/>
    <col min="9738" max="9984" width="9.140625" style="6"/>
    <col min="9985" max="9985" width="3.28515625" style="6" customWidth="1"/>
    <col min="9986" max="9986" width="33.85546875" style="6" customWidth="1"/>
    <col min="9987" max="9987" width="11.5703125" style="6" customWidth="1"/>
    <col min="9988" max="9988" width="9.85546875" style="6" customWidth="1"/>
    <col min="9989" max="9989" width="12.140625" style="6" customWidth="1"/>
    <col min="9990" max="9990" width="11.28515625" style="6" customWidth="1"/>
    <col min="9991" max="9991" width="10.42578125" style="6" customWidth="1"/>
    <col min="9992" max="9992" width="13.28515625" style="6" customWidth="1"/>
    <col min="9993" max="9993" width="12.5703125" style="6" customWidth="1"/>
    <col min="9994" max="10240" width="9.140625" style="6"/>
    <col min="10241" max="10241" width="3.28515625" style="6" customWidth="1"/>
    <col min="10242" max="10242" width="33.85546875" style="6" customWidth="1"/>
    <col min="10243" max="10243" width="11.5703125" style="6" customWidth="1"/>
    <col min="10244" max="10244" width="9.85546875" style="6" customWidth="1"/>
    <col min="10245" max="10245" width="12.140625" style="6" customWidth="1"/>
    <col min="10246" max="10246" width="11.28515625" style="6" customWidth="1"/>
    <col min="10247" max="10247" width="10.42578125" style="6" customWidth="1"/>
    <col min="10248" max="10248" width="13.28515625" style="6" customWidth="1"/>
    <col min="10249" max="10249" width="12.5703125" style="6" customWidth="1"/>
    <col min="10250" max="10496" width="9.140625" style="6"/>
    <col min="10497" max="10497" width="3.28515625" style="6" customWidth="1"/>
    <col min="10498" max="10498" width="33.85546875" style="6" customWidth="1"/>
    <col min="10499" max="10499" width="11.5703125" style="6" customWidth="1"/>
    <col min="10500" max="10500" width="9.85546875" style="6" customWidth="1"/>
    <col min="10501" max="10501" width="12.140625" style="6" customWidth="1"/>
    <col min="10502" max="10502" width="11.28515625" style="6" customWidth="1"/>
    <col min="10503" max="10503" width="10.42578125" style="6" customWidth="1"/>
    <col min="10504" max="10504" width="13.28515625" style="6" customWidth="1"/>
    <col min="10505" max="10505" width="12.5703125" style="6" customWidth="1"/>
    <col min="10506" max="10752" width="9.140625" style="6"/>
    <col min="10753" max="10753" width="3.28515625" style="6" customWidth="1"/>
    <col min="10754" max="10754" width="33.85546875" style="6" customWidth="1"/>
    <col min="10755" max="10755" width="11.5703125" style="6" customWidth="1"/>
    <col min="10756" max="10756" width="9.85546875" style="6" customWidth="1"/>
    <col min="10757" max="10757" width="12.140625" style="6" customWidth="1"/>
    <col min="10758" max="10758" width="11.28515625" style="6" customWidth="1"/>
    <col min="10759" max="10759" width="10.42578125" style="6" customWidth="1"/>
    <col min="10760" max="10760" width="13.28515625" style="6" customWidth="1"/>
    <col min="10761" max="10761" width="12.5703125" style="6" customWidth="1"/>
    <col min="10762" max="11008" width="9.140625" style="6"/>
    <col min="11009" max="11009" width="3.28515625" style="6" customWidth="1"/>
    <col min="11010" max="11010" width="33.85546875" style="6" customWidth="1"/>
    <col min="11011" max="11011" width="11.5703125" style="6" customWidth="1"/>
    <col min="11012" max="11012" width="9.85546875" style="6" customWidth="1"/>
    <col min="11013" max="11013" width="12.140625" style="6" customWidth="1"/>
    <col min="11014" max="11014" width="11.28515625" style="6" customWidth="1"/>
    <col min="11015" max="11015" width="10.42578125" style="6" customWidth="1"/>
    <col min="11016" max="11016" width="13.28515625" style="6" customWidth="1"/>
    <col min="11017" max="11017" width="12.5703125" style="6" customWidth="1"/>
    <col min="11018" max="11264" width="9.140625" style="6"/>
    <col min="11265" max="11265" width="3.28515625" style="6" customWidth="1"/>
    <col min="11266" max="11266" width="33.85546875" style="6" customWidth="1"/>
    <col min="11267" max="11267" width="11.5703125" style="6" customWidth="1"/>
    <col min="11268" max="11268" width="9.85546875" style="6" customWidth="1"/>
    <col min="11269" max="11269" width="12.140625" style="6" customWidth="1"/>
    <col min="11270" max="11270" width="11.28515625" style="6" customWidth="1"/>
    <col min="11271" max="11271" width="10.42578125" style="6" customWidth="1"/>
    <col min="11272" max="11272" width="13.28515625" style="6" customWidth="1"/>
    <col min="11273" max="11273" width="12.5703125" style="6" customWidth="1"/>
    <col min="11274" max="11520" width="9.140625" style="6"/>
    <col min="11521" max="11521" width="3.28515625" style="6" customWidth="1"/>
    <col min="11522" max="11522" width="33.85546875" style="6" customWidth="1"/>
    <col min="11523" max="11523" width="11.5703125" style="6" customWidth="1"/>
    <col min="11524" max="11524" width="9.85546875" style="6" customWidth="1"/>
    <col min="11525" max="11525" width="12.140625" style="6" customWidth="1"/>
    <col min="11526" max="11526" width="11.28515625" style="6" customWidth="1"/>
    <col min="11527" max="11527" width="10.42578125" style="6" customWidth="1"/>
    <col min="11528" max="11528" width="13.28515625" style="6" customWidth="1"/>
    <col min="11529" max="11529" width="12.5703125" style="6" customWidth="1"/>
    <col min="11530" max="11776" width="9.140625" style="6"/>
    <col min="11777" max="11777" width="3.28515625" style="6" customWidth="1"/>
    <col min="11778" max="11778" width="33.85546875" style="6" customWidth="1"/>
    <col min="11779" max="11779" width="11.5703125" style="6" customWidth="1"/>
    <col min="11780" max="11780" width="9.85546875" style="6" customWidth="1"/>
    <col min="11781" max="11781" width="12.140625" style="6" customWidth="1"/>
    <col min="11782" max="11782" width="11.28515625" style="6" customWidth="1"/>
    <col min="11783" max="11783" width="10.42578125" style="6" customWidth="1"/>
    <col min="11784" max="11784" width="13.28515625" style="6" customWidth="1"/>
    <col min="11785" max="11785" width="12.5703125" style="6" customWidth="1"/>
    <col min="11786" max="12032" width="9.140625" style="6"/>
    <col min="12033" max="12033" width="3.28515625" style="6" customWidth="1"/>
    <col min="12034" max="12034" width="33.85546875" style="6" customWidth="1"/>
    <col min="12035" max="12035" width="11.5703125" style="6" customWidth="1"/>
    <col min="12036" max="12036" width="9.85546875" style="6" customWidth="1"/>
    <col min="12037" max="12037" width="12.140625" style="6" customWidth="1"/>
    <col min="12038" max="12038" width="11.28515625" style="6" customWidth="1"/>
    <col min="12039" max="12039" width="10.42578125" style="6" customWidth="1"/>
    <col min="12040" max="12040" width="13.28515625" style="6" customWidth="1"/>
    <col min="12041" max="12041" width="12.5703125" style="6" customWidth="1"/>
    <col min="12042" max="12288" width="9.140625" style="6"/>
    <col min="12289" max="12289" width="3.28515625" style="6" customWidth="1"/>
    <col min="12290" max="12290" width="33.85546875" style="6" customWidth="1"/>
    <col min="12291" max="12291" width="11.5703125" style="6" customWidth="1"/>
    <col min="12292" max="12292" width="9.85546875" style="6" customWidth="1"/>
    <col min="12293" max="12293" width="12.140625" style="6" customWidth="1"/>
    <col min="12294" max="12294" width="11.28515625" style="6" customWidth="1"/>
    <col min="12295" max="12295" width="10.42578125" style="6" customWidth="1"/>
    <col min="12296" max="12296" width="13.28515625" style="6" customWidth="1"/>
    <col min="12297" max="12297" width="12.5703125" style="6" customWidth="1"/>
    <col min="12298" max="12544" width="9.140625" style="6"/>
    <col min="12545" max="12545" width="3.28515625" style="6" customWidth="1"/>
    <col min="12546" max="12546" width="33.85546875" style="6" customWidth="1"/>
    <col min="12547" max="12547" width="11.5703125" style="6" customWidth="1"/>
    <col min="12548" max="12548" width="9.85546875" style="6" customWidth="1"/>
    <col min="12549" max="12549" width="12.140625" style="6" customWidth="1"/>
    <col min="12550" max="12550" width="11.28515625" style="6" customWidth="1"/>
    <col min="12551" max="12551" width="10.42578125" style="6" customWidth="1"/>
    <col min="12552" max="12552" width="13.28515625" style="6" customWidth="1"/>
    <col min="12553" max="12553" width="12.5703125" style="6" customWidth="1"/>
    <col min="12554" max="12800" width="9.140625" style="6"/>
    <col min="12801" max="12801" width="3.28515625" style="6" customWidth="1"/>
    <col min="12802" max="12802" width="33.85546875" style="6" customWidth="1"/>
    <col min="12803" max="12803" width="11.5703125" style="6" customWidth="1"/>
    <col min="12804" max="12804" width="9.85546875" style="6" customWidth="1"/>
    <col min="12805" max="12805" width="12.140625" style="6" customWidth="1"/>
    <col min="12806" max="12806" width="11.28515625" style="6" customWidth="1"/>
    <col min="12807" max="12807" width="10.42578125" style="6" customWidth="1"/>
    <col min="12808" max="12808" width="13.28515625" style="6" customWidth="1"/>
    <col min="12809" max="12809" width="12.5703125" style="6" customWidth="1"/>
    <col min="12810" max="13056" width="9.140625" style="6"/>
    <col min="13057" max="13057" width="3.28515625" style="6" customWidth="1"/>
    <col min="13058" max="13058" width="33.85546875" style="6" customWidth="1"/>
    <col min="13059" max="13059" width="11.5703125" style="6" customWidth="1"/>
    <col min="13060" max="13060" width="9.85546875" style="6" customWidth="1"/>
    <col min="13061" max="13061" width="12.140625" style="6" customWidth="1"/>
    <col min="13062" max="13062" width="11.28515625" style="6" customWidth="1"/>
    <col min="13063" max="13063" width="10.42578125" style="6" customWidth="1"/>
    <col min="13064" max="13064" width="13.28515625" style="6" customWidth="1"/>
    <col min="13065" max="13065" width="12.5703125" style="6" customWidth="1"/>
    <col min="13066" max="13312" width="9.140625" style="6"/>
    <col min="13313" max="13313" width="3.28515625" style="6" customWidth="1"/>
    <col min="13314" max="13314" width="33.85546875" style="6" customWidth="1"/>
    <col min="13315" max="13315" width="11.5703125" style="6" customWidth="1"/>
    <col min="13316" max="13316" width="9.85546875" style="6" customWidth="1"/>
    <col min="13317" max="13317" width="12.140625" style="6" customWidth="1"/>
    <col min="13318" max="13318" width="11.28515625" style="6" customWidth="1"/>
    <col min="13319" max="13319" width="10.42578125" style="6" customWidth="1"/>
    <col min="13320" max="13320" width="13.28515625" style="6" customWidth="1"/>
    <col min="13321" max="13321" width="12.5703125" style="6" customWidth="1"/>
    <col min="13322" max="13568" width="9.140625" style="6"/>
    <col min="13569" max="13569" width="3.28515625" style="6" customWidth="1"/>
    <col min="13570" max="13570" width="33.85546875" style="6" customWidth="1"/>
    <col min="13571" max="13571" width="11.5703125" style="6" customWidth="1"/>
    <col min="13572" max="13572" width="9.85546875" style="6" customWidth="1"/>
    <col min="13573" max="13573" width="12.140625" style="6" customWidth="1"/>
    <col min="13574" max="13574" width="11.28515625" style="6" customWidth="1"/>
    <col min="13575" max="13575" width="10.42578125" style="6" customWidth="1"/>
    <col min="13576" max="13576" width="13.28515625" style="6" customWidth="1"/>
    <col min="13577" max="13577" width="12.5703125" style="6" customWidth="1"/>
    <col min="13578" max="13824" width="9.140625" style="6"/>
    <col min="13825" max="13825" width="3.28515625" style="6" customWidth="1"/>
    <col min="13826" max="13826" width="33.85546875" style="6" customWidth="1"/>
    <col min="13827" max="13827" width="11.5703125" style="6" customWidth="1"/>
    <col min="13828" max="13828" width="9.85546875" style="6" customWidth="1"/>
    <col min="13829" max="13829" width="12.140625" style="6" customWidth="1"/>
    <col min="13830" max="13830" width="11.28515625" style="6" customWidth="1"/>
    <col min="13831" max="13831" width="10.42578125" style="6" customWidth="1"/>
    <col min="13832" max="13832" width="13.28515625" style="6" customWidth="1"/>
    <col min="13833" max="13833" width="12.5703125" style="6" customWidth="1"/>
    <col min="13834" max="14080" width="9.140625" style="6"/>
    <col min="14081" max="14081" width="3.28515625" style="6" customWidth="1"/>
    <col min="14082" max="14082" width="33.85546875" style="6" customWidth="1"/>
    <col min="14083" max="14083" width="11.5703125" style="6" customWidth="1"/>
    <col min="14084" max="14084" width="9.85546875" style="6" customWidth="1"/>
    <col min="14085" max="14085" width="12.140625" style="6" customWidth="1"/>
    <col min="14086" max="14086" width="11.28515625" style="6" customWidth="1"/>
    <col min="14087" max="14087" width="10.42578125" style="6" customWidth="1"/>
    <col min="14088" max="14088" width="13.28515625" style="6" customWidth="1"/>
    <col min="14089" max="14089" width="12.5703125" style="6" customWidth="1"/>
    <col min="14090" max="14336" width="9.140625" style="6"/>
    <col min="14337" max="14337" width="3.28515625" style="6" customWidth="1"/>
    <col min="14338" max="14338" width="33.85546875" style="6" customWidth="1"/>
    <col min="14339" max="14339" width="11.5703125" style="6" customWidth="1"/>
    <col min="14340" max="14340" width="9.85546875" style="6" customWidth="1"/>
    <col min="14341" max="14341" width="12.140625" style="6" customWidth="1"/>
    <col min="14342" max="14342" width="11.28515625" style="6" customWidth="1"/>
    <col min="14343" max="14343" width="10.42578125" style="6" customWidth="1"/>
    <col min="14344" max="14344" width="13.28515625" style="6" customWidth="1"/>
    <col min="14345" max="14345" width="12.5703125" style="6" customWidth="1"/>
    <col min="14346" max="14592" width="9.140625" style="6"/>
    <col min="14593" max="14593" width="3.28515625" style="6" customWidth="1"/>
    <col min="14594" max="14594" width="33.85546875" style="6" customWidth="1"/>
    <col min="14595" max="14595" width="11.5703125" style="6" customWidth="1"/>
    <col min="14596" max="14596" width="9.85546875" style="6" customWidth="1"/>
    <col min="14597" max="14597" width="12.140625" style="6" customWidth="1"/>
    <col min="14598" max="14598" width="11.28515625" style="6" customWidth="1"/>
    <col min="14599" max="14599" width="10.42578125" style="6" customWidth="1"/>
    <col min="14600" max="14600" width="13.28515625" style="6" customWidth="1"/>
    <col min="14601" max="14601" width="12.5703125" style="6" customWidth="1"/>
    <col min="14602" max="14848" width="9.140625" style="6"/>
    <col min="14849" max="14849" width="3.28515625" style="6" customWidth="1"/>
    <col min="14850" max="14850" width="33.85546875" style="6" customWidth="1"/>
    <col min="14851" max="14851" width="11.5703125" style="6" customWidth="1"/>
    <col min="14852" max="14852" width="9.85546875" style="6" customWidth="1"/>
    <col min="14853" max="14853" width="12.140625" style="6" customWidth="1"/>
    <col min="14854" max="14854" width="11.28515625" style="6" customWidth="1"/>
    <col min="14855" max="14855" width="10.42578125" style="6" customWidth="1"/>
    <col min="14856" max="14856" width="13.28515625" style="6" customWidth="1"/>
    <col min="14857" max="14857" width="12.5703125" style="6" customWidth="1"/>
    <col min="14858" max="15104" width="9.140625" style="6"/>
    <col min="15105" max="15105" width="3.28515625" style="6" customWidth="1"/>
    <col min="15106" max="15106" width="33.85546875" style="6" customWidth="1"/>
    <col min="15107" max="15107" width="11.5703125" style="6" customWidth="1"/>
    <col min="15108" max="15108" width="9.85546875" style="6" customWidth="1"/>
    <col min="15109" max="15109" width="12.140625" style="6" customWidth="1"/>
    <col min="15110" max="15110" width="11.28515625" style="6" customWidth="1"/>
    <col min="15111" max="15111" width="10.42578125" style="6" customWidth="1"/>
    <col min="15112" max="15112" width="13.28515625" style="6" customWidth="1"/>
    <col min="15113" max="15113" width="12.5703125" style="6" customWidth="1"/>
    <col min="15114" max="15360" width="9.140625" style="6"/>
    <col min="15361" max="15361" width="3.28515625" style="6" customWidth="1"/>
    <col min="15362" max="15362" width="33.85546875" style="6" customWidth="1"/>
    <col min="15363" max="15363" width="11.5703125" style="6" customWidth="1"/>
    <col min="15364" max="15364" width="9.85546875" style="6" customWidth="1"/>
    <col min="15365" max="15365" width="12.140625" style="6" customWidth="1"/>
    <col min="15366" max="15366" width="11.28515625" style="6" customWidth="1"/>
    <col min="15367" max="15367" width="10.42578125" style="6" customWidth="1"/>
    <col min="15368" max="15368" width="13.28515625" style="6" customWidth="1"/>
    <col min="15369" max="15369" width="12.5703125" style="6" customWidth="1"/>
    <col min="15370" max="15616" width="9.140625" style="6"/>
    <col min="15617" max="15617" width="3.28515625" style="6" customWidth="1"/>
    <col min="15618" max="15618" width="33.85546875" style="6" customWidth="1"/>
    <col min="15619" max="15619" width="11.5703125" style="6" customWidth="1"/>
    <col min="15620" max="15620" width="9.85546875" style="6" customWidth="1"/>
    <col min="15621" max="15621" width="12.140625" style="6" customWidth="1"/>
    <col min="15622" max="15622" width="11.28515625" style="6" customWidth="1"/>
    <col min="15623" max="15623" width="10.42578125" style="6" customWidth="1"/>
    <col min="15624" max="15624" width="13.28515625" style="6" customWidth="1"/>
    <col min="15625" max="15625" width="12.5703125" style="6" customWidth="1"/>
    <col min="15626" max="15872" width="9.140625" style="6"/>
    <col min="15873" max="15873" width="3.28515625" style="6" customWidth="1"/>
    <col min="15874" max="15874" width="33.85546875" style="6" customWidth="1"/>
    <col min="15875" max="15875" width="11.5703125" style="6" customWidth="1"/>
    <col min="15876" max="15876" width="9.85546875" style="6" customWidth="1"/>
    <col min="15877" max="15877" width="12.140625" style="6" customWidth="1"/>
    <col min="15878" max="15878" width="11.28515625" style="6" customWidth="1"/>
    <col min="15879" max="15879" width="10.42578125" style="6" customWidth="1"/>
    <col min="15880" max="15880" width="13.28515625" style="6" customWidth="1"/>
    <col min="15881" max="15881" width="12.5703125" style="6" customWidth="1"/>
    <col min="15882" max="16128" width="9.140625" style="6"/>
    <col min="16129" max="16129" width="3.28515625" style="6" customWidth="1"/>
    <col min="16130" max="16130" width="33.85546875" style="6" customWidth="1"/>
    <col min="16131" max="16131" width="11.5703125" style="6" customWidth="1"/>
    <col min="16132" max="16132" width="9.85546875" style="6" customWidth="1"/>
    <col min="16133" max="16133" width="12.140625" style="6" customWidth="1"/>
    <col min="16134" max="16134" width="11.28515625" style="6" customWidth="1"/>
    <col min="16135" max="16135" width="10.42578125" style="6" customWidth="1"/>
    <col min="16136" max="16136" width="13.28515625" style="6" customWidth="1"/>
    <col min="16137" max="16137" width="12.5703125" style="6" customWidth="1"/>
    <col min="16138" max="16384" width="9.140625" style="6"/>
  </cols>
  <sheetData>
    <row r="1" spans="1:9" ht="12.75" customHeight="1" x14ac:dyDescent="0.25">
      <c r="A1" s="86" t="s">
        <v>133</v>
      </c>
      <c r="B1" s="86"/>
      <c r="C1" s="86"/>
      <c r="D1" s="86"/>
      <c r="E1" s="86"/>
      <c r="F1" s="86"/>
    </row>
    <row r="2" spans="1:9" ht="12.75" customHeight="1" x14ac:dyDescent="0.25">
      <c r="A2" s="7"/>
      <c r="B2" s="8"/>
      <c r="C2" s="8"/>
      <c r="D2" s="8"/>
      <c r="E2" s="7"/>
      <c r="F2" s="7"/>
    </row>
    <row r="3" spans="1:9" ht="12.75" customHeight="1" x14ac:dyDescent="0.25">
      <c r="A3" s="87" t="s">
        <v>0</v>
      </c>
      <c r="B3" s="87"/>
      <c r="C3" s="87"/>
      <c r="D3" s="87"/>
      <c r="E3" s="87"/>
      <c r="F3" s="87"/>
    </row>
    <row r="4" spans="1:9" x14ac:dyDescent="0.25">
      <c r="B4" s="10"/>
      <c r="C4" s="83" t="s">
        <v>1</v>
      </c>
      <c r="D4" s="83"/>
      <c r="E4" s="83"/>
      <c r="F4" s="83"/>
    </row>
    <row r="5" spans="1:9" s="5" customFormat="1" ht="18.75" customHeight="1" x14ac:dyDescent="0.25">
      <c r="A5" s="11"/>
      <c r="B5" s="12" t="s">
        <v>2</v>
      </c>
      <c r="C5" s="13" t="s">
        <v>3</v>
      </c>
      <c r="D5" s="11" t="s">
        <v>4</v>
      </c>
      <c r="E5" s="14" t="s">
        <v>5</v>
      </c>
      <c r="F5" s="14" t="s">
        <v>6</v>
      </c>
    </row>
    <row r="6" spans="1:9" ht="23.25" customHeight="1" x14ac:dyDescent="0.25">
      <c r="A6" s="9">
        <v>1</v>
      </c>
      <c r="B6" s="15" t="s">
        <v>7</v>
      </c>
      <c r="C6" s="16">
        <v>8850</v>
      </c>
      <c r="D6" s="16">
        <v>2424</v>
      </c>
      <c r="E6" s="16">
        <v>602</v>
      </c>
      <c r="F6" s="17">
        <f>SUM(C6:E6)</f>
        <v>11876</v>
      </c>
      <c r="I6" s="5"/>
    </row>
    <row r="7" spans="1:9" x14ac:dyDescent="0.25">
      <c r="A7" s="9">
        <v>2</v>
      </c>
      <c r="B7" s="6" t="s">
        <v>8</v>
      </c>
      <c r="C7" s="16">
        <v>15278</v>
      </c>
      <c r="D7" s="16">
        <v>1310</v>
      </c>
      <c r="E7" s="17">
        <v>247</v>
      </c>
      <c r="F7" s="18">
        <f t="shared" ref="F7:F20" si="0">SUM(C7:E7)</f>
        <v>16835</v>
      </c>
      <c r="G7" s="19"/>
      <c r="H7" s="19"/>
      <c r="I7" s="19"/>
    </row>
    <row r="8" spans="1:9" x14ac:dyDescent="0.25">
      <c r="A8" s="9">
        <v>3</v>
      </c>
      <c r="B8" s="6" t="s">
        <v>9</v>
      </c>
      <c r="C8" s="16">
        <v>4288</v>
      </c>
      <c r="D8" s="16">
        <v>1871</v>
      </c>
      <c r="E8" s="17">
        <v>0</v>
      </c>
      <c r="F8" s="18">
        <f t="shared" si="0"/>
        <v>6159</v>
      </c>
      <c r="I8" s="5"/>
    </row>
    <row r="9" spans="1:9" ht="22.5" customHeight="1" x14ac:dyDescent="0.25">
      <c r="A9" s="9">
        <v>4</v>
      </c>
      <c r="B9" s="6" t="s">
        <v>10</v>
      </c>
      <c r="C9" s="16">
        <v>26372</v>
      </c>
      <c r="D9" s="16">
        <v>10751</v>
      </c>
      <c r="E9" s="17">
        <v>4088</v>
      </c>
      <c r="F9" s="18">
        <f t="shared" si="0"/>
        <v>41211</v>
      </c>
      <c r="I9" s="5"/>
    </row>
    <row r="10" spans="1:9" ht="21.75" customHeight="1" x14ac:dyDescent="0.25">
      <c r="A10" s="9">
        <v>5</v>
      </c>
      <c r="B10" s="6" t="s">
        <v>11</v>
      </c>
      <c r="C10" s="16"/>
      <c r="D10" s="16">
        <v>400</v>
      </c>
      <c r="E10" s="17">
        <v>1750</v>
      </c>
      <c r="F10" s="18">
        <f t="shared" si="0"/>
        <v>2150</v>
      </c>
      <c r="I10" s="5"/>
    </row>
    <row r="11" spans="1:9" x14ac:dyDescent="0.25">
      <c r="A11" s="9">
        <v>6</v>
      </c>
      <c r="B11" s="15" t="s">
        <v>12</v>
      </c>
      <c r="C11" s="16">
        <v>3121</v>
      </c>
      <c r="D11" s="16">
        <v>955</v>
      </c>
      <c r="E11" s="17">
        <v>1290</v>
      </c>
      <c r="F11" s="18">
        <f t="shared" si="0"/>
        <v>5366</v>
      </c>
      <c r="I11" s="5"/>
    </row>
    <row r="12" spans="1:9" ht="21" x14ac:dyDescent="0.25">
      <c r="A12" s="9">
        <v>7</v>
      </c>
      <c r="B12" s="6" t="s">
        <v>13</v>
      </c>
      <c r="C12" s="16">
        <v>4725</v>
      </c>
      <c r="D12" s="16">
        <v>2462</v>
      </c>
      <c r="E12" s="17">
        <v>2313</v>
      </c>
      <c r="F12" s="18">
        <f t="shared" si="0"/>
        <v>9500</v>
      </c>
      <c r="I12" s="5"/>
    </row>
    <row r="13" spans="1:9" ht="11.45" customHeight="1" x14ac:dyDescent="0.25">
      <c r="A13" s="9">
        <v>8</v>
      </c>
      <c r="B13" s="6" t="s">
        <v>14</v>
      </c>
      <c r="C13" s="16">
        <v>8679</v>
      </c>
      <c r="D13" s="16">
        <v>4071</v>
      </c>
      <c r="E13" s="17">
        <v>1258</v>
      </c>
      <c r="F13" s="18">
        <f t="shared" si="0"/>
        <v>14008</v>
      </c>
      <c r="I13" s="5"/>
    </row>
    <row r="14" spans="1:9" ht="21.75" customHeight="1" x14ac:dyDescent="0.25">
      <c r="A14" s="9">
        <v>9</v>
      </c>
      <c r="B14" s="6" t="s">
        <v>15</v>
      </c>
      <c r="C14" s="16">
        <v>1361</v>
      </c>
      <c r="D14" s="16">
        <v>68</v>
      </c>
      <c r="E14" s="16">
        <v>3000</v>
      </c>
      <c r="F14" s="18">
        <f>SUM(C14:E14)</f>
        <v>4429</v>
      </c>
      <c r="I14" s="5"/>
    </row>
    <row r="15" spans="1:9" x14ac:dyDescent="0.25">
      <c r="A15" s="9">
        <v>10</v>
      </c>
      <c r="B15" s="6" t="s">
        <v>16</v>
      </c>
      <c r="C15" s="16">
        <v>331</v>
      </c>
      <c r="D15" s="16">
        <v>128</v>
      </c>
      <c r="E15" s="17">
        <v>0</v>
      </c>
      <c r="F15" s="18">
        <f t="shared" si="0"/>
        <v>459</v>
      </c>
    </row>
    <row r="16" spans="1:9" x14ac:dyDescent="0.25">
      <c r="A16" s="9">
        <v>11</v>
      </c>
      <c r="B16" s="6" t="s">
        <v>17</v>
      </c>
      <c r="C16" s="16">
        <v>582</v>
      </c>
      <c r="D16" s="16">
        <v>112</v>
      </c>
      <c r="E16" s="17">
        <v>145</v>
      </c>
      <c r="F16" s="18">
        <f t="shared" si="0"/>
        <v>839</v>
      </c>
      <c r="G16" s="19"/>
    </row>
    <row r="17" spans="1:8" x14ac:dyDescent="0.25">
      <c r="A17" s="9">
        <v>12</v>
      </c>
      <c r="B17" s="6" t="s">
        <v>18</v>
      </c>
      <c r="C17" s="16">
        <v>992</v>
      </c>
      <c r="D17" s="16">
        <v>66</v>
      </c>
      <c r="E17" s="17">
        <v>379</v>
      </c>
      <c r="F17" s="18">
        <f t="shared" si="0"/>
        <v>1437</v>
      </c>
    </row>
    <row r="18" spans="1:8" ht="11.45" customHeight="1" x14ac:dyDescent="0.25">
      <c r="A18" s="9">
        <v>13</v>
      </c>
      <c r="B18" s="6" t="s">
        <v>19</v>
      </c>
      <c r="C18" s="16">
        <v>400</v>
      </c>
      <c r="D18" s="16">
        <v>0</v>
      </c>
      <c r="E18" s="17">
        <v>200</v>
      </c>
      <c r="F18" s="18">
        <f t="shared" si="0"/>
        <v>600</v>
      </c>
    </row>
    <row r="19" spans="1:8" x14ac:dyDescent="0.25">
      <c r="A19" s="9">
        <v>14</v>
      </c>
      <c r="B19" s="6" t="s">
        <v>20</v>
      </c>
      <c r="C19" s="16">
        <v>450</v>
      </c>
      <c r="D19" s="16">
        <v>0</v>
      </c>
      <c r="E19" s="17">
        <v>0</v>
      </c>
      <c r="F19" s="18">
        <f t="shared" si="0"/>
        <v>450</v>
      </c>
    </row>
    <row r="20" spans="1:8" ht="21" customHeight="1" x14ac:dyDescent="0.25">
      <c r="A20" s="9">
        <v>15</v>
      </c>
      <c r="B20" s="6" t="s">
        <v>21</v>
      </c>
      <c r="C20" s="16">
        <v>258</v>
      </c>
      <c r="D20" s="16">
        <v>119</v>
      </c>
      <c r="E20" s="17">
        <v>0</v>
      </c>
      <c r="F20" s="18">
        <f t="shared" si="0"/>
        <v>377</v>
      </c>
    </row>
    <row r="21" spans="1:8" s="21" customFormat="1" x14ac:dyDescent="0.25">
      <c r="A21" s="20"/>
      <c r="C21" s="22">
        <f>SUM(C6:C20)</f>
        <v>75687</v>
      </c>
      <c r="D21" s="22">
        <f>SUM(D6:D20)</f>
        <v>24737</v>
      </c>
      <c r="E21" s="22">
        <f>SUM(E6:E20)</f>
        <v>15272</v>
      </c>
      <c r="F21" s="18">
        <f>SUM(F6:F20)</f>
        <v>115696</v>
      </c>
      <c r="G21" s="23"/>
      <c r="H21" s="19"/>
    </row>
    <row r="22" spans="1:8" x14ac:dyDescent="0.25">
      <c r="C22" s="21"/>
      <c r="D22" s="16"/>
      <c r="E22" s="22"/>
      <c r="F22" s="18"/>
      <c r="G22" s="19"/>
    </row>
    <row r="23" spans="1:8" x14ac:dyDescent="0.25">
      <c r="A23" s="11"/>
      <c r="B23" s="24" t="s">
        <v>22</v>
      </c>
      <c r="C23" s="25"/>
      <c r="D23" s="26"/>
      <c r="E23" s="26"/>
      <c r="F23" s="27"/>
    </row>
    <row r="24" spans="1:8" x14ac:dyDescent="0.25">
      <c r="A24" s="9">
        <v>1</v>
      </c>
      <c r="B24" s="84" t="s">
        <v>23</v>
      </c>
      <c r="C24" s="84"/>
      <c r="D24" s="84"/>
      <c r="E24" s="16">
        <v>3816</v>
      </c>
    </row>
    <row r="25" spans="1:8" x14ac:dyDescent="0.25">
      <c r="A25" s="9">
        <v>2</v>
      </c>
      <c r="B25" s="84" t="s">
        <v>24</v>
      </c>
      <c r="C25" s="84"/>
      <c r="D25" s="84"/>
      <c r="E25" s="16">
        <v>767</v>
      </c>
    </row>
    <row r="26" spans="1:8" ht="21.2" customHeight="1" x14ac:dyDescent="0.25">
      <c r="A26" s="9">
        <v>3</v>
      </c>
      <c r="B26" s="88" t="s">
        <v>25</v>
      </c>
      <c r="C26" s="89"/>
      <c r="D26" s="89"/>
      <c r="E26" s="16">
        <v>2742</v>
      </c>
    </row>
    <row r="27" spans="1:8" x14ac:dyDescent="0.25">
      <c r="A27" s="9">
        <v>4</v>
      </c>
      <c r="B27" s="84" t="s">
        <v>26</v>
      </c>
      <c r="C27" s="84"/>
      <c r="D27" s="84"/>
      <c r="E27" s="16">
        <v>128</v>
      </c>
    </row>
    <row r="28" spans="1:8" x14ac:dyDescent="0.25">
      <c r="A28" s="9">
        <v>5</v>
      </c>
      <c r="B28" s="84" t="s">
        <v>27</v>
      </c>
      <c r="C28" s="84"/>
      <c r="D28" s="84"/>
      <c r="E28" s="16">
        <v>722</v>
      </c>
    </row>
    <row r="29" spans="1:8" ht="31.5" customHeight="1" x14ac:dyDescent="0.25">
      <c r="A29" s="9">
        <v>6</v>
      </c>
      <c r="B29" s="84" t="s">
        <v>28</v>
      </c>
      <c r="C29" s="84"/>
      <c r="D29" s="84"/>
      <c r="E29" s="16">
        <v>2095</v>
      </c>
      <c r="G29" s="19"/>
    </row>
    <row r="30" spans="1:8" ht="11.1" customHeight="1" x14ac:dyDescent="0.25">
      <c r="A30" s="9">
        <v>7</v>
      </c>
      <c r="B30" s="84" t="s">
        <v>29</v>
      </c>
      <c r="C30" s="84"/>
      <c r="D30" s="84"/>
      <c r="E30" s="16">
        <v>225</v>
      </c>
    </row>
    <row r="31" spans="1:8" ht="21.4" customHeight="1" x14ac:dyDescent="0.25">
      <c r="A31" s="9">
        <v>8</v>
      </c>
      <c r="B31" s="84" t="s">
        <v>30</v>
      </c>
      <c r="C31" s="84"/>
      <c r="D31" s="84"/>
      <c r="E31" s="16">
        <v>689</v>
      </c>
    </row>
    <row r="32" spans="1:8" ht="12.4" customHeight="1" x14ac:dyDescent="0.25">
      <c r="A32" s="9">
        <v>9</v>
      </c>
      <c r="B32" s="84" t="s">
        <v>31</v>
      </c>
      <c r="C32" s="84"/>
      <c r="D32" s="84"/>
      <c r="E32" s="16">
        <v>138</v>
      </c>
    </row>
    <row r="33" spans="1:9" ht="22.5" customHeight="1" x14ac:dyDescent="0.25">
      <c r="A33" s="9">
        <v>10</v>
      </c>
      <c r="B33" s="84" t="s">
        <v>32</v>
      </c>
      <c r="C33" s="84"/>
      <c r="D33" s="84"/>
      <c r="E33" s="16">
        <v>2185</v>
      </c>
    </row>
    <row r="34" spans="1:9" ht="12.4" customHeight="1" x14ac:dyDescent="0.25">
      <c r="A34" s="9">
        <v>11</v>
      </c>
      <c r="B34" s="84" t="s">
        <v>33</v>
      </c>
      <c r="C34" s="84"/>
      <c r="D34" s="84"/>
      <c r="E34" s="16">
        <v>271</v>
      </c>
    </row>
    <row r="35" spans="1:9" ht="30.75" customHeight="1" x14ac:dyDescent="0.25">
      <c r="A35" s="9">
        <v>12</v>
      </c>
      <c r="B35" s="84" t="s">
        <v>34</v>
      </c>
      <c r="C35" s="84"/>
      <c r="D35" s="84"/>
      <c r="E35" s="16">
        <v>2836</v>
      </c>
    </row>
    <row r="36" spans="1:9" ht="11.45" customHeight="1" x14ac:dyDescent="0.25">
      <c r="A36" s="9">
        <v>13</v>
      </c>
      <c r="B36" s="84" t="s">
        <v>35</v>
      </c>
      <c r="C36" s="84"/>
      <c r="D36" s="84"/>
      <c r="E36" s="16">
        <v>7966</v>
      </c>
    </row>
    <row r="37" spans="1:9" ht="11.45" customHeight="1" x14ac:dyDescent="0.25">
      <c r="A37" s="9">
        <v>14</v>
      </c>
      <c r="B37" s="84" t="s">
        <v>36</v>
      </c>
      <c r="C37" s="84"/>
      <c r="D37" s="84"/>
      <c r="E37" s="16">
        <v>910</v>
      </c>
    </row>
    <row r="38" spans="1:9" x14ac:dyDescent="0.25">
      <c r="A38" s="20"/>
      <c r="B38" s="85" t="s">
        <v>37</v>
      </c>
      <c r="C38" s="85"/>
      <c r="D38" s="85"/>
      <c r="E38" s="22">
        <f>SUM(E24:E37)</f>
        <v>25490</v>
      </c>
      <c r="F38" s="18"/>
    </row>
    <row r="39" spans="1:9" x14ac:dyDescent="0.25">
      <c r="A39" s="11"/>
      <c r="B39" s="24" t="s">
        <v>38</v>
      </c>
      <c r="C39" s="25"/>
      <c r="D39" s="30"/>
      <c r="E39" s="30"/>
      <c r="F39" s="31"/>
      <c r="G39" s="6"/>
      <c r="H39" s="6"/>
    </row>
    <row r="40" spans="1:9" x14ac:dyDescent="0.25">
      <c r="A40" s="9">
        <v>1</v>
      </c>
      <c r="B40" s="84" t="s">
        <v>39</v>
      </c>
      <c r="C40" s="84"/>
      <c r="D40" s="84"/>
      <c r="E40" s="16">
        <v>42</v>
      </c>
      <c r="G40" s="6"/>
      <c r="H40" s="16"/>
    </row>
    <row r="41" spans="1:9" x14ac:dyDescent="0.25">
      <c r="A41" s="9">
        <v>2</v>
      </c>
      <c r="B41" s="84" t="s">
        <v>40</v>
      </c>
      <c r="C41" s="84"/>
      <c r="D41" s="84"/>
      <c r="E41" s="16">
        <v>42</v>
      </c>
      <c r="G41" s="6"/>
      <c r="H41" s="16"/>
    </row>
    <row r="42" spans="1:9" x14ac:dyDescent="0.25">
      <c r="A42" s="9">
        <v>3</v>
      </c>
      <c r="B42" s="84" t="s">
        <v>41</v>
      </c>
      <c r="C42" s="84"/>
      <c r="D42" s="84"/>
      <c r="E42" s="16">
        <v>21</v>
      </c>
      <c r="G42" s="6"/>
      <c r="H42" s="16"/>
    </row>
    <row r="43" spans="1:9" x14ac:dyDescent="0.25">
      <c r="A43" s="9">
        <v>4</v>
      </c>
      <c r="B43" s="84" t="s">
        <v>42</v>
      </c>
      <c r="C43" s="84"/>
      <c r="D43" s="84"/>
      <c r="E43" s="16">
        <v>21</v>
      </c>
      <c r="G43" s="6"/>
      <c r="H43" s="16"/>
    </row>
    <row r="44" spans="1:9" x14ac:dyDescent="0.25">
      <c r="A44" s="9">
        <v>5</v>
      </c>
      <c r="B44" s="84" t="s">
        <v>43</v>
      </c>
      <c r="C44" s="84"/>
      <c r="D44" s="84"/>
      <c r="E44" s="16">
        <v>42</v>
      </c>
      <c r="G44" s="6"/>
      <c r="H44" s="16"/>
    </row>
    <row r="45" spans="1:9" x14ac:dyDescent="0.25">
      <c r="A45" s="9">
        <v>6</v>
      </c>
      <c r="B45" s="84" t="s">
        <v>44</v>
      </c>
      <c r="C45" s="84"/>
      <c r="D45" s="84"/>
      <c r="E45" s="16">
        <v>206</v>
      </c>
      <c r="G45" s="6"/>
      <c r="H45" s="16"/>
    </row>
    <row r="46" spans="1:9" x14ac:dyDescent="0.25">
      <c r="A46" s="9">
        <v>7</v>
      </c>
      <c r="B46" s="84" t="s">
        <v>45</v>
      </c>
      <c r="C46" s="84"/>
      <c r="D46" s="84"/>
      <c r="E46" s="16">
        <v>237</v>
      </c>
      <c r="G46" s="6"/>
      <c r="H46" s="16"/>
    </row>
    <row r="47" spans="1:9" x14ac:dyDescent="0.25">
      <c r="A47" s="20"/>
      <c r="B47" s="85" t="s">
        <v>37</v>
      </c>
      <c r="C47" s="85"/>
      <c r="D47" s="85"/>
      <c r="E47" s="22">
        <f>SUM(E40:E46)</f>
        <v>611</v>
      </c>
      <c r="F47" s="18"/>
      <c r="G47" s="19"/>
    </row>
    <row r="48" spans="1:9" ht="18" x14ac:dyDescent="0.25">
      <c r="A48" s="11"/>
      <c r="B48" s="24" t="s">
        <v>46</v>
      </c>
      <c r="C48" s="25"/>
      <c r="D48" s="30"/>
      <c r="E48" s="32" t="s">
        <v>47</v>
      </c>
      <c r="F48" s="33" t="s">
        <v>48</v>
      </c>
      <c r="G48" s="33" t="s">
        <v>49</v>
      </c>
      <c r="H48" s="2"/>
      <c r="I48" s="3"/>
    </row>
    <row r="49" spans="1:9" s="37" customFormat="1" ht="13.5" customHeight="1" x14ac:dyDescent="0.25">
      <c r="A49" s="34">
        <v>1</v>
      </c>
      <c r="B49" s="84" t="s">
        <v>50</v>
      </c>
      <c r="C49" s="84"/>
      <c r="D49" s="84"/>
      <c r="E49" s="16">
        <v>11419</v>
      </c>
      <c r="F49" s="16">
        <v>11419</v>
      </c>
      <c r="G49" s="16">
        <v>0</v>
      </c>
      <c r="H49" s="35"/>
      <c r="I49" s="36"/>
    </row>
    <row r="50" spans="1:9" x14ac:dyDescent="0.25">
      <c r="A50" s="9">
        <v>2</v>
      </c>
      <c r="B50" s="84" t="s">
        <v>51</v>
      </c>
      <c r="C50" s="84"/>
      <c r="D50" s="84"/>
      <c r="E50" s="16">
        <v>2577</v>
      </c>
      <c r="F50" s="16">
        <v>2577</v>
      </c>
      <c r="G50" s="16">
        <v>0</v>
      </c>
      <c r="I50" s="16"/>
    </row>
    <row r="51" spans="1:9" ht="11.45" customHeight="1" x14ac:dyDescent="0.25">
      <c r="A51" s="34">
        <v>3</v>
      </c>
      <c r="B51" s="84" t="s">
        <v>52</v>
      </c>
      <c r="C51" s="84"/>
      <c r="D51" s="84"/>
      <c r="E51" s="16">
        <v>7976</v>
      </c>
      <c r="F51" s="16">
        <v>7976</v>
      </c>
      <c r="G51" s="16">
        <v>0</v>
      </c>
      <c r="H51" s="16"/>
    </row>
    <row r="52" spans="1:9" x14ac:dyDescent="0.25">
      <c r="A52" s="9">
        <v>4</v>
      </c>
      <c r="B52" s="84" t="s">
        <v>53</v>
      </c>
      <c r="C52" s="84"/>
      <c r="D52" s="84"/>
      <c r="E52" s="16">
        <v>1522</v>
      </c>
      <c r="F52" s="16">
        <v>1522</v>
      </c>
      <c r="G52" s="16">
        <v>0</v>
      </c>
      <c r="H52" s="16"/>
      <c r="I52" s="16"/>
    </row>
    <row r="53" spans="1:9" ht="12" customHeight="1" x14ac:dyDescent="0.25">
      <c r="A53" s="34">
        <v>5</v>
      </c>
      <c r="B53" s="84" t="s">
        <v>54</v>
      </c>
      <c r="C53" s="84"/>
      <c r="D53" s="84"/>
      <c r="E53" s="16">
        <v>3943</v>
      </c>
      <c r="F53" s="16">
        <v>3943</v>
      </c>
      <c r="G53" s="16">
        <v>0</v>
      </c>
      <c r="H53" s="16"/>
    </row>
    <row r="54" spans="1:9" ht="11.45" customHeight="1" x14ac:dyDescent="0.25">
      <c r="A54" s="9">
        <v>6</v>
      </c>
      <c r="B54" s="84" t="s">
        <v>55</v>
      </c>
      <c r="C54" s="84"/>
      <c r="D54" s="84"/>
      <c r="E54" s="16">
        <v>10635</v>
      </c>
      <c r="F54" s="16">
        <v>10635</v>
      </c>
      <c r="G54" s="16">
        <v>0</v>
      </c>
      <c r="H54" s="38"/>
    </row>
    <row r="55" spans="1:9" x14ac:dyDescent="0.25">
      <c r="A55" s="34">
        <v>7</v>
      </c>
      <c r="B55" s="84" t="s">
        <v>9</v>
      </c>
      <c r="C55" s="84"/>
      <c r="D55" s="84"/>
      <c r="E55" s="16">
        <v>2089</v>
      </c>
      <c r="F55" s="16">
        <v>2089</v>
      </c>
      <c r="G55" s="16">
        <v>0</v>
      </c>
      <c r="I55" s="16"/>
    </row>
    <row r="56" spans="1:9" s="37" customFormat="1" ht="12.75" customHeight="1" x14ac:dyDescent="0.25">
      <c r="A56" s="9">
        <v>8</v>
      </c>
      <c r="B56" s="84" t="s">
        <v>56</v>
      </c>
      <c r="C56" s="84"/>
      <c r="D56" s="84"/>
      <c r="E56" s="16">
        <v>859</v>
      </c>
      <c r="F56" s="16">
        <v>859</v>
      </c>
      <c r="G56" s="16">
        <v>0</v>
      </c>
      <c r="H56" s="36"/>
      <c r="I56" s="36"/>
    </row>
    <row r="57" spans="1:9" ht="30" customHeight="1" x14ac:dyDescent="0.25">
      <c r="A57" s="34">
        <v>9</v>
      </c>
      <c r="B57" s="84" t="s">
        <v>57</v>
      </c>
      <c r="C57" s="84"/>
      <c r="D57" s="84"/>
      <c r="E57" s="16">
        <v>19207</v>
      </c>
      <c r="F57" s="16">
        <v>19207</v>
      </c>
      <c r="G57" s="17">
        <v>0</v>
      </c>
    </row>
    <row r="58" spans="1:9" ht="13.5" customHeight="1" x14ac:dyDescent="0.25">
      <c r="A58" s="9">
        <v>10</v>
      </c>
      <c r="B58" s="84" t="s">
        <v>58</v>
      </c>
      <c r="C58" s="84"/>
      <c r="D58" s="84"/>
      <c r="E58" s="16">
        <v>1059</v>
      </c>
      <c r="F58" s="16">
        <v>1059</v>
      </c>
      <c r="G58" s="16">
        <v>0</v>
      </c>
      <c r="I58" s="16"/>
    </row>
    <row r="59" spans="1:9" ht="13.5" customHeight="1" x14ac:dyDescent="0.25">
      <c r="A59" s="34">
        <v>11</v>
      </c>
      <c r="B59" s="84" t="s">
        <v>59</v>
      </c>
      <c r="C59" s="84"/>
      <c r="D59" s="84"/>
      <c r="E59" s="16">
        <v>1050</v>
      </c>
      <c r="F59" s="16">
        <v>1050</v>
      </c>
      <c r="G59" s="16">
        <v>0</v>
      </c>
      <c r="I59" s="16"/>
    </row>
    <row r="60" spans="1:9" x14ac:dyDescent="0.25">
      <c r="A60" s="9">
        <v>12</v>
      </c>
      <c r="B60" s="84" t="s">
        <v>60</v>
      </c>
      <c r="C60" s="84"/>
      <c r="D60" s="84"/>
      <c r="E60" s="16">
        <v>1190</v>
      </c>
      <c r="F60" s="16">
        <v>1190</v>
      </c>
      <c r="G60" s="16">
        <v>0</v>
      </c>
      <c r="I60" s="16"/>
    </row>
    <row r="61" spans="1:9" x14ac:dyDescent="0.25">
      <c r="A61" s="34">
        <v>13</v>
      </c>
      <c r="B61" s="84" t="s">
        <v>61</v>
      </c>
      <c r="C61" s="84"/>
      <c r="D61" s="84"/>
      <c r="E61" s="16">
        <v>5719</v>
      </c>
      <c r="F61" s="16">
        <v>5719</v>
      </c>
      <c r="G61" s="16">
        <v>0</v>
      </c>
      <c r="H61" s="16"/>
      <c r="I61" s="16"/>
    </row>
    <row r="62" spans="1:9" ht="11.45" customHeight="1" x14ac:dyDescent="0.25">
      <c r="A62" s="9">
        <v>14</v>
      </c>
      <c r="B62" s="84" t="s">
        <v>62</v>
      </c>
      <c r="C62" s="84"/>
      <c r="D62" s="84"/>
      <c r="E62" s="16">
        <v>2728</v>
      </c>
      <c r="F62" s="16">
        <v>2728</v>
      </c>
      <c r="G62" s="16">
        <v>0</v>
      </c>
      <c r="H62" s="16"/>
    </row>
    <row r="63" spans="1:9" ht="24.75" customHeight="1" x14ac:dyDescent="0.25">
      <c r="A63" s="34">
        <v>15</v>
      </c>
      <c r="B63" s="84" t="s">
        <v>63</v>
      </c>
      <c r="C63" s="84"/>
      <c r="D63" s="84"/>
      <c r="E63" s="16">
        <v>5190</v>
      </c>
      <c r="F63" s="16">
        <v>5190</v>
      </c>
      <c r="G63" s="16">
        <v>0</v>
      </c>
      <c r="I63" s="16"/>
    </row>
    <row r="64" spans="1:9" ht="23.25" customHeight="1" x14ac:dyDescent="0.25">
      <c r="A64" s="9">
        <v>16</v>
      </c>
      <c r="B64" s="84" t="s">
        <v>64</v>
      </c>
      <c r="C64" s="84"/>
      <c r="D64" s="84"/>
      <c r="E64" s="16">
        <v>3954</v>
      </c>
      <c r="F64" s="16">
        <v>3954</v>
      </c>
      <c r="G64" s="17">
        <v>0</v>
      </c>
      <c r="H64" s="16"/>
    </row>
    <row r="65" spans="1:9" ht="11.45" customHeight="1" x14ac:dyDescent="0.25">
      <c r="A65" s="34">
        <v>17</v>
      </c>
      <c r="B65" s="84" t="s">
        <v>65</v>
      </c>
      <c r="C65" s="84"/>
      <c r="D65" s="84"/>
      <c r="E65" s="16">
        <v>3279</v>
      </c>
      <c r="F65" s="16">
        <v>3279</v>
      </c>
      <c r="G65" s="16">
        <v>0</v>
      </c>
      <c r="H65" s="16"/>
    </row>
    <row r="66" spans="1:9" ht="11.45" customHeight="1" x14ac:dyDescent="0.25">
      <c r="A66" s="9">
        <v>18</v>
      </c>
      <c r="B66" s="84" t="s">
        <v>66</v>
      </c>
      <c r="C66" s="84"/>
      <c r="D66" s="84"/>
      <c r="E66" s="16">
        <v>1289</v>
      </c>
      <c r="F66" s="16">
        <v>1289</v>
      </c>
      <c r="G66" s="16">
        <v>0</v>
      </c>
      <c r="H66" s="16"/>
    </row>
    <row r="67" spans="1:9" ht="11.45" customHeight="1" x14ac:dyDescent="0.25">
      <c r="A67" s="34">
        <v>19</v>
      </c>
      <c r="B67" s="84" t="s">
        <v>67</v>
      </c>
      <c r="C67" s="84"/>
      <c r="D67" s="84"/>
      <c r="E67" s="16">
        <v>3416</v>
      </c>
      <c r="F67" s="16">
        <v>3416</v>
      </c>
      <c r="G67" s="16">
        <v>0</v>
      </c>
      <c r="H67" s="6"/>
      <c r="I67" s="16"/>
    </row>
    <row r="68" spans="1:9" ht="11.1" customHeight="1" x14ac:dyDescent="0.25">
      <c r="A68" s="9">
        <v>20</v>
      </c>
      <c r="B68" s="84" t="s">
        <v>68</v>
      </c>
      <c r="C68" s="84"/>
      <c r="D68" s="84"/>
      <c r="E68" s="16">
        <v>826</v>
      </c>
      <c r="F68" s="16">
        <v>826</v>
      </c>
      <c r="G68" s="17">
        <v>0</v>
      </c>
      <c r="H68" s="6"/>
      <c r="I68" s="16"/>
    </row>
    <row r="69" spans="1:9" ht="11.45" customHeight="1" x14ac:dyDescent="0.25">
      <c r="A69" s="34">
        <v>21</v>
      </c>
      <c r="B69" s="84" t="s">
        <v>69</v>
      </c>
      <c r="C69" s="84"/>
      <c r="D69" s="84"/>
      <c r="E69" s="16">
        <v>300</v>
      </c>
      <c r="F69" s="16">
        <v>300</v>
      </c>
      <c r="G69" s="16">
        <v>0</v>
      </c>
      <c r="H69" s="6"/>
      <c r="I69" s="16"/>
    </row>
    <row r="70" spans="1:9" ht="11.45" customHeight="1" x14ac:dyDescent="0.25">
      <c r="A70" s="9">
        <v>22</v>
      </c>
      <c r="B70" s="84" t="s">
        <v>70</v>
      </c>
      <c r="C70" s="84"/>
      <c r="D70" s="84"/>
      <c r="E70" s="16">
        <v>524</v>
      </c>
      <c r="F70" s="16">
        <v>524</v>
      </c>
      <c r="G70" s="16">
        <v>0</v>
      </c>
      <c r="H70" s="16"/>
    </row>
    <row r="71" spans="1:9" ht="25.5" customHeight="1" x14ac:dyDescent="0.25">
      <c r="A71" s="34">
        <v>23</v>
      </c>
      <c r="B71" s="84" t="s">
        <v>71</v>
      </c>
      <c r="C71" s="84"/>
      <c r="D71" s="84"/>
      <c r="E71" s="16">
        <v>1265</v>
      </c>
      <c r="F71" s="16">
        <v>1265</v>
      </c>
      <c r="G71" s="16">
        <v>0</v>
      </c>
      <c r="H71" s="16"/>
    </row>
    <row r="72" spans="1:9" s="21" customFormat="1" ht="24.75" customHeight="1" x14ac:dyDescent="0.25">
      <c r="A72" s="9">
        <v>24</v>
      </c>
      <c r="B72" s="84" t="s">
        <v>72</v>
      </c>
      <c r="C72" s="84"/>
      <c r="D72" s="84"/>
      <c r="E72" s="16">
        <v>779</v>
      </c>
      <c r="F72" s="16">
        <v>779</v>
      </c>
      <c r="G72" s="17">
        <v>0</v>
      </c>
      <c r="H72" s="16"/>
    </row>
    <row r="73" spans="1:9" ht="11.45" customHeight="1" x14ac:dyDescent="0.25">
      <c r="A73" s="34">
        <v>25</v>
      </c>
      <c r="B73" s="84" t="s">
        <v>73</v>
      </c>
      <c r="C73" s="84"/>
      <c r="D73" s="84"/>
      <c r="E73" s="16">
        <v>1670</v>
      </c>
      <c r="F73" s="16">
        <v>1670</v>
      </c>
      <c r="G73" s="16">
        <v>0</v>
      </c>
      <c r="H73" s="16"/>
    </row>
    <row r="74" spans="1:9" ht="11.1" customHeight="1" x14ac:dyDescent="0.25">
      <c r="A74" s="9">
        <v>26</v>
      </c>
      <c r="B74" s="84" t="s">
        <v>74</v>
      </c>
      <c r="C74" s="84"/>
      <c r="D74" s="84"/>
      <c r="E74" s="16">
        <v>1920</v>
      </c>
      <c r="F74" s="16">
        <v>1920</v>
      </c>
      <c r="G74" s="16">
        <v>0</v>
      </c>
      <c r="H74" s="16"/>
    </row>
    <row r="75" spans="1:9" ht="21.75" customHeight="1" x14ac:dyDescent="0.25">
      <c r="A75" s="34">
        <v>27</v>
      </c>
      <c r="B75" s="84" t="s">
        <v>75</v>
      </c>
      <c r="C75" s="84"/>
      <c r="D75" s="84"/>
      <c r="E75" s="16">
        <v>3205</v>
      </c>
      <c r="F75" s="16">
        <v>3205</v>
      </c>
      <c r="G75" s="16">
        <v>0</v>
      </c>
      <c r="H75" s="16"/>
    </row>
    <row r="76" spans="1:9" s="21" customFormat="1" ht="19.899999999999999" customHeight="1" x14ac:dyDescent="0.25">
      <c r="A76" s="9">
        <v>28</v>
      </c>
      <c r="B76" s="84" t="s">
        <v>76</v>
      </c>
      <c r="C76" s="84"/>
      <c r="D76" s="84"/>
      <c r="E76" s="16">
        <v>992</v>
      </c>
      <c r="F76" s="16">
        <v>992</v>
      </c>
      <c r="G76" s="16">
        <v>0</v>
      </c>
      <c r="H76" s="16"/>
    </row>
    <row r="77" spans="1:9" ht="24" customHeight="1" x14ac:dyDescent="0.25">
      <c r="A77" s="34">
        <v>29</v>
      </c>
      <c r="B77" s="84" t="s">
        <v>77</v>
      </c>
      <c r="C77" s="84"/>
      <c r="D77" s="84"/>
      <c r="E77" s="16">
        <v>11434</v>
      </c>
      <c r="F77" s="16">
        <v>11434</v>
      </c>
      <c r="G77" s="16">
        <v>0</v>
      </c>
      <c r="H77" s="16"/>
    </row>
    <row r="78" spans="1:9" ht="20.65" customHeight="1" x14ac:dyDescent="0.25">
      <c r="A78" s="9">
        <v>30</v>
      </c>
      <c r="B78" s="84" t="s">
        <v>78</v>
      </c>
      <c r="C78" s="84"/>
      <c r="D78" s="84"/>
      <c r="E78" s="16">
        <v>23451</v>
      </c>
      <c r="F78" s="16">
        <v>23451</v>
      </c>
      <c r="G78" s="16">
        <v>0</v>
      </c>
      <c r="H78" s="16"/>
    </row>
    <row r="79" spans="1:9" ht="21.95" customHeight="1" x14ac:dyDescent="0.25">
      <c r="A79" s="34">
        <v>31</v>
      </c>
      <c r="B79" s="84" t="s">
        <v>79</v>
      </c>
      <c r="C79" s="84"/>
      <c r="D79" s="84"/>
      <c r="E79" s="16">
        <v>6189</v>
      </c>
      <c r="F79" s="16">
        <v>6189</v>
      </c>
      <c r="G79" s="16">
        <v>0</v>
      </c>
      <c r="H79" s="16"/>
    </row>
    <row r="80" spans="1:9" x14ac:dyDescent="0.25">
      <c r="A80" s="9">
        <v>32</v>
      </c>
      <c r="B80" s="84" t="s">
        <v>80</v>
      </c>
      <c r="C80" s="84"/>
      <c r="D80" s="84"/>
      <c r="E80" s="16">
        <v>650</v>
      </c>
      <c r="F80" s="16">
        <v>650</v>
      </c>
      <c r="G80" s="16">
        <v>0</v>
      </c>
      <c r="H80" s="16"/>
    </row>
    <row r="81" spans="1:9" x14ac:dyDescent="0.25">
      <c r="A81" s="34">
        <v>33</v>
      </c>
      <c r="B81" s="84" t="s">
        <v>81</v>
      </c>
      <c r="C81" s="84"/>
      <c r="D81" s="84"/>
      <c r="E81" s="16">
        <v>4800</v>
      </c>
      <c r="F81" s="16">
        <v>4800</v>
      </c>
      <c r="G81" s="16">
        <v>0</v>
      </c>
      <c r="H81" s="16"/>
    </row>
    <row r="82" spans="1:9" s="37" customFormat="1" ht="11.25" customHeight="1" x14ac:dyDescent="0.25">
      <c r="A82" s="9">
        <v>34</v>
      </c>
      <c r="B82" s="84" t="s">
        <v>82</v>
      </c>
      <c r="C82" s="84"/>
      <c r="D82" s="84"/>
      <c r="E82" s="16">
        <v>0</v>
      </c>
      <c r="F82" s="16">
        <v>0</v>
      </c>
      <c r="G82" s="16">
        <v>1901</v>
      </c>
      <c r="H82" s="36"/>
    </row>
    <row r="83" spans="1:9" ht="11.65" customHeight="1" x14ac:dyDescent="0.25">
      <c r="A83" s="34">
        <v>35</v>
      </c>
      <c r="B83" s="84" t="s">
        <v>83</v>
      </c>
      <c r="C83" s="84"/>
      <c r="D83" s="84"/>
      <c r="E83" s="16">
        <v>600</v>
      </c>
      <c r="F83" s="16">
        <v>600</v>
      </c>
      <c r="G83" s="16">
        <v>0</v>
      </c>
      <c r="H83" s="16"/>
    </row>
    <row r="84" spans="1:9" ht="11.25" customHeight="1" x14ac:dyDescent="0.25">
      <c r="A84" s="9">
        <v>36</v>
      </c>
      <c r="B84" s="84" t="s">
        <v>84</v>
      </c>
      <c r="C84" s="84"/>
      <c r="D84" s="84"/>
      <c r="E84" s="16">
        <v>6044</v>
      </c>
      <c r="F84" s="16">
        <v>6044</v>
      </c>
      <c r="G84" s="17">
        <v>0</v>
      </c>
      <c r="H84" s="16"/>
    </row>
    <row r="85" spans="1:9" x14ac:dyDescent="0.25">
      <c r="A85" s="34">
        <v>37</v>
      </c>
      <c r="B85" s="84" t="s">
        <v>85</v>
      </c>
      <c r="C85" s="84"/>
      <c r="D85" s="84"/>
      <c r="E85" s="16">
        <v>3560</v>
      </c>
      <c r="F85" s="16">
        <v>3560</v>
      </c>
      <c r="G85" s="16">
        <v>0</v>
      </c>
      <c r="H85" s="16"/>
    </row>
    <row r="86" spans="1:9" s="21" customFormat="1" x14ac:dyDescent="0.25">
      <c r="A86" s="9">
        <v>38</v>
      </c>
      <c r="B86" s="84" t="s">
        <v>86</v>
      </c>
      <c r="C86" s="84"/>
      <c r="D86" s="84"/>
      <c r="E86" s="16">
        <v>1530</v>
      </c>
      <c r="F86" s="16">
        <v>1530</v>
      </c>
      <c r="G86" s="16">
        <v>0</v>
      </c>
      <c r="H86" s="22"/>
      <c r="I86" s="16"/>
    </row>
    <row r="87" spans="1:9" s="21" customFormat="1" x14ac:dyDescent="0.25">
      <c r="A87" s="34">
        <v>39</v>
      </c>
      <c r="B87" s="84" t="s">
        <v>87</v>
      </c>
      <c r="C87" s="84"/>
      <c r="D87" s="84"/>
      <c r="E87" s="16">
        <v>0</v>
      </c>
      <c r="F87" s="16">
        <v>0</v>
      </c>
      <c r="G87" s="16">
        <v>3388</v>
      </c>
      <c r="H87" s="22"/>
      <c r="I87" s="17"/>
    </row>
    <row r="88" spans="1:9" ht="16.5" customHeight="1" x14ac:dyDescent="0.25">
      <c r="B88" s="85" t="s">
        <v>37</v>
      </c>
      <c r="C88" s="85"/>
      <c r="D88" s="85"/>
      <c r="E88" s="22">
        <f>SUM(E49:E87)</f>
        <v>158840</v>
      </c>
      <c r="F88" s="22">
        <f>SUM(F49:F87)</f>
        <v>158840</v>
      </c>
      <c r="G88" s="22">
        <f>SUM(G49:G87)</f>
        <v>5289</v>
      </c>
      <c r="H88" s="22"/>
      <c r="I88" s="22"/>
    </row>
    <row r="89" spans="1:9" x14ac:dyDescent="0.25">
      <c r="E89" s="22">
        <f>E88+G88</f>
        <v>164129</v>
      </c>
      <c r="F89" s="18"/>
    </row>
    <row r="90" spans="1:9" x14ac:dyDescent="0.25">
      <c r="B90" s="39" t="s">
        <v>88</v>
      </c>
      <c r="C90" s="40" t="s">
        <v>89</v>
      </c>
    </row>
    <row r="91" spans="1:9" x14ac:dyDescent="0.25">
      <c r="B91" s="41" t="s">
        <v>90</v>
      </c>
      <c r="C91" s="16">
        <f>C21</f>
        <v>75687</v>
      </c>
      <c r="D91" s="16"/>
    </row>
    <row r="92" spans="1:9" x14ac:dyDescent="0.25">
      <c r="B92" s="41" t="s">
        <v>91</v>
      </c>
      <c r="C92" s="16">
        <f>D21</f>
        <v>24737</v>
      </c>
      <c r="D92" s="16"/>
    </row>
    <row r="93" spans="1:9" x14ac:dyDescent="0.25">
      <c r="B93" s="41" t="s">
        <v>92</v>
      </c>
      <c r="C93" s="16">
        <f>E21</f>
        <v>15272</v>
      </c>
      <c r="D93" s="22">
        <f>C91+C92+C93</f>
        <v>115696</v>
      </c>
    </row>
    <row r="94" spans="1:9" x14ac:dyDescent="0.25">
      <c r="B94" s="41" t="s">
        <v>93</v>
      </c>
      <c r="C94" s="42">
        <f>E38</f>
        <v>25490</v>
      </c>
      <c r="D94" s="42"/>
    </row>
    <row r="95" spans="1:9" x14ac:dyDescent="0.25">
      <c r="B95" s="41" t="s">
        <v>94</v>
      </c>
      <c r="C95" s="42">
        <f>E47</f>
        <v>611</v>
      </c>
      <c r="D95" s="42"/>
    </row>
    <row r="96" spans="1:9" x14ac:dyDescent="0.25">
      <c r="B96" s="43" t="s">
        <v>95</v>
      </c>
      <c r="C96" s="44">
        <f>SUM(C91:C95)</f>
        <v>141797</v>
      </c>
      <c r="D96" s="45"/>
      <c r="E96" s="22"/>
    </row>
    <row r="97" spans="1:8" x14ac:dyDescent="0.25">
      <c r="B97" s="41" t="s">
        <v>96</v>
      </c>
      <c r="C97" s="16">
        <v>278</v>
      </c>
      <c r="D97" s="22"/>
      <c r="E97" s="22"/>
    </row>
    <row r="98" spans="1:8" x14ac:dyDescent="0.25">
      <c r="B98" s="42"/>
    </row>
    <row r="99" spans="1:8" x14ac:dyDescent="0.25">
      <c r="B99" s="43" t="s">
        <v>97</v>
      </c>
      <c r="C99" s="22">
        <f>E89</f>
        <v>164129</v>
      </c>
    </row>
    <row r="100" spans="1:8" x14ac:dyDescent="0.2">
      <c r="B100" s="41" t="s">
        <v>98</v>
      </c>
      <c r="C100" s="46">
        <v>630</v>
      </c>
      <c r="D100" s="47"/>
      <c r="E100" s="46"/>
      <c r="F100" s="48"/>
    </row>
    <row r="101" spans="1:8" x14ac:dyDescent="0.25">
      <c r="B101" s="41" t="s">
        <v>99</v>
      </c>
      <c r="C101" s="16">
        <v>3170</v>
      </c>
    </row>
    <row r="102" spans="1:8" x14ac:dyDescent="0.25">
      <c r="B102" s="41" t="s">
        <v>100</v>
      </c>
      <c r="C102" s="16">
        <v>170</v>
      </c>
    </row>
    <row r="103" spans="1:8" x14ac:dyDescent="0.25">
      <c r="B103" s="49" t="s">
        <v>101</v>
      </c>
      <c r="C103" s="2">
        <v>102</v>
      </c>
      <c r="D103" s="82" t="s">
        <v>102</v>
      </c>
      <c r="E103" s="82"/>
      <c r="F103" s="7"/>
    </row>
    <row r="104" spans="1:8" x14ac:dyDescent="0.25">
      <c r="B104" s="49" t="s">
        <v>103</v>
      </c>
      <c r="C104" s="2">
        <v>102</v>
      </c>
      <c r="D104" s="37" t="s">
        <v>104</v>
      </c>
      <c r="E104" s="1"/>
      <c r="F104" s="7"/>
    </row>
    <row r="105" spans="1:8" x14ac:dyDescent="0.25">
      <c r="B105" s="49" t="s">
        <v>105</v>
      </c>
      <c r="C105" s="2">
        <v>2</v>
      </c>
      <c r="D105" s="3"/>
      <c r="E105" s="2"/>
      <c r="F105" s="7"/>
    </row>
    <row r="106" spans="1:8" ht="14.25" customHeight="1" x14ac:dyDescent="0.25">
      <c r="B106" s="50" t="s">
        <v>106</v>
      </c>
      <c r="C106" s="2">
        <v>179</v>
      </c>
      <c r="D106" s="1" t="s">
        <v>107</v>
      </c>
      <c r="E106" s="2" t="s">
        <v>108</v>
      </c>
    </row>
    <row r="107" spans="1:8" x14ac:dyDescent="0.25">
      <c r="B107" s="50" t="s">
        <v>109</v>
      </c>
      <c r="C107" s="2">
        <v>103</v>
      </c>
      <c r="D107" s="1" t="s">
        <v>110</v>
      </c>
      <c r="E107" s="2" t="s">
        <v>111</v>
      </c>
    </row>
    <row r="108" spans="1:8" x14ac:dyDescent="0.25">
      <c r="B108" s="50" t="s">
        <v>112</v>
      </c>
      <c r="C108" s="2">
        <v>5</v>
      </c>
      <c r="D108" s="1" t="s">
        <v>113</v>
      </c>
      <c r="E108" s="2"/>
    </row>
    <row r="109" spans="1:8" x14ac:dyDescent="0.25">
      <c r="B109" s="50" t="s">
        <v>114</v>
      </c>
      <c r="C109" s="2">
        <v>1</v>
      </c>
      <c r="D109" s="1"/>
      <c r="E109" s="2"/>
    </row>
    <row r="110" spans="1:8" ht="10.5" customHeight="1" x14ac:dyDescent="0.25">
      <c r="B110" s="79" t="s">
        <v>115</v>
      </c>
      <c r="C110" s="79"/>
      <c r="D110" s="1"/>
      <c r="E110" s="2"/>
    </row>
    <row r="111" spans="1:8" x14ac:dyDescent="0.25">
      <c r="B111" s="52" t="s">
        <v>116</v>
      </c>
      <c r="C111" s="16">
        <v>1</v>
      </c>
      <c r="D111" s="6" t="s">
        <v>117</v>
      </c>
      <c r="E111" s="2"/>
    </row>
    <row r="112" spans="1:8" s="3" customFormat="1" x14ac:dyDescent="0.25">
      <c r="A112" s="4"/>
      <c r="B112" s="41" t="s">
        <v>118</v>
      </c>
      <c r="C112" s="2">
        <v>0</v>
      </c>
      <c r="D112" s="1"/>
      <c r="F112" s="1"/>
      <c r="G112" s="1"/>
      <c r="H112" s="2"/>
    </row>
    <row r="113" spans="1:8" s="3" customFormat="1" x14ac:dyDescent="0.25">
      <c r="A113" s="4"/>
      <c r="B113" s="41" t="s">
        <v>119</v>
      </c>
      <c r="C113" s="2">
        <v>170</v>
      </c>
      <c r="D113" s="1"/>
      <c r="F113" s="1"/>
      <c r="G113" s="1"/>
      <c r="H113" s="2"/>
    </row>
    <row r="117" spans="1:8" x14ac:dyDescent="0.2">
      <c r="A117" s="90" t="s">
        <v>132</v>
      </c>
      <c r="B117" s="90"/>
      <c r="C117" s="90"/>
      <c r="D117" s="90"/>
      <c r="E117" s="90"/>
      <c r="F117" s="90"/>
      <c r="G117" s="90"/>
    </row>
    <row r="118" spans="1:8" x14ac:dyDescent="0.2">
      <c r="A118" s="91"/>
      <c r="B118" s="92"/>
      <c r="C118" s="92"/>
      <c r="D118" s="92"/>
      <c r="E118" s="92"/>
      <c r="F118" s="92"/>
      <c r="G118" s="92"/>
    </row>
    <row r="119" spans="1:8" x14ac:dyDescent="0.2">
      <c r="A119" s="93" t="s">
        <v>134</v>
      </c>
      <c r="B119" s="93"/>
      <c r="C119" s="93"/>
      <c r="D119" s="93"/>
      <c r="E119" s="93"/>
      <c r="F119" s="93"/>
      <c r="G119" s="93"/>
    </row>
    <row r="120" spans="1:8" x14ac:dyDescent="0.2">
      <c r="A120" s="78"/>
      <c r="B120" s="94"/>
      <c r="C120" s="83" t="s">
        <v>1</v>
      </c>
      <c r="D120" s="83"/>
      <c r="E120" s="83"/>
      <c r="F120" s="83"/>
      <c r="G120" s="83"/>
    </row>
    <row r="121" spans="1:8" ht="36" x14ac:dyDescent="0.25">
      <c r="A121" s="95"/>
      <c r="B121" s="96" t="s">
        <v>120</v>
      </c>
      <c r="C121" s="54" t="s">
        <v>3</v>
      </c>
      <c r="D121" s="55" t="s">
        <v>4</v>
      </c>
      <c r="E121" s="56" t="s">
        <v>5</v>
      </c>
      <c r="F121" s="56" t="s">
        <v>6</v>
      </c>
      <c r="G121" s="64"/>
    </row>
    <row r="122" spans="1:8" ht="22.5" x14ac:dyDescent="0.25">
      <c r="A122" s="9">
        <v>1</v>
      </c>
      <c r="B122" s="28" t="s">
        <v>7</v>
      </c>
      <c r="C122" s="16">
        <v>8850</v>
      </c>
      <c r="D122" s="16">
        <v>2424</v>
      </c>
      <c r="E122" s="16">
        <v>602</v>
      </c>
      <c r="F122" s="17">
        <f>SUM(C122:E122)</f>
        <v>11876</v>
      </c>
      <c r="G122" s="97"/>
    </row>
    <row r="123" spans="1:8" x14ac:dyDescent="0.25">
      <c r="A123" s="73">
        <v>2</v>
      </c>
      <c r="B123" s="29" t="s">
        <v>8</v>
      </c>
      <c r="C123" s="16">
        <v>15278</v>
      </c>
      <c r="D123" s="16">
        <v>1310</v>
      </c>
      <c r="E123" s="17">
        <v>247</v>
      </c>
      <c r="F123" s="18">
        <f t="shared" ref="F123:F130" si="1">SUM(C123:E123)</f>
        <v>16835</v>
      </c>
      <c r="G123" s="97"/>
    </row>
    <row r="124" spans="1:8" ht="22.5" x14ac:dyDescent="0.25">
      <c r="A124" s="73">
        <v>3</v>
      </c>
      <c r="B124" s="29" t="s">
        <v>10</v>
      </c>
      <c r="C124" s="16">
        <v>26372</v>
      </c>
      <c r="D124" s="16">
        <v>10751</v>
      </c>
      <c r="E124" s="17">
        <v>4088</v>
      </c>
      <c r="F124" s="18">
        <f>SUM(C124:E124)</f>
        <v>41211</v>
      </c>
      <c r="G124" s="97"/>
    </row>
    <row r="125" spans="1:8" ht="22.5" x14ac:dyDescent="0.25">
      <c r="A125" s="73">
        <v>4</v>
      </c>
      <c r="B125" s="29" t="s">
        <v>11</v>
      </c>
      <c r="C125" s="16">
        <v>0</v>
      </c>
      <c r="D125" s="16">
        <v>400</v>
      </c>
      <c r="E125" s="17">
        <v>1750</v>
      </c>
      <c r="F125" s="98">
        <f t="shared" si="1"/>
        <v>2150</v>
      </c>
      <c r="G125" s="97"/>
    </row>
    <row r="126" spans="1:8" x14ac:dyDescent="0.25">
      <c r="A126" s="9">
        <v>5</v>
      </c>
      <c r="B126" s="29" t="s">
        <v>135</v>
      </c>
      <c r="C126" s="16">
        <v>910</v>
      </c>
      <c r="D126" s="16">
        <v>0</v>
      </c>
      <c r="E126" s="17">
        <v>0</v>
      </c>
      <c r="F126" s="18">
        <f>SUM(C126:E126)</f>
        <v>910</v>
      </c>
      <c r="G126" s="97"/>
    </row>
    <row r="127" spans="1:8" x14ac:dyDescent="0.25">
      <c r="A127" s="73">
        <v>6</v>
      </c>
      <c r="B127" s="99" t="s">
        <v>14</v>
      </c>
      <c r="C127" s="73">
        <v>8679</v>
      </c>
      <c r="D127" s="73">
        <v>4071</v>
      </c>
      <c r="E127" s="17">
        <v>1258</v>
      </c>
      <c r="F127" s="18">
        <f t="shared" si="1"/>
        <v>14008</v>
      </c>
      <c r="G127" s="97"/>
    </row>
    <row r="128" spans="1:8" ht="22.5" x14ac:dyDescent="0.25">
      <c r="A128" s="73">
        <v>7</v>
      </c>
      <c r="B128" s="29" t="s">
        <v>15</v>
      </c>
      <c r="C128" s="73">
        <v>1361</v>
      </c>
      <c r="D128" s="73">
        <v>68</v>
      </c>
      <c r="E128" s="17">
        <v>3000</v>
      </c>
      <c r="F128" s="18">
        <f t="shared" si="1"/>
        <v>4429</v>
      </c>
      <c r="G128" s="97"/>
    </row>
    <row r="129" spans="1:7" x14ac:dyDescent="0.2">
      <c r="A129" s="73">
        <v>8</v>
      </c>
      <c r="B129" s="100" t="s">
        <v>20</v>
      </c>
      <c r="C129" s="101">
        <v>450</v>
      </c>
      <c r="D129" s="101">
        <v>0</v>
      </c>
      <c r="E129" s="17">
        <v>0</v>
      </c>
      <c r="F129" s="18">
        <f t="shared" si="1"/>
        <v>450</v>
      </c>
      <c r="G129" s="97"/>
    </row>
    <row r="130" spans="1:7" x14ac:dyDescent="0.2">
      <c r="A130" s="73">
        <v>9</v>
      </c>
      <c r="B130" s="100" t="s">
        <v>136</v>
      </c>
      <c r="C130" s="101">
        <v>258</v>
      </c>
      <c r="D130" s="101">
        <v>119</v>
      </c>
      <c r="E130" s="17">
        <v>0</v>
      </c>
      <c r="F130" s="18">
        <f t="shared" si="1"/>
        <v>377</v>
      </c>
      <c r="G130" s="97"/>
    </row>
    <row r="131" spans="1:7" x14ac:dyDescent="0.2">
      <c r="A131" s="77"/>
      <c r="B131" s="44" t="s">
        <v>37</v>
      </c>
      <c r="C131" s="102">
        <f>SUM(C122:C130)</f>
        <v>62158</v>
      </c>
      <c r="D131" s="102">
        <f>SUM(D122:D130)</f>
        <v>19143</v>
      </c>
      <c r="E131" s="102">
        <f>SUM(E122:E130)</f>
        <v>10945</v>
      </c>
      <c r="F131" s="103">
        <f>SUM(F122:F130)</f>
        <v>92246</v>
      </c>
      <c r="G131" s="104"/>
    </row>
    <row r="132" spans="1:7" x14ac:dyDescent="0.2">
      <c r="A132" s="105"/>
      <c r="B132" s="62" t="s">
        <v>121</v>
      </c>
      <c r="C132" s="106"/>
      <c r="D132" s="107"/>
      <c r="E132" s="107"/>
      <c r="F132" s="107"/>
      <c r="G132" s="108"/>
    </row>
    <row r="133" spans="1:7" x14ac:dyDescent="0.25">
      <c r="A133" s="16">
        <v>1</v>
      </c>
      <c r="B133" s="84" t="s">
        <v>137</v>
      </c>
      <c r="C133" s="84"/>
      <c r="D133" s="84"/>
      <c r="E133" s="16">
        <v>3816</v>
      </c>
      <c r="F133" s="16"/>
      <c r="G133" s="59"/>
    </row>
    <row r="134" spans="1:7" x14ac:dyDescent="0.25">
      <c r="A134" s="16">
        <v>2</v>
      </c>
      <c r="B134" s="84" t="s">
        <v>24</v>
      </c>
      <c r="C134" s="84"/>
      <c r="D134" s="84"/>
      <c r="E134" s="16">
        <v>767</v>
      </c>
      <c r="F134" s="16"/>
      <c r="G134" s="16"/>
    </row>
    <row r="135" spans="1:7" x14ac:dyDescent="0.25">
      <c r="A135" s="16">
        <v>3</v>
      </c>
      <c r="B135" s="88" t="s">
        <v>25</v>
      </c>
      <c r="C135" s="109"/>
      <c r="D135" s="109"/>
      <c r="E135" s="16">
        <v>2742</v>
      </c>
      <c r="F135" s="16"/>
      <c r="G135" s="16"/>
    </row>
    <row r="136" spans="1:7" x14ac:dyDescent="0.25">
      <c r="A136" s="16">
        <v>4</v>
      </c>
      <c r="B136" s="84" t="s">
        <v>26</v>
      </c>
      <c r="C136" s="84"/>
      <c r="D136" s="84"/>
      <c r="E136" s="16">
        <v>128</v>
      </c>
      <c r="F136" s="16"/>
      <c r="G136" s="16"/>
    </row>
    <row r="137" spans="1:7" x14ac:dyDescent="0.25">
      <c r="A137" s="16">
        <v>5</v>
      </c>
      <c r="B137" s="84" t="s">
        <v>27</v>
      </c>
      <c r="C137" s="84"/>
      <c r="D137" s="84"/>
      <c r="E137" s="16">
        <v>722</v>
      </c>
      <c r="F137" s="16"/>
      <c r="G137" s="16"/>
    </row>
    <row r="138" spans="1:7" x14ac:dyDescent="0.25">
      <c r="A138" s="9">
        <v>6</v>
      </c>
      <c r="B138" s="84" t="s">
        <v>138</v>
      </c>
      <c r="C138" s="84"/>
      <c r="D138" s="84"/>
      <c r="E138" s="16">
        <v>2095</v>
      </c>
      <c r="G138" s="19"/>
    </row>
    <row r="139" spans="1:7" x14ac:dyDescent="0.25">
      <c r="A139" s="16">
        <v>7</v>
      </c>
      <c r="B139" s="84" t="s">
        <v>29</v>
      </c>
      <c r="C139" s="84"/>
      <c r="D139" s="84"/>
      <c r="E139" s="16">
        <v>225</v>
      </c>
      <c r="F139" s="16"/>
      <c r="G139" s="16"/>
    </row>
    <row r="140" spans="1:7" x14ac:dyDescent="0.25">
      <c r="A140" s="16">
        <v>8</v>
      </c>
      <c r="B140" s="84" t="s">
        <v>30</v>
      </c>
      <c r="C140" s="84"/>
      <c r="D140" s="84"/>
      <c r="E140" s="16">
        <v>689</v>
      </c>
      <c r="F140" s="16"/>
      <c r="G140" s="16"/>
    </row>
    <row r="141" spans="1:7" x14ac:dyDescent="0.25">
      <c r="A141" s="16">
        <v>9</v>
      </c>
      <c r="B141" s="84" t="s">
        <v>31</v>
      </c>
      <c r="C141" s="84"/>
      <c r="D141" s="84"/>
      <c r="E141" s="16">
        <v>138</v>
      </c>
      <c r="F141" s="16"/>
      <c r="G141" s="16"/>
    </row>
    <row r="142" spans="1:7" x14ac:dyDescent="0.25">
      <c r="A142" s="16">
        <v>10</v>
      </c>
      <c r="B142" s="84" t="s">
        <v>139</v>
      </c>
      <c r="C142" s="84"/>
      <c r="D142" s="84"/>
      <c r="E142" s="16">
        <v>2185</v>
      </c>
      <c r="F142" s="16"/>
      <c r="G142" s="16"/>
    </row>
    <row r="143" spans="1:7" x14ac:dyDescent="0.25">
      <c r="A143" s="16">
        <v>11</v>
      </c>
      <c r="B143" s="84" t="s">
        <v>33</v>
      </c>
      <c r="C143" s="84"/>
      <c r="D143" s="84"/>
      <c r="E143" s="16">
        <v>271</v>
      </c>
      <c r="F143" s="16"/>
      <c r="G143" s="16"/>
    </row>
    <row r="144" spans="1:7" x14ac:dyDescent="0.25">
      <c r="A144" s="16">
        <v>12</v>
      </c>
      <c r="B144" s="84" t="s">
        <v>34</v>
      </c>
      <c r="C144" s="84"/>
      <c r="D144" s="84"/>
      <c r="E144" s="16">
        <v>2836</v>
      </c>
      <c r="F144" s="16"/>
      <c r="G144" s="16"/>
    </row>
    <row r="145" spans="1:7" x14ac:dyDescent="0.25">
      <c r="A145" s="16">
        <v>13</v>
      </c>
      <c r="B145" s="84" t="s">
        <v>35</v>
      </c>
      <c r="C145" s="84"/>
      <c r="D145" s="84"/>
      <c r="E145" s="16">
        <v>7966</v>
      </c>
      <c r="F145" s="16"/>
      <c r="G145" s="16"/>
    </row>
    <row r="146" spans="1:7" x14ac:dyDescent="0.25">
      <c r="A146" s="16">
        <v>14</v>
      </c>
      <c r="B146" s="84" t="s">
        <v>140</v>
      </c>
      <c r="C146" s="84"/>
      <c r="D146" s="84"/>
      <c r="E146" s="16">
        <v>910</v>
      </c>
      <c r="F146" s="16"/>
      <c r="G146" s="16"/>
    </row>
    <row r="147" spans="1:7" x14ac:dyDescent="0.2">
      <c r="A147" s="22"/>
      <c r="B147" s="85" t="s">
        <v>37</v>
      </c>
      <c r="C147" s="85"/>
      <c r="D147" s="85"/>
      <c r="E147" s="22">
        <f>SUM(E133:E146)</f>
        <v>25490</v>
      </c>
      <c r="F147" s="22"/>
      <c r="G147" s="110"/>
    </row>
    <row r="148" spans="1:7" x14ac:dyDescent="0.2">
      <c r="A148" s="105"/>
      <c r="B148" s="81" t="s">
        <v>122</v>
      </c>
      <c r="C148" s="81"/>
      <c r="D148" s="81"/>
      <c r="E148" s="107"/>
      <c r="F148" s="107"/>
      <c r="G148" s="110"/>
    </row>
    <row r="149" spans="1:7" x14ac:dyDescent="0.2">
      <c r="A149" s="16">
        <v>1</v>
      </c>
      <c r="B149" s="84" t="s">
        <v>39</v>
      </c>
      <c r="C149" s="84"/>
      <c r="D149" s="84"/>
      <c r="E149" s="16">
        <v>42</v>
      </c>
      <c r="F149" s="16"/>
      <c r="G149" s="110"/>
    </row>
    <row r="150" spans="1:7" x14ac:dyDescent="0.2">
      <c r="A150" s="16">
        <v>2</v>
      </c>
      <c r="B150" s="84" t="s">
        <v>40</v>
      </c>
      <c r="C150" s="84"/>
      <c r="D150" s="84"/>
      <c r="E150" s="16">
        <v>42</v>
      </c>
      <c r="F150" s="16"/>
      <c r="G150" s="110"/>
    </row>
    <row r="151" spans="1:7" x14ac:dyDescent="0.2">
      <c r="A151" s="16">
        <v>3</v>
      </c>
      <c r="B151" s="84" t="s">
        <v>41</v>
      </c>
      <c r="C151" s="84"/>
      <c r="D151" s="84"/>
      <c r="E151" s="16">
        <v>21</v>
      </c>
      <c r="F151" s="16"/>
      <c r="G151" s="110"/>
    </row>
    <row r="152" spans="1:7" x14ac:dyDescent="0.2">
      <c r="A152" s="16">
        <v>4</v>
      </c>
      <c r="B152" s="84" t="s">
        <v>42</v>
      </c>
      <c r="C152" s="84"/>
      <c r="D152" s="84"/>
      <c r="E152" s="16">
        <v>21</v>
      </c>
      <c r="F152" s="16"/>
      <c r="G152" s="110"/>
    </row>
    <row r="153" spans="1:7" x14ac:dyDescent="0.2">
      <c r="A153" s="16">
        <v>5</v>
      </c>
      <c r="B153" s="84" t="s">
        <v>43</v>
      </c>
      <c r="C153" s="84"/>
      <c r="D153" s="84"/>
      <c r="E153" s="16">
        <v>42</v>
      </c>
      <c r="F153" s="16"/>
      <c r="G153" s="110"/>
    </row>
    <row r="154" spans="1:7" x14ac:dyDescent="0.2">
      <c r="A154" s="16">
        <v>6</v>
      </c>
      <c r="B154" s="84" t="s">
        <v>44</v>
      </c>
      <c r="C154" s="84"/>
      <c r="D154" s="84"/>
      <c r="E154" s="16">
        <v>206</v>
      </c>
      <c r="G154" s="110"/>
    </row>
    <row r="155" spans="1:7" x14ac:dyDescent="0.2">
      <c r="A155" s="16">
        <v>7</v>
      </c>
      <c r="B155" s="84" t="s">
        <v>141</v>
      </c>
      <c r="C155" s="84"/>
      <c r="D155" s="84"/>
      <c r="E155" s="16">
        <v>237</v>
      </c>
      <c r="G155" s="110"/>
    </row>
    <row r="156" spans="1:7" x14ac:dyDescent="0.2">
      <c r="A156" s="22"/>
      <c r="B156" s="85" t="s">
        <v>37</v>
      </c>
      <c r="C156" s="85"/>
      <c r="D156" s="85"/>
      <c r="E156" s="22">
        <f>SUM(E149:E155)</f>
        <v>611</v>
      </c>
      <c r="F156" s="22"/>
      <c r="G156" s="110"/>
    </row>
    <row r="157" spans="1:7" ht="36" x14ac:dyDescent="0.25">
      <c r="A157" s="105"/>
      <c r="B157" s="96" t="s">
        <v>123</v>
      </c>
      <c r="C157" s="54" t="s">
        <v>3</v>
      </c>
      <c r="D157" s="55" t="s">
        <v>4</v>
      </c>
      <c r="E157" s="56" t="s">
        <v>5</v>
      </c>
      <c r="F157" s="56" t="s">
        <v>6</v>
      </c>
      <c r="G157" s="64"/>
    </row>
    <row r="158" spans="1:7" x14ac:dyDescent="0.25">
      <c r="A158" s="78">
        <v>1</v>
      </c>
      <c r="B158" s="29" t="s">
        <v>9</v>
      </c>
      <c r="C158" s="16">
        <v>4288</v>
      </c>
      <c r="D158" s="16">
        <v>1871</v>
      </c>
      <c r="E158" s="17">
        <v>0</v>
      </c>
      <c r="F158" s="18">
        <f>SUM(C158:E158)</f>
        <v>6159</v>
      </c>
      <c r="G158" s="18"/>
    </row>
    <row r="159" spans="1:7" x14ac:dyDescent="0.25">
      <c r="A159" s="111">
        <v>2</v>
      </c>
      <c r="B159" s="37" t="s">
        <v>142</v>
      </c>
      <c r="C159" s="36">
        <v>515</v>
      </c>
      <c r="D159" s="36">
        <v>0</v>
      </c>
      <c r="E159" s="59">
        <v>398</v>
      </c>
      <c r="F159" s="112">
        <f t="shared" ref="F159:F165" si="2">SUM(C159:E159)</f>
        <v>913</v>
      </c>
      <c r="G159" s="59"/>
    </row>
    <row r="160" spans="1:7" x14ac:dyDescent="0.2">
      <c r="A160" s="78">
        <v>3</v>
      </c>
      <c r="B160" s="28" t="s">
        <v>143</v>
      </c>
      <c r="C160" s="16">
        <v>3121</v>
      </c>
      <c r="D160" s="16">
        <v>955</v>
      </c>
      <c r="E160" s="17">
        <v>1290</v>
      </c>
      <c r="F160" s="18">
        <f t="shared" si="2"/>
        <v>5366</v>
      </c>
      <c r="G160" s="113"/>
    </row>
    <row r="161" spans="1:7" ht="21" x14ac:dyDescent="0.2">
      <c r="A161" s="78">
        <v>4</v>
      </c>
      <c r="B161" s="29" t="s">
        <v>13</v>
      </c>
      <c r="C161" s="16">
        <v>4725</v>
      </c>
      <c r="D161" s="16">
        <v>2462</v>
      </c>
      <c r="E161" s="17">
        <v>2313</v>
      </c>
      <c r="F161" s="18">
        <f t="shared" si="2"/>
        <v>9500</v>
      </c>
      <c r="G161" s="113"/>
    </row>
    <row r="162" spans="1:7" x14ac:dyDescent="0.2">
      <c r="A162" s="78">
        <v>5</v>
      </c>
      <c r="B162" s="100" t="s">
        <v>16</v>
      </c>
      <c r="C162" s="101">
        <v>331</v>
      </c>
      <c r="D162" s="101">
        <v>128</v>
      </c>
      <c r="E162" s="17">
        <v>0</v>
      </c>
      <c r="F162" s="18">
        <f t="shared" si="2"/>
        <v>459</v>
      </c>
      <c r="G162" s="113"/>
    </row>
    <row r="163" spans="1:7" x14ac:dyDescent="0.2">
      <c r="A163" s="78">
        <v>6</v>
      </c>
      <c r="B163" s="114" t="s">
        <v>17</v>
      </c>
      <c r="C163" s="101">
        <v>582</v>
      </c>
      <c r="D163" s="101">
        <v>112</v>
      </c>
      <c r="E163" s="115">
        <v>145</v>
      </c>
      <c r="F163" s="18">
        <f t="shared" si="2"/>
        <v>839</v>
      </c>
      <c r="G163" s="113"/>
    </row>
    <row r="164" spans="1:7" x14ac:dyDescent="0.2">
      <c r="A164" s="78">
        <v>7</v>
      </c>
      <c r="B164" s="100" t="s">
        <v>18</v>
      </c>
      <c r="C164" s="101">
        <v>992</v>
      </c>
      <c r="D164" s="101">
        <v>66</v>
      </c>
      <c r="E164" s="17">
        <v>379</v>
      </c>
      <c r="F164" s="18">
        <f t="shared" si="2"/>
        <v>1437</v>
      </c>
      <c r="G164" s="113"/>
    </row>
    <row r="165" spans="1:7" x14ac:dyDescent="0.2">
      <c r="A165" s="78">
        <v>8</v>
      </c>
      <c r="B165" s="100" t="s">
        <v>19</v>
      </c>
      <c r="C165" s="101">
        <v>400</v>
      </c>
      <c r="D165" s="101">
        <v>0</v>
      </c>
      <c r="E165" s="17">
        <v>200</v>
      </c>
      <c r="F165" s="18">
        <f t="shared" si="2"/>
        <v>600</v>
      </c>
      <c r="G165" s="113"/>
    </row>
    <row r="166" spans="1:7" x14ac:dyDescent="0.2">
      <c r="A166" s="78"/>
      <c r="B166" s="116" t="s">
        <v>37</v>
      </c>
      <c r="C166" s="102">
        <f>SUM(C158:C165)</f>
        <v>14954</v>
      </c>
      <c r="D166" s="102">
        <f>SUM(D158:D165)</f>
        <v>5594</v>
      </c>
      <c r="E166" s="102">
        <f>SUM(E158:E165)</f>
        <v>4725</v>
      </c>
      <c r="F166" s="103">
        <f>SUM(F158:F165)</f>
        <v>25273</v>
      </c>
      <c r="G166" s="117"/>
    </row>
    <row r="167" spans="1:7" ht="18" x14ac:dyDescent="0.2">
      <c r="A167" s="105"/>
      <c r="B167" s="118" t="s">
        <v>46</v>
      </c>
      <c r="C167" s="106"/>
      <c r="D167" s="107"/>
      <c r="E167" s="63" t="s">
        <v>47</v>
      </c>
      <c r="F167" s="119" t="s">
        <v>49</v>
      </c>
      <c r="G167" s="110"/>
    </row>
    <row r="168" spans="1:7" x14ac:dyDescent="0.25">
      <c r="A168" s="16">
        <v>1</v>
      </c>
      <c r="B168" s="84" t="s">
        <v>50</v>
      </c>
      <c r="C168" s="84"/>
      <c r="D168" s="84"/>
      <c r="E168" s="16">
        <v>11419</v>
      </c>
      <c r="F168" s="16">
        <v>0</v>
      </c>
      <c r="G168" s="36"/>
    </row>
    <row r="169" spans="1:7" x14ac:dyDescent="0.25">
      <c r="A169" s="16">
        <v>2</v>
      </c>
      <c r="B169" s="84" t="s">
        <v>51</v>
      </c>
      <c r="C169" s="84"/>
      <c r="D169" s="84"/>
      <c r="E169" s="16">
        <v>2577</v>
      </c>
      <c r="F169" s="16">
        <v>0</v>
      </c>
      <c r="G169" s="22"/>
    </row>
    <row r="170" spans="1:7" x14ac:dyDescent="0.25">
      <c r="A170" s="16">
        <v>3</v>
      </c>
      <c r="B170" s="84" t="s">
        <v>52</v>
      </c>
      <c r="C170" s="84"/>
      <c r="D170" s="84"/>
      <c r="E170" s="16">
        <v>7976</v>
      </c>
      <c r="F170" s="16">
        <v>0</v>
      </c>
      <c r="G170" s="22"/>
    </row>
    <row r="171" spans="1:7" x14ac:dyDescent="0.25">
      <c r="A171" s="16">
        <v>4</v>
      </c>
      <c r="B171" s="84" t="s">
        <v>53</v>
      </c>
      <c r="C171" s="84"/>
      <c r="D171" s="84"/>
      <c r="E171" s="16">
        <v>1522</v>
      </c>
      <c r="F171" s="16">
        <v>0</v>
      </c>
      <c r="G171" s="16"/>
    </row>
    <row r="172" spans="1:7" x14ac:dyDescent="0.25">
      <c r="A172" s="16">
        <v>5</v>
      </c>
      <c r="B172" s="84" t="s">
        <v>54</v>
      </c>
      <c r="C172" s="84"/>
      <c r="D172" s="84"/>
      <c r="E172" s="16">
        <v>3943</v>
      </c>
      <c r="F172" s="16">
        <v>0</v>
      </c>
      <c r="G172" s="16"/>
    </row>
    <row r="173" spans="1:7" x14ac:dyDescent="0.25">
      <c r="A173" s="16">
        <v>6</v>
      </c>
      <c r="B173" s="84" t="s">
        <v>55</v>
      </c>
      <c r="C173" s="84"/>
      <c r="D173" s="84"/>
      <c r="E173" s="16">
        <v>10635</v>
      </c>
      <c r="F173" s="16">
        <v>0</v>
      </c>
      <c r="G173" s="16"/>
    </row>
    <row r="174" spans="1:7" x14ac:dyDescent="0.25">
      <c r="A174" s="16">
        <v>7</v>
      </c>
      <c r="B174" s="84" t="s">
        <v>9</v>
      </c>
      <c r="C174" s="84"/>
      <c r="D174" s="84"/>
      <c r="E174" s="16">
        <v>2089</v>
      </c>
      <c r="F174" s="16">
        <v>0</v>
      </c>
      <c r="G174" s="16"/>
    </row>
    <row r="175" spans="1:7" x14ac:dyDescent="0.25">
      <c r="A175" s="16">
        <v>8</v>
      </c>
      <c r="B175" s="84" t="s">
        <v>56</v>
      </c>
      <c r="C175" s="84"/>
      <c r="D175" s="84"/>
      <c r="E175" s="16">
        <v>859</v>
      </c>
      <c r="F175" s="16">
        <v>0</v>
      </c>
      <c r="G175" s="36"/>
    </row>
    <row r="176" spans="1:7" x14ac:dyDescent="0.25">
      <c r="A176" s="16">
        <v>9</v>
      </c>
      <c r="B176" s="84" t="s">
        <v>57</v>
      </c>
      <c r="C176" s="84"/>
      <c r="D176" s="84"/>
      <c r="E176" s="16">
        <v>19207</v>
      </c>
      <c r="F176" s="16">
        <v>0</v>
      </c>
    </row>
    <row r="177" spans="1:7" x14ac:dyDescent="0.25">
      <c r="A177" s="16">
        <v>10</v>
      </c>
      <c r="B177" s="84" t="s">
        <v>58</v>
      </c>
      <c r="C177" s="84"/>
      <c r="D177" s="84"/>
      <c r="E177" s="16">
        <v>1059</v>
      </c>
      <c r="F177" s="16">
        <v>0</v>
      </c>
      <c r="G177" s="16"/>
    </row>
    <row r="178" spans="1:7" x14ac:dyDescent="0.25">
      <c r="A178" s="16">
        <v>11</v>
      </c>
      <c r="B178" s="84" t="s">
        <v>59</v>
      </c>
      <c r="C178" s="84"/>
      <c r="D178" s="84"/>
      <c r="E178" s="16">
        <v>1050</v>
      </c>
      <c r="F178" s="16">
        <v>0</v>
      </c>
      <c r="G178" s="16"/>
    </row>
    <row r="179" spans="1:7" x14ac:dyDescent="0.25">
      <c r="A179" s="16">
        <v>12</v>
      </c>
      <c r="B179" s="84" t="s">
        <v>60</v>
      </c>
      <c r="C179" s="84"/>
      <c r="D179" s="84"/>
      <c r="E179" s="16">
        <v>1190</v>
      </c>
      <c r="F179" s="16">
        <v>0</v>
      </c>
      <c r="G179" s="16"/>
    </row>
    <row r="180" spans="1:7" x14ac:dyDescent="0.25">
      <c r="A180" s="16">
        <v>13</v>
      </c>
      <c r="B180" s="84" t="s">
        <v>61</v>
      </c>
      <c r="C180" s="84"/>
      <c r="D180" s="84"/>
      <c r="E180" s="16">
        <v>5719</v>
      </c>
      <c r="F180" s="16">
        <v>0</v>
      </c>
      <c r="G180" s="16"/>
    </row>
    <row r="181" spans="1:7" x14ac:dyDescent="0.25">
      <c r="A181" s="16">
        <v>14</v>
      </c>
      <c r="B181" s="84" t="s">
        <v>62</v>
      </c>
      <c r="C181" s="84"/>
      <c r="D181" s="84"/>
      <c r="E181" s="16">
        <v>2728</v>
      </c>
      <c r="F181" s="16">
        <v>0</v>
      </c>
      <c r="G181" s="16"/>
    </row>
    <row r="182" spans="1:7" x14ac:dyDescent="0.25">
      <c r="A182" s="16">
        <v>15</v>
      </c>
      <c r="B182" s="84" t="s">
        <v>63</v>
      </c>
      <c r="C182" s="84"/>
      <c r="D182" s="84"/>
      <c r="E182" s="16">
        <v>5190</v>
      </c>
      <c r="F182" s="16">
        <v>0</v>
      </c>
      <c r="G182" s="16"/>
    </row>
    <row r="183" spans="1:7" x14ac:dyDescent="0.25">
      <c r="A183" s="16">
        <v>16</v>
      </c>
      <c r="B183" s="84" t="s">
        <v>64</v>
      </c>
      <c r="C183" s="84"/>
      <c r="D183" s="84"/>
      <c r="E183" s="16">
        <v>3954</v>
      </c>
      <c r="F183" s="16">
        <v>0</v>
      </c>
      <c r="G183" s="16"/>
    </row>
    <row r="184" spans="1:7" x14ac:dyDescent="0.25">
      <c r="A184" s="16">
        <v>17</v>
      </c>
      <c r="B184" s="84" t="s">
        <v>65</v>
      </c>
      <c r="C184" s="84"/>
      <c r="D184" s="84"/>
      <c r="E184" s="16">
        <v>3279</v>
      </c>
      <c r="F184" s="16">
        <v>0</v>
      </c>
      <c r="G184" s="16"/>
    </row>
    <row r="185" spans="1:7" x14ac:dyDescent="0.25">
      <c r="A185" s="16">
        <v>18</v>
      </c>
      <c r="B185" s="84" t="s">
        <v>66</v>
      </c>
      <c r="C185" s="84"/>
      <c r="D185" s="84"/>
      <c r="E185" s="16">
        <v>1289</v>
      </c>
      <c r="F185" s="16">
        <v>0</v>
      </c>
      <c r="G185" s="16"/>
    </row>
    <row r="186" spans="1:7" x14ac:dyDescent="0.25">
      <c r="A186" s="16">
        <v>19</v>
      </c>
      <c r="B186" s="84" t="s">
        <v>67</v>
      </c>
      <c r="C186" s="84"/>
      <c r="D186" s="84"/>
      <c r="E186" s="16">
        <v>3416</v>
      </c>
      <c r="F186" s="16">
        <v>0</v>
      </c>
      <c r="G186" s="16"/>
    </row>
    <row r="187" spans="1:7" x14ac:dyDescent="0.25">
      <c r="A187" s="16">
        <v>20</v>
      </c>
      <c r="B187" s="84" t="s">
        <v>68</v>
      </c>
      <c r="C187" s="84"/>
      <c r="D187" s="84"/>
      <c r="E187" s="16">
        <v>826</v>
      </c>
      <c r="F187" s="16">
        <v>0</v>
      </c>
      <c r="G187" s="16"/>
    </row>
    <row r="188" spans="1:7" x14ac:dyDescent="0.25">
      <c r="A188" s="16">
        <v>21</v>
      </c>
      <c r="B188" s="84" t="s">
        <v>69</v>
      </c>
      <c r="C188" s="84"/>
      <c r="D188" s="84"/>
      <c r="E188" s="16">
        <v>300</v>
      </c>
      <c r="F188" s="16">
        <v>0</v>
      </c>
      <c r="G188" s="22"/>
    </row>
    <row r="189" spans="1:7" x14ac:dyDescent="0.25">
      <c r="A189" s="16">
        <v>22</v>
      </c>
      <c r="B189" s="84" t="s">
        <v>70</v>
      </c>
      <c r="C189" s="84"/>
      <c r="D189" s="84"/>
      <c r="E189" s="16">
        <v>524</v>
      </c>
      <c r="F189" s="16">
        <v>0</v>
      </c>
      <c r="G189" s="16"/>
    </row>
    <row r="190" spans="1:7" x14ac:dyDescent="0.25">
      <c r="A190" s="16">
        <v>23</v>
      </c>
      <c r="B190" s="84" t="s">
        <v>71</v>
      </c>
      <c r="C190" s="84"/>
      <c r="D190" s="84"/>
      <c r="E190" s="16">
        <v>1265</v>
      </c>
      <c r="F190" s="16">
        <v>0</v>
      </c>
      <c r="G190" s="16"/>
    </row>
    <row r="191" spans="1:7" x14ac:dyDescent="0.25">
      <c r="A191" s="16">
        <v>24</v>
      </c>
      <c r="B191" s="84" t="s">
        <v>72</v>
      </c>
      <c r="C191" s="84"/>
      <c r="D191" s="84"/>
      <c r="E191" s="16">
        <v>779</v>
      </c>
      <c r="F191" s="16">
        <v>0</v>
      </c>
      <c r="G191" s="22"/>
    </row>
    <row r="192" spans="1:7" x14ac:dyDescent="0.25">
      <c r="A192" s="16">
        <v>25</v>
      </c>
      <c r="B192" s="84" t="s">
        <v>73</v>
      </c>
      <c r="C192" s="84"/>
      <c r="D192" s="84"/>
      <c r="E192" s="16">
        <v>1670</v>
      </c>
      <c r="F192" s="16">
        <v>0</v>
      </c>
      <c r="G192" s="16"/>
    </row>
    <row r="193" spans="1:7" x14ac:dyDescent="0.25">
      <c r="A193" s="16">
        <v>26</v>
      </c>
      <c r="B193" s="84" t="s">
        <v>74</v>
      </c>
      <c r="C193" s="84"/>
      <c r="D193" s="84"/>
      <c r="E193" s="16">
        <v>1920</v>
      </c>
      <c r="F193" s="16">
        <v>0</v>
      </c>
      <c r="G193" s="16"/>
    </row>
    <row r="194" spans="1:7" x14ac:dyDescent="0.25">
      <c r="A194" s="16">
        <v>27</v>
      </c>
      <c r="B194" s="84" t="s">
        <v>75</v>
      </c>
      <c r="C194" s="84"/>
      <c r="D194" s="84"/>
      <c r="E194" s="16">
        <v>3205</v>
      </c>
      <c r="F194" s="16">
        <v>0</v>
      </c>
      <c r="G194" s="16"/>
    </row>
    <row r="195" spans="1:7" x14ac:dyDescent="0.25">
      <c r="A195" s="16">
        <v>28</v>
      </c>
      <c r="B195" s="84" t="s">
        <v>76</v>
      </c>
      <c r="C195" s="84"/>
      <c r="D195" s="84"/>
      <c r="E195" s="16">
        <v>992</v>
      </c>
      <c r="F195" s="16">
        <v>0</v>
      </c>
      <c r="G195" s="16"/>
    </row>
    <row r="196" spans="1:7" x14ac:dyDescent="0.25">
      <c r="A196" s="16">
        <v>29</v>
      </c>
      <c r="B196" s="84" t="s">
        <v>77</v>
      </c>
      <c r="C196" s="84"/>
      <c r="D196" s="84"/>
      <c r="E196" s="16">
        <v>11434</v>
      </c>
      <c r="F196" s="16">
        <v>0</v>
      </c>
      <c r="G196" s="16"/>
    </row>
    <row r="197" spans="1:7" x14ac:dyDescent="0.25">
      <c r="A197" s="16">
        <v>30</v>
      </c>
      <c r="B197" s="84" t="s">
        <v>78</v>
      </c>
      <c r="C197" s="84"/>
      <c r="D197" s="84"/>
      <c r="E197" s="16">
        <v>23451</v>
      </c>
      <c r="F197" s="16">
        <v>0</v>
      </c>
      <c r="G197" s="22"/>
    </row>
    <row r="198" spans="1:7" x14ac:dyDescent="0.25">
      <c r="A198" s="16">
        <v>31</v>
      </c>
      <c r="B198" s="84" t="s">
        <v>79</v>
      </c>
      <c r="C198" s="84"/>
      <c r="D198" s="84"/>
      <c r="E198" s="16">
        <v>6189</v>
      </c>
      <c r="F198" s="16">
        <v>0</v>
      </c>
      <c r="G198" s="22"/>
    </row>
    <row r="199" spans="1:7" x14ac:dyDescent="0.25">
      <c r="A199" s="16">
        <v>32</v>
      </c>
      <c r="B199" s="84" t="s">
        <v>80</v>
      </c>
      <c r="C199" s="84"/>
      <c r="D199" s="84"/>
      <c r="E199" s="16">
        <v>650</v>
      </c>
      <c r="F199" s="16">
        <v>0</v>
      </c>
      <c r="G199" s="22"/>
    </row>
    <row r="200" spans="1:7" x14ac:dyDescent="0.25">
      <c r="A200" s="16">
        <v>33</v>
      </c>
      <c r="B200" s="84" t="s">
        <v>81</v>
      </c>
      <c r="C200" s="84"/>
      <c r="D200" s="84"/>
      <c r="E200" s="16">
        <v>4800</v>
      </c>
      <c r="F200" s="16">
        <v>0</v>
      </c>
      <c r="G200" s="16"/>
    </row>
    <row r="201" spans="1:7" x14ac:dyDescent="0.25">
      <c r="A201" s="16">
        <v>34</v>
      </c>
      <c r="B201" s="84" t="s">
        <v>82</v>
      </c>
      <c r="C201" s="84"/>
      <c r="D201" s="84"/>
      <c r="E201" s="16">
        <v>0</v>
      </c>
      <c r="F201" s="16">
        <v>1901</v>
      </c>
      <c r="G201" s="36"/>
    </row>
    <row r="202" spans="1:7" x14ac:dyDescent="0.2">
      <c r="A202" s="16">
        <v>35</v>
      </c>
      <c r="B202" s="84" t="s">
        <v>83</v>
      </c>
      <c r="C202" s="84"/>
      <c r="D202" s="84"/>
      <c r="E202" s="16">
        <v>600</v>
      </c>
      <c r="F202" s="16">
        <v>0</v>
      </c>
      <c r="G202" s="110"/>
    </row>
    <row r="203" spans="1:7" x14ac:dyDescent="0.2">
      <c r="A203" s="16">
        <v>36</v>
      </c>
      <c r="B203" s="84" t="s">
        <v>84</v>
      </c>
      <c r="C203" s="84"/>
      <c r="D203" s="84"/>
      <c r="E203" s="16">
        <v>6044</v>
      </c>
      <c r="F203" s="16">
        <v>0</v>
      </c>
      <c r="G203" s="110"/>
    </row>
    <row r="204" spans="1:7" x14ac:dyDescent="0.2">
      <c r="A204" s="16">
        <v>37</v>
      </c>
      <c r="B204" s="84" t="s">
        <v>85</v>
      </c>
      <c r="C204" s="84"/>
      <c r="D204" s="84"/>
      <c r="E204" s="16">
        <v>3560</v>
      </c>
      <c r="F204" s="16">
        <v>0</v>
      </c>
      <c r="G204" s="110"/>
    </row>
    <row r="205" spans="1:7" x14ac:dyDescent="0.2">
      <c r="A205" s="16">
        <v>38</v>
      </c>
      <c r="B205" s="84" t="s">
        <v>86</v>
      </c>
      <c r="C205" s="84"/>
      <c r="D205" s="84"/>
      <c r="E205" s="16">
        <v>1530</v>
      </c>
      <c r="F205" s="16">
        <v>0</v>
      </c>
      <c r="G205" s="110"/>
    </row>
    <row r="206" spans="1:7" x14ac:dyDescent="0.2">
      <c r="A206" s="16">
        <v>39</v>
      </c>
      <c r="B206" s="84" t="s">
        <v>87</v>
      </c>
      <c r="C206" s="84"/>
      <c r="D206" s="84"/>
      <c r="E206" s="16">
        <v>0</v>
      </c>
      <c r="F206" s="16">
        <v>3388</v>
      </c>
      <c r="G206" s="110"/>
    </row>
    <row r="207" spans="1:7" x14ac:dyDescent="0.2">
      <c r="A207" s="22"/>
      <c r="B207" s="120"/>
      <c r="C207" s="120"/>
      <c r="D207" s="120"/>
      <c r="E207" s="22">
        <f>SUM(E168:E206)</f>
        <v>158840</v>
      </c>
      <c r="F207" s="22">
        <f>SUM(F168:F206)</f>
        <v>5289</v>
      </c>
      <c r="G207" s="121"/>
    </row>
    <row r="208" spans="1:7" x14ac:dyDescent="0.2">
      <c r="A208" s="16"/>
      <c r="B208" s="29"/>
      <c r="C208" s="29"/>
      <c r="D208" s="29"/>
      <c r="E208" s="43"/>
      <c r="F208" s="22"/>
      <c r="G208" s="110"/>
    </row>
    <row r="209" spans="1:7" x14ac:dyDescent="0.2">
      <c r="A209" s="78"/>
      <c r="B209" s="92"/>
      <c r="C209" s="122"/>
      <c r="D209" s="92"/>
      <c r="E209" s="92"/>
      <c r="F209" s="92"/>
      <c r="G209" s="110"/>
    </row>
    <row r="210" spans="1:7" x14ac:dyDescent="0.25">
      <c r="A210" s="78"/>
      <c r="B210" s="57"/>
      <c r="C210" s="53" t="s">
        <v>124</v>
      </c>
      <c r="D210" s="53" t="s">
        <v>125</v>
      </c>
      <c r="E210" s="53" t="s">
        <v>126</v>
      </c>
      <c r="F210" s="53" t="s">
        <v>127</v>
      </c>
      <c r="G210" s="64" t="s">
        <v>6</v>
      </c>
    </row>
    <row r="211" spans="1:7" x14ac:dyDescent="0.25">
      <c r="A211" s="78"/>
      <c r="B211" s="65" t="s">
        <v>128</v>
      </c>
      <c r="C211" s="66">
        <f>C131</f>
        <v>62158</v>
      </c>
      <c r="D211" s="66">
        <f>C166</f>
        <v>14954</v>
      </c>
      <c r="E211" s="66">
        <v>0</v>
      </c>
      <c r="F211" s="57">
        <v>0</v>
      </c>
      <c r="G211" s="67">
        <f>SUM(C211:F211)</f>
        <v>77112</v>
      </c>
    </row>
    <row r="212" spans="1:7" x14ac:dyDescent="0.25">
      <c r="A212" s="78"/>
      <c r="B212" s="41" t="s">
        <v>91</v>
      </c>
      <c r="C212" s="66">
        <f>D131</f>
        <v>19143</v>
      </c>
      <c r="D212" s="66">
        <f>D166</f>
        <v>5594</v>
      </c>
      <c r="E212" s="66">
        <v>0</v>
      </c>
      <c r="F212" s="57">
        <v>0</v>
      </c>
      <c r="G212" s="67">
        <f>SUM(C212:F212)</f>
        <v>24737</v>
      </c>
    </row>
    <row r="213" spans="1:7" x14ac:dyDescent="0.25">
      <c r="A213" s="78"/>
      <c r="B213" s="65" t="s">
        <v>5</v>
      </c>
      <c r="C213" s="66">
        <f>E131</f>
        <v>10945</v>
      </c>
      <c r="D213" s="66">
        <f>E166</f>
        <v>4725</v>
      </c>
      <c r="E213" s="66">
        <v>0</v>
      </c>
      <c r="F213" s="57">
        <v>0</v>
      </c>
      <c r="G213" s="67">
        <f>SUM(C213:F213)</f>
        <v>15670</v>
      </c>
    </row>
    <row r="214" spans="1:7" x14ac:dyDescent="0.25">
      <c r="A214" s="78"/>
      <c r="B214" s="68" t="s">
        <v>129</v>
      </c>
      <c r="C214" s="43">
        <f>SUM(C211:C213)</f>
        <v>92246</v>
      </c>
      <c r="D214" s="21">
        <f>SUM(D211:D213)</f>
        <v>25273</v>
      </c>
      <c r="E214" s="21">
        <f>SUM(E211:E213)</f>
        <v>0</v>
      </c>
      <c r="F214" s="69">
        <f>SUM(F211:F213)</f>
        <v>0</v>
      </c>
      <c r="G214" s="67">
        <f>SUM(G211:G213)</f>
        <v>117519</v>
      </c>
    </row>
    <row r="215" spans="1:7" x14ac:dyDescent="0.25">
      <c r="A215" s="78"/>
      <c r="B215" s="52" t="s">
        <v>93</v>
      </c>
      <c r="C215" s="70">
        <f>E147</f>
        <v>25490</v>
      </c>
      <c r="D215" s="71"/>
      <c r="E215" s="71"/>
      <c r="F215" s="58"/>
      <c r="G215" s="43">
        <f>E147</f>
        <v>25490</v>
      </c>
    </row>
    <row r="216" spans="1:7" x14ac:dyDescent="0.25">
      <c r="A216" s="78"/>
      <c r="B216" s="52" t="s">
        <v>94</v>
      </c>
      <c r="C216" s="52">
        <f>E156</f>
        <v>611</v>
      </c>
      <c r="D216" s="52"/>
      <c r="E216" s="52"/>
      <c r="F216" s="72"/>
      <c r="G216" s="43">
        <f>E156</f>
        <v>611</v>
      </c>
    </row>
    <row r="217" spans="1:7" x14ac:dyDescent="0.25">
      <c r="A217" s="78"/>
      <c r="B217" s="43" t="s">
        <v>130</v>
      </c>
      <c r="C217" s="43">
        <f>SUM(C214:C216)</f>
        <v>118347</v>
      </c>
      <c r="D217" s="52"/>
      <c r="E217" s="52"/>
      <c r="F217" s="72"/>
      <c r="G217" s="43">
        <f>SUM(G214:G216)</f>
        <v>143620</v>
      </c>
    </row>
    <row r="218" spans="1:7" x14ac:dyDescent="0.2">
      <c r="A218" s="78"/>
      <c r="B218" s="114"/>
      <c r="C218" s="91"/>
      <c r="D218" s="91"/>
      <c r="E218" s="91"/>
      <c r="F218" s="91"/>
      <c r="G218" s="110"/>
    </row>
    <row r="219" spans="1:7" x14ac:dyDescent="0.2">
      <c r="A219" s="78"/>
      <c r="B219" s="41" t="s">
        <v>96</v>
      </c>
      <c r="C219" s="16">
        <v>278</v>
      </c>
      <c r="D219" s="22"/>
      <c r="E219" s="74"/>
      <c r="F219" s="75"/>
      <c r="G219" s="110"/>
    </row>
    <row r="220" spans="1:7" x14ac:dyDescent="0.2">
      <c r="A220" s="78"/>
      <c r="B220" s="50"/>
      <c r="C220" s="73"/>
      <c r="D220" s="74"/>
      <c r="E220" s="74"/>
      <c r="F220" s="75"/>
      <c r="G220" s="110"/>
    </row>
    <row r="221" spans="1:7" x14ac:dyDescent="0.2">
      <c r="A221" s="78"/>
      <c r="B221" s="76" t="s">
        <v>97</v>
      </c>
      <c r="C221" s="77">
        <f>E207</f>
        <v>158840</v>
      </c>
      <c r="D221" s="60"/>
      <c r="E221" s="60"/>
      <c r="F221" s="78"/>
      <c r="G221" s="110"/>
    </row>
    <row r="222" spans="1:7" x14ac:dyDescent="0.2">
      <c r="A222" s="78"/>
      <c r="B222" s="50"/>
      <c r="C222" s="78"/>
      <c r="D222" s="123"/>
      <c r="E222" s="123"/>
      <c r="F222" s="78"/>
      <c r="G222" s="110"/>
    </row>
    <row r="223" spans="1:7" x14ac:dyDescent="0.25">
      <c r="B223" s="50" t="s">
        <v>106</v>
      </c>
      <c r="C223" s="51">
        <v>179</v>
      </c>
      <c r="D223" s="61" t="s">
        <v>107</v>
      </c>
      <c r="E223" s="51" t="s">
        <v>108</v>
      </c>
      <c r="F223" s="16"/>
    </row>
    <row r="224" spans="1:7" x14ac:dyDescent="0.25">
      <c r="B224" s="50" t="s">
        <v>109</v>
      </c>
      <c r="C224" s="51">
        <v>103</v>
      </c>
      <c r="D224" s="61" t="s">
        <v>110</v>
      </c>
      <c r="E224" s="51" t="s">
        <v>111</v>
      </c>
      <c r="F224" s="16"/>
    </row>
    <row r="225" spans="1:7" x14ac:dyDescent="0.25">
      <c r="B225" s="50" t="s">
        <v>112</v>
      </c>
      <c r="C225" s="51">
        <v>5</v>
      </c>
      <c r="D225" s="61" t="s">
        <v>113</v>
      </c>
      <c r="E225" s="51"/>
      <c r="F225" s="16"/>
    </row>
    <row r="226" spans="1:7" x14ac:dyDescent="0.2">
      <c r="A226" s="78"/>
      <c r="B226" s="50" t="s">
        <v>114</v>
      </c>
      <c r="C226" s="51">
        <v>1</v>
      </c>
      <c r="D226" s="61"/>
      <c r="E226" s="51"/>
      <c r="F226" s="114"/>
      <c r="G226" s="110"/>
    </row>
    <row r="227" spans="1:7" x14ac:dyDescent="0.2">
      <c r="A227" s="78"/>
      <c r="B227" s="50"/>
      <c r="C227" s="77"/>
      <c r="D227" s="80"/>
      <c r="E227" s="80"/>
      <c r="F227" s="80"/>
      <c r="G227" s="110"/>
    </row>
    <row r="228" spans="1:7" x14ac:dyDescent="0.2">
      <c r="A228" s="78"/>
      <c r="B228" s="79" t="s">
        <v>131</v>
      </c>
      <c r="C228" s="79"/>
      <c r="D228" s="92"/>
      <c r="E228" s="92"/>
      <c r="F228" s="92"/>
      <c r="G228" s="110"/>
    </row>
    <row r="229" spans="1:7" x14ac:dyDescent="0.2">
      <c r="A229" s="78"/>
      <c r="B229" s="114"/>
      <c r="C229" s="91"/>
      <c r="D229" s="91"/>
      <c r="E229" s="91"/>
      <c r="F229" s="91"/>
      <c r="G229" s="110"/>
    </row>
    <row r="230" spans="1:7" x14ac:dyDescent="0.2">
      <c r="A230" s="78"/>
      <c r="B230" s="114"/>
      <c r="C230" s="91"/>
      <c r="D230" s="91"/>
      <c r="E230" s="91"/>
      <c r="F230" s="91"/>
      <c r="G230" s="110"/>
    </row>
  </sheetData>
  <mergeCells count="136">
    <mergeCell ref="B202:D202"/>
    <mergeCell ref="B203:D203"/>
    <mergeCell ref="B204:D204"/>
    <mergeCell ref="B205:D205"/>
    <mergeCell ref="B206:D206"/>
    <mergeCell ref="D227:F227"/>
    <mergeCell ref="B228:C228"/>
    <mergeCell ref="A1:F1"/>
    <mergeCell ref="A3:F3"/>
    <mergeCell ref="C4:F4"/>
    <mergeCell ref="B24:D24"/>
    <mergeCell ref="B25:D25"/>
    <mergeCell ref="B26:D26"/>
    <mergeCell ref="B154:D154"/>
    <mergeCell ref="B155:D155"/>
    <mergeCell ref="B156:D156"/>
    <mergeCell ref="B33:D33"/>
    <mergeCell ref="B34:D34"/>
    <mergeCell ref="B35:D35"/>
    <mergeCell ref="B36:D36"/>
    <mergeCell ref="B37:D37"/>
    <mergeCell ref="B38:D38"/>
    <mergeCell ref="B27:D27"/>
    <mergeCell ref="B28:D28"/>
    <mergeCell ref="B29:D29"/>
    <mergeCell ref="B30:D30"/>
    <mergeCell ref="B31:D31"/>
    <mergeCell ref="B32:D32"/>
    <mergeCell ref="B46:D46"/>
    <mergeCell ref="B47:D47"/>
    <mergeCell ref="B49:D49"/>
    <mergeCell ref="B50:D50"/>
    <mergeCell ref="B51:D51"/>
    <mergeCell ref="B52:D52"/>
    <mergeCell ref="B40:D40"/>
    <mergeCell ref="B41:D41"/>
    <mergeCell ref="B42:D42"/>
    <mergeCell ref="B43:D43"/>
    <mergeCell ref="B44:D44"/>
    <mergeCell ref="B45:D45"/>
    <mergeCell ref="B59:D59"/>
    <mergeCell ref="B60:D60"/>
    <mergeCell ref="B61:D61"/>
    <mergeCell ref="B62:D62"/>
    <mergeCell ref="B63:D63"/>
    <mergeCell ref="B64:D64"/>
    <mergeCell ref="B53:D53"/>
    <mergeCell ref="B54:D54"/>
    <mergeCell ref="B55:D55"/>
    <mergeCell ref="B56:D56"/>
    <mergeCell ref="B57:D57"/>
    <mergeCell ref="B58:D58"/>
    <mergeCell ref="B71:D71"/>
    <mergeCell ref="B72:D72"/>
    <mergeCell ref="B73:D73"/>
    <mergeCell ref="B74:D74"/>
    <mergeCell ref="B75:D75"/>
    <mergeCell ref="B76:D76"/>
    <mergeCell ref="B65:D65"/>
    <mergeCell ref="B66:D66"/>
    <mergeCell ref="B67:D67"/>
    <mergeCell ref="B68:D68"/>
    <mergeCell ref="B69:D69"/>
    <mergeCell ref="B70:D70"/>
    <mergeCell ref="B83:D83"/>
    <mergeCell ref="B84:D84"/>
    <mergeCell ref="B85:D85"/>
    <mergeCell ref="B86:D86"/>
    <mergeCell ref="B87:D87"/>
    <mergeCell ref="B88:D88"/>
    <mergeCell ref="B77:D77"/>
    <mergeCell ref="B78:D78"/>
    <mergeCell ref="B79:D79"/>
    <mergeCell ref="B80:D80"/>
    <mergeCell ref="B81:D81"/>
    <mergeCell ref="B82:D82"/>
    <mergeCell ref="B134:D134"/>
    <mergeCell ref="B135:D135"/>
    <mergeCell ref="B136:D136"/>
    <mergeCell ref="B137:D137"/>
    <mergeCell ref="B138:D138"/>
    <mergeCell ref="B139:D139"/>
    <mergeCell ref="D103:E103"/>
    <mergeCell ref="B110:C110"/>
    <mergeCell ref="A117:G117"/>
    <mergeCell ref="A119:G119"/>
    <mergeCell ref="C120:G120"/>
    <mergeCell ref="B133:D133"/>
    <mergeCell ref="B146:D146"/>
    <mergeCell ref="B147:D147"/>
    <mergeCell ref="B148:D148"/>
    <mergeCell ref="B149:D149"/>
    <mergeCell ref="B150:D150"/>
    <mergeCell ref="B151:D151"/>
    <mergeCell ref="B140:D140"/>
    <mergeCell ref="B141:D141"/>
    <mergeCell ref="B142:D142"/>
    <mergeCell ref="B143:D143"/>
    <mergeCell ref="B144:D144"/>
    <mergeCell ref="B145:D145"/>
    <mergeCell ref="B152:D152"/>
    <mergeCell ref="B153:D153"/>
    <mergeCell ref="B174:D174"/>
    <mergeCell ref="B175:D175"/>
    <mergeCell ref="B176:D176"/>
    <mergeCell ref="B177:D177"/>
    <mergeCell ref="B178:D178"/>
    <mergeCell ref="B168:D168"/>
    <mergeCell ref="B169:D169"/>
    <mergeCell ref="B170:D170"/>
    <mergeCell ref="B171:D171"/>
    <mergeCell ref="B172:D172"/>
    <mergeCell ref="B173:D173"/>
    <mergeCell ref="B185:D185"/>
    <mergeCell ref="B186:D186"/>
    <mergeCell ref="B179:D179"/>
    <mergeCell ref="B180:D180"/>
    <mergeCell ref="B181:D181"/>
    <mergeCell ref="B182:D182"/>
    <mergeCell ref="B183:D183"/>
    <mergeCell ref="B184:D184"/>
    <mergeCell ref="B187:D187"/>
    <mergeCell ref="B188:D188"/>
    <mergeCell ref="B189:D189"/>
    <mergeCell ref="B190:D190"/>
    <mergeCell ref="B191:D191"/>
    <mergeCell ref="B192:D192"/>
    <mergeCell ref="B193:D193"/>
    <mergeCell ref="B194:D194"/>
    <mergeCell ref="B195:D195"/>
    <mergeCell ref="B196:D196"/>
    <mergeCell ref="B197:D197"/>
    <mergeCell ref="B198:D198"/>
    <mergeCell ref="B199:D199"/>
    <mergeCell ref="B200:D200"/>
    <mergeCell ref="B201:D201"/>
  </mergeCells>
  <printOptions gridLines="1"/>
  <pageMargins left="0.39370078740157483" right="0.39370078740157483" top="0.39370078740157483" bottom="0.39370078740157483" header="0.11811023622047245" footer="0.11811023622047245"/>
  <pageSetup paperSize="9" scale="85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2023-02-08T10:22:46Z</dcterms:modified>
</cp:coreProperties>
</file>