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13" sheetId="1" r:id="rId1"/>
  </sheets>
  <calcPr calcId="152511"/>
</workbook>
</file>

<file path=xl/calcChain.xml><?xml version="1.0" encoding="utf-8"?>
<calcChain xmlns="http://schemas.openxmlformats.org/spreadsheetml/2006/main">
  <c r="G200" i="1" l="1"/>
  <c r="C199" i="1"/>
  <c r="E197" i="1"/>
  <c r="D197" i="1"/>
  <c r="E196" i="1"/>
  <c r="F195" i="1"/>
  <c r="C195" i="1"/>
  <c r="F190" i="1"/>
  <c r="E190" i="1"/>
  <c r="C205" i="1" s="1"/>
  <c r="E158" i="1"/>
  <c r="F197" i="1" s="1"/>
  <c r="D158" i="1"/>
  <c r="F196" i="1" s="1"/>
  <c r="C158" i="1"/>
  <c r="F157" i="1"/>
  <c r="F156" i="1"/>
  <c r="F155" i="1"/>
  <c r="F158" i="1" s="1"/>
  <c r="E153" i="1"/>
  <c r="D153" i="1"/>
  <c r="C153" i="1"/>
  <c r="E195" i="1" s="1"/>
  <c r="E198" i="1" s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53" i="1" s="1"/>
  <c r="E131" i="1"/>
  <c r="D131" i="1"/>
  <c r="D196" i="1" s="1"/>
  <c r="C131" i="1"/>
  <c r="D195" i="1" s="1"/>
  <c r="D198" i="1" s="1"/>
  <c r="F130" i="1"/>
  <c r="F129" i="1"/>
  <c r="F128" i="1"/>
  <c r="F127" i="1"/>
  <c r="F126" i="1"/>
  <c r="F125" i="1"/>
  <c r="F124" i="1"/>
  <c r="F123" i="1"/>
  <c r="F131" i="1" s="1"/>
  <c r="E121" i="1"/>
  <c r="C200" i="1" s="1"/>
  <c r="E110" i="1"/>
  <c r="G199" i="1" s="1"/>
  <c r="E105" i="1"/>
  <c r="C197" i="1" s="1"/>
  <c r="G197" i="1" s="1"/>
  <c r="D105" i="1"/>
  <c r="C196" i="1" s="1"/>
  <c r="C105" i="1"/>
  <c r="F104" i="1"/>
  <c r="F103" i="1"/>
  <c r="F102" i="1"/>
  <c r="F101" i="1"/>
  <c r="F100" i="1"/>
  <c r="F99" i="1"/>
  <c r="F98" i="1"/>
  <c r="F97" i="1"/>
  <c r="F96" i="1"/>
  <c r="F105" i="1" s="1"/>
  <c r="C72" i="1"/>
  <c r="G67" i="1"/>
  <c r="E68" i="1" s="1"/>
  <c r="C78" i="1" s="1"/>
  <c r="F67" i="1"/>
  <c r="E67" i="1"/>
  <c r="E35" i="1"/>
  <c r="C74" i="1" s="1"/>
  <c r="E24" i="1"/>
  <c r="C73" i="1" s="1"/>
  <c r="E19" i="1"/>
  <c r="D19" i="1"/>
  <c r="C71" i="1" s="1"/>
  <c r="C19" i="1"/>
  <c r="C70" i="1" s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19" i="1" s="1"/>
  <c r="G196" i="1" l="1"/>
  <c r="C198" i="1"/>
  <c r="C201" i="1" s="1"/>
  <c r="G195" i="1"/>
  <c r="G198" i="1" s="1"/>
  <c r="G201" i="1" s="1"/>
  <c r="F198" i="1"/>
  <c r="D72" i="1"/>
  <c r="C75" i="1"/>
</calcChain>
</file>

<file path=xl/sharedStrings.xml><?xml version="1.0" encoding="utf-8"?>
<sst xmlns="http://schemas.openxmlformats.org/spreadsheetml/2006/main" count="236" uniqueCount="143">
  <si>
    <t>m2</t>
  </si>
  <si>
    <t xml:space="preserve">Drogi </t>
  </si>
  <si>
    <t xml:space="preserve">jezdnia </t>
  </si>
  <si>
    <t>razem</t>
  </si>
  <si>
    <t>Razem:</t>
  </si>
  <si>
    <t>ogółem:</t>
  </si>
  <si>
    <t>m2/szt</t>
  </si>
  <si>
    <t>ulice</t>
  </si>
  <si>
    <t>parkingi</t>
  </si>
  <si>
    <t>wpusty uliczne</t>
  </si>
  <si>
    <t>tereny zielone:</t>
  </si>
  <si>
    <t>krzewy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</si>
  <si>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</si>
  <si>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</si>
  <si>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</si>
  <si>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</si>
  <si>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</si>
  <si>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</si>
  <si>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 kolejność</t>
  </si>
  <si>
    <t xml:space="preserve"> Drogi III kolejność: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</si>
  <si>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</si>
  <si>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</si>
  <si>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</si>
  <si>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</si>
  <si>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</si>
  <si>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</si>
  <si>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</si>
  <si>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</si>
  <si>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 xml:space="preserve"> KWARTAŁ  NR  13 -   UTRZYMANIE LETNIE  2023-2026</t>
  </si>
  <si>
    <t>chodnik, dr. dla pieszych, dr. dla rowerów</t>
  </si>
  <si>
    <t>Dąbrowskiego</t>
  </si>
  <si>
    <t>K.Paryskiej droga do SP 16</t>
  </si>
  <si>
    <t>K.Paryskiej główna</t>
  </si>
  <si>
    <t>Ks.Kard.St.Wyszyńskiego</t>
  </si>
  <si>
    <t>Ranoszka</t>
  </si>
  <si>
    <t>Ranoszka - rondo ks. kard. St.Wyszyńskiego</t>
  </si>
  <si>
    <t>Szotkowicka</t>
  </si>
  <si>
    <r>
      <rPr>
        <sz val="10"/>
        <rFont val="Arial CE"/>
        <charset val="238"/>
      </rPr>
      <t>Wiejska</t>
    </r>
    <r>
      <rPr>
        <sz val="8"/>
        <rFont val="Arial CE"/>
        <charset val="238"/>
      </rPr>
      <t>: 1.od Ranoszka nowy odcinek  2. od nowej dr dookoła domków i bloków do nowej dr (1075x5) 3.między blokami a domkami(173x5) 4.do PP(201x5)</t>
    </r>
  </si>
  <si>
    <t>Złota</t>
  </si>
  <si>
    <t>Srebrna od gł do Szkoły</t>
  </si>
  <si>
    <r>
      <rPr>
        <sz val="9"/>
        <rFont val="Arial CE"/>
        <charset val="238"/>
      </rPr>
      <t>Wiejska</t>
    </r>
    <r>
      <rPr>
        <sz val="8"/>
        <rFont val="Arial CE"/>
        <charset val="238"/>
      </rPr>
      <t xml:space="preserve"> od bloków w kierunku Dąbrowskiego- asfalt (843*4)</t>
    </r>
  </si>
  <si>
    <r>
      <t>Wyzwolenia</t>
    </r>
    <r>
      <rPr>
        <sz val="8"/>
        <rFont val="Arial CE"/>
        <charset val="238"/>
      </rPr>
      <t xml:space="preserve">   (Chlebowa -Ranoszka)</t>
    </r>
  </si>
  <si>
    <t>Rzeczna</t>
  </si>
  <si>
    <t xml:space="preserve">drogi dla pieszych, schody </t>
  </si>
  <si>
    <t xml:space="preserve">Wiejska - deptak pomiędzy domkami 21-23 </t>
  </si>
  <si>
    <t>K. Paryskiej przy Kapliczce</t>
  </si>
  <si>
    <t>Wiejska - skwer rekreacyjny</t>
  </si>
  <si>
    <t xml:space="preserve">                               Razem:</t>
  </si>
  <si>
    <t xml:space="preserve">Przystanki </t>
  </si>
  <si>
    <t>Moszczenica Piaski  (Ranoszka)</t>
  </si>
  <si>
    <t>Ranoszka - Komuny Paryskiej</t>
  </si>
  <si>
    <t>Moszczenica Osrodek Zdrowia  (Komuny Paryskiej)</t>
  </si>
  <si>
    <t>Szotkowice Kaplica</t>
  </si>
  <si>
    <t>Szotkowice (Dąbrowskiego)</t>
  </si>
  <si>
    <t>Szotkowice Pętla (Dąbrowskiego)</t>
  </si>
  <si>
    <t>Moszczenica  - Wyzwolenia  (Wyzwolenia)</t>
  </si>
  <si>
    <t>Wyzwolenia -  Kasztanowa</t>
  </si>
  <si>
    <t>Wyszyńskiego</t>
  </si>
  <si>
    <t>bieżące utrzymanie</t>
  </si>
  <si>
    <t>koszenie 3x</t>
  </si>
  <si>
    <t>koszenie 2x</t>
  </si>
  <si>
    <t>Dąbrowskiego (2447x2x2)</t>
  </si>
  <si>
    <t xml:space="preserve">K. Paryskiej - skarpy przy domkach i SP + przy drodze i parkingu do SP + przed 20A + za SP </t>
  </si>
  <si>
    <t>K.Paryskiej główna (750x2x2=3000) + stary ślad 28h(694) + PKM przy 20A (259) - reszta 3x</t>
  </si>
  <si>
    <t>K.Paryskiej od Kapliczki do Szotkowickiej</t>
  </si>
  <si>
    <t>K.Paryskiej boczna 20a-20g</t>
  </si>
  <si>
    <t>K.Paryskiej - boczna między 41-45 w kier 39E</t>
  </si>
  <si>
    <t>K. Paryskiej  boczna 22 do 22G</t>
  </si>
  <si>
    <t>Ranoszka (2600x2x2)</t>
  </si>
  <si>
    <t>Ranoszka - wokół ronda Wyszyńskiego</t>
  </si>
  <si>
    <r>
      <t>Wiejska: skarpy do 57(4919)+od 57 do końca asfaltu(2067)+przy deptaku miedzy domkami(144)+trafo(536)+do PP(1074)+przy 55A(414)</t>
    </r>
    <r>
      <rPr>
        <b/>
        <sz val="8"/>
        <rFont val="Arial CE"/>
        <charset val="238"/>
      </rPr>
      <t>+</t>
    </r>
    <r>
      <rPr>
        <sz val="8"/>
        <rFont val="Arial CE"/>
        <charset val="238"/>
      </rPr>
      <t>naprzeciw 13d(227)+pas przy boisku i garażach(501) + od Ranoszka nowy odcinek  (799)</t>
    </r>
  </si>
  <si>
    <t>Wiejska boczne - 1.przed PP pas przy ogrodzeniu (336) 2. za PP nr 35g (553) 3. przy 39 (Swojska-Wiejska) 468</t>
  </si>
  <si>
    <t xml:space="preserve">Srebrna </t>
  </si>
  <si>
    <t>Swojska ( 230*0,5 = 115  + 230*2 = 460)</t>
  </si>
  <si>
    <t xml:space="preserve">Złota </t>
  </si>
  <si>
    <t xml:space="preserve">Wyzwolenia  od Chlebowej (2066x2x2)  </t>
  </si>
  <si>
    <t>Wyzwolenia boczna do nr 63 (1376) + stary ślad przy nr 36-46 (428)</t>
  </si>
  <si>
    <t>Wyzwolenia pas od Chlebowej w kier nr 95</t>
  </si>
  <si>
    <t xml:space="preserve">Ks.Kard.St.Wyszyńskiego </t>
  </si>
  <si>
    <t>Rzeczna  (343*2*2)</t>
  </si>
  <si>
    <t>Piaskowa</t>
  </si>
  <si>
    <t>Tęczowa</t>
  </si>
  <si>
    <t>Frysztacka</t>
  </si>
  <si>
    <t>Kowalczyka</t>
  </si>
  <si>
    <t>Okręgliki</t>
  </si>
  <si>
    <t>Ruptawska</t>
  </si>
  <si>
    <t>Skrzyszowska</t>
  </si>
  <si>
    <t>Szotkowicka ( 14263) + boczna 3B-1G (1328) + skarpa przed nr 4(371)</t>
  </si>
  <si>
    <t>Za Lasem</t>
  </si>
  <si>
    <t xml:space="preserve">Dąbrowskiego - Wiejska </t>
  </si>
  <si>
    <t>chodniki, dr dla pieszych dr dla rowerów</t>
  </si>
  <si>
    <t>dr dla pieszych, schody</t>
  </si>
  <si>
    <t>przystanki</t>
  </si>
  <si>
    <t>razem:</t>
  </si>
  <si>
    <t>różanki</t>
  </si>
  <si>
    <t>młode drzewa/krzewy szt.</t>
  </si>
  <si>
    <t>elementy stabilizujące</t>
  </si>
  <si>
    <t>młode drzewa/krzewy m2</t>
  </si>
  <si>
    <t>podlewanie</t>
  </si>
  <si>
    <t>beton - 18</t>
  </si>
  <si>
    <t>1 stal</t>
  </si>
  <si>
    <t>stal</t>
  </si>
  <si>
    <t>plastik</t>
  </si>
  <si>
    <t>przystanki(1szt - 3x7=21m2)</t>
  </si>
  <si>
    <t>podlewanie bylin m2</t>
  </si>
  <si>
    <t>podlewanie różanek m2</t>
  </si>
  <si>
    <t>Załącznik nr a</t>
  </si>
  <si>
    <t xml:space="preserve">                       KWARTAŁ  NR 13 -  UTRZYMANIE ZIMOWE 2023-2026</t>
  </si>
  <si>
    <t>K.Paryskiej</t>
  </si>
  <si>
    <t xml:space="preserve">Wyzwolenia   (Chlebowa -Ranoszka) </t>
  </si>
  <si>
    <t>drogi dla pieszych, schody  I kolejność:</t>
  </si>
  <si>
    <t>Przystanki  I kolejność:</t>
  </si>
  <si>
    <t>Szotkowice</t>
  </si>
  <si>
    <t>Szotkowice Pętla</t>
  </si>
  <si>
    <r>
      <rPr>
        <b/>
        <sz val="8"/>
        <rFont val="Arial CE"/>
        <family val="2"/>
        <charset val="238"/>
      </rPr>
      <t>Wiejska</t>
    </r>
    <r>
      <rPr>
        <sz val="8"/>
        <rFont val="Arial CE"/>
        <family val="2"/>
        <charset val="238"/>
      </rPr>
      <t xml:space="preserve"> od bloków do nr 65 (630*3)</t>
    </r>
  </si>
  <si>
    <r>
      <rPr>
        <sz val="10"/>
        <rFont val="Arial CE"/>
        <charset val="238"/>
      </rPr>
      <t>Wiejska</t>
    </r>
    <r>
      <rPr>
        <sz val="8"/>
        <rFont val="Arial CE"/>
        <charset val="238"/>
      </rPr>
      <t>: 1.od Ranoszka nowy odcinek 2. od nowej dr dookoła domków i bloków do nowej dr (1075x5) 3.między blokami a domkami(173x5) 4.do PP(201x5)</t>
    </r>
  </si>
  <si>
    <r>
      <rPr>
        <b/>
        <sz val="8"/>
        <rFont val="Arial CE"/>
        <charset val="238"/>
      </rPr>
      <t>Wiejska boczne domki</t>
    </r>
    <r>
      <rPr>
        <sz val="8"/>
        <rFont val="Arial CE"/>
        <charset val="238"/>
      </rPr>
      <t xml:space="preserve">: 1.za PP przy 35g(110x4) 2. przed PP do 43e(198x2) 3. pomiędzy 37c-39(87x4) </t>
    </r>
  </si>
  <si>
    <t>Swojska</t>
  </si>
  <si>
    <t>Srebrna      2092 + do 24j(328*4) + 378 do SP</t>
  </si>
  <si>
    <t>K.Paryskiej - boczna między 45-41 do 39e+do39d</t>
  </si>
  <si>
    <t>K.Paryskiej -  boczna do 20 i do 18d</t>
  </si>
  <si>
    <t>K.Paryskiej -  boczna do 37d</t>
  </si>
  <si>
    <t>K.Paryskiej -  boczna do 9</t>
  </si>
  <si>
    <t>K.Paryskiej -  boczna do 22g (od głównej)</t>
  </si>
  <si>
    <t>K.Paryskiej - boczna do 42B (pomiędzy nr 40 a 2)</t>
  </si>
  <si>
    <t>Okręgliki + do nr 96 (Wyzwolenia)</t>
  </si>
  <si>
    <t>Piaskowa+boczna przy 5 - 5c</t>
  </si>
  <si>
    <t>Ranoszka boczna  114-124</t>
  </si>
  <si>
    <t>Ranoszka boczna 39-39d</t>
  </si>
  <si>
    <t>Ranoszka boczna od 119-117 do Frysztackiej</t>
  </si>
  <si>
    <t>Skrzyszowska + wszystkie boczne: lewa str: do 1,  do 7a, do 9B, do 15A, do 17A, do 27ł  + prawa str: 16-16b, 18-18b, 20-20b, 24-24b, 28-28b, z tyłu bydynków od 16b do 30d + od 32 do końca 34D + od 32 do końca drogi domy w budowie</t>
  </si>
  <si>
    <t>Ks. Kowalczyka</t>
  </si>
  <si>
    <t>Wyzwolenia boczna 41-65b</t>
  </si>
  <si>
    <t>Szotkowicka boczna do nr 27Ł</t>
  </si>
  <si>
    <t>Dąbrowskiego boczna  5 do 7h</t>
  </si>
  <si>
    <t>Kolejowa do końca nr 4</t>
  </si>
  <si>
    <t>Frysztacka boczna od 57 do 57c</t>
  </si>
  <si>
    <t>Szotkowicka przy nr 3 b do końca 1h</t>
  </si>
  <si>
    <t>Szotkowicka część dr (41mb) do nr 4a</t>
  </si>
  <si>
    <t xml:space="preserve"> Drogi IV kolejność - białe drogi:</t>
  </si>
  <si>
    <t xml:space="preserve">Tęczowa </t>
  </si>
  <si>
    <t>Wiejska-Dąbrowskiego - droga przez las (1672*3)+ boczna (40 x2) do granicy miasta</t>
  </si>
  <si>
    <t>Załącznik 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</si>
</sst>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8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i/>
      <sz val="8"/>
      <name val="Arial CE"/>
      <charset val="238"/>
    </font>
    <font>
      <b/>
      <sz val="10"/>
      <color rgb="FFFF0000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i/>
      <sz val="9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9"/>
      <name val="Arial CE"/>
      <charset val="238"/>
    </font>
    <font>
      <b/>
      <i/>
      <sz val="9"/>
      <name val="Arial CE"/>
      <charset val="238"/>
    </font>
    <font>
      <b/>
      <sz val="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6" fillId="3" borderId="0" xfId="0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left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3" fontId="5" fillId="3" borderId="0" xfId="0" applyNumberFormat="1" applyFont="1" applyFill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9" fillId="3" borderId="0" xfId="0" applyNumberFormat="1" applyFont="1" applyFill="1" applyAlignment="1">
      <alignment horizontal="centerContinuous" vertical="center" wrapText="1"/>
    </xf>
    <xf numFmtId="0" fontId="1" fillId="0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3" fontId="1" fillId="0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13" fillId="0" borderId="0" xfId="0" applyNumberFormat="1" applyFont="1" applyBorder="1" applyAlignment="1">
      <alignment horizontal="center" vertical="center" wrapText="1"/>
    </xf>
    <xf numFmtId="3" fontId="13" fillId="2" borderId="0" xfId="0" applyNumberFormat="1" applyFont="1" applyFill="1" applyAlignment="1">
      <alignment horizontal="center" vertical="center" wrapText="1"/>
    </xf>
    <xf numFmtId="3" fontId="13" fillId="0" borderId="0" xfId="0" applyNumberFormat="1" applyFont="1" applyAlignment="1">
      <alignment horizontal="center" vertical="center" wrapText="1"/>
    </xf>
    <xf numFmtId="3" fontId="8" fillId="0" borderId="0" xfId="0" applyNumberFormat="1" applyFont="1" applyFill="1" applyAlignment="1">
      <alignment horizontal="center" vertical="center" wrapText="1"/>
    </xf>
    <xf numFmtId="3" fontId="9" fillId="4" borderId="0" xfId="0" applyNumberFormat="1" applyFont="1" applyFill="1" applyAlignment="1">
      <alignment horizontal="centerContinuous" vertical="center" wrapText="1"/>
    </xf>
    <xf numFmtId="3" fontId="8" fillId="0" borderId="0" xfId="0" applyNumberFormat="1" applyFont="1" applyAlignment="1">
      <alignment horizontal="left" vertical="center" wrapText="1"/>
    </xf>
    <xf numFmtId="3" fontId="8" fillId="0" borderId="0" xfId="0" applyNumberFormat="1" applyFont="1" applyFill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3" fontId="8" fillId="0" borderId="0" xfId="0" applyNumberFormat="1" applyFont="1" applyAlignment="1">
      <alignment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3" fontId="8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3" fontId="13" fillId="0" borderId="0" xfId="0" applyNumberFormat="1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4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3" fontId="0" fillId="0" borderId="0" xfId="0" applyNumberFormat="1" applyFont="1" applyAlignment="1">
      <alignment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Border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3" fontId="6" fillId="3" borderId="0" xfId="0" applyNumberFormat="1" applyFont="1" applyFill="1" applyAlignment="1">
      <alignment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Alignment="1">
      <alignment vertical="center" wrapText="1"/>
    </xf>
    <xf numFmtId="3" fontId="6" fillId="0" borderId="0" xfId="0" applyNumberFormat="1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3" fontId="7" fillId="3" borderId="0" xfId="0" applyNumberFormat="1" applyFont="1" applyFill="1" applyAlignment="1">
      <alignment horizontal="centerContinuous" vertical="center" wrapText="1"/>
    </xf>
    <xf numFmtId="3" fontId="4" fillId="0" borderId="0" xfId="0" applyNumberFormat="1" applyFont="1" applyAlignment="1">
      <alignment horizontal="right" vertical="center" wrapText="1"/>
    </xf>
    <xf numFmtId="3" fontId="5" fillId="3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left" vertical="center" wrapText="1"/>
    </xf>
    <xf numFmtId="3" fontId="20" fillId="3" borderId="0" xfId="0" applyNumberFormat="1" applyFont="1" applyFill="1" applyAlignment="1">
      <alignment horizontal="center" vertical="center" wrapText="1"/>
    </xf>
    <xf numFmtId="3" fontId="21" fillId="3" borderId="0" xfId="0" applyNumberFormat="1" applyFont="1" applyFill="1" applyAlignment="1">
      <alignment horizontal="center" vertical="center" wrapText="1"/>
    </xf>
    <xf numFmtId="3" fontId="7" fillId="3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vertical="center" wrapText="1"/>
    </xf>
    <xf numFmtId="3" fontId="0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Continuous" vertical="center" wrapText="1"/>
    </xf>
    <xf numFmtId="3" fontId="3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3" fontId="8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 wrapText="1"/>
    </xf>
    <xf numFmtId="3" fontId="11" fillId="0" borderId="0" xfId="0" applyNumberFormat="1" applyFont="1" applyAlignment="1">
      <alignment horizontal="left" vertical="center" wrapText="1"/>
    </xf>
    <xf numFmtId="3" fontId="14" fillId="2" borderId="0" xfId="0" applyNumberFormat="1" applyFont="1" applyFill="1" applyAlignment="1">
      <alignment horizontal="center" vertical="center" wrapText="1"/>
    </xf>
    <xf numFmtId="0" fontId="6" fillId="4" borderId="0" xfId="0" applyFont="1" applyFill="1" applyAlignment="1">
      <alignment horizontal="centerContinuous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vertical="center" wrapText="1"/>
    </xf>
    <xf numFmtId="3" fontId="8" fillId="2" borderId="0" xfId="0" applyNumberFormat="1" applyFont="1" applyFill="1" applyAlignment="1">
      <alignment horizontal="centerContinuous" vertical="center" wrapText="1"/>
    </xf>
    <xf numFmtId="3" fontId="12" fillId="2" borderId="0" xfId="0" applyNumberFormat="1" applyFont="1" applyFill="1" applyAlignment="1">
      <alignment horizontal="centerContinuous" vertical="center" wrapText="1"/>
    </xf>
    <xf numFmtId="3" fontId="8" fillId="0" borderId="0" xfId="0" applyNumberFormat="1" applyFont="1" applyFill="1" applyAlignment="1">
      <alignment horizontal="centerContinuous" vertical="center" wrapText="1"/>
    </xf>
    <xf numFmtId="3" fontId="8" fillId="0" borderId="0" xfId="0" applyNumberFormat="1" applyFont="1" applyAlignment="1">
      <alignment horizontal="left" vertical="center" wrapText="1"/>
    </xf>
    <xf numFmtId="3" fontId="12" fillId="0" borderId="0" xfId="0" applyNumberFormat="1" applyFont="1" applyFill="1" applyAlignment="1">
      <alignment horizontal="centerContinuous" vertical="center" wrapText="1"/>
    </xf>
    <xf numFmtId="3" fontId="8" fillId="0" borderId="0" xfId="0" applyNumberFormat="1" applyFont="1" applyFill="1" applyAlignment="1">
      <alignment horizontal="left" vertical="center" wrapText="1"/>
    </xf>
    <xf numFmtId="3" fontId="10" fillId="0" borderId="0" xfId="0" applyNumberFormat="1" applyFont="1" applyFill="1" applyAlignment="1">
      <alignment horizontal="centerContinuous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Alignment="1">
      <alignment horizontal="right" vertical="center" wrapText="1"/>
    </xf>
    <xf numFmtId="3" fontId="8" fillId="2" borderId="0" xfId="0" applyNumberFormat="1" applyFont="1" applyFill="1" applyAlignment="1">
      <alignment horizontal="center" vertical="center" wrapText="1"/>
    </xf>
    <xf numFmtId="3" fontId="8" fillId="0" borderId="0" xfId="0" applyNumberFormat="1" applyFont="1" applyAlignment="1">
      <alignment wrapText="1"/>
    </xf>
    <xf numFmtId="3" fontId="1" fillId="0" borderId="0" xfId="0" applyNumberFormat="1" applyFont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3" fontId="8" fillId="0" borderId="0" xfId="0" applyNumberFormat="1" applyFont="1" applyAlignment="1"/>
    <xf numFmtId="3" fontId="8" fillId="0" borderId="0" xfId="0" applyNumberFormat="1" applyFont="1" applyFill="1" applyAlignment="1">
      <alignment vertical="center" wrapText="1"/>
    </xf>
    <xf numFmtId="3" fontId="9" fillId="0" borderId="0" xfId="0" applyNumberFormat="1" applyFont="1" applyAlignment="1">
      <alignment horizontal="center" vertical="center" wrapText="1"/>
    </xf>
    <xf numFmtId="3" fontId="13" fillId="0" borderId="0" xfId="0" applyNumberFormat="1" applyFont="1" applyAlignment="1">
      <alignment horizontal="right" vertical="center" wrapText="1"/>
    </xf>
    <xf numFmtId="3" fontId="8" fillId="2" borderId="0" xfId="0" applyNumberFormat="1" applyFont="1" applyFill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/>
    </xf>
    <xf numFmtId="3" fontId="5" fillId="4" borderId="0" xfId="0" applyNumberFormat="1" applyFont="1" applyFill="1" applyAlignment="1">
      <alignment horizontal="center" vertical="center" wrapText="1"/>
    </xf>
    <xf numFmtId="3" fontId="20" fillId="4" borderId="0" xfId="0" applyNumberFormat="1" applyFont="1" applyFill="1" applyAlignment="1">
      <alignment horizontal="center" vertical="center" wrapText="1"/>
    </xf>
    <xf numFmtId="3" fontId="21" fillId="4" borderId="0" xfId="0" applyNumberFormat="1" applyFont="1" applyFill="1" applyAlignment="1">
      <alignment horizontal="center" vertical="center" wrapText="1"/>
    </xf>
    <xf numFmtId="3" fontId="7" fillId="4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Fill="1" applyBorder="1" applyAlignment="1">
      <alignment vertical="center" wrapText="1"/>
    </xf>
    <xf numFmtId="3" fontId="15" fillId="0" borderId="0" xfId="0" applyNumberFormat="1" applyFont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8" fillId="0" borderId="0" xfId="0" applyNumberFormat="1" applyFont="1" applyAlignment="1">
      <alignment horizontal="right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Alignment="1">
      <alignment horizontal="right" vertical="center" wrapText="1"/>
    </xf>
    <xf numFmtId="3" fontId="16" fillId="0" borderId="0" xfId="0" applyNumberFormat="1" applyFont="1" applyAlignment="1">
      <alignment horizontal="center" vertical="center" wrapText="1"/>
    </xf>
    <xf numFmtId="3" fontId="16" fillId="0" borderId="0" xfId="0" applyNumberFormat="1" applyFont="1" applyAlignment="1">
      <alignment vertical="center" wrapText="1"/>
    </xf>
    <xf numFmtId="3" fontId="0" fillId="0" borderId="0" xfId="0" applyNumberFormat="1" applyAlignment="1">
      <alignment vertical="center" wrapText="1"/>
    </xf>
    <xf numFmtId="3" fontId="8" fillId="0" borderId="0" xfId="0" applyNumberFormat="1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tabSelected="1" workbookViewId="0">
      <selection activeCell="M10" sqref="M10"/>
    </sheetView>
  </sheetViews>
  <sheetFormatPr defaultRowHeight="15" x14ac:dyDescent="0.25"/>
  <cols>
    <col min="1" max="1" width="3.140625" style="78" customWidth="1"/>
    <col min="2" max="2" width="35.42578125" style="52" customWidth="1"/>
    <col min="3" max="3" width="11.140625" style="52" customWidth="1"/>
    <col min="4" max="4" width="10.5703125" style="52" customWidth="1"/>
    <col min="5" max="5" width="11" style="52" customWidth="1"/>
    <col min="6" max="6" width="10.42578125" style="52" customWidth="1"/>
    <col min="7" max="7" width="9.5703125" style="50" customWidth="1"/>
    <col min="8" max="8" width="11.42578125" style="51" customWidth="1"/>
    <col min="9" max="9" width="10.140625" style="52" customWidth="1"/>
    <col min="10" max="256" width="9.140625" style="52"/>
    <col min="257" max="257" width="3.140625" style="52" customWidth="1"/>
    <col min="258" max="258" width="35.42578125" style="52" customWidth="1"/>
    <col min="259" max="259" width="11.140625" style="52" customWidth="1"/>
    <col min="260" max="260" width="10.5703125" style="52" customWidth="1"/>
    <col min="261" max="261" width="11" style="52" customWidth="1"/>
    <col min="262" max="262" width="10.42578125" style="52" customWidth="1"/>
    <col min="263" max="263" width="9.5703125" style="52" customWidth="1"/>
    <col min="264" max="264" width="11.42578125" style="52" customWidth="1"/>
    <col min="265" max="265" width="10.140625" style="52" customWidth="1"/>
    <col min="266" max="512" width="9.140625" style="52"/>
    <col min="513" max="513" width="3.140625" style="52" customWidth="1"/>
    <col min="514" max="514" width="35.42578125" style="52" customWidth="1"/>
    <col min="515" max="515" width="11.140625" style="52" customWidth="1"/>
    <col min="516" max="516" width="10.5703125" style="52" customWidth="1"/>
    <col min="517" max="517" width="11" style="52" customWidth="1"/>
    <col min="518" max="518" width="10.42578125" style="52" customWidth="1"/>
    <col min="519" max="519" width="9.5703125" style="52" customWidth="1"/>
    <col min="520" max="520" width="11.42578125" style="52" customWidth="1"/>
    <col min="521" max="521" width="10.140625" style="52" customWidth="1"/>
    <col min="522" max="768" width="9.140625" style="52"/>
    <col min="769" max="769" width="3.140625" style="52" customWidth="1"/>
    <col min="770" max="770" width="35.42578125" style="52" customWidth="1"/>
    <col min="771" max="771" width="11.140625" style="52" customWidth="1"/>
    <col min="772" max="772" width="10.5703125" style="52" customWidth="1"/>
    <col min="773" max="773" width="11" style="52" customWidth="1"/>
    <col min="774" max="774" width="10.42578125" style="52" customWidth="1"/>
    <col min="775" max="775" width="9.5703125" style="52" customWidth="1"/>
    <col min="776" max="776" width="11.42578125" style="52" customWidth="1"/>
    <col min="777" max="777" width="10.140625" style="52" customWidth="1"/>
    <col min="778" max="1024" width="9.140625" style="52"/>
    <col min="1025" max="1025" width="3.140625" style="52" customWidth="1"/>
    <col min="1026" max="1026" width="35.42578125" style="52" customWidth="1"/>
    <col min="1027" max="1027" width="11.140625" style="52" customWidth="1"/>
    <col min="1028" max="1028" width="10.5703125" style="52" customWidth="1"/>
    <col min="1029" max="1029" width="11" style="52" customWidth="1"/>
    <col min="1030" max="1030" width="10.42578125" style="52" customWidth="1"/>
    <col min="1031" max="1031" width="9.5703125" style="52" customWidth="1"/>
    <col min="1032" max="1032" width="11.42578125" style="52" customWidth="1"/>
    <col min="1033" max="1033" width="10.140625" style="52" customWidth="1"/>
    <col min="1034" max="1280" width="9.140625" style="52"/>
    <col min="1281" max="1281" width="3.140625" style="52" customWidth="1"/>
    <col min="1282" max="1282" width="35.42578125" style="52" customWidth="1"/>
    <col min="1283" max="1283" width="11.140625" style="52" customWidth="1"/>
    <col min="1284" max="1284" width="10.5703125" style="52" customWidth="1"/>
    <col min="1285" max="1285" width="11" style="52" customWidth="1"/>
    <col min="1286" max="1286" width="10.42578125" style="52" customWidth="1"/>
    <col min="1287" max="1287" width="9.5703125" style="52" customWidth="1"/>
    <col min="1288" max="1288" width="11.42578125" style="52" customWidth="1"/>
    <col min="1289" max="1289" width="10.140625" style="52" customWidth="1"/>
    <col min="1290" max="1536" width="9.140625" style="52"/>
    <col min="1537" max="1537" width="3.140625" style="52" customWidth="1"/>
    <col min="1538" max="1538" width="35.42578125" style="52" customWidth="1"/>
    <col min="1539" max="1539" width="11.140625" style="52" customWidth="1"/>
    <col min="1540" max="1540" width="10.5703125" style="52" customWidth="1"/>
    <col min="1541" max="1541" width="11" style="52" customWidth="1"/>
    <col min="1542" max="1542" width="10.42578125" style="52" customWidth="1"/>
    <col min="1543" max="1543" width="9.5703125" style="52" customWidth="1"/>
    <col min="1544" max="1544" width="11.42578125" style="52" customWidth="1"/>
    <col min="1545" max="1545" width="10.140625" style="52" customWidth="1"/>
    <col min="1546" max="1792" width="9.140625" style="52"/>
    <col min="1793" max="1793" width="3.140625" style="52" customWidth="1"/>
    <col min="1794" max="1794" width="35.42578125" style="52" customWidth="1"/>
    <col min="1795" max="1795" width="11.140625" style="52" customWidth="1"/>
    <col min="1796" max="1796" width="10.5703125" style="52" customWidth="1"/>
    <col min="1797" max="1797" width="11" style="52" customWidth="1"/>
    <col min="1798" max="1798" width="10.42578125" style="52" customWidth="1"/>
    <col min="1799" max="1799" width="9.5703125" style="52" customWidth="1"/>
    <col min="1800" max="1800" width="11.42578125" style="52" customWidth="1"/>
    <col min="1801" max="1801" width="10.140625" style="52" customWidth="1"/>
    <col min="1802" max="2048" width="9.140625" style="52"/>
    <col min="2049" max="2049" width="3.140625" style="52" customWidth="1"/>
    <col min="2050" max="2050" width="35.42578125" style="52" customWidth="1"/>
    <col min="2051" max="2051" width="11.140625" style="52" customWidth="1"/>
    <col min="2052" max="2052" width="10.5703125" style="52" customWidth="1"/>
    <col min="2053" max="2053" width="11" style="52" customWidth="1"/>
    <col min="2054" max="2054" width="10.42578125" style="52" customWidth="1"/>
    <col min="2055" max="2055" width="9.5703125" style="52" customWidth="1"/>
    <col min="2056" max="2056" width="11.42578125" style="52" customWidth="1"/>
    <col min="2057" max="2057" width="10.140625" style="52" customWidth="1"/>
    <col min="2058" max="2304" width="9.140625" style="52"/>
    <col min="2305" max="2305" width="3.140625" style="52" customWidth="1"/>
    <col min="2306" max="2306" width="35.42578125" style="52" customWidth="1"/>
    <col min="2307" max="2307" width="11.140625" style="52" customWidth="1"/>
    <col min="2308" max="2308" width="10.5703125" style="52" customWidth="1"/>
    <col min="2309" max="2309" width="11" style="52" customWidth="1"/>
    <col min="2310" max="2310" width="10.42578125" style="52" customWidth="1"/>
    <col min="2311" max="2311" width="9.5703125" style="52" customWidth="1"/>
    <col min="2312" max="2312" width="11.42578125" style="52" customWidth="1"/>
    <col min="2313" max="2313" width="10.140625" style="52" customWidth="1"/>
    <col min="2314" max="2560" width="9.140625" style="52"/>
    <col min="2561" max="2561" width="3.140625" style="52" customWidth="1"/>
    <col min="2562" max="2562" width="35.42578125" style="52" customWidth="1"/>
    <col min="2563" max="2563" width="11.140625" style="52" customWidth="1"/>
    <col min="2564" max="2564" width="10.5703125" style="52" customWidth="1"/>
    <col min="2565" max="2565" width="11" style="52" customWidth="1"/>
    <col min="2566" max="2566" width="10.42578125" style="52" customWidth="1"/>
    <col min="2567" max="2567" width="9.5703125" style="52" customWidth="1"/>
    <col min="2568" max="2568" width="11.42578125" style="52" customWidth="1"/>
    <col min="2569" max="2569" width="10.140625" style="52" customWidth="1"/>
    <col min="2570" max="2816" width="9.140625" style="52"/>
    <col min="2817" max="2817" width="3.140625" style="52" customWidth="1"/>
    <col min="2818" max="2818" width="35.42578125" style="52" customWidth="1"/>
    <col min="2819" max="2819" width="11.140625" style="52" customWidth="1"/>
    <col min="2820" max="2820" width="10.5703125" style="52" customWidth="1"/>
    <col min="2821" max="2821" width="11" style="52" customWidth="1"/>
    <col min="2822" max="2822" width="10.42578125" style="52" customWidth="1"/>
    <col min="2823" max="2823" width="9.5703125" style="52" customWidth="1"/>
    <col min="2824" max="2824" width="11.42578125" style="52" customWidth="1"/>
    <col min="2825" max="2825" width="10.140625" style="52" customWidth="1"/>
    <col min="2826" max="3072" width="9.140625" style="52"/>
    <col min="3073" max="3073" width="3.140625" style="52" customWidth="1"/>
    <col min="3074" max="3074" width="35.42578125" style="52" customWidth="1"/>
    <col min="3075" max="3075" width="11.140625" style="52" customWidth="1"/>
    <col min="3076" max="3076" width="10.5703125" style="52" customWidth="1"/>
    <col min="3077" max="3077" width="11" style="52" customWidth="1"/>
    <col min="3078" max="3078" width="10.42578125" style="52" customWidth="1"/>
    <col min="3079" max="3079" width="9.5703125" style="52" customWidth="1"/>
    <col min="3080" max="3080" width="11.42578125" style="52" customWidth="1"/>
    <col min="3081" max="3081" width="10.140625" style="52" customWidth="1"/>
    <col min="3082" max="3328" width="9.140625" style="52"/>
    <col min="3329" max="3329" width="3.140625" style="52" customWidth="1"/>
    <col min="3330" max="3330" width="35.42578125" style="52" customWidth="1"/>
    <col min="3331" max="3331" width="11.140625" style="52" customWidth="1"/>
    <col min="3332" max="3332" width="10.5703125" style="52" customWidth="1"/>
    <col min="3333" max="3333" width="11" style="52" customWidth="1"/>
    <col min="3334" max="3334" width="10.42578125" style="52" customWidth="1"/>
    <col min="3335" max="3335" width="9.5703125" style="52" customWidth="1"/>
    <col min="3336" max="3336" width="11.42578125" style="52" customWidth="1"/>
    <col min="3337" max="3337" width="10.140625" style="52" customWidth="1"/>
    <col min="3338" max="3584" width="9.140625" style="52"/>
    <col min="3585" max="3585" width="3.140625" style="52" customWidth="1"/>
    <col min="3586" max="3586" width="35.42578125" style="52" customWidth="1"/>
    <col min="3587" max="3587" width="11.140625" style="52" customWidth="1"/>
    <col min="3588" max="3588" width="10.5703125" style="52" customWidth="1"/>
    <col min="3589" max="3589" width="11" style="52" customWidth="1"/>
    <col min="3590" max="3590" width="10.42578125" style="52" customWidth="1"/>
    <col min="3591" max="3591" width="9.5703125" style="52" customWidth="1"/>
    <col min="3592" max="3592" width="11.42578125" style="52" customWidth="1"/>
    <col min="3593" max="3593" width="10.140625" style="52" customWidth="1"/>
    <col min="3594" max="3840" width="9.140625" style="52"/>
    <col min="3841" max="3841" width="3.140625" style="52" customWidth="1"/>
    <col min="3842" max="3842" width="35.42578125" style="52" customWidth="1"/>
    <col min="3843" max="3843" width="11.140625" style="52" customWidth="1"/>
    <col min="3844" max="3844" width="10.5703125" style="52" customWidth="1"/>
    <col min="3845" max="3845" width="11" style="52" customWidth="1"/>
    <col min="3846" max="3846" width="10.42578125" style="52" customWidth="1"/>
    <col min="3847" max="3847" width="9.5703125" style="52" customWidth="1"/>
    <col min="3848" max="3848" width="11.42578125" style="52" customWidth="1"/>
    <col min="3849" max="3849" width="10.140625" style="52" customWidth="1"/>
    <col min="3850" max="4096" width="9.140625" style="52"/>
    <col min="4097" max="4097" width="3.140625" style="52" customWidth="1"/>
    <col min="4098" max="4098" width="35.42578125" style="52" customWidth="1"/>
    <col min="4099" max="4099" width="11.140625" style="52" customWidth="1"/>
    <col min="4100" max="4100" width="10.5703125" style="52" customWidth="1"/>
    <col min="4101" max="4101" width="11" style="52" customWidth="1"/>
    <col min="4102" max="4102" width="10.42578125" style="52" customWidth="1"/>
    <col min="4103" max="4103" width="9.5703125" style="52" customWidth="1"/>
    <col min="4104" max="4104" width="11.42578125" style="52" customWidth="1"/>
    <col min="4105" max="4105" width="10.140625" style="52" customWidth="1"/>
    <col min="4106" max="4352" width="9.140625" style="52"/>
    <col min="4353" max="4353" width="3.140625" style="52" customWidth="1"/>
    <col min="4354" max="4354" width="35.42578125" style="52" customWidth="1"/>
    <col min="4355" max="4355" width="11.140625" style="52" customWidth="1"/>
    <col min="4356" max="4356" width="10.5703125" style="52" customWidth="1"/>
    <col min="4357" max="4357" width="11" style="52" customWidth="1"/>
    <col min="4358" max="4358" width="10.42578125" style="52" customWidth="1"/>
    <col min="4359" max="4359" width="9.5703125" style="52" customWidth="1"/>
    <col min="4360" max="4360" width="11.42578125" style="52" customWidth="1"/>
    <col min="4361" max="4361" width="10.140625" style="52" customWidth="1"/>
    <col min="4362" max="4608" width="9.140625" style="52"/>
    <col min="4609" max="4609" width="3.140625" style="52" customWidth="1"/>
    <col min="4610" max="4610" width="35.42578125" style="52" customWidth="1"/>
    <col min="4611" max="4611" width="11.140625" style="52" customWidth="1"/>
    <col min="4612" max="4612" width="10.5703125" style="52" customWidth="1"/>
    <col min="4613" max="4613" width="11" style="52" customWidth="1"/>
    <col min="4614" max="4614" width="10.42578125" style="52" customWidth="1"/>
    <col min="4615" max="4615" width="9.5703125" style="52" customWidth="1"/>
    <col min="4616" max="4616" width="11.42578125" style="52" customWidth="1"/>
    <col min="4617" max="4617" width="10.140625" style="52" customWidth="1"/>
    <col min="4618" max="4864" width="9.140625" style="52"/>
    <col min="4865" max="4865" width="3.140625" style="52" customWidth="1"/>
    <col min="4866" max="4866" width="35.42578125" style="52" customWidth="1"/>
    <col min="4867" max="4867" width="11.140625" style="52" customWidth="1"/>
    <col min="4868" max="4868" width="10.5703125" style="52" customWidth="1"/>
    <col min="4869" max="4869" width="11" style="52" customWidth="1"/>
    <col min="4870" max="4870" width="10.42578125" style="52" customWidth="1"/>
    <col min="4871" max="4871" width="9.5703125" style="52" customWidth="1"/>
    <col min="4872" max="4872" width="11.42578125" style="52" customWidth="1"/>
    <col min="4873" max="4873" width="10.140625" style="52" customWidth="1"/>
    <col min="4874" max="5120" width="9.140625" style="52"/>
    <col min="5121" max="5121" width="3.140625" style="52" customWidth="1"/>
    <col min="5122" max="5122" width="35.42578125" style="52" customWidth="1"/>
    <col min="5123" max="5123" width="11.140625" style="52" customWidth="1"/>
    <col min="5124" max="5124" width="10.5703125" style="52" customWidth="1"/>
    <col min="5125" max="5125" width="11" style="52" customWidth="1"/>
    <col min="5126" max="5126" width="10.42578125" style="52" customWidth="1"/>
    <col min="5127" max="5127" width="9.5703125" style="52" customWidth="1"/>
    <col min="5128" max="5128" width="11.42578125" style="52" customWidth="1"/>
    <col min="5129" max="5129" width="10.140625" style="52" customWidth="1"/>
    <col min="5130" max="5376" width="9.140625" style="52"/>
    <col min="5377" max="5377" width="3.140625" style="52" customWidth="1"/>
    <col min="5378" max="5378" width="35.42578125" style="52" customWidth="1"/>
    <col min="5379" max="5379" width="11.140625" style="52" customWidth="1"/>
    <col min="5380" max="5380" width="10.5703125" style="52" customWidth="1"/>
    <col min="5381" max="5381" width="11" style="52" customWidth="1"/>
    <col min="5382" max="5382" width="10.42578125" style="52" customWidth="1"/>
    <col min="5383" max="5383" width="9.5703125" style="52" customWidth="1"/>
    <col min="5384" max="5384" width="11.42578125" style="52" customWidth="1"/>
    <col min="5385" max="5385" width="10.140625" style="52" customWidth="1"/>
    <col min="5386" max="5632" width="9.140625" style="52"/>
    <col min="5633" max="5633" width="3.140625" style="52" customWidth="1"/>
    <col min="5634" max="5634" width="35.42578125" style="52" customWidth="1"/>
    <col min="5635" max="5635" width="11.140625" style="52" customWidth="1"/>
    <col min="5636" max="5636" width="10.5703125" style="52" customWidth="1"/>
    <col min="5637" max="5637" width="11" style="52" customWidth="1"/>
    <col min="5638" max="5638" width="10.42578125" style="52" customWidth="1"/>
    <col min="5639" max="5639" width="9.5703125" style="52" customWidth="1"/>
    <col min="5640" max="5640" width="11.42578125" style="52" customWidth="1"/>
    <col min="5641" max="5641" width="10.140625" style="52" customWidth="1"/>
    <col min="5642" max="5888" width="9.140625" style="52"/>
    <col min="5889" max="5889" width="3.140625" style="52" customWidth="1"/>
    <col min="5890" max="5890" width="35.42578125" style="52" customWidth="1"/>
    <col min="5891" max="5891" width="11.140625" style="52" customWidth="1"/>
    <col min="5892" max="5892" width="10.5703125" style="52" customWidth="1"/>
    <col min="5893" max="5893" width="11" style="52" customWidth="1"/>
    <col min="5894" max="5894" width="10.42578125" style="52" customWidth="1"/>
    <col min="5895" max="5895" width="9.5703125" style="52" customWidth="1"/>
    <col min="5896" max="5896" width="11.42578125" style="52" customWidth="1"/>
    <col min="5897" max="5897" width="10.140625" style="52" customWidth="1"/>
    <col min="5898" max="6144" width="9.140625" style="52"/>
    <col min="6145" max="6145" width="3.140625" style="52" customWidth="1"/>
    <col min="6146" max="6146" width="35.42578125" style="52" customWidth="1"/>
    <col min="6147" max="6147" width="11.140625" style="52" customWidth="1"/>
    <col min="6148" max="6148" width="10.5703125" style="52" customWidth="1"/>
    <col min="6149" max="6149" width="11" style="52" customWidth="1"/>
    <col min="6150" max="6150" width="10.42578125" style="52" customWidth="1"/>
    <col min="6151" max="6151" width="9.5703125" style="52" customWidth="1"/>
    <col min="6152" max="6152" width="11.42578125" style="52" customWidth="1"/>
    <col min="6153" max="6153" width="10.140625" style="52" customWidth="1"/>
    <col min="6154" max="6400" width="9.140625" style="52"/>
    <col min="6401" max="6401" width="3.140625" style="52" customWidth="1"/>
    <col min="6402" max="6402" width="35.42578125" style="52" customWidth="1"/>
    <col min="6403" max="6403" width="11.140625" style="52" customWidth="1"/>
    <col min="6404" max="6404" width="10.5703125" style="52" customWidth="1"/>
    <col min="6405" max="6405" width="11" style="52" customWidth="1"/>
    <col min="6406" max="6406" width="10.42578125" style="52" customWidth="1"/>
    <col min="6407" max="6407" width="9.5703125" style="52" customWidth="1"/>
    <col min="6408" max="6408" width="11.42578125" style="52" customWidth="1"/>
    <col min="6409" max="6409" width="10.140625" style="52" customWidth="1"/>
    <col min="6410" max="6656" width="9.140625" style="52"/>
    <col min="6657" max="6657" width="3.140625" style="52" customWidth="1"/>
    <col min="6658" max="6658" width="35.42578125" style="52" customWidth="1"/>
    <col min="6659" max="6659" width="11.140625" style="52" customWidth="1"/>
    <col min="6660" max="6660" width="10.5703125" style="52" customWidth="1"/>
    <col min="6661" max="6661" width="11" style="52" customWidth="1"/>
    <col min="6662" max="6662" width="10.42578125" style="52" customWidth="1"/>
    <col min="6663" max="6663" width="9.5703125" style="52" customWidth="1"/>
    <col min="6664" max="6664" width="11.42578125" style="52" customWidth="1"/>
    <col min="6665" max="6665" width="10.140625" style="52" customWidth="1"/>
    <col min="6666" max="6912" width="9.140625" style="52"/>
    <col min="6913" max="6913" width="3.140625" style="52" customWidth="1"/>
    <col min="6914" max="6914" width="35.42578125" style="52" customWidth="1"/>
    <col min="6915" max="6915" width="11.140625" style="52" customWidth="1"/>
    <col min="6916" max="6916" width="10.5703125" style="52" customWidth="1"/>
    <col min="6917" max="6917" width="11" style="52" customWidth="1"/>
    <col min="6918" max="6918" width="10.42578125" style="52" customWidth="1"/>
    <col min="6919" max="6919" width="9.5703125" style="52" customWidth="1"/>
    <col min="6920" max="6920" width="11.42578125" style="52" customWidth="1"/>
    <col min="6921" max="6921" width="10.140625" style="52" customWidth="1"/>
    <col min="6922" max="7168" width="9.140625" style="52"/>
    <col min="7169" max="7169" width="3.140625" style="52" customWidth="1"/>
    <col min="7170" max="7170" width="35.42578125" style="52" customWidth="1"/>
    <col min="7171" max="7171" width="11.140625" style="52" customWidth="1"/>
    <col min="7172" max="7172" width="10.5703125" style="52" customWidth="1"/>
    <col min="7173" max="7173" width="11" style="52" customWidth="1"/>
    <col min="7174" max="7174" width="10.42578125" style="52" customWidth="1"/>
    <col min="7175" max="7175" width="9.5703125" style="52" customWidth="1"/>
    <col min="7176" max="7176" width="11.42578125" style="52" customWidth="1"/>
    <col min="7177" max="7177" width="10.140625" style="52" customWidth="1"/>
    <col min="7178" max="7424" width="9.140625" style="52"/>
    <col min="7425" max="7425" width="3.140625" style="52" customWidth="1"/>
    <col min="7426" max="7426" width="35.42578125" style="52" customWidth="1"/>
    <col min="7427" max="7427" width="11.140625" style="52" customWidth="1"/>
    <col min="7428" max="7428" width="10.5703125" style="52" customWidth="1"/>
    <col min="7429" max="7429" width="11" style="52" customWidth="1"/>
    <col min="7430" max="7430" width="10.42578125" style="52" customWidth="1"/>
    <col min="7431" max="7431" width="9.5703125" style="52" customWidth="1"/>
    <col min="7432" max="7432" width="11.42578125" style="52" customWidth="1"/>
    <col min="7433" max="7433" width="10.140625" style="52" customWidth="1"/>
    <col min="7434" max="7680" width="9.140625" style="52"/>
    <col min="7681" max="7681" width="3.140625" style="52" customWidth="1"/>
    <col min="7682" max="7682" width="35.42578125" style="52" customWidth="1"/>
    <col min="7683" max="7683" width="11.140625" style="52" customWidth="1"/>
    <col min="7684" max="7684" width="10.5703125" style="52" customWidth="1"/>
    <col min="7685" max="7685" width="11" style="52" customWidth="1"/>
    <col min="7686" max="7686" width="10.42578125" style="52" customWidth="1"/>
    <col min="7687" max="7687" width="9.5703125" style="52" customWidth="1"/>
    <col min="7688" max="7688" width="11.42578125" style="52" customWidth="1"/>
    <col min="7689" max="7689" width="10.140625" style="52" customWidth="1"/>
    <col min="7690" max="7936" width="9.140625" style="52"/>
    <col min="7937" max="7937" width="3.140625" style="52" customWidth="1"/>
    <col min="7938" max="7938" width="35.42578125" style="52" customWidth="1"/>
    <col min="7939" max="7939" width="11.140625" style="52" customWidth="1"/>
    <col min="7940" max="7940" width="10.5703125" style="52" customWidth="1"/>
    <col min="7941" max="7941" width="11" style="52" customWidth="1"/>
    <col min="7942" max="7942" width="10.42578125" style="52" customWidth="1"/>
    <col min="7943" max="7943" width="9.5703125" style="52" customWidth="1"/>
    <col min="7944" max="7944" width="11.42578125" style="52" customWidth="1"/>
    <col min="7945" max="7945" width="10.140625" style="52" customWidth="1"/>
    <col min="7946" max="8192" width="9.140625" style="52"/>
    <col min="8193" max="8193" width="3.140625" style="52" customWidth="1"/>
    <col min="8194" max="8194" width="35.42578125" style="52" customWidth="1"/>
    <col min="8195" max="8195" width="11.140625" style="52" customWidth="1"/>
    <col min="8196" max="8196" width="10.5703125" style="52" customWidth="1"/>
    <col min="8197" max="8197" width="11" style="52" customWidth="1"/>
    <col min="8198" max="8198" width="10.42578125" style="52" customWidth="1"/>
    <col min="8199" max="8199" width="9.5703125" style="52" customWidth="1"/>
    <col min="8200" max="8200" width="11.42578125" style="52" customWidth="1"/>
    <col min="8201" max="8201" width="10.140625" style="52" customWidth="1"/>
    <col min="8202" max="8448" width="9.140625" style="52"/>
    <col min="8449" max="8449" width="3.140625" style="52" customWidth="1"/>
    <col min="8450" max="8450" width="35.42578125" style="52" customWidth="1"/>
    <col min="8451" max="8451" width="11.140625" style="52" customWidth="1"/>
    <col min="8452" max="8452" width="10.5703125" style="52" customWidth="1"/>
    <col min="8453" max="8453" width="11" style="52" customWidth="1"/>
    <col min="8454" max="8454" width="10.42578125" style="52" customWidth="1"/>
    <col min="8455" max="8455" width="9.5703125" style="52" customWidth="1"/>
    <col min="8456" max="8456" width="11.42578125" style="52" customWidth="1"/>
    <col min="8457" max="8457" width="10.140625" style="52" customWidth="1"/>
    <col min="8458" max="8704" width="9.140625" style="52"/>
    <col min="8705" max="8705" width="3.140625" style="52" customWidth="1"/>
    <col min="8706" max="8706" width="35.42578125" style="52" customWidth="1"/>
    <col min="8707" max="8707" width="11.140625" style="52" customWidth="1"/>
    <col min="8708" max="8708" width="10.5703125" style="52" customWidth="1"/>
    <col min="8709" max="8709" width="11" style="52" customWidth="1"/>
    <col min="8710" max="8710" width="10.42578125" style="52" customWidth="1"/>
    <col min="8711" max="8711" width="9.5703125" style="52" customWidth="1"/>
    <col min="8712" max="8712" width="11.42578125" style="52" customWidth="1"/>
    <col min="8713" max="8713" width="10.140625" style="52" customWidth="1"/>
    <col min="8714" max="8960" width="9.140625" style="52"/>
    <col min="8961" max="8961" width="3.140625" style="52" customWidth="1"/>
    <col min="8962" max="8962" width="35.42578125" style="52" customWidth="1"/>
    <col min="8963" max="8963" width="11.140625" style="52" customWidth="1"/>
    <col min="8964" max="8964" width="10.5703125" style="52" customWidth="1"/>
    <col min="8965" max="8965" width="11" style="52" customWidth="1"/>
    <col min="8966" max="8966" width="10.42578125" style="52" customWidth="1"/>
    <col min="8967" max="8967" width="9.5703125" style="52" customWidth="1"/>
    <col min="8968" max="8968" width="11.42578125" style="52" customWidth="1"/>
    <col min="8969" max="8969" width="10.140625" style="52" customWidth="1"/>
    <col min="8970" max="9216" width="9.140625" style="52"/>
    <col min="9217" max="9217" width="3.140625" style="52" customWidth="1"/>
    <col min="9218" max="9218" width="35.42578125" style="52" customWidth="1"/>
    <col min="9219" max="9219" width="11.140625" style="52" customWidth="1"/>
    <col min="9220" max="9220" width="10.5703125" style="52" customWidth="1"/>
    <col min="9221" max="9221" width="11" style="52" customWidth="1"/>
    <col min="9222" max="9222" width="10.42578125" style="52" customWidth="1"/>
    <col min="9223" max="9223" width="9.5703125" style="52" customWidth="1"/>
    <col min="9224" max="9224" width="11.42578125" style="52" customWidth="1"/>
    <col min="9225" max="9225" width="10.140625" style="52" customWidth="1"/>
    <col min="9226" max="9472" width="9.140625" style="52"/>
    <col min="9473" max="9473" width="3.140625" style="52" customWidth="1"/>
    <col min="9474" max="9474" width="35.42578125" style="52" customWidth="1"/>
    <col min="9475" max="9475" width="11.140625" style="52" customWidth="1"/>
    <col min="9476" max="9476" width="10.5703125" style="52" customWidth="1"/>
    <col min="9477" max="9477" width="11" style="52" customWidth="1"/>
    <col min="9478" max="9478" width="10.42578125" style="52" customWidth="1"/>
    <col min="9479" max="9479" width="9.5703125" style="52" customWidth="1"/>
    <col min="9480" max="9480" width="11.42578125" style="52" customWidth="1"/>
    <col min="9481" max="9481" width="10.140625" style="52" customWidth="1"/>
    <col min="9482" max="9728" width="9.140625" style="52"/>
    <col min="9729" max="9729" width="3.140625" style="52" customWidth="1"/>
    <col min="9730" max="9730" width="35.42578125" style="52" customWidth="1"/>
    <col min="9731" max="9731" width="11.140625" style="52" customWidth="1"/>
    <col min="9732" max="9732" width="10.5703125" style="52" customWidth="1"/>
    <col min="9733" max="9733" width="11" style="52" customWidth="1"/>
    <col min="9734" max="9734" width="10.42578125" style="52" customWidth="1"/>
    <col min="9735" max="9735" width="9.5703125" style="52" customWidth="1"/>
    <col min="9736" max="9736" width="11.42578125" style="52" customWidth="1"/>
    <col min="9737" max="9737" width="10.140625" style="52" customWidth="1"/>
    <col min="9738" max="9984" width="9.140625" style="52"/>
    <col min="9985" max="9985" width="3.140625" style="52" customWidth="1"/>
    <col min="9986" max="9986" width="35.42578125" style="52" customWidth="1"/>
    <col min="9987" max="9987" width="11.140625" style="52" customWidth="1"/>
    <col min="9988" max="9988" width="10.5703125" style="52" customWidth="1"/>
    <col min="9989" max="9989" width="11" style="52" customWidth="1"/>
    <col min="9990" max="9990" width="10.42578125" style="52" customWidth="1"/>
    <col min="9991" max="9991" width="9.5703125" style="52" customWidth="1"/>
    <col min="9992" max="9992" width="11.42578125" style="52" customWidth="1"/>
    <col min="9993" max="9993" width="10.140625" style="52" customWidth="1"/>
    <col min="9994" max="10240" width="9.140625" style="52"/>
    <col min="10241" max="10241" width="3.140625" style="52" customWidth="1"/>
    <col min="10242" max="10242" width="35.42578125" style="52" customWidth="1"/>
    <col min="10243" max="10243" width="11.140625" style="52" customWidth="1"/>
    <col min="10244" max="10244" width="10.5703125" style="52" customWidth="1"/>
    <col min="10245" max="10245" width="11" style="52" customWidth="1"/>
    <col min="10246" max="10246" width="10.42578125" style="52" customWidth="1"/>
    <col min="10247" max="10247" width="9.5703125" style="52" customWidth="1"/>
    <col min="10248" max="10248" width="11.42578125" style="52" customWidth="1"/>
    <col min="10249" max="10249" width="10.140625" style="52" customWidth="1"/>
    <col min="10250" max="10496" width="9.140625" style="52"/>
    <col min="10497" max="10497" width="3.140625" style="52" customWidth="1"/>
    <col min="10498" max="10498" width="35.42578125" style="52" customWidth="1"/>
    <col min="10499" max="10499" width="11.140625" style="52" customWidth="1"/>
    <col min="10500" max="10500" width="10.5703125" style="52" customWidth="1"/>
    <col min="10501" max="10501" width="11" style="52" customWidth="1"/>
    <col min="10502" max="10502" width="10.42578125" style="52" customWidth="1"/>
    <col min="10503" max="10503" width="9.5703125" style="52" customWidth="1"/>
    <col min="10504" max="10504" width="11.42578125" style="52" customWidth="1"/>
    <col min="10505" max="10505" width="10.140625" style="52" customWidth="1"/>
    <col min="10506" max="10752" width="9.140625" style="52"/>
    <col min="10753" max="10753" width="3.140625" style="52" customWidth="1"/>
    <col min="10754" max="10754" width="35.42578125" style="52" customWidth="1"/>
    <col min="10755" max="10755" width="11.140625" style="52" customWidth="1"/>
    <col min="10756" max="10756" width="10.5703125" style="52" customWidth="1"/>
    <col min="10757" max="10757" width="11" style="52" customWidth="1"/>
    <col min="10758" max="10758" width="10.42578125" style="52" customWidth="1"/>
    <col min="10759" max="10759" width="9.5703125" style="52" customWidth="1"/>
    <col min="10760" max="10760" width="11.42578125" style="52" customWidth="1"/>
    <col min="10761" max="10761" width="10.140625" style="52" customWidth="1"/>
    <col min="10762" max="11008" width="9.140625" style="52"/>
    <col min="11009" max="11009" width="3.140625" style="52" customWidth="1"/>
    <col min="11010" max="11010" width="35.42578125" style="52" customWidth="1"/>
    <col min="11011" max="11011" width="11.140625" style="52" customWidth="1"/>
    <col min="11012" max="11012" width="10.5703125" style="52" customWidth="1"/>
    <col min="11013" max="11013" width="11" style="52" customWidth="1"/>
    <col min="11014" max="11014" width="10.42578125" style="52" customWidth="1"/>
    <col min="11015" max="11015" width="9.5703125" style="52" customWidth="1"/>
    <col min="11016" max="11016" width="11.42578125" style="52" customWidth="1"/>
    <col min="11017" max="11017" width="10.140625" style="52" customWidth="1"/>
    <col min="11018" max="11264" width="9.140625" style="52"/>
    <col min="11265" max="11265" width="3.140625" style="52" customWidth="1"/>
    <col min="11266" max="11266" width="35.42578125" style="52" customWidth="1"/>
    <col min="11267" max="11267" width="11.140625" style="52" customWidth="1"/>
    <col min="11268" max="11268" width="10.5703125" style="52" customWidth="1"/>
    <col min="11269" max="11269" width="11" style="52" customWidth="1"/>
    <col min="11270" max="11270" width="10.42578125" style="52" customWidth="1"/>
    <col min="11271" max="11271" width="9.5703125" style="52" customWidth="1"/>
    <col min="11272" max="11272" width="11.42578125" style="52" customWidth="1"/>
    <col min="11273" max="11273" width="10.140625" style="52" customWidth="1"/>
    <col min="11274" max="11520" width="9.140625" style="52"/>
    <col min="11521" max="11521" width="3.140625" style="52" customWidth="1"/>
    <col min="11522" max="11522" width="35.42578125" style="52" customWidth="1"/>
    <col min="11523" max="11523" width="11.140625" style="52" customWidth="1"/>
    <col min="11524" max="11524" width="10.5703125" style="52" customWidth="1"/>
    <col min="11525" max="11525" width="11" style="52" customWidth="1"/>
    <col min="11526" max="11526" width="10.42578125" style="52" customWidth="1"/>
    <col min="11527" max="11527" width="9.5703125" style="52" customWidth="1"/>
    <col min="11528" max="11528" width="11.42578125" style="52" customWidth="1"/>
    <col min="11529" max="11529" width="10.140625" style="52" customWidth="1"/>
    <col min="11530" max="11776" width="9.140625" style="52"/>
    <col min="11777" max="11777" width="3.140625" style="52" customWidth="1"/>
    <col min="11778" max="11778" width="35.42578125" style="52" customWidth="1"/>
    <col min="11779" max="11779" width="11.140625" style="52" customWidth="1"/>
    <col min="11780" max="11780" width="10.5703125" style="52" customWidth="1"/>
    <col min="11781" max="11781" width="11" style="52" customWidth="1"/>
    <col min="11782" max="11782" width="10.42578125" style="52" customWidth="1"/>
    <col min="11783" max="11783" width="9.5703125" style="52" customWidth="1"/>
    <col min="11784" max="11784" width="11.42578125" style="52" customWidth="1"/>
    <col min="11785" max="11785" width="10.140625" style="52" customWidth="1"/>
    <col min="11786" max="12032" width="9.140625" style="52"/>
    <col min="12033" max="12033" width="3.140625" style="52" customWidth="1"/>
    <col min="12034" max="12034" width="35.42578125" style="52" customWidth="1"/>
    <col min="12035" max="12035" width="11.140625" style="52" customWidth="1"/>
    <col min="12036" max="12036" width="10.5703125" style="52" customWidth="1"/>
    <col min="12037" max="12037" width="11" style="52" customWidth="1"/>
    <col min="12038" max="12038" width="10.42578125" style="52" customWidth="1"/>
    <col min="12039" max="12039" width="9.5703125" style="52" customWidth="1"/>
    <col min="12040" max="12040" width="11.42578125" style="52" customWidth="1"/>
    <col min="12041" max="12041" width="10.140625" style="52" customWidth="1"/>
    <col min="12042" max="12288" width="9.140625" style="52"/>
    <col min="12289" max="12289" width="3.140625" style="52" customWidth="1"/>
    <col min="12290" max="12290" width="35.42578125" style="52" customWidth="1"/>
    <col min="12291" max="12291" width="11.140625" style="52" customWidth="1"/>
    <col min="12292" max="12292" width="10.5703125" style="52" customWidth="1"/>
    <col min="12293" max="12293" width="11" style="52" customWidth="1"/>
    <col min="12294" max="12294" width="10.42578125" style="52" customWidth="1"/>
    <col min="12295" max="12295" width="9.5703125" style="52" customWidth="1"/>
    <col min="12296" max="12296" width="11.42578125" style="52" customWidth="1"/>
    <col min="12297" max="12297" width="10.140625" style="52" customWidth="1"/>
    <col min="12298" max="12544" width="9.140625" style="52"/>
    <col min="12545" max="12545" width="3.140625" style="52" customWidth="1"/>
    <col min="12546" max="12546" width="35.42578125" style="52" customWidth="1"/>
    <col min="12547" max="12547" width="11.140625" style="52" customWidth="1"/>
    <col min="12548" max="12548" width="10.5703125" style="52" customWidth="1"/>
    <col min="12549" max="12549" width="11" style="52" customWidth="1"/>
    <col min="12550" max="12550" width="10.42578125" style="52" customWidth="1"/>
    <col min="12551" max="12551" width="9.5703125" style="52" customWidth="1"/>
    <col min="12552" max="12552" width="11.42578125" style="52" customWidth="1"/>
    <col min="12553" max="12553" width="10.140625" style="52" customWidth="1"/>
    <col min="12554" max="12800" width="9.140625" style="52"/>
    <col min="12801" max="12801" width="3.140625" style="52" customWidth="1"/>
    <col min="12802" max="12802" width="35.42578125" style="52" customWidth="1"/>
    <col min="12803" max="12803" width="11.140625" style="52" customWidth="1"/>
    <col min="12804" max="12804" width="10.5703125" style="52" customWidth="1"/>
    <col min="12805" max="12805" width="11" style="52" customWidth="1"/>
    <col min="12806" max="12806" width="10.42578125" style="52" customWidth="1"/>
    <col min="12807" max="12807" width="9.5703125" style="52" customWidth="1"/>
    <col min="12808" max="12808" width="11.42578125" style="52" customWidth="1"/>
    <col min="12809" max="12809" width="10.140625" style="52" customWidth="1"/>
    <col min="12810" max="13056" width="9.140625" style="52"/>
    <col min="13057" max="13057" width="3.140625" style="52" customWidth="1"/>
    <col min="13058" max="13058" width="35.42578125" style="52" customWidth="1"/>
    <col min="13059" max="13059" width="11.140625" style="52" customWidth="1"/>
    <col min="13060" max="13060" width="10.5703125" style="52" customWidth="1"/>
    <col min="13061" max="13061" width="11" style="52" customWidth="1"/>
    <col min="13062" max="13062" width="10.42578125" style="52" customWidth="1"/>
    <col min="13063" max="13063" width="9.5703125" style="52" customWidth="1"/>
    <col min="13064" max="13064" width="11.42578125" style="52" customWidth="1"/>
    <col min="13065" max="13065" width="10.140625" style="52" customWidth="1"/>
    <col min="13066" max="13312" width="9.140625" style="52"/>
    <col min="13313" max="13313" width="3.140625" style="52" customWidth="1"/>
    <col min="13314" max="13314" width="35.42578125" style="52" customWidth="1"/>
    <col min="13315" max="13315" width="11.140625" style="52" customWidth="1"/>
    <col min="13316" max="13316" width="10.5703125" style="52" customWidth="1"/>
    <col min="13317" max="13317" width="11" style="52" customWidth="1"/>
    <col min="13318" max="13318" width="10.42578125" style="52" customWidth="1"/>
    <col min="13319" max="13319" width="9.5703125" style="52" customWidth="1"/>
    <col min="13320" max="13320" width="11.42578125" style="52" customWidth="1"/>
    <col min="13321" max="13321" width="10.140625" style="52" customWidth="1"/>
    <col min="13322" max="13568" width="9.140625" style="52"/>
    <col min="13569" max="13569" width="3.140625" style="52" customWidth="1"/>
    <col min="13570" max="13570" width="35.42578125" style="52" customWidth="1"/>
    <col min="13571" max="13571" width="11.140625" style="52" customWidth="1"/>
    <col min="13572" max="13572" width="10.5703125" style="52" customWidth="1"/>
    <col min="13573" max="13573" width="11" style="52" customWidth="1"/>
    <col min="13574" max="13574" width="10.42578125" style="52" customWidth="1"/>
    <col min="13575" max="13575" width="9.5703125" style="52" customWidth="1"/>
    <col min="13576" max="13576" width="11.42578125" style="52" customWidth="1"/>
    <col min="13577" max="13577" width="10.140625" style="52" customWidth="1"/>
    <col min="13578" max="13824" width="9.140625" style="52"/>
    <col min="13825" max="13825" width="3.140625" style="52" customWidth="1"/>
    <col min="13826" max="13826" width="35.42578125" style="52" customWidth="1"/>
    <col min="13827" max="13827" width="11.140625" style="52" customWidth="1"/>
    <col min="13828" max="13828" width="10.5703125" style="52" customWidth="1"/>
    <col min="13829" max="13829" width="11" style="52" customWidth="1"/>
    <col min="13830" max="13830" width="10.42578125" style="52" customWidth="1"/>
    <col min="13831" max="13831" width="9.5703125" style="52" customWidth="1"/>
    <col min="13832" max="13832" width="11.42578125" style="52" customWidth="1"/>
    <col min="13833" max="13833" width="10.140625" style="52" customWidth="1"/>
    <col min="13834" max="14080" width="9.140625" style="52"/>
    <col min="14081" max="14081" width="3.140625" style="52" customWidth="1"/>
    <col min="14082" max="14082" width="35.42578125" style="52" customWidth="1"/>
    <col min="14083" max="14083" width="11.140625" style="52" customWidth="1"/>
    <col min="14084" max="14084" width="10.5703125" style="52" customWidth="1"/>
    <col min="14085" max="14085" width="11" style="52" customWidth="1"/>
    <col min="14086" max="14086" width="10.42578125" style="52" customWidth="1"/>
    <col min="14087" max="14087" width="9.5703125" style="52" customWidth="1"/>
    <col min="14088" max="14088" width="11.42578125" style="52" customWidth="1"/>
    <col min="14089" max="14089" width="10.140625" style="52" customWidth="1"/>
    <col min="14090" max="14336" width="9.140625" style="52"/>
    <col min="14337" max="14337" width="3.140625" style="52" customWidth="1"/>
    <col min="14338" max="14338" width="35.42578125" style="52" customWidth="1"/>
    <col min="14339" max="14339" width="11.140625" style="52" customWidth="1"/>
    <col min="14340" max="14340" width="10.5703125" style="52" customWidth="1"/>
    <col min="14341" max="14341" width="11" style="52" customWidth="1"/>
    <col min="14342" max="14342" width="10.42578125" style="52" customWidth="1"/>
    <col min="14343" max="14343" width="9.5703125" style="52" customWidth="1"/>
    <col min="14344" max="14344" width="11.42578125" style="52" customWidth="1"/>
    <col min="14345" max="14345" width="10.140625" style="52" customWidth="1"/>
    <col min="14346" max="14592" width="9.140625" style="52"/>
    <col min="14593" max="14593" width="3.140625" style="52" customWidth="1"/>
    <col min="14594" max="14594" width="35.42578125" style="52" customWidth="1"/>
    <col min="14595" max="14595" width="11.140625" style="52" customWidth="1"/>
    <col min="14596" max="14596" width="10.5703125" style="52" customWidth="1"/>
    <col min="14597" max="14597" width="11" style="52" customWidth="1"/>
    <col min="14598" max="14598" width="10.42578125" style="52" customWidth="1"/>
    <col min="14599" max="14599" width="9.5703125" style="52" customWidth="1"/>
    <col min="14600" max="14600" width="11.42578125" style="52" customWidth="1"/>
    <col min="14601" max="14601" width="10.140625" style="52" customWidth="1"/>
    <col min="14602" max="14848" width="9.140625" style="52"/>
    <col min="14849" max="14849" width="3.140625" style="52" customWidth="1"/>
    <col min="14850" max="14850" width="35.42578125" style="52" customWidth="1"/>
    <col min="14851" max="14851" width="11.140625" style="52" customWidth="1"/>
    <col min="14852" max="14852" width="10.5703125" style="52" customWidth="1"/>
    <col min="14853" max="14853" width="11" style="52" customWidth="1"/>
    <col min="14854" max="14854" width="10.42578125" style="52" customWidth="1"/>
    <col min="14855" max="14855" width="9.5703125" style="52" customWidth="1"/>
    <col min="14856" max="14856" width="11.42578125" style="52" customWidth="1"/>
    <col min="14857" max="14857" width="10.140625" style="52" customWidth="1"/>
    <col min="14858" max="15104" width="9.140625" style="52"/>
    <col min="15105" max="15105" width="3.140625" style="52" customWidth="1"/>
    <col min="15106" max="15106" width="35.42578125" style="52" customWidth="1"/>
    <col min="15107" max="15107" width="11.140625" style="52" customWidth="1"/>
    <col min="15108" max="15108" width="10.5703125" style="52" customWidth="1"/>
    <col min="15109" max="15109" width="11" style="52" customWidth="1"/>
    <col min="15110" max="15110" width="10.42578125" style="52" customWidth="1"/>
    <col min="15111" max="15111" width="9.5703125" style="52" customWidth="1"/>
    <col min="15112" max="15112" width="11.42578125" style="52" customWidth="1"/>
    <col min="15113" max="15113" width="10.140625" style="52" customWidth="1"/>
    <col min="15114" max="15360" width="9.140625" style="52"/>
    <col min="15361" max="15361" width="3.140625" style="52" customWidth="1"/>
    <col min="15362" max="15362" width="35.42578125" style="52" customWidth="1"/>
    <col min="15363" max="15363" width="11.140625" style="52" customWidth="1"/>
    <col min="15364" max="15364" width="10.5703125" style="52" customWidth="1"/>
    <col min="15365" max="15365" width="11" style="52" customWidth="1"/>
    <col min="15366" max="15366" width="10.42578125" style="52" customWidth="1"/>
    <col min="15367" max="15367" width="9.5703125" style="52" customWidth="1"/>
    <col min="15368" max="15368" width="11.42578125" style="52" customWidth="1"/>
    <col min="15369" max="15369" width="10.140625" style="52" customWidth="1"/>
    <col min="15370" max="15616" width="9.140625" style="52"/>
    <col min="15617" max="15617" width="3.140625" style="52" customWidth="1"/>
    <col min="15618" max="15618" width="35.42578125" style="52" customWidth="1"/>
    <col min="15619" max="15619" width="11.140625" style="52" customWidth="1"/>
    <col min="15620" max="15620" width="10.5703125" style="52" customWidth="1"/>
    <col min="15621" max="15621" width="11" style="52" customWidth="1"/>
    <col min="15622" max="15622" width="10.42578125" style="52" customWidth="1"/>
    <col min="15623" max="15623" width="9.5703125" style="52" customWidth="1"/>
    <col min="15624" max="15624" width="11.42578125" style="52" customWidth="1"/>
    <col min="15625" max="15625" width="10.140625" style="52" customWidth="1"/>
    <col min="15626" max="15872" width="9.140625" style="52"/>
    <col min="15873" max="15873" width="3.140625" style="52" customWidth="1"/>
    <col min="15874" max="15874" width="35.42578125" style="52" customWidth="1"/>
    <col min="15875" max="15875" width="11.140625" style="52" customWidth="1"/>
    <col min="15876" max="15876" width="10.5703125" style="52" customWidth="1"/>
    <col min="15877" max="15877" width="11" style="52" customWidth="1"/>
    <col min="15878" max="15878" width="10.42578125" style="52" customWidth="1"/>
    <col min="15879" max="15879" width="9.5703125" style="52" customWidth="1"/>
    <col min="15880" max="15880" width="11.42578125" style="52" customWidth="1"/>
    <col min="15881" max="15881" width="10.140625" style="52" customWidth="1"/>
    <col min="15882" max="16128" width="9.140625" style="52"/>
    <col min="16129" max="16129" width="3.140625" style="52" customWidth="1"/>
    <col min="16130" max="16130" width="35.42578125" style="52" customWidth="1"/>
    <col min="16131" max="16131" width="11.140625" style="52" customWidth="1"/>
    <col min="16132" max="16132" width="10.5703125" style="52" customWidth="1"/>
    <col min="16133" max="16133" width="11" style="52" customWidth="1"/>
    <col min="16134" max="16134" width="10.42578125" style="52" customWidth="1"/>
    <col min="16135" max="16135" width="9.5703125" style="52" customWidth="1"/>
    <col min="16136" max="16136" width="11.42578125" style="52" customWidth="1"/>
    <col min="16137" max="16137" width="10.140625" style="52" customWidth="1"/>
    <col min="16138" max="16384" width="9.140625" style="52"/>
  </cols>
  <sheetData>
    <row r="1" spans="1:8" ht="18" customHeight="1" x14ac:dyDescent="0.25">
      <c r="A1" s="46" t="s">
        <v>106</v>
      </c>
      <c r="B1" s="46"/>
      <c r="C1" s="46"/>
      <c r="D1" s="46"/>
      <c r="E1" s="46"/>
      <c r="F1" s="46"/>
    </row>
    <row r="2" spans="1:8" ht="12" customHeight="1" x14ac:dyDescent="0.25">
      <c r="A2" s="45"/>
      <c r="B2" s="45"/>
      <c r="C2" s="45"/>
      <c r="D2" s="45"/>
      <c r="E2" s="45"/>
      <c r="F2" s="45"/>
    </row>
    <row r="3" spans="1:8" s="55" customFormat="1" ht="15.75" customHeight="1" x14ac:dyDescent="0.25">
      <c r="A3" s="53" t="s">
        <v>28</v>
      </c>
      <c r="B3" s="53"/>
      <c r="C3" s="53"/>
      <c r="D3" s="53"/>
      <c r="E3" s="53"/>
      <c r="F3" s="53"/>
      <c r="G3" s="54"/>
      <c r="H3" s="9"/>
    </row>
    <row r="4" spans="1:8" x14ac:dyDescent="0.25">
      <c r="A4" s="56"/>
      <c r="B4" s="41"/>
      <c r="C4" s="57" t="s">
        <v>0</v>
      </c>
      <c r="D4" s="57"/>
      <c r="E4" s="57"/>
      <c r="F4" s="57"/>
    </row>
    <row r="5" spans="1:8" s="55" customFormat="1" ht="18" customHeight="1" x14ac:dyDescent="0.25">
      <c r="A5" s="58"/>
      <c r="B5" s="11" t="s">
        <v>1</v>
      </c>
      <c r="C5" s="1" t="s">
        <v>2</v>
      </c>
      <c r="D5" s="2" t="s">
        <v>29</v>
      </c>
      <c r="E5" s="3" t="s">
        <v>17</v>
      </c>
      <c r="F5" s="3" t="s">
        <v>3</v>
      </c>
      <c r="G5" s="54"/>
      <c r="H5" s="9"/>
    </row>
    <row r="6" spans="1:8" x14ac:dyDescent="0.25">
      <c r="A6" s="56">
        <v>1</v>
      </c>
      <c r="B6" s="51" t="s">
        <v>30</v>
      </c>
      <c r="C6" s="4">
        <v>10769</v>
      </c>
      <c r="D6" s="4">
        <v>0</v>
      </c>
      <c r="E6" s="59">
        <v>0</v>
      </c>
      <c r="F6" s="6">
        <f>SUM(C6:E6)</f>
        <v>10769</v>
      </c>
    </row>
    <row r="7" spans="1:8" x14ac:dyDescent="0.25">
      <c r="A7" s="56">
        <v>2</v>
      </c>
      <c r="B7" s="51" t="s">
        <v>31</v>
      </c>
      <c r="C7" s="4">
        <v>682</v>
      </c>
      <c r="D7" s="4">
        <v>132</v>
      </c>
      <c r="E7" s="59">
        <v>115</v>
      </c>
      <c r="F7" s="6">
        <f t="shared" ref="F7:F18" si="0">SUM(C7:E7)</f>
        <v>929</v>
      </c>
    </row>
    <row r="8" spans="1:8" x14ac:dyDescent="0.25">
      <c r="A8" s="56">
        <v>3</v>
      </c>
      <c r="B8" s="51" t="s">
        <v>32</v>
      </c>
      <c r="C8" s="4">
        <v>5470</v>
      </c>
      <c r="D8" s="4">
        <v>2431</v>
      </c>
      <c r="E8" s="59">
        <v>0</v>
      </c>
      <c r="F8" s="6">
        <f t="shared" si="0"/>
        <v>7901</v>
      </c>
    </row>
    <row r="9" spans="1:8" x14ac:dyDescent="0.25">
      <c r="A9" s="56">
        <v>4</v>
      </c>
      <c r="B9" s="51" t="s">
        <v>33</v>
      </c>
      <c r="C9" s="4">
        <v>2250</v>
      </c>
      <c r="D9" s="4">
        <v>0</v>
      </c>
      <c r="E9" s="59">
        <v>0</v>
      </c>
      <c r="F9" s="6">
        <f t="shared" si="0"/>
        <v>2250</v>
      </c>
    </row>
    <row r="10" spans="1:8" x14ac:dyDescent="0.25">
      <c r="A10" s="56">
        <v>5</v>
      </c>
      <c r="B10" s="51" t="s">
        <v>34</v>
      </c>
      <c r="C10" s="4">
        <v>15860</v>
      </c>
      <c r="D10" s="4">
        <v>2562</v>
      </c>
      <c r="E10" s="59">
        <v>0</v>
      </c>
      <c r="F10" s="6">
        <f t="shared" si="0"/>
        <v>18422</v>
      </c>
    </row>
    <row r="11" spans="1:8" x14ac:dyDescent="0.25">
      <c r="A11" s="56">
        <v>6</v>
      </c>
      <c r="B11" s="51" t="s">
        <v>35</v>
      </c>
      <c r="C11" s="4">
        <v>820</v>
      </c>
      <c r="D11" s="4">
        <v>341</v>
      </c>
      <c r="E11" s="59">
        <v>0</v>
      </c>
      <c r="F11" s="6">
        <f t="shared" si="0"/>
        <v>1161</v>
      </c>
    </row>
    <row r="12" spans="1:8" ht="13.5" customHeight="1" x14ac:dyDescent="0.25">
      <c r="A12" s="56">
        <v>7</v>
      </c>
      <c r="B12" s="51" t="s">
        <v>36</v>
      </c>
      <c r="C12" s="4">
        <v>7997</v>
      </c>
      <c r="D12" s="4">
        <v>0</v>
      </c>
      <c r="E12" s="59">
        <v>0</v>
      </c>
      <c r="F12" s="6">
        <f t="shared" si="0"/>
        <v>7997</v>
      </c>
    </row>
    <row r="13" spans="1:8" ht="46.5" customHeight="1" x14ac:dyDescent="0.25">
      <c r="A13" s="56">
        <v>8</v>
      </c>
      <c r="B13" s="60" t="s">
        <v>37</v>
      </c>
      <c r="C13" s="10">
        <v>8127</v>
      </c>
      <c r="D13" s="4">
        <v>1391</v>
      </c>
      <c r="E13" s="59">
        <v>365</v>
      </c>
      <c r="F13" s="6">
        <f t="shared" si="0"/>
        <v>9883</v>
      </c>
    </row>
    <row r="14" spans="1:8" ht="14.25" customHeight="1" x14ac:dyDescent="0.25">
      <c r="A14" s="56">
        <v>9</v>
      </c>
      <c r="B14" s="42" t="s">
        <v>38</v>
      </c>
      <c r="C14" s="44">
        <v>716</v>
      </c>
      <c r="D14" s="44">
        <v>0</v>
      </c>
      <c r="E14" s="44">
        <v>0</v>
      </c>
      <c r="F14" s="44">
        <f>SUM(C14:E14)</f>
        <v>716</v>
      </c>
    </row>
    <row r="15" spans="1:8" ht="15" customHeight="1" x14ac:dyDescent="0.25">
      <c r="A15" s="56">
        <v>10</v>
      </c>
      <c r="B15" s="42" t="s">
        <v>39</v>
      </c>
      <c r="C15" s="44">
        <v>378</v>
      </c>
      <c r="D15" s="44">
        <v>0</v>
      </c>
      <c r="E15" s="44">
        <v>0</v>
      </c>
      <c r="F15" s="44">
        <f>SUM(C15:E15)</f>
        <v>378</v>
      </c>
    </row>
    <row r="16" spans="1:8" ht="24.75" customHeight="1" x14ac:dyDescent="0.25">
      <c r="A16" s="56">
        <v>11</v>
      </c>
      <c r="B16" s="42" t="s">
        <v>40</v>
      </c>
      <c r="C16" s="4">
        <v>3372</v>
      </c>
      <c r="D16" s="44">
        <v>0</v>
      </c>
      <c r="E16" s="5">
        <v>0</v>
      </c>
      <c r="F16" s="6">
        <f t="shared" si="0"/>
        <v>3372</v>
      </c>
    </row>
    <row r="17" spans="1:10" ht="14.25" customHeight="1" x14ac:dyDescent="0.25">
      <c r="A17" s="56">
        <v>12</v>
      </c>
      <c r="B17" s="60" t="s">
        <v>41</v>
      </c>
      <c r="C17" s="4">
        <v>15241</v>
      </c>
      <c r="D17" s="4">
        <v>390</v>
      </c>
      <c r="E17" s="59">
        <v>0</v>
      </c>
      <c r="F17" s="6">
        <f t="shared" si="0"/>
        <v>15631</v>
      </c>
    </row>
    <row r="18" spans="1:10" x14ac:dyDescent="0.25">
      <c r="A18" s="56">
        <v>13</v>
      </c>
      <c r="B18" s="51" t="s">
        <v>42</v>
      </c>
      <c r="C18" s="4">
        <v>1715</v>
      </c>
      <c r="D18" s="4">
        <v>0</v>
      </c>
      <c r="E18" s="59">
        <v>0</v>
      </c>
      <c r="F18" s="6">
        <f t="shared" si="0"/>
        <v>1715</v>
      </c>
    </row>
    <row r="19" spans="1:10" s="55" customFormat="1" ht="12.75" x14ac:dyDescent="0.25">
      <c r="A19" s="61"/>
      <c r="B19" s="10" t="s">
        <v>4</v>
      </c>
      <c r="C19" s="10">
        <f>SUM(C6:C18)</f>
        <v>73397</v>
      </c>
      <c r="D19" s="10">
        <f>SUM(D6:D18)</f>
        <v>7247</v>
      </c>
      <c r="E19" s="10">
        <f>SUM(E6:E18)</f>
        <v>480</v>
      </c>
      <c r="F19" s="6">
        <f>SUM(F6:F18)</f>
        <v>81124</v>
      </c>
      <c r="G19" s="54"/>
      <c r="H19" s="9"/>
    </row>
    <row r="20" spans="1:10" s="55" customFormat="1" ht="12.4" customHeight="1" x14ac:dyDescent="0.25">
      <c r="A20" s="62" t="s">
        <v>43</v>
      </c>
      <c r="B20" s="62"/>
      <c r="C20" s="62"/>
      <c r="D20" s="62"/>
      <c r="E20" s="11"/>
      <c r="F20" s="63"/>
      <c r="G20" s="54"/>
      <c r="H20" s="9"/>
    </row>
    <row r="21" spans="1:10" ht="12.95" customHeight="1" x14ac:dyDescent="0.25">
      <c r="A21" s="56">
        <v>1</v>
      </c>
      <c r="B21" s="47" t="s">
        <v>44</v>
      </c>
      <c r="C21" s="47"/>
      <c r="D21" s="47"/>
      <c r="E21" s="44">
        <v>91</v>
      </c>
      <c r="I21" s="51"/>
      <c r="J21" s="51"/>
    </row>
    <row r="22" spans="1:10" ht="12.95" customHeight="1" x14ac:dyDescent="0.25">
      <c r="A22" s="56">
        <v>2</v>
      </c>
      <c r="B22" s="47" t="s">
        <v>45</v>
      </c>
      <c r="C22" s="47"/>
      <c r="D22" s="47"/>
      <c r="E22" s="44">
        <v>92</v>
      </c>
      <c r="I22" s="51"/>
      <c r="J22" s="51"/>
    </row>
    <row r="23" spans="1:10" ht="12.95" customHeight="1" x14ac:dyDescent="0.25">
      <c r="A23" s="56">
        <v>3</v>
      </c>
      <c r="B23" s="47" t="s">
        <v>46</v>
      </c>
      <c r="C23" s="47"/>
      <c r="D23" s="47"/>
      <c r="E23" s="44">
        <v>53</v>
      </c>
      <c r="I23" s="51"/>
      <c r="J23" s="51"/>
    </row>
    <row r="24" spans="1:10" s="55" customFormat="1" ht="12.95" customHeight="1" x14ac:dyDescent="0.25">
      <c r="A24" s="61"/>
      <c r="B24" s="64" t="s">
        <v>47</v>
      </c>
      <c r="C24" s="64"/>
      <c r="D24" s="64"/>
      <c r="E24" s="20">
        <f>SUM(E21:E23)</f>
        <v>236</v>
      </c>
      <c r="G24" s="54"/>
      <c r="H24" s="9"/>
      <c r="I24" s="9"/>
      <c r="J24" s="9"/>
    </row>
    <row r="25" spans="1:10" s="55" customFormat="1" ht="12" customHeight="1" x14ac:dyDescent="0.25">
      <c r="A25" s="65" t="s">
        <v>48</v>
      </c>
      <c r="B25" s="65"/>
      <c r="C25" s="65"/>
      <c r="D25" s="65"/>
      <c r="E25" s="63"/>
      <c r="G25" s="54"/>
      <c r="H25" s="66"/>
      <c r="I25" s="9"/>
      <c r="J25" s="9"/>
    </row>
    <row r="26" spans="1:10" ht="13.15" customHeight="1" x14ac:dyDescent="0.25">
      <c r="A26" s="56">
        <v>1</v>
      </c>
      <c r="B26" s="67" t="s">
        <v>49</v>
      </c>
      <c r="C26" s="67"/>
      <c r="D26" s="67"/>
      <c r="E26" s="4">
        <v>415</v>
      </c>
      <c r="H26" s="26"/>
      <c r="I26" s="4"/>
      <c r="J26" s="51"/>
    </row>
    <row r="27" spans="1:10" x14ac:dyDescent="0.25">
      <c r="A27" s="56">
        <v>2</v>
      </c>
      <c r="B27" s="67" t="s">
        <v>50</v>
      </c>
      <c r="C27" s="67"/>
      <c r="D27" s="67"/>
      <c r="E27" s="4">
        <v>42</v>
      </c>
      <c r="H27" s="26"/>
      <c r="I27" s="4"/>
      <c r="J27" s="51"/>
    </row>
    <row r="28" spans="1:10" x14ac:dyDescent="0.25">
      <c r="A28" s="56">
        <v>3</v>
      </c>
      <c r="B28" s="67" t="s">
        <v>51</v>
      </c>
      <c r="C28" s="67"/>
      <c r="D28" s="67"/>
      <c r="E28" s="4">
        <v>42</v>
      </c>
      <c r="H28" s="26"/>
      <c r="I28" s="4"/>
      <c r="J28" s="51"/>
    </row>
    <row r="29" spans="1:10" x14ac:dyDescent="0.25">
      <c r="A29" s="56">
        <v>4</v>
      </c>
      <c r="B29" s="67" t="s">
        <v>52</v>
      </c>
      <c r="C29" s="67"/>
      <c r="D29" s="67"/>
      <c r="E29" s="4">
        <v>42</v>
      </c>
      <c r="H29" s="26"/>
      <c r="I29" s="4"/>
      <c r="J29" s="51"/>
    </row>
    <row r="30" spans="1:10" x14ac:dyDescent="0.25">
      <c r="A30" s="56">
        <v>5</v>
      </c>
      <c r="B30" s="67" t="s">
        <v>53</v>
      </c>
      <c r="C30" s="67"/>
      <c r="D30" s="67"/>
      <c r="E30" s="4">
        <v>42</v>
      </c>
      <c r="H30" s="26"/>
      <c r="I30" s="4"/>
      <c r="J30" s="51"/>
    </row>
    <row r="31" spans="1:10" x14ac:dyDescent="0.25">
      <c r="A31" s="56">
        <v>6</v>
      </c>
      <c r="B31" s="67" t="s">
        <v>54</v>
      </c>
      <c r="C31" s="67"/>
      <c r="D31" s="67"/>
      <c r="E31" s="4">
        <v>42</v>
      </c>
      <c r="H31" s="26"/>
      <c r="I31" s="4"/>
      <c r="J31" s="51"/>
    </row>
    <row r="32" spans="1:10" x14ac:dyDescent="0.25">
      <c r="A32" s="56">
        <v>7</v>
      </c>
      <c r="B32" s="67" t="s">
        <v>55</v>
      </c>
      <c r="C32" s="67"/>
      <c r="D32" s="67"/>
      <c r="E32" s="4">
        <v>42</v>
      </c>
      <c r="H32" s="26"/>
      <c r="I32" s="4"/>
      <c r="J32" s="51"/>
    </row>
    <row r="33" spans="1:11" x14ac:dyDescent="0.25">
      <c r="A33" s="56">
        <v>8</v>
      </c>
      <c r="B33" s="67" t="s">
        <v>56</v>
      </c>
      <c r="C33" s="67"/>
      <c r="D33" s="67"/>
      <c r="E33" s="4">
        <v>115</v>
      </c>
      <c r="H33" s="26"/>
      <c r="I33" s="4"/>
      <c r="J33" s="51"/>
    </row>
    <row r="34" spans="1:11" x14ac:dyDescent="0.25">
      <c r="A34" s="56">
        <v>9</v>
      </c>
      <c r="B34" s="68" t="s">
        <v>57</v>
      </c>
      <c r="C34" s="68"/>
      <c r="D34" s="68"/>
      <c r="E34" s="4">
        <v>42</v>
      </c>
      <c r="H34" s="26"/>
      <c r="I34" s="4"/>
      <c r="J34" s="51"/>
    </row>
    <row r="35" spans="1:11" s="55" customFormat="1" ht="12.75" x14ac:dyDescent="0.25">
      <c r="A35" s="61"/>
      <c r="B35" s="64" t="s">
        <v>47</v>
      </c>
      <c r="C35" s="64"/>
      <c r="D35" s="64"/>
      <c r="E35" s="10">
        <f>SUM(E26:E33)</f>
        <v>782</v>
      </c>
      <c r="G35" s="54"/>
      <c r="H35" s="66"/>
      <c r="I35" s="9"/>
      <c r="J35" s="9"/>
    </row>
    <row r="36" spans="1:11" s="55" customFormat="1" ht="18.600000000000001" customHeight="1" x14ac:dyDescent="0.25">
      <c r="A36" s="2"/>
      <c r="B36" s="12" t="s">
        <v>20</v>
      </c>
      <c r="C36" s="69"/>
      <c r="D36" s="70"/>
      <c r="E36" s="16" t="s">
        <v>58</v>
      </c>
      <c r="F36" s="71" t="s">
        <v>59</v>
      </c>
      <c r="G36" s="71" t="s">
        <v>60</v>
      </c>
      <c r="H36" s="44"/>
      <c r="I36" s="42"/>
      <c r="J36" s="15"/>
      <c r="K36" s="15"/>
    </row>
    <row r="37" spans="1:11" ht="12.75" customHeight="1" x14ac:dyDescent="0.25">
      <c r="A37" s="56">
        <v>1</v>
      </c>
      <c r="B37" s="68" t="s">
        <v>61</v>
      </c>
      <c r="C37" s="68"/>
      <c r="D37" s="68"/>
      <c r="E37" s="4">
        <v>9788</v>
      </c>
      <c r="F37" s="4">
        <v>9788</v>
      </c>
      <c r="G37" s="4">
        <v>15831</v>
      </c>
      <c r="H37" s="9"/>
      <c r="I37" s="4"/>
      <c r="J37" s="4"/>
      <c r="K37" s="51"/>
    </row>
    <row r="38" spans="1:11" ht="23.25" customHeight="1" x14ac:dyDescent="0.25">
      <c r="A38" s="56">
        <v>2</v>
      </c>
      <c r="B38" s="68" t="s">
        <v>62</v>
      </c>
      <c r="C38" s="68"/>
      <c r="D38" s="68"/>
      <c r="E38" s="4">
        <v>1463</v>
      </c>
      <c r="F38" s="4">
        <v>1463</v>
      </c>
      <c r="G38" s="4">
        <v>0</v>
      </c>
      <c r="I38" s="4"/>
      <c r="J38" s="4"/>
      <c r="K38" s="51"/>
    </row>
    <row r="39" spans="1:11" ht="21" customHeight="1" x14ac:dyDescent="0.25">
      <c r="A39" s="56">
        <v>3</v>
      </c>
      <c r="B39" s="68" t="s">
        <v>63</v>
      </c>
      <c r="C39" s="68"/>
      <c r="D39" s="68"/>
      <c r="E39" s="4">
        <v>3835</v>
      </c>
      <c r="F39" s="4">
        <v>3835</v>
      </c>
      <c r="G39" s="4">
        <v>4029</v>
      </c>
      <c r="I39" s="4"/>
      <c r="J39" s="4"/>
      <c r="K39" s="51"/>
    </row>
    <row r="40" spans="1:11" ht="13.5" customHeight="1" x14ac:dyDescent="0.25">
      <c r="A40" s="56">
        <v>4</v>
      </c>
      <c r="B40" s="68" t="s">
        <v>45</v>
      </c>
      <c r="C40" s="68"/>
      <c r="D40" s="68"/>
      <c r="E40" s="4">
        <v>222</v>
      </c>
      <c r="F40" s="4">
        <v>222</v>
      </c>
      <c r="G40" s="4">
        <v>0</v>
      </c>
      <c r="H40" s="4"/>
      <c r="I40" s="4"/>
      <c r="J40" s="4"/>
      <c r="K40" s="51"/>
    </row>
    <row r="41" spans="1:11" ht="13.5" customHeight="1" x14ac:dyDescent="0.25">
      <c r="A41" s="56">
        <v>5</v>
      </c>
      <c r="B41" s="68" t="s">
        <v>64</v>
      </c>
      <c r="C41" s="68"/>
      <c r="D41" s="68"/>
      <c r="E41" s="4">
        <v>0</v>
      </c>
      <c r="F41" s="4">
        <v>0</v>
      </c>
      <c r="G41" s="4">
        <v>4400</v>
      </c>
      <c r="I41" s="18"/>
      <c r="J41" s="18"/>
      <c r="K41" s="51"/>
    </row>
    <row r="42" spans="1:11" ht="13.15" customHeight="1" x14ac:dyDescent="0.25">
      <c r="A42" s="56">
        <v>6</v>
      </c>
      <c r="B42" s="68" t="s">
        <v>65</v>
      </c>
      <c r="C42" s="68"/>
      <c r="D42" s="68"/>
      <c r="E42" s="4">
        <v>0</v>
      </c>
      <c r="F42" s="4">
        <v>0</v>
      </c>
      <c r="G42" s="4">
        <v>645</v>
      </c>
      <c r="I42" s="4"/>
      <c r="J42" s="4"/>
      <c r="K42" s="51"/>
    </row>
    <row r="43" spans="1:11" ht="13.15" customHeight="1" x14ac:dyDescent="0.25">
      <c r="A43" s="56">
        <v>7</v>
      </c>
      <c r="B43" s="68" t="s">
        <v>66</v>
      </c>
      <c r="C43" s="68"/>
      <c r="D43" s="68"/>
      <c r="E43" s="4">
        <v>0</v>
      </c>
      <c r="F43" s="4">
        <v>0</v>
      </c>
      <c r="G43" s="4">
        <v>472</v>
      </c>
      <c r="I43" s="4"/>
      <c r="J43" s="4"/>
      <c r="K43" s="51"/>
    </row>
    <row r="44" spans="1:11" ht="13.15" customHeight="1" x14ac:dyDescent="0.25">
      <c r="A44" s="56">
        <v>8</v>
      </c>
      <c r="B44" s="68" t="s">
        <v>67</v>
      </c>
      <c r="C44" s="68"/>
      <c r="D44" s="68"/>
      <c r="E44" s="4">
        <v>0</v>
      </c>
      <c r="F44" s="4">
        <v>0</v>
      </c>
      <c r="G44" s="4">
        <v>236</v>
      </c>
      <c r="I44" s="18"/>
      <c r="J44" s="18"/>
      <c r="K44" s="51"/>
    </row>
    <row r="45" spans="1:11" ht="12.75" customHeight="1" x14ac:dyDescent="0.25">
      <c r="A45" s="56">
        <v>9</v>
      </c>
      <c r="B45" s="68" t="s">
        <v>68</v>
      </c>
      <c r="C45" s="68"/>
      <c r="D45" s="68"/>
      <c r="E45" s="4">
        <v>10400</v>
      </c>
      <c r="F45" s="4">
        <v>10400</v>
      </c>
      <c r="G45" s="4">
        <v>20020</v>
      </c>
      <c r="H45" s="9"/>
      <c r="I45" s="4"/>
      <c r="J45" s="4"/>
      <c r="K45" s="51"/>
    </row>
    <row r="46" spans="1:11" ht="12.75" customHeight="1" x14ac:dyDescent="0.25">
      <c r="A46" s="56">
        <v>10</v>
      </c>
      <c r="B46" s="68" t="s">
        <v>69</v>
      </c>
      <c r="C46" s="68"/>
      <c r="D46" s="68"/>
      <c r="E46" s="4">
        <v>480</v>
      </c>
      <c r="F46" s="4">
        <v>480</v>
      </c>
      <c r="G46" s="4">
        <v>0</v>
      </c>
      <c r="H46" s="9"/>
      <c r="I46" s="4"/>
      <c r="J46" s="4"/>
      <c r="K46" s="51"/>
    </row>
    <row r="47" spans="1:11" ht="38.25" customHeight="1" x14ac:dyDescent="0.25">
      <c r="A47" s="56">
        <v>11</v>
      </c>
      <c r="B47" s="68" t="s">
        <v>70</v>
      </c>
      <c r="C47" s="68"/>
      <c r="D47" s="68"/>
      <c r="E47" s="4">
        <v>10707</v>
      </c>
      <c r="F47" s="4">
        <v>10707</v>
      </c>
      <c r="G47" s="4">
        <v>0</v>
      </c>
      <c r="I47" s="4"/>
      <c r="J47" s="4"/>
      <c r="K47" s="51"/>
    </row>
    <row r="48" spans="1:11" ht="27" customHeight="1" x14ac:dyDescent="0.25">
      <c r="A48" s="56">
        <v>12</v>
      </c>
      <c r="B48" s="68" t="s">
        <v>71</v>
      </c>
      <c r="C48" s="68"/>
      <c r="D48" s="68"/>
      <c r="E48" s="4">
        <v>1357</v>
      </c>
      <c r="F48" s="4">
        <v>1357</v>
      </c>
      <c r="G48" s="4">
        <v>0</v>
      </c>
      <c r="I48" s="4"/>
      <c r="J48" s="4"/>
      <c r="K48" s="51"/>
    </row>
    <row r="49" spans="1:11" s="72" customFormat="1" ht="14.25" customHeight="1" x14ac:dyDescent="0.25">
      <c r="A49" s="56">
        <v>13</v>
      </c>
      <c r="B49" s="68" t="s">
        <v>72</v>
      </c>
      <c r="C49" s="68"/>
      <c r="D49" s="68"/>
      <c r="E49" s="4">
        <v>3303</v>
      </c>
      <c r="F49" s="4">
        <v>3303</v>
      </c>
      <c r="G49" s="4">
        <v>0</v>
      </c>
      <c r="H49" s="18"/>
      <c r="I49" s="24"/>
      <c r="J49" s="24"/>
      <c r="K49" s="24"/>
    </row>
    <row r="50" spans="1:11" ht="17.25" customHeight="1" x14ac:dyDescent="0.25">
      <c r="A50" s="56">
        <v>14</v>
      </c>
      <c r="B50" s="68" t="s">
        <v>73</v>
      </c>
      <c r="C50" s="68"/>
      <c r="D50" s="68"/>
      <c r="E50" s="4">
        <v>575</v>
      </c>
      <c r="F50" s="4">
        <v>575</v>
      </c>
      <c r="G50" s="4">
        <v>0</v>
      </c>
      <c r="I50" s="4"/>
      <c r="J50" s="4"/>
      <c r="K50" s="51"/>
    </row>
    <row r="51" spans="1:11" ht="12.75" customHeight="1" x14ac:dyDescent="0.25">
      <c r="A51" s="56">
        <v>15</v>
      </c>
      <c r="B51" s="68" t="s">
        <v>74</v>
      </c>
      <c r="C51" s="68"/>
      <c r="D51" s="68"/>
      <c r="E51" s="4">
        <v>1245</v>
      </c>
      <c r="F51" s="4">
        <v>1245</v>
      </c>
      <c r="G51" s="4">
        <v>0</v>
      </c>
      <c r="I51" s="4"/>
      <c r="J51" s="4"/>
      <c r="K51" s="51"/>
    </row>
    <row r="52" spans="1:11" x14ac:dyDescent="0.25">
      <c r="A52" s="56">
        <v>16</v>
      </c>
      <c r="B52" s="68" t="s">
        <v>75</v>
      </c>
      <c r="C52" s="68"/>
      <c r="D52" s="68"/>
      <c r="E52" s="4">
        <v>8264</v>
      </c>
      <c r="F52" s="4">
        <v>8264</v>
      </c>
      <c r="G52" s="4">
        <v>20041</v>
      </c>
    </row>
    <row r="53" spans="1:11" ht="12.75" customHeight="1" x14ac:dyDescent="0.25">
      <c r="A53" s="56">
        <v>17</v>
      </c>
      <c r="B53" s="68" t="s">
        <v>76</v>
      </c>
      <c r="C53" s="68"/>
      <c r="D53" s="68"/>
      <c r="E53" s="4">
        <v>0</v>
      </c>
      <c r="F53" s="4">
        <v>0</v>
      </c>
      <c r="G53" s="4">
        <v>1804</v>
      </c>
      <c r="I53" s="4"/>
      <c r="J53" s="4"/>
      <c r="K53" s="51"/>
    </row>
    <row r="54" spans="1:11" s="73" customFormat="1" ht="15.75" customHeight="1" x14ac:dyDescent="0.25">
      <c r="A54" s="56">
        <v>18</v>
      </c>
      <c r="B54" s="68" t="s">
        <v>77</v>
      </c>
      <c r="C54" s="68"/>
      <c r="D54" s="68"/>
      <c r="E54" s="4">
        <v>0</v>
      </c>
      <c r="F54" s="4">
        <v>0</v>
      </c>
      <c r="G54" s="4">
        <v>1067</v>
      </c>
      <c r="H54" s="72"/>
      <c r="I54" s="18"/>
      <c r="J54" s="18"/>
      <c r="K54" s="51"/>
    </row>
    <row r="55" spans="1:11" s="73" customFormat="1" x14ac:dyDescent="0.25">
      <c r="A55" s="56">
        <v>19</v>
      </c>
      <c r="B55" s="68" t="s">
        <v>78</v>
      </c>
      <c r="C55" s="68"/>
      <c r="D55" s="68"/>
      <c r="E55" s="4">
        <v>2046</v>
      </c>
      <c r="F55" s="4">
        <v>2046</v>
      </c>
      <c r="G55" s="4">
        <v>0</v>
      </c>
      <c r="H55" s="72"/>
      <c r="I55" s="17"/>
      <c r="J55" s="18"/>
      <c r="K55" s="51"/>
    </row>
    <row r="56" spans="1:11" s="73" customFormat="1" x14ac:dyDescent="0.25">
      <c r="A56" s="56">
        <v>20</v>
      </c>
      <c r="B56" s="68" t="s">
        <v>79</v>
      </c>
      <c r="C56" s="68"/>
      <c r="D56" s="68"/>
      <c r="E56" s="4">
        <v>1372</v>
      </c>
      <c r="F56" s="4">
        <v>1372</v>
      </c>
      <c r="G56" s="4">
        <v>2161</v>
      </c>
      <c r="H56" s="72"/>
      <c r="I56" s="18"/>
      <c r="J56" s="18"/>
      <c r="K56" s="51"/>
    </row>
    <row r="57" spans="1:11" s="73" customFormat="1" x14ac:dyDescent="0.25">
      <c r="A57" s="56">
        <v>21</v>
      </c>
      <c r="B57" s="68" t="s">
        <v>80</v>
      </c>
      <c r="C57" s="68"/>
      <c r="D57" s="68"/>
      <c r="E57" s="4">
        <v>0</v>
      </c>
      <c r="F57" s="4">
        <v>0</v>
      </c>
      <c r="G57" s="4">
        <v>8643</v>
      </c>
      <c r="H57" s="72"/>
      <c r="I57" s="18"/>
      <c r="J57" s="18"/>
      <c r="K57" s="51"/>
    </row>
    <row r="58" spans="1:11" s="73" customFormat="1" x14ac:dyDescent="0.25">
      <c r="A58" s="56">
        <v>22</v>
      </c>
      <c r="B58" s="68" t="s">
        <v>81</v>
      </c>
      <c r="C58" s="68"/>
      <c r="D58" s="68"/>
      <c r="E58" s="4">
        <v>0</v>
      </c>
      <c r="F58" s="4">
        <v>0</v>
      </c>
      <c r="G58" s="4">
        <v>1778</v>
      </c>
      <c r="H58" s="72"/>
      <c r="I58" s="18"/>
      <c r="J58" s="18"/>
      <c r="K58" s="51"/>
    </row>
    <row r="59" spans="1:11" s="73" customFormat="1" x14ac:dyDescent="0.25">
      <c r="A59" s="56">
        <v>23</v>
      </c>
      <c r="B59" s="68" t="s">
        <v>82</v>
      </c>
      <c r="C59" s="68"/>
      <c r="D59" s="68"/>
      <c r="E59" s="4">
        <v>0</v>
      </c>
      <c r="F59" s="4">
        <v>0</v>
      </c>
      <c r="G59" s="4">
        <v>1875</v>
      </c>
      <c r="H59" s="72"/>
      <c r="I59" s="18"/>
      <c r="J59" s="18"/>
      <c r="K59" s="51"/>
    </row>
    <row r="60" spans="1:11" s="73" customFormat="1" x14ac:dyDescent="0.25">
      <c r="A60" s="56">
        <v>24</v>
      </c>
      <c r="B60" s="68" t="s">
        <v>83</v>
      </c>
      <c r="C60" s="68"/>
      <c r="D60" s="68"/>
      <c r="E60" s="4">
        <v>0</v>
      </c>
      <c r="F60" s="4">
        <v>0</v>
      </c>
      <c r="G60" s="4">
        <v>1094</v>
      </c>
      <c r="H60" s="72"/>
      <c r="I60" s="18"/>
      <c r="J60" s="18"/>
      <c r="K60" s="51"/>
    </row>
    <row r="61" spans="1:11" s="73" customFormat="1" x14ac:dyDescent="0.25">
      <c r="A61" s="56">
        <v>25</v>
      </c>
      <c r="B61" s="68" t="s">
        <v>84</v>
      </c>
      <c r="C61" s="68"/>
      <c r="D61" s="68"/>
      <c r="E61" s="4">
        <v>0</v>
      </c>
      <c r="F61" s="4">
        <v>0</v>
      </c>
      <c r="G61" s="4">
        <v>1640</v>
      </c>
      <c r="H61" s="72"/>
      <c r="I61" s="18"/>
      <c r="J61" s="18"/>
      <c r="K61" s="51"/>
    </row>
    <row r="62" spans="1:11" s="73" customFormat="1" x14ac:dyDescent="0.25">
      <c r="A62" s="56">
        <v>26</v>
      </c>
      <c r="B62" s="68" t="s">
        <v>85</v>
      </c>
      <c r="C62" s="68"/>
      <c r="D62" s="68"/>
      <c r="E62" s="4">
        <v>0</v>
      </c>
      <c r="F62" s="4">
        <v>0</v>
      </c>
      <c r="G62" s="4">
        <v>2850</v>
      </c>
      <c r="H62" s="72"/>
      <c r="I62" s="18"/>
      <c r="J62" s="18"/>
      <c r="K62" s="51"/>
    </row>
    <row r="63" spans="1:11" s="73" customFormat="1" x14ac:dyDescent="0.25">
      <c r="A63" s="56">
        <v>27</v>
      </c>
      <c r="B63" s="68" t="s">
        <v>86</v>
      </c>
      <c r="C63" s="68"/>
      <c r="D63" s="68"/>
      <c r="E63" s="4">
        <v>0</v>
      </c>
      <c r="F63" s="4">
        <v>0</v>
      </c>
      <c r="G63" s="4">
        <v>1100</v>
      </c>
      <c r="H63" s="72"/>
      <c r="I63" s="18"/>
      <c r="J63" s="18"/>
      <c r="K63" s="51"/>
    </row>
    <row r="64" spans="1:11" s="73" customFormat="1" x14ac:dyDescent="0.25">
      <c r="A64" s="56">
        <v>28</v>
      </c>
      <c r="B64" s="74" t="s">
        <v>87</v>
      </c>
      <c r="C64" s="74"/>
      <c r="D64" s="74"/>
      <c r="E64" s="18">
        <v>0</v>
      </c>
      <c r="F64" s="18">
        <v>0</v>
      </c>
      <c r="G64" s="18">
        <v>15962</v>
      </c>
      <c r="H64" s="72"/>
      <c r="I64" s="18"/>
      <c r="J64" s="18"/>
      <c r="K64" s="51"/>
    </row>
    <row r="65" spans="1:11" s="73" customFormat="1" x14ac:dyDescent="0.25">
      <c r="A65" s="56">
        <v>29</v>
      </c>
      <c r="B65" s="68" t="s">
        <v>88</v>
      </c>
      <c r="C65" s="68"/>
      <c r="D65" s="68"/>
      <c r="E65" s="4">
        <v>0</v>
      </c>
      <c r="F65" s="4">
        <v>0</v>
      </c>
      <c r="G65" s="4">
        <v>1614</v>
      </c>
      <c r="H65" s="72"/>
      <c r="I65" s="18"/>
      <c r="J65" s="18"/>
      <c r="K65" s="51"/>
    </row>
    <row r="66" spans="1:11" s="73" customFormat="1" x14ac:dyDescent="0.25">
      <c r="A66" s="56">
        <v>30</v>
      </c>
      <c r="B66" s="68" t="s">
        <v>89</v>
      </c>
      <c r="C66" s="68"/>
      <c r="D66" s="68"/>
      <c r="E66" s="4">
        <v>0</v>
      </c>
      <c r="F66" s="4">
        <v>0</v>
      </c>
      <c r="G66" s="4">
        <v>7678</v>
      </c>
      <c r="H66" s="72"/>
      <c r="I66" s="18"/>
      <c r="J66" s="18"/>
      <c r="K66" s="51"/>
    </row>
    <row r="67" spans="1:11" s="55" customFormat="1" ht="13.5" customHeight="1" x14ac:dyDescent="0.25">
      <c r="A67" s="61"/>
      <c r="B67" s="64" t="s">
        <v>4</v>
      </c>
      <c r="C67" s="64"/>
      <c r="D67" s="64"/>
      <c r="E67" s="10">
        <f>SUM(E37:E66)</f>
        <v>55057</v>
      </c>
      <c r="F67" s="10">
        <f>SUM(F37:F66)</f>
        <v>55057</v>
      </c>
      <c r="G67" s="10">
        <f>SUM(G37:G66)</f>
        <v>114940</v>
      </c>
      <c r="H67" s="9"/>
      <c r="I67" s="9"/>
      <c r="J67" s="9"/>
      <c r="K67" s="9"/>
    </row>
    <row r="68" spans="1:11" s="55" customFormat="1" ht="12.75" x14ac:dyDescent="0.25">
      <c r="A68" s="61"/>
      <c r="B68" s="9"/>
      <c r="C68" s="10"/>
      <c r="D68" s="10"/>
      <c r="E68" s="10">
        <f>E67+G67</f>
        <v>169997</v>
      </c>
      <c r="F68" s="10"/>
      <c r="G68" s="54"/>
      <c r="H68" s="9"/>
      <c r="I68" s="9"/>
      <c r="J68" s="9"/>
      <c r="K68" s="9"/>
    </row>
    <row r="69" spans="1:11" x14ac:dyDescent="0.25">
      <c r="A69" s="56"/>
      <c r="B69" s="75" t="s">
        <v>5</v>
      </c>
      <c r="C69" s="76" t="s">
        <v>6</v>
      </c>
      <c r="D69" s="44"/>
      <c r="E69" s="44"/>
      <c r="F69" s="4"/>
      <c r="I69" s="51"/>
      <c r="J69" s="51"/>
      <c r="K69" s="51"/>
    </row>
    <row r="70" spans="1:11" x14ac:dyDescent="0.25">
      <c r="A70" s="56"/>
      <c r="B70" s="45" t="s">
        <v>7</v>
      </c>
      <c r="C70" s="4">
        <f>C19</f>
        <v>73397</v>
      </c>
      <c r="D70" s="4"/>
      <c r="E70" s="45"/>
      <c r="F70" s="44"/>
      <c r="I70" s="51"/>
      <c r="J70" s="51"/>
      <c r="K70" s="51"/>
    </row>
    <row r="71" spans="1:11" x14ac:dyDescent="0.25">
      <c r="A71" s="56"/>
      <c r="B71" s="45" t="s">
        <v>90</v>
      </c>
      <c r="C71" s="4">
        <f>D19</f>
        <v>7247</v>
      </c>
      <c r="D71" s="4"/>
      <c r="E71" s="45"/>
      <c r="F71" s="44"/>
      <c r="I71" s="51"/>
      <c r="J71" s="51"/>
      <c r="K71" s="51"/>
    </row>
    <row r="72" spans="1:11" x14ac:dyDescent="0.25">
      <c r="A72" s="56"/>
      <c r="B72" s="45" t="s">
        <v>8</v>
      </c>
      <c r="C72" s="4">
        <f>E19</f>
        <v>480</v>
      </c>
      <c r="D72" s="10">
        <f>C70+C71+C72</f>
        <v>81124</v>
      </c>
      <c r="E72" s="22"/>
      <c r="F72" s="44"/>
    </row>
    <row r="73" spans="1:11" x14ac:dyDescent="0.25">
      <c r="A73" s="56"/>
      <c r="B73" s="45" t="s">
        <v>91</v>
      </c>
      <c r="C73" s="4">
        <f>E24</f>
        <v>236</v>
      </c>
      <c r="D73" s="22"/>
      <c r="E73" s="22"/>
      <c r="F73" s="44"/>
    </row>
    <row r="74" spans="1:11" x14ac:dyDescent="0.25">
      <c r="A74" s="56"/>
      <c r="B74" s="45" t="s">
        <v>92</v>
      </c>
      <c r="C74" s="4">
        <f>E35</f>
        <v>782</v>
      </c>
      <c r="D74" s="22"/>
      <c r="E74" s="22"/>
      <c r="F74" s="44"/>
    </row>
    <row r="75" spans="1:11" x14ac:dyDescent="0.25">
      <c r="A75" s="56"/>
      <c r="B75" s="45" t="s">
        <v>93</v>
      </c>
      <c r="C75" s="21">
        <f>SUM(C70:C74)</f>
        <v>82142</v>
      </c>
      <c r="D75" s="77"/>
      <c r="E75" s="77"/>
      <c r="F75" s="44"/>
    </row>
    <row r="76" spans="1:11" x14ac:dyDescent="0.25">
      <c r="B76" s="45" t="s">
        <v>9</v>
      </c>
      <c r="C76" s="8">
        <v>208</v>
      </c>
      <c r="D76" s="51"/>
      <c r="E76" s="42"/>
      <c r="F76" s="44"/>
    </row>
    <row r="77" spans="1:11" x14ac:dyDescent="0.25">
      <c r="B77" s="45"/>
      <c r="C77" s="22"/>
      <c r="D77" s="42"/>
      <c r="E77" s="42"/>
      <c r="F77" s="44"/>
    </row>
    <row r="78" spans="1:11" x14ac:dyDescent="0.25">
      <c r="B78" s="45" t="s">
        <v>10</v>
      </c>
      <c r="C78" s="9">
        <f>E68</f>
        <v>169997</v>
      </c>
      <c r="D78" s="42"/>
      <c r="E78" s="42"/>
      <c r="F78" s="44"/>
    </row>
    <row r="79" spans="1:11" x14ac:dyDescent="0.25">
      <c r="B79" s="45" t="s">
        <v>11</v>
      </c>
      <c r="C79" s="45">
        <v>500</v>
      </c>
      <c r="D79" s="42"/>
      <c r="E79" s="42"/>
      <c r="F79" s="44"/>
    </row>
    <row r="80" spans="1:11" x14ac:dyDescent="0.25">
      <c r="B80" s="45" t="s">
        <v>94</v>
      </c>
      <c r="C80" s="45">
        <v>125</v>
      </c>
      <c r="D80" s="42"/>
      <c r="E80" s="42"/>
      <c r="F80" s="44"/>
    </row>
    <row r="81" spans="1:8" x14ac:dyDescent="0.25">
      <c r="B81" s="23" t="s">
        <v>95</v>
      </c>
      <c r="C81" s="44">
        <v>0</v>
      </c>
      <c r="D81" s="74" t="s">
        <v>96</v>
      </c>
      <c r="E81" s="74"/>
    </row>
    <row r="82" spans="1:8" x14ac:dyDescent="0.25">
      <c r="B82" s="23" t="s">
        <v>97</v>
      </c>
      <c r="C82" s="44">
        <v>0</v>
      </c>
      <c r="D82" s="72" t="s">
        <v>98</v>
      </c>
      <c r="E82" s="41"/>
    </row>
    <row r="83" spans="1:8" x14ac:dyDescent="0.25">
      <c r="B83" s="25" t="s">
        <v>12</v>
      </c>
      <c r="C83" s="10">
        <v>19</v>
      </c>
      <c r="D83" s="51" t="s">
        <v>99</v>
      </c>
      <c r="E83" s="51" t="s">
        <v>100</v>
      </c>
      <c r="F83" s="79"/>
    </row>
    <row r="84" spans="1:8" x14ac:dyDescent="0.25">
      <c r="B84" s="25" t="s">
        <v>13</v>
      </c>
      <c r="C84" s="10">
        <v>6</v>
      </c>
      <c r="D84" s="51" t="s">
        <v>101</v>
      </c>
      <c r="E84" s="51"/>
      <c r="F84" s="79"/>
    </row>
    <row r="85" spans="1:8" x14ac:dyDescent="0.25">
      <c r="B85" s="25" t="s">
        <v>14</v>
      </c>
      <c r="C85" s="4">
        <v>1</v>
      </c>
      <c r="D85" s="51" t="s">
        <v>102</v>
      </c>
    </row>
    <row r="86" spans="1:8" ht="16.5" customHeight="1" x14ac:dyDescent="0.25">
      <c r="B86" s="48" t="s">
        <v>103</v>
      </c>
      <c r="C86" s="48"/>
    </row>
    <row r="87" spans="1:8" s="42" customFormat="1" ht="11.25" x14ac:dyDescent="0.25">
      <c r="A87" s="14"/>
      <c r="B87" s="45" t="s">
        <v>104</v>
      </c>
      <c r="C87" s="44">
        <v>0</v>
      </c>
      <c r="D87" s="41"/>
      <c r="F87" s="41"/>
      <c r="G87" s="41"/>
      <c r="H87" s="44"/>
    </row>
    <row r="88" spans="1:8" s="42" customFormat="1" ht="11.25" x14ac:dyDescent="0.25">
      <c r="A88" s="14"/>
      <c r="B88" s="45" t="s">
        <v>105</v>
      </c>
      <c r="C88" s="44">
        <v>125</v>
      </c>
      <c r="D88" s="41"/>
      <c r="F88" s="41"/>
      <c r="G88" s="41"/>
      <c r="H88" s="44"/>
    </row>
    <row r="92" spans="1:8" x14ac:dyDescent="0.2">
      <c r="A92" s="80" t="s">
        <v>142</v>
      </c>
      <c r="B92" s="80"/>
      <c r="C92" s="80"/>
      <c r="D92" s="80"/>
      <c r="E92" s="80"/>
      <c r="F92" s="80"/>
      <c r="G92" s="80"/>
    </row>
    <row r="93" spans="1:8" x14ac:dyDescent="0.2">
      <c r="A93" s="81"/>
      <c r="B93" s="81"/>
      <c r="C93" s="81"/>
      <c r="D93" s="81"/>
      <c r="E93" s="81"/>
      <c r="F93" s="81"/>
      <c r="G93" s="81"/>
    </row>
    <row r="94" spans="1:8" x14ac:dyDescent="0.25">
      <c r="A94" s="82" t="s">
        <v>107</v>
      </c>
      <c r="B94" s="82"/>
      <c r="C94" s="82"/>
      <c r="D94" s="82"/>
      <c r="E94" s="82"/>
      <c r="F94" s="82"/>
      <c r="G94" s="82"/>
    </row>
    <row r="95" spans="1:8" ht="36" x14ac:dyDescent="0.25">
      <c r="A95" s="28"/>
      <c r="B95" s="83" t="s">
        <v>16</v>
      </c>
      <c r="C95" s="84" t="s">
        <v>2</v>
      </c>
      <c r="D95" s="85" t="s">
        <v>29</v>
      </c>
      <c r="E95" s="86" t="s">
        <v>17</v>
      </c>
      <c r="F95" s="86" t="s">
        <v>3</v>
      </c>
      <c r="G95" s="87"/>
    </row>
    <row r="96" spans="1:8" x14ac:dyDescent="0.25">
      <c r="A96" s="13">
        <v>1</v>
      </c>
      <c r="B96" s="35" t="s">
        <v>30</v>
      </c>
      <c r="C96" s="4">
        <v>9579</v>
      </c>
      <c r="D96" s="4">
        <v>0</v>
      </c>
      <c r="E96" s="88">
        <v>0</v>
      </c>
      <c r="F96" s="6">
        <f>SUM(C96:E96)</f>
        <v>9579</v>
      </c>
      <c r="G96" s="89"/>
    </row>
    <row r="97" spans="1:7" x14ac:dyDescent="0.25">
      <c r="A97" s="13">
        <v>2</v>
      </c>
      <c r="B97" s="35" t="s">
        <v>108</v>
      </c>
      <c r="C97" s="4">
        <v>7096</v>
      </c>
      <c r="D97" s="4">
        <v>2431</v>
      </c>
      <c r="E97" s="88">
        <v>0</v>
      </c>
      <c r="F97" s="6">
        <f t="shared" ref="F97:F104" si="1">SUM(C97:E97)</f>
        <v>9527</v>
      </c>
      <c r="G97" s="89"/>
    </row>
    <row r="98" spans="1:7" x14ac:dyDescent="0.25">
      <c r="A98" s="13">
        <v>3</v>
      </c>
      <c r="B98" s="35" t="s">
        <v>31</v>
      </c>
      <c r="C98" s="4">
        <v>682</v>
      </c>
      <c r="D98" s="4">
        <v>132</v>
      </c>
      <c r="E98" s="88">
        <v>115</v>
      </c>
      <c r="F98" s="6">
        <f t="shared" si="1"/>
        <v>929</v>
      </c>
      <c r="G98" s="89"/>
    </row>
    <row r="99" spans="1:7" x14ac:dyDescent="0.25">
      <c r="A99" s="13">
        <v>4</v>
      </c>
      <c r="B99" s="35" t="s">
        <v>34</v>
      </c>
      <c r="C99" s="4">
        <v>15860</v>
      </c>
      <c r="D99" s="4">
        <v>2562</v>
      </c>
      <c r="E99" s="88">
        <v>0</v>
      </c>
      <c r="F99" s="6">
        <f t="shared" si="1"/>
        <v>18422</v>
      </c>
      <c r="G99" s="89"/>
    </row>
    <row r="100" spans="1:7" x14ac:dyDescent="0.25">
      <c r="A100" s="13">
        <v>5</v>
      </c>
      <c r="B100" s="35" t="s">
        <v>35</v>
      </c>
      <c r="C100" s="13">
        <v>820</v>
      </c>
      <c r="D100" s="13">
        <v>341</v>
      </c>
      <c r="E100" s="88">
        <v>0</v>
      </c>
      <c r="F100" s="27">
        <f t="shared" si="1"/>
        <v>1161</v>
      </c>
      <c r="G100" s="89"/>
    </row>
    <row r="101" spans="1:7" x14ac:dyDescent="0.25">
      <c r="A101" s="13">
        <v>6</v>
      </c>
      <c r="B101" s="35" t="s">
        <v>36</v>
      </c>
      <c r="C101" s="13">
        <v>7997</v>
      </c>
      <c r="D101" s="13">
        <v>0</v>
      </c>
      <c r="E101" s="88">
        <v>0</v>
      </c>
      <c r="F101" s="27">
        <f t="shared" si="1"/>
        <v>7997</v>
      </c>
      <c r="G101" s="89"/>
    </row>
    <row r="102" spans="1:7" x14ac:dyDescent="0.25">
      <c r="A102" s="13">
        <v>7</v>
      </c>
      <c r="B102" s="35" t="s">
        <v>109</v>
      </c>
      <c r="C102" s="13">
        <v>16016</v>
      </c>
      <c r="D102" s="13">
        <v>390</v>
      </c>
      <c r="E102" s="88">
        <v>0</v>
      </c>
      <c r="F102" s="27">
        <f t="shared" si="1"/>
        <v>16406</v>
      </c>
      <c r="G102" s="89"/>
    </row>
    <row r="103" spans="1:7" x14ac:dyDescent="0.25">
      <c r="A103" s="13">
        <v>8</v>
      </c>
      <c r="B103" s="35" t="s">
        <v>42</v>
      </c>
      <c r="C103" s="13">
        <v>1715</v>
      </c>
      <c r="D103" s="13">
        <v>0</v>
      </c>
      <c r="E103" s="88">
        <v>0</v>
      </c>
      <c r="F103" s="27">
        <f t="shared" si="1"/>
        <v>1715</v>
      </c>
      <c r="G103" s="89"/>
    </row>
    <row r="104" spans="1:7" x14ac:dyDescent="0.25">
      <c r="A104" s="13">
        <v>9</v>
      </c>
      <c r="B104" s="35" t="s">
        <v>33</v>
      </c>
      <c r="C104" s="13">
        <v>2250</v>
      </c>
      <c r="D104" s="13">
        <v>0</v>
      </c>
      <c r="E104" s="88">
        <v>0</v>
      </c>
      <c r="F104" s="27">
        <f t="shared" si="1"/>
        <v>2250</v>
      </c>
      <c r="G104" s="89"/>
    </row>
    <row r="105" spans="1:7" x14ac:dyDescent="0.25">
      <c r="A105" s="13"/>
      <c r="B105" s="29" t="s">
        <v>4</v>
      </c>
      <c r="C105" s="10">
        <f>SUM(C96:C103)</f>
        <v>59765</v>
      </c>
      <c r="D105" s="10">
        <f>SUM(D96:D103)</f>
        <v>5856</v>
      </c>
      <c r="E105" s="29">
        <f>SUM(E96:E103)</f>
        <v>115</v>
      </c>
      <c r="F105" s="27">
        <f>SUM(F96:F102)</f>
        <v>64021</v>
      </c>
      <c r="G105" s="90"/>
    </row>
    <row r="106" spans="1:7" x14ac:dyDescent="0.25">
      <c r="A106" s="91"/>
      <c r="B106" s="43" t="s">
        <v>110</v>
      </c>
      <c r="C106" s="28"/>
      <c r="D106" s="92"/>
      <c r="E106" s="92"/>
      <c r="F106" s="92"/>
      <c r="G106" s="89"/>
    </row>
    <row r="107" spans="1:7" x14ac:dyDescent="0.25">
      <c r="A107" s="93">
        <v>1</v>
      </c>
      <c r="B107" s="94" t="s">
        <v>44</v>
      </c>
      <c r="C107" s="94"/>
      <c r="D107" s="94"/>
      <c r="E107" s="13">
        <v>91</v>
      </c>
      <c r="F107" s="95"/>
      <c r="G107" s="89"/>
    </row>
    <row r="108" spans="1:7" x14ac:dyDescent="0.25">
      <c r="A108" s="93">
        <v>2</v>
      </c>
      <c r="B108" s="96" t="s">
        <v>45</v>
      </c>
      <c r="C108" s="96"/>
      <c r="D108" s="96"/>
      <c r="E108" s="30">
        <v>92</v>
      </c>
      <c r="F108" s="95"/>
      <c r="G108" s="89"/>
    </row>
    <row r="109" spans="1:7" x14ac:dyDescent="0.25">
      <c r="A109" s="56">
        <v>3</v>
      </c>
      <c r="B109" s="47" t="s">
        <v>46</v>
      </c>
      <c r="C109" s="47"/>
      <c r="D109" s="47"/>
      <c r="E109" s="44">
        <v>53</v>
      </c>
      <c r="F109" s="97"/>
      <c r="G109" s="98"/>
    </row>
    <row r="110" spans="1:7" x14ac:dyDescent="0.25">
      <c r="A110" s="13"/>
      <c r="B110" s="99" t="s">
        <v>47</v>
      </c>
      <c r="C110" s="99"/>
      <c r="D110" s="99"/>
      <c r="E110" s="29">
        <f>SUM(E107:E109)</f>
        <v>236</v>
      </c>
      <c r="F110" s="13"/>
      <c r="G110" s="89"/>
    </row>
    <row r="111" spans="1:7" x14ac:dyDescent="0.25">
      <c r="A111" s="100"/>
      <c r="B111" s="49" t="s">
        <v>111</v>
      </c>
      <c r="C111" s="49"/>
      <c r="D111" s="49"/>
      <c r="E111" s="28"/>
      <c r="F111" s="28"/>
      <c r="G111" s="89"/>
    </row>
    <row r="112" spans="1:7" x14ac:dyDescent="0.25">
      <c r="A112" s="13">
        <v>1</v>
      </c>
      <c r="B112" s="94" t="s">
        <v>49</v>
      </c>
      <c r="C112" s="94"/>
      <c r="D112" s="94"/>
      <c r="E112" s="13">
        <v>415</v>
      </c>
      <c r="F112" s="13"/>
      <c r="G112" s="89"/>
    </row>
    <row r="113" spans="1:7" x14ac:dyDescent="0.25">
      <c r="A113" s="13">
        <v>2</v>
      </c>
      <c r="B113" s="94" t="s">
        <v>50</v>
      </c>
      <c r="C113" s="94"/>
      <c r="D113" s="94"/>
      <c r="E113" s="13">
        <v>42</v>
      </c>
      <c r="F113" s="13"/>
      <c r="G113" s="89"/>
    </row>
    <row r="114" spans="1:7" x14ac:dyDescent="0.25">
      <c r="A114" s="13">
        <v>3</v>
      </c>
      <c r="B114" s="94" t="s">
        <v>51</v>
      </c>
      <c r="C114" s="94"/>
      <c r="D114" s="94"/>
      <c r="E114" s="13">
        <v>42</v>
      </c>
      <c r="F114" s="13"/>
      <c r="G114" s="89"/>
    </row>
    <row r="115" spans="1:7" x14ac:dyDescent="0.25">
      <c r="A115" s="13">
        <v>4</v>
      </c>
      <c r="B115" s="94" t="s">
        <v>52</v>
      </c>
      <c r="C115" s="94"/>
      <c r="D115" s="94"/>
      <c r="E115" s="13">
        <v>42</v>
      </c>
      <c r="F115" s="13"/>
      <c r="G115" s="89"/>
    </row>
    <row r="116" spans="1:7" x14ac:dyDescent="0.25">
      <c r="A116" s="13">
        <v>5</v>
      </c>
      <c r="B116" s="94" t="s">
        <v>112</v>
      </c>
      <c r="C116" s="94"/>
      <c r="D116" s="94"/>
      <c r="E116" s="13">
        <v>42</v>
      </c>
      <c r="F116" s="13"/>
      <c r="G116" s="89"/>
    </row>
    <row r="117" spans="1:7" x14ac:dyDescent="0.25">
      <c r="A117" s="13">
        <v>6</v>
      </c>
      <c r="B117" s="94" t="s">
        <v>113</v>
      </c>
      <c r="C117" s="94"/>
      <c r="D117" s="94"/>
      <c r="E117" s="13">
        <v>42</v>
      </c>
      <c r="F117" s="13"/>
      <c r="G117" s="89"/>
    </row>
    <row r="118" spans="1:7" x14ac:dyDescent="0.25">
      <c r="A118" s="13">
        <v>7</v>
      </c>
      <c r="B118" s="94" t="s">
        <v>55</v>
      </c>
      <c r="C118" s="94"/>
      <c r="D118" s="94"/>
      <c r="E118" s="13">
        <v>42</v>
      </c>
      <c r="F118" s="13"/>
      <c r="G118" s="89"/>
    </row>
    <row r="119" spans="1:7" x14ac:dyDescent="0.25">
      <c r="A119" s="13">
        <v>8</v>
      </c>
      <c r="B119" s="94" t="s">
        <v>56</v>
      </c>
      <c r="C119" s="94"/>
      <c r="D119" s="94"/>
      <c r="E119" s="13">
        <v>115</v>
      </c>
      <c r="F119" s="13"/>
      <c r="G119" s="89"/>
    </row>
    <row r="120" spans="1:7" x14ac:dyDescent="0.25">
      <c r="A120" s="13">
        <v>9</v>
      </c>
      <c r="B120" s="94" t="s">
        <v>57</v>
      </c>
      <c r="C120" s="94"/>
      <c r="D120" s="94"/>
      <c r="E120" s="13">
        <v>42</v>
      </c>
      <c r="F120" s="13"/>
      <c r="G120" s="89"/>
    </row>
    <row r="121" spans="1:7" x14ac:dyDescent="0.25">
      <c r="A121" s="13"/>
      <c r="B121" s="99" t="s">
        <v>47</v>
      </c>
      <c r="C121" s="99"/>
      <c r="D121" s="99"/>
      <c r="E121" s="29">
        <f>SUM(E112:E120)</f>
        <v>824</v>
      </c>
      <c r="F121" s="29"/>
      <c r="G121" s="89"/>
    </row>
    <row r="122" spans="1:7" ht="36" x14ac:dyDescent="0.25">
      <c r="A122" s="100"/>
      <c r="B122" s="83" t="s">
        <v>18</v>
      </c>
      <c r="C122" s="84" t="s">
        <v>2</v>
      </c>
      <c r="D122" s="85" t="s">
        <v>29</v>
      </c>
      <c r="E122" s="86" t="s">
        <v>17</v>
      </c>
      <c r="F122" s="86" t="s">
        <v>3</v>
      </c>
      <c r="G122" s="87"/>
    </row>
    <row r="123" spans="1:7" x14ac:dyDescent="0.25">
      <c r="A123" s="13">
        <v>1</v>
      </c>
      <c r="B123" s="35" t="s">
        <v>82</v>
      </c>
      <c r="C123" s="4">
        <v>6454</v>
      </c>
      <c r="D123" s="4">
        <v>0</v>
      </c>
      <c r="E123" s="88">
        <v>0</v>
      </c>
      <c r="F123" s="6">
        <f t="shared" ref="F123:F130" si="2">SUM(C123:E123)</f>
        <v>6454</v>
      </c>
      <c r="G123" s="89"/>
    </row>
    <row r="124" spans="1:7" x14ac:dyDescent="0.25">
      <c r="A124" s="13">
        <v>2</v>
      </c>
      <c r="B124" s="35" t="s">
        <v>85</v>
      </c>
      <c r="C124" s="4">
        <v>2213</v>
      </c>
      <c r="D124" s="4">
        <v>0</v>
      </c>
      <c r="E124" s="88">
        <v>0</v>
      </c>
      <c r="F124" s="6">
        <f t="shared" si="2"/>
        <v>2213</v>
      </c>
      <c r="G124" s="89"/>
    </row>
    <row r="125" spans="1:7" x14ac:dyDescent="0.25">
      <c r="A125" s="13">
        <v>3</v>
      </c>
      <c r="B125" s="35" t="s">
        <v>114</v>
      </c>
      <c r="C125" s="4">
        <v>1890</v>
      </c>
      <c r="D125" s="4">
        <v>0</v>
      </c>
      <c r="E125" s="88">
        <v>0</v>
      </c>
      <c r="F125" s="6">
        <f t="shared" si="2"/>
        <v>1890</v>
      </c>
      <c r="G125" s="89"/>
    </row>
    <row r="126" spans="1:7" ht="46.5" x14ac:dyDescent="0.25">
      <c r="A126" s="56">
        <v>4</v>
      </c>
      <c r="B126" s="60" t="s">
        <v>115</v>
      </c>
      <c r="C126" s="4">
        <v>8127</v>
      </c>
      <c r="D126" s="4">
        <v>1391</v>
      </c>
      <c r="E126" s="59">
        <v>365</v>
      </c>
      <c r="F126" s="6">
        <f t="shared" si="2"/>
        <v>9883</v>
      </c>
      <c r="G126" s="98"/>
    </row>
    <row r="127" spans="1:7" ht="33.75" x14ac:dyDescent="0.25">
      <c r="A127" s="13">
        <v>5</v>
      </c>
      <c r="B127" s="51" t="s">
        <v>116</v>
      </c>
      <c r="C127" s="4">
        <v>1184</v>
      </c>
      <c r="D127" s="4">
        <v>0</v>
      </c>
      <c r="E127" s="59">
        <v>0</v>
      </c>
      <c r="F127" s="6">
        <f t="shared" si="2"/>
        <v>1184</v>
      </c>
      <c r="G127" s="89"/>
    </row>
    <row r="128" spans="1:7" x14ac:dyDescent="0.25">
      <c r="A128" s="13">
        <v>6</v>
      </c>
      <c r="B128" s="51" t="s">
        <v>117</v>
      </c>
      <c r="C128" s="4">
        <v>1040</v>
      </c>
      <c r="D128" s="4">
        <v>0</v>
      </c>
      <c r="E128" s="59">
        <v>0</v>
      </c>
      <c r="F128" s="6">
        <f t="shared" si="2"/>
        <v>1040</v>
      </c>
      <c r="G128" s="89"/>
    </row>
    <row r="129" spans="1:7" x14ac:dyDescent="0.25">
      <c r="A129" s="13">
        <v>7</v>
      </c>
      <c r="B129" s="50" t="s">
        <v>118</v>
      </c>
      <c r="C129" s="59">
        <v>3782</v>
      </c>
      <c r="D129" s="59">
        <v>0</v>
      </c>
      <c r="E129" s="59">
        <v>0</v>
      </c>
      <c r="F129" s="6">
        <f t="shared" si="2"/>
        <v>3782</v>
      </c>
      <c r="G129" s="89"/>
    </row>
    <row r="130" spans="1:7" x14ac:dyDescent="0.25">
      <c r="A130" s="13">
        <v>8</v>
      </c>
      <c r="B130" s="51" t="s">
        <v>38</v>
      </c>
      <c r="C130" s="4">
        <v>716</v>
      </c>
      <c r="D130" s="4">
        <v>0</v>
      </c>
      <c r="E130" s="4">
        <v>0</v>
      </c>
      <c r="F130" s="10">
        <f t="shared" si="2"/>
        <v>716</v>
      </c>
      <c r="G130" s="89"/>
    </row>
    <row r="131" spans="1:7" x14ac:dyDescent="0.25">
      <c r="A131" s="13"/>
      <c r="B131" s="8" t="s">
        <v>4</v>
      </c>
      <c r="C131" s="10">
        <f>SUM(C123:C130)</f>
        <v>25406</v>
      </c>
      <c r="D131" s="10">
        <f>SUM(D123:D130)</f>
        <v>1391</v>
      </c>
      <c r="E131" s="10">
        <f>SUM(E123:E130)</f>
        <v>365</v>
      </c>
      <c r="F131" s="6">
        <f>SUM(F123:F130)</f>
        <v>27162</v>
      </c>
      <c r="G131" s="90"/>
    </row>
    <row r="132" spans="1:7" ht="36" x14ac:dyDescent="0.25">
      <c r="A132" s="100"/>
      <c r="B132" s="83" t="s">
        <v>19</v>
      </c>
      <c r="C132" s="84" t="s">
        <v>2</v>
      </c>
      <c r="D132" s="85" t="s">
        <v>29</v>
      </c>
      <c r="E132" s="86" t="s">
        <v>17</v>
      </c>
      <c r="F132" s="86" t="s">
        <v>3</v>
      </c>
      <c r="G132" s="87"/>
    </row>
    <row r="133" spans="1:7" ht="22.5" x14ac:dyDescent="0.25">
      <c r="A133" s="13">
        <v>1</v>
      </c>
      <c r="B133" s="35" t="s">
        <v>119</v>
      </c>
      <c r="C133" s="4">
        <v>1184</v>
      </c>
      <c r="D133" s="4">
        <v>0</v>
      </c>
      <c r="E133" s="88">
        <v>0</v>
      </c>
      <c r="F133" s="6">
        <f>SUM(C133:E133)</f>
        <v>1184</v>
      </c>
      <c r="G133" s="89"/>
    </row>
    <row r="134" spans="1:7" x14ac:dyDescent="0.2">
      <c r="A134" s="13">
        <v>2</v>
      </c>
      <c r="B134" s="101" t="s">
        <v>120</v>
      </c>
      <c r="C134" s="4">
        <v>528</v>
      </c>
      <c r="D134" s="102">
        <v>0</v>
      </c>
      <c r="E134" s="103">
        <v>0</v>
      </c>
      <c r="F134" s="6">
        <f t="shared" ref="F134:F152" si="3">SUM(C134:E134)</f>
        <v>528</v>
      </c>
      <c r="G134" s="89"/>
    </row>
    <row r="135" spans="1:7" x14ac:dyDescent="0.2">
      <c r="A135" s="13">
        <v>3</v>
      </c>
      <c r="B135" s="101" t="s">
        <v>121</v>
      </c>
      <c r="C135" s="102">
        <v>620</v>
      </c>
      <c r="D135" s="102">
        <v>0</v>
      </c>
      <c r="E135" s="103">
        <v>0</v>
      </c>
      <c r="F135" s="6">
        <f t="shared" si="3"/>
        <v>620</v>
      </c>
      <c r="G135" s="89"/>
    </row>
    <row r="136" spans="1:7" x14ac:dyDescent="0.2">
      <c r="A136" s="13">
        <v>4</v>
      </c>
      <c r="B136" s="101" t="s">
        <v>122</v>
      </c>
      <c r="C136" s="102">
        <v>164</v>
      </c>
      <c r="D136" s="102">
        <v>0</v>
      </c>
      <c r="E136" s="103">
        <v>0</v>
      </c>
      <c r="F136" s="6">
        <f t="shared" si="3"/>
        <v>164</v>
      </c>
      <c r="G136" s="89"/>
    </row>
    <row r="137" spans="1:7" x14ac:dyDescent="0.2">
      <c r="A137" s="13">
        <v>5</v>
      </c>
      <c r="B137" s="101" t="s">
        <v>123</v>
      </c>
      <c r="C137" s="102">
        <v>741</v>
      </c>
      <c r="D137" s="102">
        <v>0</v>
      </c>
      <c r="E137" s="103">
        <v>0</v>
      </c>
      <c r="F137" s="6">
        <f t="shared" si="3"/>
        <v>741</v>
      </c>
      <c r="G137" s="89"/>
    </row>
    <row r="138" spans="1:7" x14ac:dyDescent="0.2">
      <c r="A138" s="13">
        <v>6</v>
      </c>
      <c r="B138" s="104" t="s">
        <v>124</v>
      </c>
      <c r="C138" s="102">
        <v>960</v>
      </c>
      <c r="D138" s="102">
        <v>0</v>
      </c>
      <c r="E138" s="103">
        <v>0</v>
      </c>
      <c r="F138" s="6">
        <f t="shared" si="3"/>
        <v>960</v>
      </c>
      <c r="G138" s="89"/>
    </row>
    <row r="139" spans="1:7" x14ac:dyDescent="0.25">
      <c r="A139" s="13">
        <v>7</v>
      </c>
      <c r="B139" s="35" t="s">
        <v>125</v>
      </c>
      <c r="C139" s="4">
        <v>2482</v>
      </c>
      <c r="D139" s="4">
        <v>0</v>
      </c>
      <c r="E139" s="88">
        <v>0</v>
      </c>
      <c r="F139" s="6">
        <f t="shared" si="3"/>
        <v>2482</v>
      </c>
      <c r="G139" s="89"/>
    </row>
    <row r="140" spans="1:7" x14ac:dyDescent="0.25">
      <c r="A140" s="13">
        <v>8</v>
      </c>
      <c r="B140" s="35" t="s">
        <v>126</v>
      </c>
      <c r="C140" s="4">
        <v>14074</v>
      </c>
      <c r="D140" s="4">
        <v>0</v>
      </c>
      <c r="E140" s="88">
        <v>0</v>
      </c>
      <c r="F140" s="6">
        <f t="shared" si="3"/>
        <v>14074</v>
      </c>
      <c r="G140" s="89"/>
    </row>
    <row r="141" spans="1:7" x14ac:dyDescent="0.25">
      <c r="A141" s="13">
        <v>9</v>
      </c>
      <c r="B141" s="35" t="s">
        <v>127</v>
      </c>
      <c r="C141" s="4">
        <v>376</v>
      </c>
      <c r="D141" s="4">
        <v>0</v>
      </c>
      <c r="E141" s="88">
        <v>0</v>
      </c>
      <c r="F141" s="6">
        <f t="shared" si="3"/>
        <v>376</v>
      </c>
      <c r="G141" s="89"/>
    </row>
    <row r="142" spans="1:7" x14ac:dyDescent="0.25">
      <c r="A142" s="13">
        <v>10</v>
      </c>
      <c r="B142" s="35" t="s">
        <v>128</v>
      </c>
      <c r="C142" s="4">
        <v>638</v>
      </c>
      <c r="D142" s="4">
        <v>0</v>
      </c>
      <c r="E142" s="88">
        <v>0</v>
      </c>
      <c r="F142" s="6">
        <f t="shared" si="3"/>
        <v>638</v>
      </c>
      <c r="G142" s="89"/>
    </row>
    <row r="143" spans="1:7" x14ac:dyDescent="0.25">
      <c r="A143" s="13">
        <v>11</v>
      </c>
      <c r="B143" s="35" t="s">
        <v>129</v>
      </c>
      <c r="C143" s="4">
        <v>3010</v>
      </c>
      <c r="D143" s="4">
        <v>0</v>
      </c>
      <c r="E143" s="88">
        <v>0</v>
      </c>
      <c r="F143" s="6">
        <f t="shared" si="3"/>
        <v>3010</v>
      </c>
      <c r="G143" s="89"/>
    </row>
    <row r="144" spans="1:7" ht="67.5" x14ac:dyDescent="0.25">
      <c r="A144" s="13">
        <v>12</v>
      </c>
      <c r="B144" s="105" t="s">
        <v>130</v>
      </c>
      <c r="C144" s="30">
        <v>11953</v>
      </c>
      <c r="D144" s="30">
        <v>0</v>
      </c>
      <c r="E144" s="89">
        <v>0</v>
      </c>
      <c r="F144" s="27">
        <f t="shared" si="3"/>
        <v>11953</v>
      </c>
      <c r="G144" s="89"/>
    </row>
    <row r="145" spans="1:7" x14ac:dyDescent="0.25">
      <c r="A145" s="13">
        <v>13</v>
      </c>
      <c r="B145" s="35" t="s">
        <v>131</v>
      </c>
      <c r="C145" s="13">
        <v>2785</v>
      </c>
      <c r="D145" s="13">
        <v>0</v>
      </c>
      <c r="E145" s="88">
        <v>0</v>
      </c>
      <c r="F145" s="27">
        <f t="shared" si="3"/>
        <v>2785</v>
      </c>
      <c r="G145" s="89"/>
    </row>
    <row r="146" spans="1:7" x14ac:dyDescent="0.25">
      <c r="A146" s="13">
        <v>14</v>
      </c>
      <c r="B146" s="35" t="s">
        <v>132</v>
      </c>
      <c r="C146" s="13">
        <v>1229</v>
      </c>
      <c r="D146" s="13">
        <v>0</v>
      </c>
      <c r="E146" s="88">
        <v>0</v>
      </c>
      <c r="F146" s="27">
        <f t="shared" si="3"/>
        <v>1229</v>
      </c>
      <c r="G146" s="89"/>
    </row>
    <row r="147" spans="1:7" x14ac:dyDescent="0.25">
      <c r="A147" s="13">
        <v>15</v>
      </c>
      <c r="B147" s="35" t="s">
        <v>133</v>
      </c>
      <c r="C147" s="13">
        <v>1370</v>
      </c>
      <c r="D147" s="13">
        <v>0</v>
      </c>
      <c r="E147" s="88">
        <v>0</v>
      </c>
      <c r="F147" s="27">
        <f t="shared" si="3"/>
        <v>1370</v>
      </c>
      <c r="G147" s="89"/>
    </row>
    <row r="148" spans="1:7" x14ac:dyDescent="0.25">
      <c r="A148" s="13">
        <v>17</v>
      </c>
      <c r="B148" s="35" t="s">
        <v>134</v>
      </c>
      <c r="C148" s="4">
        <v>471</v>
      </c>
      <c r="D148" s="4">
        <v>0</v>
      </c>
      <c r="E148" s="88">
        <v>0</v>
      </c>
      <c r="F148" s="6">
        <f t="shared" si="3"/>
        <v>471</v>
      </c>
      <c r="G148" s="89"/>
    </row>
    <row r="149" spans="1:7" x14ac:dyDescent="0.25">
      <c r="A149" s="13">
        <v>18</v>
      </c>
      <c r="B149" s="35" t="s">
        <v>135</v>
      </c>
      <c r="C149" s="4">
        <v>1726</v>
      </c>
      <c r="D149" s="4">
        <v>0</v>
      </c>
      <c r="E149" s="88">
        <v>0</v>
      </c>
      <c r="F149" s="6">
        <f t="shared" si="3"/>
        <v>1726</v>
      </c>
      <c r="G149" s="89"/>
    </row>
    <row r="150" spans="1:7" x14ac:dyDescent="0.25">
      <c r="A150" s="13">
        <v>19</v>
      </c>
      <c r="B150" s="35" t="s">
        <v>136</v>
      </c>
      <c r="C150" s="13">
        <v>408</v>
      </c>
      <c r="D150" s="13">
        <v>0</v>
      </c>
      <c r="E150" s="88">
        <v>0</v>
      </c>
      <c r="F150" s="27">
        <f t="shared" si="3"/>
        <v>408</v>
      </c>
      <c r="G150" s="89"/>
    </row>
    <row r="151" spans="1:7" x14ac:dyDescent="0.25">
      <c r="A151" s="13">
        <v>20</v>
      </c>
      <c r="B151" s="35" t="s">
        <v>137</v>
      </c>
      <c r="C151" s="4">
        <v>1505</v>
      </c>
      <c r="D151" s="4">
        <v>0</v>
      </c>
      <c r="E151" s="88">
        <v>0</v>
      </c>
      <c r="F151" s="6">
        <f t="shared" si="3"/>
        <v>1505</v>
      </c>
      <c r="G151" s="89"/>
    </row>
    <row r="152" spans="1:7" x14ac:dyDescent="0.25">
      <c r="A152" s="13">
        <v>21</v>
      </c>
      <c r="B152" s="35" t="s">
        <v>138</v>
      </c>
      <c r="C152" s="4">
        <v>132</v>
      </c>
      <c r="D152" s="4">
        <v>0</v>
      </c>
      <c r="E152" s="88">
        <v>0</v>
      </c>
      <c r="F152" s="6">
        <f t="shared" si="3"/>
        <v>132</v>
      </c>
      <c r="G152" s="89"/>
    </row>
    <row r="153" spans="1:7" x14ac:dyDescent="0.25">
      <c r="A153" s="106"/>
      <c r="B153" s="107" t="s">
        <v>4</v>
      </c>
      <c r="C153" s="10">
        <f>SUM(C133:C152)</f>
        <v>46356</v>
      </c>
      <c r="D153" s="10">
        <f>SUM(D133:D152)</f>
        <v>0</v>
      </c>
      <c r="E153" s="29">
        <f>SUM(E133:E152)</f>
        <v>0</v>
      </c>
      <c r="F153" s="27">
        <f>SUM(F133:F152)</f>
        <v>46356</v>
      </c>
      <c r="G153" s="90"/>
    </row>
    <row r="154" spans="1:7" ht="36" x14ac:dyDescent="0.25">
      <c r="A154" s="108"/>
      <c r="B154" s="83" t="s">
        <v>139</v>
      </c>
      <c r="C154" s="84" t="s">
        <v>2</v>
      </c>
      <c r="D154" s="85" t="s">
        <v>29</v>
      </c>
      <c r="E154" s="86" t="s">
        <v>17</v>
      </c>
      <c r="F154" s="86" t="s">
        <v>3</v>
      </c>
      <c r="G154" s="89"/>
    </row>
    <row r="155" spans="1:7" x14ac:dyDescent="0.25">
      <c r="A155" s="13">
        <v>1</v>
      </c>
      <c r="B155" s="35" t="s">
        <v>140</v>
      </c>
      <c r="C155" s="4">
        <v>2444</v>
      </c>
      <c r="D155" s="4">
        <v>0</v>
      </c>
      <c r="E155" s="88">
        <v>0</v>
      </c>
      <c r="F155" s="6">
        <f>SUM(C155:E155)</f>
        <v>2444</v>
      </c>
      <c r="G155" s="89"/>
    </row>
    <row r="156" spans="1:7" x14ac:dyDescent="0.25">
      <c r="A156" s="13">
        <v>2</v>
      </c>
      <c r="B156" s="35" t="s">
        <v>88</v>
      </c>
      <c r="C156" s="4">
        <v>2558</v>
      </c>
      <c r="D156" s="4">
        <v>0</v>
      </c>
      <c r="E156" s="88">
        <v>0</v>
      </c>
      <c r="F156" s="6">
        <f>SUM(C156:E156)</f>
        <v>2558</v>
      </c>
      <c r="G156" s="89"/>
    </row>
    <row r="157" spans="1:7" ht="22.5" x14ac:dyDescent="0.25">
      <c r="A157" s="4">
        <v>3</v>
      </c>
      <c r="B157" s="32" t="s">
        <v>141</v>
      </c>
      <c r="C157" s="4">
        <v>5096</v>
      </c>
      <c r="D157" s="4">
        <v>0</v>
      </c>
      <c r="E157" s="109">
        <v>0</v>
      </c>
      <c r="F157" s="6">
        <f>SUM(C157:E157)</f>
        <v>5096</v>
      </c>
      <c r="G157" s="98"/>
    </row>
    <row r="158" spans="1:7" x14ac:dyDescent="0.25">
      <c r="A158" s="13"/>
      <c r="B158" s="107"/>
      <c r="C158" s="10">
        <f>SUM(C155:C157)</f>
        <v>10098</v>
      </c>
      <c r="D158" s="10">
        <f>SUM(D155:D157)</f>
        <v>0</v>
      </c>
      <c r="E158" s="29">
        <f>SUM(E155:E157)</f>
        <v>0</v>
      </c>
      <c r="F158" s="110">
        <f>SUM(F155:F157)</f>
        <v>10098</v>
      </c>
      <c r="G158" s="89"/>
    </row>
    <row r="159" spans="1:7" ht="18" x14ac:dyDescent="0.25">
      <c r="A159" s="85"/>
      <c r="B159" s="111" t="s">
        <v>20</v>
      </c>
      <c r="C159" s="112"/>
      <c r="D159" s="113"/>
      <c r="E159" s="31" t="s">
        <v>58</v>
      </c>
      <c r="F159" s="114" t="s">
        <v>60</v>
      </c>
      <c r="G159" s="115"/>
    </row>
    <row r="160" spans="1:7" x14ac:dyDescent="0.25">
      <c r="A160" s="56">
        <v>1</v>
      </c>
      <c r="B160" s="68" t="s">
        <v>61</v>
      </c>
      <c r="C160" s="68"/>
      <c r="D160" s="68"/>
      <c r="E160" s="4">
        <v>9788</v>
      </c>
      <c r="F160" s="4">
        <v>15831</v>
      </c>
      <c r="G160" s="4"/>
    </row>
    <row r="161" spans="1:7" x14ac:dyDescent="0.25">
      <c r="A161" s="56">
        <v>2</v>
      </c>
      <c r="B161" s="68" t="s">
        <v>62</v>
      </c>
      <c r="C161" s="68"/>
      <c r="D161" s="68"/>
      <c r="E161" s="4">
        <v>1463</v>
      </c>
      <c r="F161" s="4">
        <v>0</v>
      </c>
      <c r="G161" s="4"/>
    </row>
    <row r="162" spans="1:7" x14ac:dyDescent="0.25">
      <c r="A162" s="56">
        <v>3</v>
      </c>
      <c r="B162" s="68" t="s">
        <v>63</v>
      </c>
      <c r="C162" s="68"/>
      <c r="D162" s="68"/>
      <c r="E162" s="4">
        <v>3835</v>
      </c>
      <c r="F162" s="4">
        <v>4029</v>
      </c>
      <c r="G162" s="4"/>
    </row>
    <row r="163" spans="1:7" x14ac:dyDescent="0.25">
      <c r="A163" s="56">
        <v>4</v>
      </c>
      <c r="B163" s="68" t="s">
        <v>45</v>
      </c>
      <c r="C163" s="68"/>
      <c r="D163" s="68"/>
      <c r="E163" s="4">
        <v>222</v>
      </c>
      <c r="F163" s="4">
        <v>0</v>
      </c>
      <c r="G163" s="4"/>
    </row>
    <row r="164" spans="1:7" x14ac:dyDescent="0.25">
      <c r="A164" s="56">
        <v>5</v>
      </c>
      <c r="B164" s="68" t="s">
        <v>64</v>
      </c>
      <c r="C164" s="68"/>
      <c r="D164" s="68"/>
      <c r="E164" s="4">
        <v>0</v>
      </c>
      <c r="F164" s="4">
        <v>4400</v>
      </c>
      <c r="G164" s="4"/>
    </row>
    <row r="165" spans="1:7" x14ac:dyDescent="0.25">
      <c r="A165" s="56">
        <v>6</v>
      </c>
      <c r="B165" s="68" t="s">
        <v>65</v>
      </c>
      <c r="C165" s="68"/>
      <c r="D165" s="68"/>
      <c r="E165" s="4">
        <v>0</v>
      </c>
      <c r="F165" s="4">
        <v>645</v>
      </c>
      <c r="G165" s="4"/>
    </row>
    <row r="166" spans="1:7" x14ac:dyDescent="0.25">
      <c r="A166" s="56">
        <v>7</v>
      </c>
      <c r="B166" s="68" t="s">
        <v>66</v>
      </c>
      <c r="C166" s="68"/>
      <c r="D166" s="68"/>
      <c r="E166" s="4">
        <v>0</v>
      </c>
      <c r="F166" s="4">
        <v>472</v>
      </c>
      <c r="G166" s="4"/>
    </row>
    <row r="167" spans="1:7" x14ac:dyDescent="0.25">
      <c r="A167" s="56">
        <v>8</v>
      </c>
      <c r="B167" s="68" t="s">
        <v>67</v>
      </c>
      <c r="C167" s="68"/>
      <c r="D167" s="68"/>
      <c r="E167" s="4">
        <v>0</v>
      </c>
      <c r="F167" s="4">
        <v>236</v>
      </c>
      <c r="G167" s="4"/>
    </row>
    <row r="168" spans="1:7" x14ac:dyDescent="0.25">
      <c r="A168" s="56">
        <v>9</v>
      </c>
      <c r="B168" s="68" t="s">
        <v>68</v>
      </c>
      <c r="C168" s="68"/>
      <c r="D168" s="68"/>
      <c r="E168" s="4">
        <v>10400</v>
      </c>
      <c r="F168" s="4">
        <v>20020</v>
      </c>
      <c r="G168" s="4"/>
    </row>
    <row r="169" spans="1:7" x14ac:dyDescent="0.25">
      <c r="A169" s="56">
        <v>10</v>
      </c>
      <c r="B169" s="68" t="s">
        <v>69</v>
      </c>
      <c r="C169" s="68"/>
      <c r="D169" s="68"/>
      <c r="E169" s="4">
        <v>480</v>
      </c>
      <c r="F169" s="4">
        <v>0</v>
      </c>
      <c r="G169" s="4"/>
    </row>
    <row r="170" spans="1:7" x14ac:dyDescent="0.25">
      <c r="A170" s="56">
        <v>11</v>
      </c>
      <c r="B170" s="68" t="s">
        <v>70</v>
      </c>
      <c r="C170" s="68"/>
      <c r="D170" s="68"/>
      <c r="E170" s="4">
        <v>10707</v>
      </c>
      <c r="F170" s="4">
        <v>0</v>
      </c>
      <c r="G170" s="4"/>
    </row>
    <row r="171" spans="1:7" x14ac:dyDescent="0.25">
      <c r="A171" s="56">
        <v>12</v>
      </c>
      <c r="B171" s="68" t="s">
        <v>71</v>
      </c>
      <c r="C171" s="68"/>
      <c r="D171" s="68"/>
      <c r="E171" s="4">
        <v>1357</v>
      </c>
      <c r="F171" s="4">
        <v>0</v>
      </c>
      <c r="G171" s="4"/>
    </row>
    <row r="172" spans="1:7" x14ac:dyDescent="0.25">
      <c r="A172" s="56">
        <v>13</v>
      </c>
      <c r="B172" s="68" t="s">
        <v>72</v>
      </c>
      <c r="C172" s="68"/>
      <c r="D172" s="68"/>
      <c r="E172" s="4">
        <v>3303</v>
      </c>
      <c r="F172" s="4">
        <v>0</v>
      </c>
      <c r="G172" s="4"/>
    </row>
    <row r="173" spans="1:7" x14ac:dyDescent="0.25">
      <c r="A173" s="56">
        <v>14</v>
      </c>
      <c r="B173" s="68" t="s">
        <v>73</v>
      </c>
      <c r="C173" s="68"/>
      <c r="D173" s="68"/>
      <c r="E173" s="4">
        <v>575</v>
      </c>
      <c r="F173" s="4">
        <v>0</v>
      </c>
      <c r="G173" s="4"/>
    </row>
    <row r="174" spans="1:7" x14ac:dyDescent="0.25">
      <c r="A174" s="56">
        <v>15</v>
      </c>
      <c r="B174" s="68" t="s">
        <v>74</v>
      </c>
      <c r="C174" s="68"/>
      <c r="D174" s="68"/>
      <c r="E174" s="4">
        <v>1245</v>
      </c>
      <c r="F174" s="4">
        <v>0</v>
      </c>
      <c r="G174" s="4"/>
    </row>
    <row r="175" spans="1:7" x14ac:dyDescent="0.25">
      <c r="A175" s="56">
        <v>16</v>
      </c>
      <c r="B175" s="68" t="s">
        <v>75</v>
      </c>
      <c r="C175" s="68"/>
      <c r="D175" s="68"/>
      <c r="E175" s="4">
        <v>8264</v>
      </c>
      <c r="F175" s="4">
        <v>20041</v>
      </c>
      <c r="G175" s="4"/>
    </row>
    <row r="176" spans="1:7" x14ac:dyDescent="0.25">
      <c r="A176" s="56">
        <v>17</v>
      </c>
      <c r="B176" s="68" t="s">
        <v>76</v>
      </c>
      <c r="C176" s="68"/>
      <c r="D176" s="68"/>
      <c r="E176" s="4">
        <v>0</v>
      </c>
      <c r="F176" s="4">
        <v>1804</v>
      </c>
      <c r="G176" s="4"/>
    </row>
    <row r="177" spans="1:7" x14ac:dyDescent="0.25">
      <c r="A177" s="56">
        <v>18</v>
      </c>
      <c r="B177" s="68" t="s">
        <v>77</v>
      </c>
      <c r="C177" s="68"/>
      <c r="D177" s="68"/>
      <c r="E177" s="4">
        <v>0</v>
      </c>
      <c r="F177" s="4">
        <v>1067</v>
      </c>
      <c r="G177" s="4"/>
    </row>
    <row r="178" spans="1:7" x14ac:dyDescent="0.25">
      <c r="A178" s="56">
        <v>19</v>
      </c>
      <c r="B178" s="68" t="s">
        <v>78</v>
      </c>
      <c r="C178" s="68"/>
      <c r="D178" s="68"/>
      <c r="E178" s="4">
        <v>2046</v>
      </c>
      <c r="F178" s="4">
        <v>0</v>
      </c>
      <c r="G178" s="4"/>
    </row>
    <row r="179" spans="1:7" x14ac:dyDescent="0.25">
      <c r="A179" s="56">
        <v>20</v>
      </c>
      <c r="B179" s="68" t="s">
        <v>79</v>
      </c>
      <c r="C179" s="68"/>
      <c r="D179" s="68"/>
      <c r="E179" s="4">
        <v>1372</v>
      </c>
      <c r="F179" s="4">
        <v>2161</v>
      </c>
      <c r="G179" s="4"/>
    </row>
    <row r="180" spans="1:7" x14ac:dyDescent="0.25">
      <c r="A180" s="56">
        <v>21</v>
      </c>
      <c r="B180" s="68" t="s">
        <v>80</v>
      </c>
      <c r="C180" s="68"/>
      <c r="D180" s="68"/>
      <c r="E180" s="4">
        <v>0</v>
      </c>
      <c r="F180" s="4">
        <v>8643</v>
      </c>
      <c r="G180" s="4"/>
    </row>
    <row r="181" spans="1:7" x14ac:dyDescent="0.25">
      <c r="A181" s="56">
        <v>22</v>
      </c>
      <c r="B181" s="68" t="s">
        <v>81</v>
      </c>
      <c r="C181" s="68"/>
      <c r="D181" s="68"/>
      <c r="E181" s="4">
        <v>0</v>
      </c>
      <c r="F181" s="4">
        <v>1778</v>
      </c>
      <c r="G181" s="4"/>
    </row>
    <row r="182" spans="1:7" x14ac:dyDescent="0.25">
      <c r="A182" s="56">
        <v>23</v>
      </c>
      <c r="B182" s="68" t="s">
        <v>82</v>
      </c>
      <c r="C182" s="68"/>
      <c r="D182" s="68"/>
      <c r="E182" s="4">
        <v>0</v>
      </c>
      <c r="F182" s="4">
        <v>1875</v>
      </c>
      <c r="G182" s="4"/>
    </row>
    <row r="183" spans="1:7" x14ac:dyDescent="0.25">
      <c r="A183" s="56">
        <v>24</v>
      </c>
      <c r="B183" s="68" t="s">
        <v>83</v>
      </c>
      <c r="C183" s="68"/>
      <c r="D183" s="68"/>
      <c r="E183" s="4">
        <v>0</v>
      </c>
      <c r="F183" s="4">
        <v>1094</v>
      </c>
      <c r="G183" s="4"/>
    </row>
    <row r="184" spans="1:7" x14ac:dyDescent="0.25">
      <c r="A184" s="56">
        <v>25</v>
      </c>
      <c r="B184" s="68" t="s">
        <v>84</v>
      </c>
      <c r="C184" s="68"/>
      <c r="D184" s="68"/>
      <c r="E184" s="4">
        <v>0</v>
      </c>
      <c r="F184" s="4">
        <v>1640</v>
      </c>
      <c r="G184" s="4"/>
    </row>
    <row r="185" spans="1:7" x14ac:dyDescent="0.25">
      <c r="A185" s="56">
        <v>26</v>
      </c>
      <c r="B185" s="68" t="s">
        <v>85</v>
      </c>
      <c r="C185" s="68"/>
      <c r="D185" s="68"/>
      <c r="E185" s="4">
        <v>0</v>
      </c>
      <c r="F185" s="4">
        <v>2850</v>
      </c>
      <c r="G185" s="4"/>
    </row>
    <row r="186" spans="1:7" x14ac:dyDescent="0.25">
      <c r="A186" s="56">
        <v>27</v>
      </c>
      <c r="B186" s="68" t="s">
        <v>86</v>
      </c>
      <c r="C186" s="68"/>
      <c r="D186" s="68"/>
      <c r="E186" s="4">
        <v>0</v>
      </c>
      <c r="F186" s="4">
        <v>1100</v>
      </c>
      <c r="G186" s="4"/>
    </row>
    <row r="187" spans="1:7" x14ac:dyDescent="0.25">
      <c r="A187" s="56">
        <v>28</v>
      </c>
      <c r="B187" s="68" t="s">
        <v>87</v>
      </c>
      <c r="C187" s="68"/>
      <c r="D187" s="68"/>
      <c r="E187" s="4">
        <v>0</v>
      </c>
      <c r="F187" s="4">
        <v>15962</v>
      </c>
      <c r="G187" s="4"/>
    </row>
    <row r="188" spans="1:7" x14ac:dyDescent="0.25">
      <c r="A188" s="56">
        <v>29</v>
      </c>
      <c r="B188" s="68" t="s">
        <v>88</v>
      </c>
      <c r="C188" s="68"/>
      <c r="D188" s="68"/>
      <c r="E188" s="4">
        <v>0</v>
      </c>
      <c r="F188" s="4">
        <v>1614</v>
      </c>
      <c r="G188" s="4"/>
    </row>
    <row r="189" spans="1:7" x14ac:dyDescent="0.25">
      <c r="A189" s="56">
        <v>30</v>
      </c>
      <c r="B189" s="68" t="s">
        <v>89</v>
      </c>
      <c r="C189" s="68"/>
      <c r="D189" s="68"/>
      <c r="E189" s="4">
        <v>0</v>
      </c>
      <c r="F189" s="4">
        <v>7678</v>
      </c>
      <c r="G189" s="4"/>
    </row>
    <row r="190" spans="1:7" x14ac:dyDescent="0.25">
      <c r="A190" s="61"/>
      <c r="B190" s="64" t="s">
        <v>4</v>
      </c>
      <c r="C190" s="64"/>
      <c r="D190" s="64"/>
      <c r="E190" s="10">
        <f>SUM(E160:E189)</f>
        <v>55057</v>
      </c>
      <c r="F190" s="10">
        <f>SUM(F160:F189)</f>
        <v>114940</v>
      </c>
      <c r="G190" s="10"/>
    </row>
    <row r="191" spans="1:7" x14ac:dyDescent="0.25">
      <c r="A191" s="56"/>
      <c r="B191" s="7"/>
      <c r="C191" s="7"/>
      <c r="D191" s="7"/>
      <c r="E191" s="4"/>
      <c r="F191" s="4"/>
      <c r="G191" s="116"/>
    </row>
    <row r="192" spans="1:7" x14ac:dyDescent="0.25">
      <c r="A192" s="117"/>
      <c r="B192" s="33"/>
      <c r="C192" s="33"/>
      <c r="D192" s="33"/>
      <c r="E192" s="118"/>
      <c r="F192" s="30"/>
      <c r="G192" s="30"/>
    </row>
    <row r="193" spans="1:7" x14ac:dyDescent="0.25">
      <c r="A193" s="13"/>
      <c r="B193" s="119"/>
      <c r="C193" s="13"/>
      <c r="D193" s="13"/>
      <c r="E193" s="13"/>
      <c r="F193" s="13"/>
      <c r="G193" s="13"/>
    </row>
    <row r="194" spans="1:7" x14ac:dyDescent="0.25">
      <c r="A194" s="13"/>
      <c r="B194" s="35"/>
      <c r="C194" s="13" t="s">
        <v>21</v>
      </c>
      <c r="D194" s="13" t="s">
        <v>22</v>
      </c>
      <c r="E194" s="13" t="s">
        <v>23</v>
      </c>
      <c r="F194" s="13" t="s">
        <v>24</v>
      </c>
      <c r="G194" s="120" t="s">
        <v>3</v>
      </c>
    </row>
    <row r="195" spans="1:7" x14ac:dyDescent="0.25">
      <c r="A195" s="13"/>
      <c r="B195" s="34" t="s">
        <v>25</v>
      </c>
      <c r="C195" s="35">
        <f>C105</f>
        <v>59765</v>
      </c>
      <c r="D195" s="35">
        <f>C131</f>
        <v>25406</v>
      </c>
      <c r="E195" s="35">
        <f>C153</f>
        <v>46356</v>
      </c>
      <c r="F195" s="35">
        <f>C158</f>
        <v>10098</v>
      </c>
      <c r="G195" s="36">
        <f>SUM(C195:F195)</f>
        <v>141625</v>
      </c>
    </row>
    <row r="196" spans="1:7" x14ac:dyDescent="0.25">
      <c r="A196" s="13"/>
      <c r="B196" s="45" t="s">
        <v>90</v>
      </c>
      <c r="C196" s="35">
        <f>D105</f>
        <v>5856</v>
      </c>
      <c r="D196" s="35">
        <f>D131</f>
        <v>1391</v>
      </c>
      <c r="E196" s="35">
        <f>D153</f>
        <v>0</v>
      </c>
      <c r="F196" s="35">
        <f>D158</f>
        <v>0</v>
      </c>
      <c r="G196" s="36">
        <f>SUM(C196:F196)</f>
        <v>7247</v>
      </c>
    </row>
    <row r="197" spans="1:7" x14ac:dyDescent="0.25">
      <c r="A197" s="13"/>
      <c r="B197" s="34" t="s">
        <v>17</v>
      </c>
      <c r="C197" s="35">
        <f>E105</f>
        <v>115</v>
      </c>
      <c r="D197" s="35">
        <f>E131</f>
        <v>365</v>
      </c>
      <c r="E197" s="35">
        <f>E153</f>
        <v>0</v>
      </c>
      <c r="F197" s="35">
        <f>E158</f>
        <v>0</v>
      </c>
      <c r="G197" s="36">
        <f>SUM(C197:F197)</f>
        <v>480</v>
      </c>
    </row>
    <row r="198" spans="1:7" x14ac:dyDescent="0.25">
      <c r="A198" s="13"/>
      <c r="B198" s="19" t="s">
        <v>26</v>
      </c>
      <c r="C198" s="8">
        <f>SUM(C195:C197)</f>
        <v>65736</v>
      </c>
      <c r="D198" s="9">
        <f>SUM(D195:D197)</f>
        <v>27162</v>
      </c>
      <c r="E198" s="9">
        <f>SUM(E195:E197)</f>
        <v>46356</v>
      </c>
      <c r="F198" s="9">
        <f>SUM(F195:F197)</f>
        <v>10098</v>
      </c>
      <c r="G198" s="36">
        <f>SUM(G195:G197)</f>
        <v>149352</v>
      </c>
    </row>
    <row r="199" spans="1:7" x14ac:dyDescent="0.25">
      <c r="A199" s="13"/>
      <c r="B199" s="37" t="s">
        <v>91</v>
      </c>
      <c r="C199" s="38">
        <f>E110</f>
        <v>236</v>
      </c>
      <c r="D199" s="30"/>
      <c r="E199" s="30"/>
      <c r="F199" s="88"/>
      <c r="G199" s="8">
        <f>E110</f>
        <v>236</v>
      </c>
    </row>
    <row r="200" spans="1:7" x14ac:dyDescent="0.25">
      <c r="A200" s="13"/>
      <c r="B200" s="37" t="s">
        <v>92</v>
      </c>
      <c r="C200" s="37">
        <f>E121</f>
        <v>824</v>
      </c>
      <c r="D200" s="37"/>
      <c r="E200" s="37"/>
      <c r="F200" s="39"/>
      <c r="G200" s="8">
        <f>E121</f>
        <v>824</v>
      </c>
    </row>
    <row r="201" spans="1:7" x14ac:dyDescent="0.25">
      <c r="A201" s="13"/>
      <c r="B201" s="107" t="s">
        <v>27</v>
      </c>
      <c r="C201" s="8">
        <f>SUM(C198:C200)</f>
        <v>66796</v>
      </c>
      <c r="D201" s="37"/>
      <c r="E201" s="37"/>
      <c r="F201" s="39"/>
      <c r="G201" s="8">
        <f>SUM(G198:G200)</f>
        <v>150412</v>
      </c>
    </row>
    <row r="202" spans="1:7" x14ac:dyDescent="0.25">
      <c r="A202" s="13"/>
      <c r="B202" s="35"/>
      <c r="C202" s="13"/>
      <c r="D202" s="13"/>
      <c r="E202" s="13"/>
      <c r="F202" s="13"/>
      <c r="G202" s="13"/>
    </row>
    <row r="203" spans="1:7" x14ac:dyDescent="0.25">
      <c r="A203" s="13"/>
      <c r="B203" s="37"/>
      <c r="C203" s="37"/>
      <c r="D203" s="37"/>
      <c r="E203" s="37"/>
      <c r="F203" s="121"/>
      <c r="G203" s="122"/>
    </row>
    <row r="204" spans="1:7" x14ac:dyDescent="0.25">
      <c r="A204" s="13"/>
      <c r="B204" s="37" t="s">
        <v>9</v>
      </c>
      <c r="C204" s="8">
        <v>208</v>
      </c>
      <c r="D204" s="35"/>
      <c r="E204" s="35"/>
      <c r="F204" s="122"/>
      <c r="G204" s="122"/>
    </row>
    <row r="205" spans="1:7" x14ac:dyDescent="0.25">
      <c r="A205" s="13"/>
      <c r="B205" s="107" t="s">
        <v>10</v>
      </c>
      <c r="C205" s="40">
        <f>E190</f>
        <v>55057</v>
      </c>
      <c r="D205" s="35"/>
      <c r="E205" s="35"/>
      <c r="F205" s="122"/>
      <c r="G205" s="122"/>
    </row>
    <row r="206" spans="1:7" x14ac:dyDescent="0.25">
      <c r="A206" s="13"/>
      <c r="B206" s="37"/>
      <c r="C206" s="37"/>
      <c r="D206" s="123"/>
      <c r="E206" s="123"/>
      <c r="F206" s="123"/>
      <c r="G206" s="122"/>
    </row>
    <row r="207" spans="1:7" x14ac:dyDescent="0.25">
      <c r="B207" s="25" t="s">
        <v>12</v>
      </c>
      <c r="C207" s="4">
        <v>19</v>
      </c>
      <c r="D207" s="51" t="s">
        <v>99</v>
      </c>
      <c r="E207" s="51" t="s">
        <v>100</v>
      </c>
      <c r="F207" s="79"/>
      <c r="G207" s="51"/>
    </row>
    <row r="208" spans="1:7" x14ac:dyDescent="0.25">
      <c r="B208" s="25" t="s">
        <v>13</v>
      </c>
      <c r="C208" s="4">
        <v>6</v>
      </c>
      <c r="D208" s="51" t="s">
        <v>101</v>
      </c>
      <c r="E208" s="51"/>
      <c r="F208" s="79"/>
      <c r="G208" s="51"/>
    </row>
    <row r="209" spans="1:7" x14ac:dyDescent="0.25">
      <c r="B209" s="25" t="s">
        <v>14</v>
      </c>
      <c r="C209" s="4">
        <v>1</v>
      </c>
      <c r="D209" s="51" t="s">
        <v>102</v>
      </c>
      <c r="E209" s="124"/>
      <c r="F209" s="124"/>
      <c r="G209" s="51"/>
    </row>
    <row r="210" spans="1:7" x14ac:dyDescent="0.25">
      <c r="A210" s="13"/>
      <c r="B210" s="125" t="s">
        <v>15</v>
      </c>
      <c r="C210" s="125"/>
      <c r="D210" s="32"/>
      <c r="E210" s="32"/>
      <c r="F210" s="13"/>
      <c r="G210" s="88"/>
    </row>
    <row r="211" spans="1:7" x14ac:dyDescent="0.25">
      <c r="A211" s="13"/>
      <c r="B211" s="35"/>
      <c r="C211" s="13"/>
      <c r="D211" s="13"/>
      <c r="E211" s="13"/>
      <c r="F211" s="13"/>
      <c r="G211" s="13"/>
    </row>
    <row r="212" spans="1:7" x14ac:dyDescent="0.25">
      <c r="A212" s="13"/>
      <c r="B212" s="35"/>
      <c r="C212" s="13"/>
      <c r="D212" s="13"/>
      <c r="E212" s="13"/>
      <c r="F212" s="13"/>
      <c r="G212" s="13"/>
    </row>
  </sheetData>
  <mergeCells count="101">
    <mergeCell ref="B49:D49"/>
    <mergeCell ref="B50:D50"/>
    <mergeCell ref="B60:D60"/>
    <mergeCell ref="D81:E81"/>
    <mergeCell ref="B86:C86"/>
    <mergeCell ref="A92:G92"/>
    <mergeCell ref="A94:G94"/>
    <mergeCell ref="B160:D160"/>
    <mergeCell ref="B161:D161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30:D30"/>
    <mergeCell ref="B31:D31"/>
    <mergeCell ref="B32:D32"/>
    <mergeCell ref="B33:D33"/>
    <mergeCell ref="B34:D34"/>
    <mergeCell ref="B35:D35"/>
    <mergeCell ref="B37:D37"/>
    <mergeCell ref="B38:D38"/>
    <mergeCell ref="B39:D39"/>
    <mergeCell ref="B188:D188"/>
    <mergeCell ref="B189:D189"/>
    <mergeCell ref="B190:D190"/>
    <mergeCell ref="B210:C210"/>
    <mergeCell ref="B182:D182"/>
    <mergeCell ref="B183:D183"/>
    <mergeCell ref="B184:D184"/>
    <mergeCell ref="B185:D185"/>
    <mergeCell ref="B186:D186"/>
    <mergeCell ref="B187:D187"/>
    <mergeCell ref="B176:D176"/>
    <mergeCell ref="B177:D177"/>
    <mergeCell ref="B178:D178"/>
    <mergeCell ref="B179:D179"/>
    <mergeCell ref="B180:D180"/>
    <mergeCell ref="B181:D181"/>
    <mergeCell ref="B171:D171"/>
    <mergeCell ref="B172:D172"/>
    <mergeCell ref="B173:D173"/>
    <mergeCell ref="B174:D174"/>
    <mergeCell ref="B175:D175"/>
    <mergeCell ref="B162:D162"/>
    <mergeCell ref="B163:D163"/>
    <mergeCell ref="B164:D164"/>
    <mergeCell ref="B165:D165"/>
    <mergeCell ref="B166:D166"/>
    <mergeCell ref="B167:D167"/>
    <mergeCell ref="B168:D168"/>
    <mergeCell ref="B169:D169"/>
    <mergeCell ref="B170:D170"/>
    <mergeCell ref="B116:D116"/>
    <mergeCell ref="B117:D117"/>
    <mergeCell ref="B118:D118"/>
    <mergeCell ref="B119:D119"/>
    <mergeCell ref="B120:D120"/>
    <mergeCell ref="B121:D121"/>
    <mergeCell ref="B110:D110"/>
    <mergeCell ref="B111:D111"/>
    <mergeCell ref="B112:D112"/>
    <mergeCell ref="B113:D113"/>
    <mergeCell ref="B114:D114"/>
    <mergeCell ref="B115:D115"/>
    <mergeCell ref="B107:D107"/>
    <mergeCell ref="B108:D108"/>
    <mergeCell ref="B109:D109"/>
    <mergeCell ref="B67:D67"/>
    <mergeCell ref="B61:D61"/>
    <mergeCell ref="B62:D62"/>
    <mergeCell ref="B63:D63"/>
    <mergeCell ref="B64:D64"/>
    <mergeCell ref="B65:D65"/>
    <mergeCell ref="B66:D66"/>
    <mergeCell ref="B54:D54"/>
    <mergeCell ref="B55:D55"/>
    <mergeCell ref="B56:D56"/>
    <mergeCell ref="B57:D57"/>
    <mergeCell ref="B58:D58"/>
    <mergeCell ref="B59:D59"/>
    <mergeCell ref="A1:F1"/>
    <mergeCell ref="B51:D51"/>
    <mergeCell ref="B52:D52"/>
    <mergeCell ref="B53:D53"/>
    <mergeCell ref="A3:F3"/>
    <mergeCell ref="C4:F4"/>
    <mergeCell ref="A20:D20"/>
    <mergeCell ref="B21:D21"/>
    <mergeCell ref="B22:D22"/>
    <mergeCell ref="B23:D23"/>
    <mergeCell ref="B24:D24"/>
    <mergeCell ref="A25:D25"/>
    <mergeCell ref="B26:D26"/>
    <mergeCell ref="B27:D27"/>
    <mergeCell ref="B28:D28"/>
    <mergeCell ref="B29:D29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2023-02-08T10:49:17Z</dcterms:modified>
</cp:coreProperties>
</file>