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w 1 " sheetId="1" r:id="rId1"/>
  </sheets>
  <calcPr calcId="152511"/>
</workbook>
</file>

<file path=xl/calcChain.xml><?xml version="1.0" encoding="utf-8"?>
<calcChain xmlns="http://schemas.openxmlformats.org/spreadsheetml/2006/main">
  <c r="G310" i="1" l="1"/>
  <c r="F308" i="1"/>
  <c r="C307" i="1"/>
  <c r="C306" i="1"/>
  <c r="C305" i="1"/>
  <c r="E301" i="1"/>
  <c r="D301" i="1"/>
  <c r="C315" i="1" s="1"/>
  <c r="E245" i="1"/>
  <c r="E307" i="1" s="1"/>
  <c r="D245" i="1"/>
  <c r="E306" i="1" s="1"/>
  <c r="C245" i="1"/>
  <c r="E305" i="1" s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45" i="1" s="1"/>
  <c r="E210" i="1"/>
  <c r="D307" i="1" s="1"/>
  <c r="D210" i="1"/>
  <c r="D306" i="1" s="1"/>
  <c r="C210" i="1"/>
  <c r="D305" i="1" s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E193" i="1"/>
  <c r="C310" i="1" s="1"/>
  <c r="E182" i="1"/>
  <c r="G309" i="1" s="1"/>
  <c r="E172" i="1"/>
  <c r="D172" i="1"/>
  <c r="C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72" i="1" s="1"/>
  <c r="F158" i="1"/>
  <c r="F157" i="1"/>
  <c r="G306" i="1" l="1"/>
  <c r="G307" i="1"/>
  <c r="E308" i="1"/>
  <c r="D308" i="1"/>
  <c r="G305" i="1"/>
  <c r="C308" i="1"/>
  <c r="F210" i="1"/>
  <c r="C309" i="1"/>
  <c r="C311" i="1" l="1"/>
  <c r="G308" i="1"/>
  <c r="G311" i="1" s="1"/>
  <c r="C134" i="1" l="1"/>
  <c r="C133" i="1"/>
  <c r="C131" i="1"/>
  <c r="C130" i="1"/>
  <c r="G126" i="1"/>
  <c r="F126" i="1"/>
  <c r="E126" i="1"/>
  <c r="E127" i="1" s="1"/>
  <c r="C138" i="1" s="1"/>
  <c r="E70" i="1"/>
  <c r="E59" i="1"/>
  <c r="E49" i="1"/>
  <c r="C132" i="1" s="1"/>
  <c r="D49" i="1"/>
  <c r="C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9" i="1" s="1"/>
  <c r="F6" i="1"/>
  <c r="D132" i="1" l="1"/>
  <c r="C135" i="1"/>
</calcChain>
</file>

<file path=xl/sharedStrings.xml><?xml version="1.0" encoding="utf-8"?>
<sst xmlns="http://schemas.openxmlformats.org/spreadsheetml/2006/main" count="347" uniqueCount="205">
  <si>
    <t>m2</t>
  </si>
  <si>
    <t xml:space="preserve">Drogi </t>
  </si>
  <si>
    <t xml:space="preserve">jezdnia </t>
  </si>
  <si>
    <t>razem</t>
  </si>
  <si>
    <t xml:space="preserve">1 Maja </t>
  </si>
  <si>
    <t>1 Maja droga pomiędzy "Dąbrówką" a pocztą</t>
  </si>
  <si>
    <t>1 Maja rondo Zdrojowe</t>
  </si>
  <si>
    <t>Akacjowa</t>
  </si>
  <si>
    <t>Armii Krajowej</t>
  </si>
  <si>
    <t>Armii Krajowej - Kasztanowa (przy blokach 84-86)</t>
  </si>
  <si>
    <t>Szarych Szeregów</t>
  </si>
  <si>
    <t>Szarych Szeregów - przy blokach 2-20</t>
  </si>
  <si>
    <t>Broniewskiego</t>
  </si>
  <si>
    <t>Broniewskiego bloki 1-7</t>
  </si>
  <si>
    <t>Brzozowa</t>
  </si>
  <si>
    <t>Dębowa+przy 14</t>
  </si>
  <si>
    <t>Energetyków+ rondo</t>
  </si>
  <si>
    <t>Jodłowa</t>
  </si>
  <si>
    <t xml:space="preserve">K. Miarki </t>
  </si>
  <si>
    <t>K. Miarki za blokami 1 i 2</t>
  </si>
  <si>
    <t>Kasztanowa</t>
  </si>
  <si>
    <t>Kasztanowa przy nr 17 aib</t>
  </si>
  <si>
    <t>Klonowa</t>
  </si>
  <si>
    <t>Konopnickiej</t>
  </si>
  <si>
    <t>Kościelna przy Kosciele</t>
  </si>
  <si>
    <t>Kościuszki</t>
  </si>
  <si>
    <t>Lipowa</t>
  </si>
  <si>
    <t>Mickiewicza</t>
  </si>
  <si>
    <t>Moszczenicka</t>
  </si>
  <si>
    <t>Of. Faszyzmu</t>
  </si>
  <si>
    <t>Ogrodowa+ przed blokami  1-7</t>
  </si>
  <si>
    <t>Poprzeczna za bl.8-12 na wysok.wjazdu do kina</t>
  </si>
  <si>
    <t>Różana</t>
  </si>
  <si>
    <t>Żołnierzy Niezłomnych (Sawickiej)</t>
  </si>
  <si>
    <t>Słoneczna</t>
  </si>
  <si>
    <t xml:space="preserve">Słowackiego </t>
  </si>
  <si>
    <t>Sosnowa</t>
  </si>
  <si>
    <t>Świerkowa</t>
  </si>
  <si>
    <t>gen Władysława Andersa (Wieczorka)</t>
  </si>
  <si>
    <t>Wierzbowa</t>
  </si>
  <si>
    <t>Wiśniowa</t>
  </si>
  <si>
    <t>Zioły</t>
  </si>
  <si>
    <t>Żeromskiego</t>
  </si>
  <si>
    <t>Żeromskiego  przy blokach 2-16</t>
  </si>
  <si>
    <t>AK - WORD</t>
  </si>
  <si>
    <t>Rozwojowa</t>
  </si>
  <si>
    <t>Razem:</t>
  </si>
  <si>
    <t>K. Miarki schody w części na skarpie między bl +przed bl. 1 i  przed sklepem</t>
  </si>
  <si>
    <t>Kościuszki-Konopnickiej - deptak+schody obok szkoły Muzycznej (sch-20)</t>
  </si>
  <si>
    <t>Słoneczna (bl.1-9) chodnik do bloku (87) + parking (152)</t>
  </si>
  <si>
    <t>Słoneczna-11 Listopada obok Szkoły deptak+schody(sch-11)</t>
  </si>
  <si>
    <t>Wieczorka schody</t>
  </si>
  <si>
    <t>Żeromskiego za "Dąbrówką"</t>
  </si>
  <si>
    <t>Koscielna w kier Ranoszka - deptak do mostku</t>
  </si>
  <si>
    <t>1 Maja Bank</t>
  </si>
  <si>
    <t>1 Maja Kościół</t>
  </si>
  <si>
    <t>1 Maja - K. Miarki</t>
  </si>
  <si>
    <t>1 Maja  - Kasztanowa</t>
  </si>
  <si>
    <t>Karola Miarki</t>
  </si>
  <si>
    <t>Armii Krajowej - Ranoszka</t>
  </si>
  <si>
    <t>Armii Krajowej - Kasztanowa</t>
  </si>
  <si>
    <t>Armii Krajowej WORD</t>
  </si>
  <si>
    <t>Dworzec Zdrój</t>
  </si>
  <si>
    <t xml:space="preserve">Zieleń </t>
  </si>
  <si>
    <t>1 Maja</t>
  </si>
  <si>
    <t>1 Maja przy nr 45</t>
  </si>
  <si>
    <t>Akacjowa (142*2*2)</t>
  </si>
  <si>
    <t>Andersa  skarpa</t>
  </si>
  <si>
    <t xml:space="preserve"> </t>
  </si>
  <si>
    <r>
      <t>Armii Krajowej bl 84-86 -Kasztanowa skarpa przy bud.pryw.</t>
    </r>
    <r>
      <rPr>
        <sz val="7"/>
        <rFont val="Arial CE"/>
        <charset val="238"/>
      </rPr>
      <t>(792)</t>
    </r>
    <r>
      <rPr>
        <sz val="8"/>
        <rFont val="Arial CE"/>
        <charset val="238"/>
      </rPr>
      <t>+wjazd+przy chodniku</t>
    </r>
  </si>
  <si>
    <t xml:space="preserve">Armii Krajowej przy WORD i PKM </t>
  </si>
  <si>
    <t>Armii Krajowej boczna pomiędzy 96-98  za pomnik</t>
  </si>
  <si>
    <t>Broniewskiego polana od przystanku  w kier. JP II</t>
  </si>
  <si>
    <t>Broniewskiego przy parkingach:Andersa(206) + Słoneczna(566)</t>
  </si>
  <si>
    <t>Dębowa</t>
  </si>
  <si>
    <t>Dębowa za bl 1-7</t>
  </si>
  <si>
    <t xml:space="preserve">K.Miarki  - od 1 Maja do garaży  pas do płotu(669) + przy domkach (288) + garaże do AK(326) </t>
  </si>
  <si>
    <t>K.Miarki polanka przy AK (od garaży do garaży)</t>
  </si>
  <si>
    <t>K.Miarki przed sklepem(85) + przed blokiem 1 (211) + 1m od bl.1 do polanki(230) + polanka przy AK(516)</t>
  </si>
  <si>
    <t>K. Miarki za blokami - plac zabaw + skarpy wokół(918) + skarpa wzdłuż bloków do placu zabaw(294)</t>
  </si>
  <si>
    <t>Kasztanowa - pasy(18751)   + pas szer 4,8 przed 8H (do płotu - 214)+ 2 razy: pas-polanka do płotów przy Wyzwolenia(2066) + przy torach (161*4 =644) +wysepki przy AK (698) +skarpa przy nr 75(1334)</t>
  </si>
  <si>
    <t xml:space="preserve">Kasztanowa boczna do 78a </t>
  </si>
  <si>
    <t>Kasztanowa przy torach do Jesionowej 425*2*2</t>
  </si>
  <si>
    <t>Kościuszki-Konopnickiej - deptak przy szkole muzycznej+skarpa</t>
  </si>
  <si>
    <t>Kościelna(5773)+przy 2-10(1596)</t>
  </si>
  <si>
    <t>Mickiewicza + boczna do 28 ( 2x-112-1-2=244)</t>
  </si>
  <si>
    <t>Of. Faszyzmu+wysepka</t>
  </si>
  <si>
    <t>Ogrodowa - polanka (boisko) przy garażach</t>
  </si>
  <si>
    <t>Ogrodowa od 1 Maja do Dębowej skarpy</t>
  </si>
  <si>
    <t xml:space="preserve">Ogrodowa skarpa wokół nr 21 </t>
  </si>
  <si>
    <t>Ogrodowa wysepka</t>
  </si>
  <si>
    <t xml:space="preserve">Ogrodowa za garażami do Sosnowej </t>
  </si>
  <si>
    <t>Słoneczna blok 1-9 zieleń przy chodniku (416) + przy parkingu skrzyż z 1 Maja (108)</t>
  </si>
  <si>
    <t>Słoneczna-11 Listopada deptak</t>
  </si>
  <si>
    <t>Witczaka(5752)+boczna do nr 16(374) + przy budyn TBS (210)</t>
  </si>
  <si>
    <t>Towarowa-Moszczenicka (586*2*2)</t>
  </si>
  <si>
    <t>ulice</t>
  </si>
  <si>
    <t>parkingi</t>
  </si>
  <si>
    <t>razem drogi:</t>
  </si>
  <si>
    <t>wpusty uliczne</t>
  </si>
  <si>
    <t>tereny zielone:</t>
  </si>
  <si>
    <t>krzewy</t>
  </si>
  <si>
    <t>żywopłoty</t>
  </si>
  <si>
    <t>kosze</t>
  </si>
  <si>
    <t>beton - 61</t>
  </si>
  <si>
    <t>ławki</t>
  </si>
  <si>
    <t>słupy ogłoszeniowe</t>
  </si>
  <si>
    <t>plastik - 4</t>
  </si>
  <si>
    <t>Drogi I kolejność:</t>
  </si>
  <si>
    <t>parking</t>
  </si>
  <si>
    <t xml:space="preserve">1 Maja rondo </t>
  </si>
  <si>
    <t>AK</t>
  </si>
  <si>
    <r>
      <t>K. Miarki</t>
    </r>
    <r>
      <rPr>
        <b/>
        <sz val="8"/>
        <rFont val="Arial CE"/>
        <family val="2"/>
        <charset val="238"/>
      </rPr>
      <t/>
    </r>
  </si>
  <si>
    <t xml:space="preserve"> Drogi II kolejność</t>
  </si>
  <si>
    <t>Szarych Szeregów główna (Kościuszki-AK)</t>
  </si>
  <si>
    <t>AK bl. 84-86 - Kasztanowa</t>
  </si>
  <si>
    <t>Szarych Szeregów  przy blokach 2-20</t>
  </si>
  <si>
    <t>Energetyków+rondo</t>
  </si>
  <si>
    <t>Żołnierzy Niezłomnych</t>
  </si>
  <si>
    <t>Karola Miarki bloki 1-2</t>
  </si>
  <si>
    <t>Kościelna przy Kościele</t>
  </si>
  <si>
    <t>M. Konopnickiej</t>
  </si>
  <si>
    <t>Ogrodowa+przed blokami 1-7</t>
  </si>
  <si>
    <t>Poprzeczna za bl.8-12 na wysok. Wjazdu do kina</t>
  </si>
  <si>
    <t>gen. W. Andersa</t>
  </si>
  <si>
    <t>Żeromskiego główna (Kościuszki-Szarych Szeregów)</t>
  </si>
  <si>
    <t>Żeromskiego - przy blokach 2-16</t>
  </si>
  <si>
    <t xml:space="preserve"> Drogi III kolejność:</t>
  </si>
  <si>
    <t>A.Krajowej boczna do 66a</t>
  </si>
  <si>
    <t>AK boczna od 100 do 100F</t>
  </si>
  <si>
    <t>AK boczna od 98 do 96b</t>
  </si>
  <si>
    <t>AK boczna do 102</t>
  </si>
  <si>
    <t>Dębowa boczna do nr 14</t>
  </si>
  <si>
    <t>K. Miarki - boczna pomiędzy blokiem a posesją 13a</t>
  </si>
  <si>
    <t>K.Zioły+ boczna do nr 1,2,2a</t>
  </si>
  <si>
    <t>Kasztanowa boczna do 37b</t>
  </si>
  <si>
    <t>Kasztanowa boczna nr 17aib</t>
  </si>
  <si>
    <t>Kasztanowa boczna przy nr 8 i 10b do 66e(AK)</t>
  </si>
  <si>
    <t>Kasztanowa boczna do 78A</t>
  </si>
  <si>
    <t>Kościelna boczna 10-2 (od Kasztanowej)</t>
  </si>
  <si>
    <t>Kościelna boczna 12-16</t>
  </si>
  <si>
    <t>Mickiewicza(1292) + boczna do nr 28(457)</t>
  </si>
  <si>
    <t>Żeromskiego -przy nr 32-34c</t>
  </si>
  <si>
    <t>Kościuszki do garaży poniżej bl. 5-9</t>
  </si>
  <si>
    <t>I kolejność</t>
  </si>
  <si>
    <t>II kolejność</t>
  </si>
  <si>
    <t>III kolejność</t>
  </si>
  <si>
    <t xml:space="preserve">IV kolejność </t>
  </si>
  <si>
    <t>ulica</t>
  </si>
  <si>
    <t>ogółem drogi</t>
  </si>
  <si>
    <t>RAZEM</t>
  </si>
  <si>
    <t xml:space="preserve"> KWARTAŁ  NR  1  -   UTRZYMANIE LETNIE  2023-2026</t>
  </si>
  <si>
    <t>chodnik, dr. dla pieszych, dr. dla rowerów</t>
  </si>
  <si>
    <t>Witczaka(7611) + do nr 16(1080) (parkig:basen) + do nr 2b (244)</t>
  </si>
  <si>
    <t xml:space="preserve">drogi dla pieszych, schody </t>
  </si>
  <si>
    <t>Kościuszki-Konopnickiej - chodnik+schody obok szkoły Muzycznej (sch-20)</t>
  </si>
  <si>
    <t>Kasztanowa - trakt pieszo-jezdny Kasztanowa - Osiedle</t>
  </si>
  <si>
    <t>Koscielna w kier Ranoszka - chodnik do mostku</t>
  </si>
  <si>
    <t xml:space="preserve">Przystanki </t>
  </si>
  <si>
    <t>Dworzec Zdrój - Broniewskiego</t>
  </si>
  <si>
    <t>bieżące utrzymanie</t>
  </si>
  <si>
    <t>koszenie 3x</t>
  </si>
  <si>
    <t>koszenie 2x</t>
  </si>
  <si>
    <t>1 Maja + pas przy bl 2 (57)</t>
  </si>
  <si>
    <t xml:space="preserve">Armii Krajowej: pasy(15135) + na wys. Bl 7 skrzyż z Bron.(320)  + 2 x przy drodze do nr 81 (przy garażach 166 ) </t>
  </si>
  <si>
    <t xml:space="preserve">Pogodna + do nr 6  (stary  nr 27b ) </t>
  </si>
  <si>
    <t>Armii Krajowej skarpy od wiaduktu do Ranoszka</t>
  </si>
  <si>
    <t>Armii Krajowej skarpy przy Kasztanowej po obu stronach (1186+456)</t>
  </si>
  <si>
    <t>Broniewskiego za PKM i na wysokości sklepu ogrodniczego do końca + przy ścieżce rowerowej do AK (230)</t>
  </si>
  <si>
    <t>Energetyków pas,rowy i wokół ronda(3608) +  wysepki wokół ronda(144)</t>
  </si>
  <si>
    <t>Kasztanowa pomiędzy 43b a 43d + dalsza część za budynkami (197)</t>
  </si>
  <si>
    <t>Kościuszki pas (617) + przy garażach (65)</t>
  </si>
  <si>
    <t>Kościelna w kier Ranoszka  do mostku po 2 m</t>
  </si>
  <si>
    <t>Moszczenicka(855*8*2) + przy separatorach (428) + boczna do garaży (1419)</t>
  </si>
  <si>
    <t>K Miarki - do nr 11</t>
  </si>
  <si>
    <t>ogółem</t>
  </si>
  <si>
    <t>m2/sztuki</t>
  </si>
  <si>
    <t>chodniki, dr dla pieszych dr dla rowerów</t>
  </si>
  <si>
    <t>dr dla pieszych, schody</t>
  </si>
  <si>
    <t>przystanki</t>
  </si>
  <si>
    <t>młode drzewa/krzewy szt.</t>
  </si>
  <si>
    <t>elementy stabilizujące</t>
  </si>
  <si>
    <t>młode drzewa/krzewy m2</t>
  </si>
  <si>
    <t>podlewanie</t>
  </si>
  <si>
    <t>żeliwo/stal - 41</t>
  </si>
  <si>
    <t>beton -2</t>
  </si>
  <si>
    <t>żeliwo/stal - 36</t>
  </si>
  <si>
    <t>beton - 4</t>
  </si>
  <si>
    <t>przystanki (1szt - 3x7=21m2)</t>
  </si>
  <si>
    <t>podlewanie bylin m2</t>
  </si>
  <si>
    <t>podlewanie różanek m2</t>
  </si>
  <si>
    <t>KWARTAŁ 1 - UTRZYMANIE  ZIMOWE  2023-2026</t>
  </si>
  <si>
    <t>1 Maja 45 - za pocztą nie robimy</t>
  </si>
  <si>
    <t xml:space="preserve">Dębowa </t>
  </si>
  <si>
    <t>drogi dla pieszych, schody  I kolejność:</t>
  </si>
  <si>
    <t>Przystanki  I kolejność:</t>
  </si>
  <si>
    <t xml:space="preserve">Rozwojowa </t>
  </si>
  <si>
    <t>Pogodna  + boczna do nr 27(259))</t>
  </si>
  <si>
    <t>Kościelna od Kościoła  do AK</t>
  </si>
  <si>
    <t>Lipowa+do nr 42</t>
  </si>
  <si>
    <t>Towarowa + przy nr 23</t>
  </si>
  <si>
    <t>Kasztanowa boczna 43 -  43E</t>
  </si>
  <si>
    <t>Moszczenicka-Jagiełły przy myjni i garażach</t>
  </si>
  <si>
    <t>Załącznik   b</t>
  </si>
  <si>
    <t>Załącznik nr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</si>
</sst>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b/>
      <i/>
      <sz val="7"/>
      <name val="Arial CE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Continuous"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horizontal="righ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Continuous" vertical="center" wrapText="1"/>
    </xf>
    <xf numFmtId="0" fontId="6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Continuous" vertical="center" wrapText="1"/>
    </xf>
    <xf numFmtId="3" fontId="5" fillId="3" borderId="0" xfId="0" applyNumberFormat="1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Continuous" vertical="center" wrapText="1"/>
    </xf>
    <xf numFmtId="3" fontId="6" fillId="3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Continuous" vertical="center" wrapText="1"/>
    </xf>
    <xf numFmtId="3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Continuous" vertical="center" wrapText="1"/>
    </xf>
    <xf numFmtId="0" fontId="5" fillId="0" borderId="0" xfId="0" applyFont="1" applyAlignment="1">
      <alignment vertical="center" wrapText="1"/>
    </xf>
    <xf numFmtId="3" fontId="10" fillId="3" borderId="0" xfId="0" applyNumberFormat="1" applyFont="1" applyFill="1" applyAlignment="1">
      <alignment horizontal="centerContinuous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3" fontId="5" fillId="0" borderId="0" xfId="0" applyNumberFormat="1" applyFont="1" applyAlignment="1">
      <alignment horizontal="centerContinuous" vertical="center" wrapText="1"/>
    </xf>
    <xf numFmtId="0" fontId="5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9" fontId="5" fillId="0" borderId="0" xfId="1" applyFont="1" applyAlignment="1">
      <alignment horizontal="centerContinuous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3" fontId="2" fillId="0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3" fontId="13" fillId="0" borderId="0" xfId="0" applyNumberFormat="1" applyFont="1" applyAlignment="1">
      <alignment horizontal="center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3" fontId="14" fillId="2" borderId="0" xfId="0" applyNumberFormat="1" applyFont="1" applyFill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10" fillId="4" borderId="0" xfId="0" applyNumberFormat="1" applyFont="1" applyFill="1" applyAlignment="1">
      <alignment horizontal="centerContinuous" vertical="center" wrapText="1"/>
    </xf>
    <xf numFmtId="3" fontId="9" fillId="0" borderId="0" xfId="0" applyNumberFormat="1" applyFont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3" fontId="9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Continuous" vertical="center" wrapText="1"/>
    </xf>
    <xf numFmtId="0" fontId="1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3" fontId="9" fillId="0" borderId="0" xfId="0" applyNumberFormat="1" applyFont="1" applyAlignment="1">
      <alignment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5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3" fontId="8" fillId="3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Continuous" vertical="center" wrapText="1"/>
    </xf>
    <xf numFmtId="3" fontId="2" fillId="0" borderId="0" xfId="0" applyNumberFormat="1" applyFont="1" applyFill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Fill="1" applyAlignment="1">
      <alignment horizontal="left" vertical="center" wrapText="1"/>
    </xf>
    <xf numFmtId="0" fontId="7" fillId="4" borderId="0" xfId="0" applyFont="1" applyFill="1" applyAlignment="1">
      <alignment horizontal="centerContinuous" vertical="center" wrapText="1"/>
    </xf>
    <xf numFmtId="3" fontId="7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3" fontId="8" fillId="4" borderId="0" xfId="0" applyNumberFormat="1" applyFont="1" applyFill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0"/>
  <sheetViews>
    <sheetView tabSelected="1" workbookViewId="0">
      <selection activeCell="D13" sqref="D13"/>
    </sheetView>
  </sheetViews>
  <sheetFormatPr defaultColWidth="5.42578125" defaultRowHeight="11.25" x14ac:dyDescent="0.25"/>
  <cols>
    <col min="1" max="1" width="3.7109375" style="31" customWidth="1"/>
    <col min="2" max="2" width="31.28515625" style="90" customWidth="1"/>
    <col min="3" max="3" width="12.5703125" style="90" customWidth="1"/>
    <col min="4" max="4" width="11.5703125" style="90" customWidth="1"/>
    <col min="5" max="5" width="10" style="90" customWidth="1"/>
    <col min="6" max="6" width="8.5703125" style="92" customWidth="1"/>
    <col min="7" max="7" width="8.7109375" style="89" customWidth="1"/>
    <col min="8" max="8" width="12" style="92" customWidth="1"/>
    <col min="9" max="9" width="10.7109375" style="90" customWidth="1"/>
    <col min="10" max="10" width="10.28515625" style="90" customWidth="1"/>
    <col min="11" max="11" width="11.42578125" style="90" customWidth="1"/>
    <col min="12" max="12" width="13.42578125" style="90" customWidth="1"/>
    <col min="13" max="13" width="13.140625" style="90" customWidth="1"/>
    <col min="14" max="256" width="5.42578125" style="90"/>
    <col min="257" max="257" width="3.7109375" style="90" customWidth="1"/>
    <col min="258" max="258" width="31.28515625" style="90" customWidth="1"/>
    <col min="259" max="259" width="12.5703125" style="90" customWidth="1"/>
    <col min="260" max="260" width="11.5703125" style="90" customWidth="1"/>
    <col min="261" max="261" width="10" style="90" customWidth="1"/>
    <col min="262" max="262" width="8.5703125" style="90" customWidth="1"/>
    <col min="263" max="263" width="8.7109375" style="90" customWidth="1"/>
    <col min="264" max="264" width="12" style="90" customWidth="1"/>
    <col min="265" max="265" width="10.7109375" style="90" customWidth="1"/>
    <col min="266" max="266" width="10.28515625" style="90" customWidth="1"/>
    <col min="267" max="267" width="11.42578125" style="90" customWidth="1"/>
    <col min="268" max="268" width="13.42578125" style="90" customWidth="1"/>
    <col min="269" max="269" width="13.140625" style="90" customWidth="1"/>
    <col min="270" max="512" width="5.42578125" style="90"/>
    <col min="513" max="513" width="3.7109375" style="90" customWidth="1"/>
    <col min="514" max="514" width="31.28515625" style="90" customWidth="1"/>
    <col min="515" max="515" width="12.5703125" style="90" customWidth="1"/>
    <col min="516" max="516" width="11.5703125" style="90" customWidth="1"/>
    <col min="517" max="517" width="10" style="90" customWidth="1"/>
    <col min="518" max="518" width="8.5703125" style="90" customWidth="1"/>
    <col min="519" max="519" width="8.7109375" style="90" customWidth="1"/>
    <col min="520" max="520" width="12" style="90" customWidth="1"/>
    <col min="521" max="521" width="10.7109375" style="90" customWidth="1"/>
    <col min="522" max="522" width="10.28515625" style="90" customWidth="1"/>
    <col min="523" max="523" width="11.42578125" style="90" customWidth="1"/>
    <col min="524" max="524" width="13.42578125" style="90" customWidth="1"/>
    <col min="525" max="525" width="13.140625" style="90" customWidth="1"/>
    <col min="526" max="768" width="5.42578125" style="90"/>
    <col min="769" max="769" width="3.7109375" style="90" customWidth="1"/>
    <col min="770" max="770" width="31.28515625" style="90" customWidth="1"/>
    <col min="771" max="771" width="12.5703125" style="90" customWidth="1"/>
    <col min="772" max="772" width="11.5703125" style="90" customWidth="1"/>
    <col min="773" max="773" width="10" style="90" customWidth="1"/>
    <col min="774" max="774" width="8.5703125" style="90" customWidth="1"/>
    <col min="775" max="775" width="8.7109375" style="90" customWidth="1"/>
    <col min="776" max="776" width="12" style="90" customWidth="1"/>
    <col min="777" max="777" width="10.7109375" style="90" customWidth="1"/>
    <col min="778" max="778" width="10.28515625" style="90" customWidth="1"/>
    <col min="779" max="779" width="11.42578125" style="90" customWidth="1"/>
    <col min="780" max="780" width="13.42578125" style="90" customWidth="1"/>
    <col min="781" max="781" width="13.140625" style="90" customWidth="1"/>
    <col min="782" max="1024" width="5.42578125" style="90"/>
    <col min="1025" max="1025" width="3.7109375" style="90" customWidth="1"/>
    <col min="1026" max="1026" width="31.28515625" style="90" customWidth="1"/>
    <col min="1027" max="1027" width="12.5703125" style="90" customWidth="1"/>
    <col min="1028" max="1028" width="11.5703125" style="90" customWidth="1"/>
    <col min="1029" max="1029" width="10" style="90" customWidth="1"/>
    <col min="1030" max="1030" width="8.5703125" style="90" customWidth="1"/>
    <col min="1031" max="1031" width="8.7109375" style="90" customWidth="1"/>
    <col min="1032" max="1032" width="12" style="90" customWidth="1"/>
    <col min="1033" max="1033" width="10.7109375" style="90" customWidth="1"/>
    <col min="1034" max="1034" width="10.28515625" style="90" customWidth="1"/>
    <col min="1035" max="1035" width="11.42578125" style="90" customWidth="1"/>
    <col min="1036" max="1036" width="13.42578125" style="90" customWidth="1"/>
    <col min="1037" max="1037" width="13.140625" style="90" customWidth="1"/>
    <col min="1038" max="1280" width="5.42578125" style="90"/>
    <col min="1281" max="1281" width="3.7109375" style="90" customWidth="1"/>
    <col min="1282" max="1282" width="31.28515625" style="90" customWidth="1"/>
    <col min="1283" max="1283" width="12.5703125" style="90" customWidth="1"/>
    <col min="1284" max="1284" width="11.5703125" style="90" customWidth="1"/>
    <col min="1285" max="1285" width="10" style="90" customWidth="1"/>
    <col min="1286" max="1286" width="8.5703125" style="90" customWidth="1"/>
    <col min="1287" max="1287" width="8.7109375" style="90" customWidth="1"/>
    <col min="1288" max="1288" width="12" style="90" customWidth="1"/>
    <col min="1289" max="1289" width="10.7109375" style="90" customWidth="1"/>
    <col min="1290" max="1290" width="10.28515625" style="90" customWidth="1"/>
    <col min="1291" max="1291" width="11.42578125" style="90" customWidth="1"/>
    <col min="1292" max="1292" width="13.42578125" style="90" customWidth="1"/>
    <col min="1293" max="1293" width="13.140625" style="90" customWidth="1"/>
    <col min="1294" max="1536" width="5.42578125" style="90"/>
    <col min="1537" max="1537" width="3.7109375" style="90" customWidth="1"/>
    <col min="1538" max="1538" width="31.28515625" style="90" customWidth="1"/>
    <col min="1539" max="1539" width="12.5703125" style="90" customWidth="1"/>
    <col min="1540" max="1540" width="11.5703125" style="90" customWidth="1"/>
    <col min="1541" max="1541" width="10" style="90" customWidth="1"/>
    <col min="1542" max="1542" width="8.5703125" style="90" customWidth="1"/>
    <col min="1543" max="1543" width="8.7109375" style="90" customWidth="1"/>
    <col min="1544" max="1544" width="12" style="90" customWidth="1"/>
    <col min="1545" max="1545" width="10.7109375" style="90" customWidth="1"/>
    <col min="1546" max="1546" width="10.28515625" style="90" customWidth="1"/>
    <col min="1547" max="1547" width="11.42578125" style="90" customWidth="1"/>
    <col min="1548" max="1548" width="13.42578125" style="90" customWidth="1"/>
    <col min="1549" max="1549" width="13.140625" style="90" customWidth="1"/>
    <col min="1550" max="1792" width="5.42578125" style="90"/>
    <col min="1793" max="1793" width="3.7109375" style="90" customWidth="1"/>
    <col min="1794" max="1794" width="31.28515625" style="90" customWidth="1"/>
    <col min="1795" max="1795" width="12.5703125" style="90" customWidth="1"/>
    <col min="1796" max="1796" width="11.5703125" style="90" customWidth="1"/>
    <col min="1797" max="1797" width="10" style="90" customWidth="1"/>
    <col min="1798" max="1798" width="8.5703125" style="90" customWidth="1"/>
    <col min="1799" max="1799" width="8.7109375" style="90" customWidth="1"/>
    <col min="1800" max="1800" width="12" style="90" customWidth="1"/>
    <col min="1801" max="1801" width="10.7109375" style="90" customWidth="1"/>
    <col min="1802" max="1802" width="10.28515625" style="90" customWidth="1"/>
    <col min="1803" max="1803" width="11.42578125" style="90" customWidth="1"/>
    <col min="1804" max="1804" width="13.42578125" style="90" customWidth="1"/>
    <col min="1805" max="1805" width="13.140625" style="90" customWidth="1"/>
    <col min="1806" max="2048" width="5.42578125" style="90"/>
    <col min="2049" max="2049" width="3.7109375" style="90" customWidth="1"/>
    <col min="2050" max="2050" width="31.28515625" style="90" customWidth="1"/>
    <col min="2051" max="2051" width="12.5703125" style="90" customWidth="1"/>
    <col min="2052" max="2052" width="11.5703125" style="90" customWidth="1"/>
    <col min="2053" max="2053" width="10" style="90" customWidth="1"/>
    <col min="2054" max="2054" width="8.5703125" style="90" customWidth="1"/>
    <col min="2055" max="2055" width="8.7109375" style="90" customWidth="1"/>
    <col min="2056" max="2056" width="12" style="90" customWidth="1"/>
    <col min="2057" max="2057" width="10.7109375" style="90" customWidth="1"/>
    <col min="2058" max="2058" width="10.28515625" style="90" customWidth="1"/>
    <col min="2059" max="2059" width="11.42578125" style="90" customWidth="1"/>
    <col min="2060" max="2060" width="13.42578125" style="90" customWidth="1"/>
    <col min="2061" max="2061" width="13.140625" style="90" customWidth="1"/>
    <col min="2062" max="2304" width="5.42578125" style="90"/>
    <col min="2305" max="2305" width="3.7109375" style="90" customWidth="1"/>
    <col min="2306" max="2306" width="31.28515625" style="90" customWidth="1"/>
    <col min="2307" max="2307" width="12.5703125" style="90" customWidth="1"/>
    <col min="2308" max="2308" width="11.5703125" style="90" customWidth="1"/>
    <col min="2309" max="2309" width="10" style="90" customWidth="1"/>
    <col min="2310" max="2310" width="8.5703125" style="90" customWidth="1"/>
    <col min="2311" max="2311" width="8.7109375" style="90" customWidth="1"/>
    <col min="2312" max="2312" width="12" style="90" customWidth="1"/>
    <col min="2313" max="2313" width="10.7109375" style="90" customWidth="1"/>
    <col min="2314" max="2314" width="10.28515625" style="90" customWidth="1"/>
    <col min="2315" max="2315" width="11.42578125" style="90" customWidth="1"/>
    <col min="2316" max="2316" width="13.42578125" style="90" customWidth="1"/>
    <col min="2317" max="2317" width="13.140625" style="90" customWidth="1"/>
    <col min="2318" max="2560" width="5.42578125" style="90"/>
    <col min="2561" max="2561" width="3.7109375" style="90" customWidth="1"/>
    <col min="2562" max="2562" width="31.28515625" style="90" customWidth="1"/>
    <col min="2563" max="2563" width="12.5703125" style="90" customWidth="1"/>
    <col min="2564" max="2564" width="11.5703125" style="90" customWidth="1"/>
    <col min="2565" max="2565" width="10" style="90" customWidth="1"/>
    <col min="2566" max="2566" width="8.5703125" style="90" customWidth="1"/>
    <col min="2567" max="2567" width="8.7109375" style="90" customWidth="1"/>
    <col min="2568" max="2568" width="12" style="90" customWidth="1"/>
    <col min="2569" max="2569" width="10.7109375" style="90" customWidth="1"/>
    <col min="2570" max="2570" width="10.28515625" style="90" customWidth="1"/>
    <col min="2571" max="2571" width="11.42578125" style="90" customWidth="1"/>
    <col min="2572" max="2572" width="13.42578125" style="90" customWidth="1"/>
    <col min="2573" max="2573" width="13.140625" style="90" customWidth="1"/>
    <col min="2574" max="2816" width="5.42578125" style="90"/>
    <col min="2817" max="2817" width="3.7109375" style="90" customWidth="1"/>
    <col min="2818" max="2818" width="31.28515625" style="90" customWidth="1"/>
    <col min="2819" max="2819" width="12.5703125" style="90" customWidth="1"/>
    <col min="2820" max="2820" width="11.5703125" style="90" customWidth="1"/>
    <col min="2821" max="2821" width="10" style="90" customWidth="1"/>
    <col min="2822" max="2822" width="8.5703125" style="90" customWidth="1"/>
    <col min="2823" max="2823" width="8.7109375" style="90" customWidth="1"/>
    <col min="2824" max="2824" width="12" style="90" customWidth="1"/>
    <col min="2825" max="2825" width="10.7109375" style="90" customWidth="1"/>
    <col min="2826" max="2826" width="10.28515625" style="90" customWidth="1"/>
    <col min="2827" max="2827" width="11.42578125" style="90" customWidth="1"/>
    <col min="2828" max="2828" width="13.42578125" style="90" customWidth="1"/>
    <col min="2829" max="2829" width="13.140625" style="90" customWidth="1"/>
    <col min="2830" max="3072" width="5.42578125" style="90"/>
    <col min="3073" max="3073" width="3.7109375" style="90" customWidth="1"/>
    <col min="3074" max="3074" width="31.28515625" style="90" customWidth="1"/>
    <col min="3075" max="3075" width="12.5703125" style="90" customWidth="1"/>
    <col min="3076" max="3076" width="11.5703125" style="90" customWidth="1"/>
    <col min="3077" max="3077" width="10" style="90" customWidth="1"/>
    <col min="3078" max="3078" width="8.5703125" style="90" customWidth="1"/>
    <col min="3079" max="3079" width="8.7109375" style="90" customWidth="1"/>
    <col min="3080" max="3080" width="12" style="90" customWidth="1"/>
    <col min="3081" max="3081" width="10.7109375" style="90" customWidth="1"/>
    <col min="3082" max="3082" width="10.28515625" style="90" customWidth="1"/>
    <col min="3083" max="3083" width="11.42578125" style="90" customWidth="1"/>
    <col min="3084" max="3084" width="13.42578125" style="90" customWidth="1"/>
    <col min="3085" max="3085" width="13.140625" style="90" customWidth="1"/>
    <col min="3086" max="3328" width="5.42578125" style="90"/>
    <col min="3329" max="3329" width="3.7109375" style="90" customWidth="1"/>
    <col min="3330" max="3330" width="31.28515625" style="90" customWidth="1"/>
    <col min="3331" max="3331" width="12.5703125" style="90" customWidth="1"/>
    <col min="3332" max="3332" width="11.5703125" style="90" customWidth="1"/>
    <col min="3333" max="3333" width="10" style="90" customWidth="1"/>
    <col min="3334" max="3334" width="8.5703125" style="90" customWidth="1"/>
    <col min="3335" max="3335" width="8.7109375" style="90" customWidth="1"/>
    <col min="3336" max="3336" width="12" style="90" customWidth="1"/>
    <col min="3337" max="3337" width="10.7109375" style="90" customWidth="1"/>
    <col min="3338" max="3338" width="10.28515625" style="90" customWidth="1"/>
    <col min="3339" max="3339" width="11.42578125" style="90" customWidth="1"/>
    <col min="3340" max="3340" width="13.42578125" style="90" customWidth="1"/>
    <col min="3341" max="3341" width="13.140625" style="90" customWidth="1"/>
    <col min="3342" max="3584" width="5.42578125" style="90"/>
    <col min="3585" max="3585" width="3.7109375" style="90" customWidth="1"/>
    <col min="3586" max="3586" width="31.28515625" style="90" customWidth="1"/>
    <col min="3587" max="3587" width="12.5703125" style="90" customWidth="1"/>
    <col min="3588" max="3588" width="11.5703125" style="90" customWidth="1"/>
    <col min="3589" max="3589" width="10" style="90" customWidth="1"/>
    <col min="3590" max="3590" width="8.5703125" style="90" customWidth="1"/>
    <col min="3591" max="3591" width="8.7109375" style="90" customWidth="1"/>
    <col min="3592" max="3592" width="12" style="90" customWidth="1"/>
    <col min="3593" max="3593" width="10.7109375" style="90" customWidth="1"/>
    <col min="3594" max="3594" width="10.28515625" style="90" customWidth="1"/>
    <col min="3595" max="3595" width="11.42578125" style="90" customWidth="1"/>
    <col min="3596" max="3596" width="13.42578125" style="90" customWidth="1"/>
    <col min="3597" max="3597" width="13.140625" style="90" customWidth="1"/>
    <col min="3598" max="3840" width="5.42578125" style="90"/>
    <col min="3841" max="3841" width="3.7109375" style="90" customWidth="1"/>
    <col min="3842" max="3842" width="31.28515625" style="90" customWidth="1"/>
    <col min="3843" max="3843" width="12.5703125" style="90" customWidth="1"/>
    <col min="3844" max="3844" width="11.5703125" style="90" customWidth="1"/>
    <col min="3845" max="3845" width="10" style="90" customWidth="1"/>
    <col min="3846" max="3846" width="8.5703125" style="90" customWidth="1"/>
    <col min="3847" max="3847" width="8.7109375" style="90" customWidth="1"/>
    <col min="3848" max="3848" width="12" style="90" customWidth="1"/>
    <col min="3849" max="3849" width="10.7109375" style="90" customWidth="1"/>
    <col min="3850" max="3850" width="10.28515625" style="90" customWidth="1"/>
    <col min="3851" max="3851" width="11.42578125" style="90" customWidth="1"/>
    <col min="3852" max="3852" width="13.42578125" style="90" customWidth="1"/>
    <col min="3853" max="3853" width="13.140625" style="90" customWidth="1"/>
    <col min="3854" max="4096" width="5.42578125" style="90"/>
    <col min="4097" max="4097" width="3.7109375" style="90" customWidth="1"/>
    <col min="4098" max="4098" width="31.28515625" style="90" customWidth="1"/>
    <col min="4099" max="4099" width="12.5703125" style="90" customWidth="1"/>
    <col min="4100" max="4100" width="11.5703125" style="90" customWidth="1"/>
    <col min="4101" max="4101" width="10" style="90" customWidth="1"/>
    <col min="4102" max="4102" width="8.5703125" style="90" customWidth="1"/>
    <col min="4103" max="4103" width="8.7109375" style="90" customWidth="1"/>
    <col min="4104" max="4104" width="12" style="90" customWidth="1"/>
    <col min="4105" max="4105" width="10.7109375" style="90" customWidth="1"/>
    <col min="4106" max="4106" width="10.28515625" style="90" customWidth="1"/>
    <col min="4107" max="4107" width="11.42578125" style="90" customWidth="1"/>
    <col min="4108" max="4108" width="13.42578125" style="90" customWidth="1"/>
    <col min="4109" max="4109" width="13.140625" style="90" customWidth="1"/>
    <col min="4110" max="4352" width="5.42578125" style="90"/>
    <col min="4353" max="4353" width="3.7109375" style="90" customWidth="1"/>
    <col min="4354" max="4354" width="31.28515625" style="90" customWidth="1"/>
    <col min="4355" max="4355" width="12.5703125" style="90" customWidth="1"/>
    <col min="4356" max="4356" width="11.5703125" style="90" customWidth="1"/>
    <col min="4357" max="4357" width="10" style="90" customWidth="1"/>
    <col min="4358" max="4358" width="8.5703125" style="90" customWidth="1"/>
    <col min="4359" max="4359" width="8.7109375" style="90" customWidth="1"/>
    <col min="4360" max="4360" width="12" style="90" customWidth="1"/>
    <col min="4361" max="4361" width="10.7109375" style="90" customWidth="1"/>
    <col min="4362" max="4362" width="10.28515625" style="90" customWidth="1"/>
    <col min="4363" max="4363" width="11.42578125" style="90" customWidth="1"/>
    <col min="4364" max="4364" width="13.42578125" style="90" customWidth="1"/>
    <col min="4365" max="4365" width="13.140625" style="90" customWidth="1"/>
    <col min="4366" max="4608" width="5.42578125" style="90"/>
    <col min="4609" max="4609" width="3.7109375" style="90" customWidth="1"/>
    <col min="4610" max="4610" width="31.28515625" style="90" customWidth="1"/>
    <col min="4611" max="4611" width="12.5703125" style="90" customWidth="1"/>
    <col min="4612" max="4612" width="11.5703125" style="90" customWidth="1"/>
    <col min="4613" max="4613" width="10" style="90" customWidth="1"/>
    <col min="4614" max="4614" width="8.5703125" style="90" customWidth="1"/>
    <col min="4615" max="4615" width="8.7109375" style="90" customWidth="1"/>
    <col min="4616" max="4616" width="12" style="90" customWidth="1"/>
    <col min="4617" max="4617" width="10.7109375" style="90" customWidth="1"/>
    <col min="4618" max="4618" width="10.28515625" style="90" customWidth="1"/>
    <col min="4619" max="4619" width="11.42578125" style="90" customWidth="1"/>
    <col min="4620" max="4620" width="13.42578125" style="90" customWidth="1"/>
    <col min="4621" max="4621" width="13.140625" style="90" customWidth="1"/>
    <col min="4622" max="4864" width="5.42578125" style="90"/>
    <col min="4865" max="4865" width="3.7109375" style="90" customWidth="1"/>
    <col min="4866" max="4866" width="31.28515625" style="90" customWidth="1"/>
    <col min="4867" max="4867" width="12.5703125" style="90" customWidth="1"/>
    <col min="4868" max="4868" width="11.5703125" style="90" customWidth="1"/>
    <col min="4869" max="4869" width="10" style="90" customWidth="1"/>
    <col min="4870" max="4870" width="8.5703125" style="90" customWidth="1"/>
    <col min="4871" max="4871" width="8.7109375" style="90" customWidth="1"/>
    <col min="4872" max="4872" width="12" style="90" customWidth="1"/>
    <col min="4873" max="4873" width="10.7109375" style="90" customWidth="1"/>
    <col min="4874" max="4874" width="10.28515625" style="90" customWidth="1"/>
    <col min="4875" max="4875" width="11.42578125" style="90" customWidth="1"/>
    <col min="4876" max="4876" width="13.42578125" style="90" customWidth="1"/>
    <col min="4877" max="4877" width="13.140625" style="90" customWidth="1"/>
    <col min="4878" max="5120" width="5.42578125" style="90"/>
    <col min="5121" max="5121" width="3.7109375" style="90" customWidth="1"/>
    <col min="5122" max="5122" width="31.28515625" style="90" customWidth="1"/>
    <col min="5123" max="5123" width="12.5703125" style="90" customWidth="1"/>
    <col min="5124" max="5124" width="11.5703125" style="90" customWidth="1"/>
    <col min="5125" max="5125" width="10" style="90" customWidth="1"/>
    <col min="5126" max="5126" width="8.5703125" style="90" customWidth="1"/>
    <col min="5127" max="5127" width="8.7109375" style="90" customWidth="1"/>
    <col min="5128" max="5128" width="12" style="90" customWidth="1"/>
    <col min="5129" max="5129" width="10.7109375" style="90" customWidth="1"/>
    <col min="5130" max="5130" width="10.28515625" style="90" customWidth="1"/>
    <col min="5131" max="5131" width="11.42578125" style="90" customWidth="1"/>
    <col min="5132" max="5132" width="13.42578125" style="90" customWidth="1"/>
    <col min="5133" max="5133" width="13.140625" style="90" customWidth="1"/>
    <col min="5134" max="5376" width="5.42578125" style="90"/>
    <col min="5377" max="5377" width="3.7109375" style="90" customWidth="1"/>
    <col min="5378" max="5378" width="31.28515625" style="90" customWidth="1"/>
    <col min="5379" max="5379" width="12.5703125" style="90" customWidth="1"/>
    <col min="5380" max="5380" width="11.5703125" style="90" customWidth="1"/>
    <col min="5381" max="5381" width="10" style="90" customWidth="1"/>
    <col min="5382" max="5382" width="8.5703125" style="90" customWidth="1"/>
    <col min="5383" max="5383" width="8.7109375" style="90" customWidth="1"/>
    <col min="5384" max="5384" width="12" style="90" customWidth="1"/>
    <col min="5385" max="5385" width="10.7109375" style="90" customWidth="1"/>
    <col min="5386" max="5386" width="10.28515625" style="90" customWidth="1"/>
    <col min="5387" max="5387" width="11.42578125" style="90" customWidth="1"/>
    <col min="5388" max="5388" width="13.42578125" style="90" customWidth="1"/>
    <col min="5389" max="5389" width="13.140625" style="90" customWidth="1"/>
    <col min="5390" max="5632" width="5.42578125" style="90"/>
    <col min="5633" max="5633" width="3.7109375" style="90" customWidth="1"/>
    <col min="5634" max="5634" width="31.28515625" style="90" customWidth="1"/>
    <col min="5635" max="5635" width="12.5703125" style="90" customWidth="1"/>
    <col min="5636" max="5636" width="11.5703125" style="90" customWidth="1"/>
    <col min="5637" max="5637" width="10" style="90" customWidth="1"/>
    <col min="5638" max="5638" width="8.5703125" style="90" customWidth="1"/>
    <col min="5639" max="5639" width="8.7109375" style="90" customWidth="1"/>
    <col min="5640" max="5640" width="12" style="90" customWidth="1"/>
    <col min="5641" max="5641" width="10.7109375" style="90" customWidth="1"/>
    <col min="5642" max="5642" width="10.28515625" style="90" customWidth="1"/>
    <col min="5643" max="5643" width="11.42578125" style="90" customWidth="1"/>
    <col min="5644" max="5644" width="13.42578125" style="90" customWidth="1"/>
    <col min="5645" max="5645" width="13.140625" style="90" customWidth="1"/>
    <col min="5646" max="5888" width="5.42578125" style="90"/>
    <col min="5889" max="5889" width="3.7109375" style="90" customWidth="1"/>
    <col min="5890" max="5890" width="31.28515625" style="90" customWidth="1"/>
    <col min="5891" max="5891" width="12.5703125" style="90" customWidth="1"/>
    <col min="5892" max="5892" width="11.5703125" style="90" customWidth="1"/>
    <col min="5893" max="5893" width="10" style="90" customWidth="1"/>
    <col min="5894" max="5894" width="8.5703125" style="90" customWidth="1"/>
    <col min="5895" max="5895" width="8.7109375" style="90" customWidth="1"/>
    <col min="5896" max="5896" width="12" style="90" customWidth="1"/>
    <col min="5897" max="5897" width="10.7109375" style="90" customWidth="1"/>
    <col min="5898" max="5898" width="10.28515625" style="90" customWidth="1"/>
    <col min="5899" max="5899" width="11.42578125" style="90" customWidth="1"/>
    <col min="5900" max="5900" width="13.42578125" style="90" customWidth="1"/>
    <col min="5901" max="5901" width="13.140625" style="90" customWidth="1"/>
    <col min="5902" max="6144" width="5.42578125" style="90"/>
    <col min="6145" max="6145" width="3.7109375" style="90" customWidth="1"/>
    <col min="6146" max="6146" width="31.28515625" style="90" customWidth="1"/>
    <col min="6147" max="6147" width="12.5703125" style="90" customWidth="1"/>
    <col min="6148" max="6148" width="11.5703125" style="90" customWidth="1"/>
    <col min="6149" max="6149" width="10" style="90" customWidth="1"/>
    <col min="6150" max="6150" width="8.5703125" style="90" customWidth="1"/>
    <col min="6151" max="6151" width="8.7109375" style="90" customWidth="1"/>
    <col min="6152" max="6152" width="12" style="90" customWidth="1"/>
    <col min="6153" max="6153" width="10.7109375" style="90" customWidth="1"/>
    <col min="6154" max="6154" width="10.28515625" style="90" customWidth="1"/>
    <col min="6155" max="6155" width="11.42578125" style="90" customWidth="1"/>
    <col min="6156" max="6156" width="13.42578125" style="90" customWidth="1"/>
    <col min="6157" max="6157" width="13.140625" style="90" customWidth="1"/>
    <col min="6158" max="6400" width="5.42578125" style="90"/>
    <col min="6401" max="6401" width="3.7109375" style="90" customWidth="1"/>
    <col min="6402" max="6402" width="31.28515625" style="90" customWidth="1"/>
    <col min="6403" max="6403" width="12.5703125" style="90" customWidth="1"/>
    <col min="6404" max="6404" width="11.5703125" style="90" customWidth="1"/>
    <col min="6405" max="6405" width="10" style="90" customWidth="1"/>
    <col min="6406" max="6406" width="8.5703125" style="90" customWidth="1"/>
    <col min="6407" max="6407" width="8.7109375" style="90" customWidth="1"/>
    <col min="6408" max="6408" width="12" style="90" customWidth="1"/>
    <col min="6409" max="6409" width="10.7109375" style="90" customWidth="1"/>
    <col min="6410" max="6410" width="10.28515625" style="90" customWidth="1"/>
    <col min="6411" max="6411" width="11.42578125" style="90" customWidth="1"/>
    <col min="6412" max="6412" width="13.42578125" style="90" customWidth="1"/>
    <col min="6413" max="6413" width="13.140625" style="90" customWidth="1"/>
    <col min="6414" max="6656" width="5.42578125" style="90"/>
    <col min="6657" max="6657" width="3.7109375" style="90" customWidth="1"/>
    <col min="6658" max="6658" width="31.28515625" style="90" customWidth="1"/>
    <col min="6659" max="6659" width="12.5703125" style="90" customWidth="1"/>
    <col min="6660" max="6660" width="11.5703125" style="90" customWidth="1"/>
    <col min="6661" max="6661" width="10" style="90" customWidth="1"/>
    <col min="6662" max="6662" width="8.5703125" style="90" customWidth="1"/>
    <col min="6663" max="6663" width="8.7109375" style="90" customWidth="1"/>
    <col min="6664" max="6664" width="12" style="90" customWidth="1"/>
    <col min="6665" max="6665" width="10.7109375" style="90" customWidth="1"/>
    <col min="6666" max="6666" width="10.28515625" style="90" customWidth="1"/>
    <col min="6667" max="6667" width="11.42578125" style="90" customWidth="1"/>
    <col min="6668" max="6668" width="13.42578125" style="90" customWidth="1"/>
    <col min="6669" max="6669" width="13.140625" style="90" customWidth="1"/>
    <col min="6670" max="6912" width="5.42578125" style="90"/>
    <col min="6913" max="6913" width="3.7109375" style="90" customWidth="1"/>
    <col min="6914" max="6914" width="31.28515625" style="90" customWidth="1"/>
    <col min="6915" max="6915" width="12.5703125" style="90" customWidth="1"/>
    <col min="6916" max="6916" width="11.5703125" style="90" customWidth="1"/>
    <col min="6917" max="6917" width="10" style="90" customWidth="1"/>
    <col min="6918" max="6918" width="8.5703125" style="90" customWidth="1"/>
    <col min="6919" max="6919" width="8.7109375" style="90" customWidth="1"/>
    <col min="6920" max="6920" width="12" style="90" customWidth="1"/>
    <col min="6921" max="6921" width="10.7109375" style="90" customWidth="1"/>
    <col min="6922" max="6922" width="10.28515625" style="90" customWidth="1"/>
    <col min="6923" max="6923" width="11.42578125" style="90" customWidth="1"/>
    <col min="6924" max="6924" width="13.42578125" style="90" customWidth="1"/>
    <col min="6925" max="6925" width="13.140625" style="90" customWidth="1"/>
    <col min="6926" max="7168" width="5.42578125" style="90"/>
    <col min="7169" max="7169" width="3.7109375" style="90" customWidth="1"/>
    <col min="7170" max="7170" width="31.28515625" style="90" customWidth="1"/>
    <col min="7171" max="7171" width="12.5703125" style="90" customWidth="1"/>
    <col min="7172" max="7172" width="11.5703125" style="90" customWidth="1"/>
    <col min="7173" max="7173" width="10" style="90" customWidth="1"/>
    <col min="7174" max="7174" width="8.5703125" style="90" customWidth="1"/>
    <col min="7175" max="7175" width="8.7109375" style="90" customWidth="1"/>
    <col min="7176" max="7176" width="12" style="90" customWidth="1"/>
    <col min="7177" max="7177" width="10.7109375" style="90" customWidth="1"/>
    <col min="7178" max="7178" width="10.28515625" style="90" customWidth="1"/>
    <col min="7179" max="7179" width="11.42578125" style="90" customWidth="1"/>
    <col min="7180" max="7180" width="13.42578125" style="90" customWidth="1"/>
    <col min="7181" max="7181" width="13.140625" style="90" customWidth="1"/>
    <col min="7182" max="7424" width="5.42578125" style="90"/>
    <col min="7425" max="7425" width="3.7109375" style="90" customWidth="1"/>
    <col min="7426" max="7426" width="31.28515625" style="90" customWidth="1"/>
    <col min="7427" max="7427" width="12.5703125" style="90" customWidth="1"/>
    <col min="7428" max="7428" width="11.5703125" style="90" customWidth="1"/>
    <col min="7429" max="7429" width="10" style="90" customWidth="1"/>
    <col min="7430" max="7430" width="8.5703125" style="90" customWidth="1"/>
    <col min="7431" max="7431" width="8.7109375" style="90" customWidth="1"/>
    <col min="7432" max="7432" width="12" style="90" customWidth="1"/>
    <col min="7433" max="7433" width="10.7109375" style="90" customWidth="1"/>
    <col min="7434" max="7434" width="10.28515625" style="90" customWidth="1"/>
    <col min="7435" max="7435" width="11.42578125" style="90" customWidth="1"/>
    <col min="7436" max="7436" width="13.42578125" style="90" customWidth="1"/>
    <col min="7437" max="7437" width="13.140625" style="90" customWidth="1"/>
    <col min="7438" max="7680" width="5.42578125" style="90"/>
    <col min="7681" max="7681" width="3.7109375" style="90" customWidth="1"/>
    <col min="7682" max="7682" width="31.28515625" style="90" customWidth="1"/>
    <col min="7683" max="7683" width="12.5703125" style="90" customWidth="1"/>
    <col min="7684" max="7684" width="11.5703125" style="90" customWidth="1"/>
    <col min="7685" max="7685" width="10" style="90" customWidth="1"/>
    <col min="7686" max="7686" width="8.5703125" style="90" customWidth="1"/>
    <col min="7687" max="7687" width="8.7109375" style="90" customWidth="1"/>
    <col min="7688" max="7688" width="12" style="90" customWidth="1"/>
    <col min="7689" max="7689" width="10.7109375" style="90" customWidth="1"/>
    <col min="7690" max="7690" width="10.28515625" style="90" customWidth="1"/>
    <col min="7691" max="7691" width="11.42578125" style="90" customWidth="1"/>
    <col min="7692" max="7692" width="13.42578125" style="90" customWidth="1"/>
    <col min="7693" max="7693" width="13.140625" style="90" customWidth="1"/>
    <col min="7694" max="7936" width="5.42578125" style="90"/>
    <col min="7937" max="7937" width="3.7109375" style="90" customWidth="1"/>
    <col min="7938" max="7938" width="31.28515625" style="90" customWidth="1"/>
    <col min="7939" max="7939" width="12.5703125" style="90" customWidth="1"/>
    <col min="7940" max="7940" width="11.5703125" style="90" customWidth="1"/>
    <col min="7941" max="7941" width="10" style="90" customWidth="1"/>
    <col min="7942" max="7942" width="8.5703125" style="90" customWidth="1"/>
    <col min="7943" max="7943" width="8.7109375" style="90" customWidth="1"/>
    <col min="7944" max="7944" width="12" style="90" customWidth="1"/>
    <col min="7945" max="7945" width="10.7109375" style="90" customWidth="1"/>
    <col min="7946" max="7946" width="10.28515625" style="90" customWidth="1"/>
    <col min="7947" max="7947" width="11.42578125" style="90" customWidth="1"/>
    <col min="7948" max="7948" width="13.42578125" style="90" customWidth="1"/>
    <col min="7949" max="7949" width="13.140625" style="90" customWidth="1"/>
    <col min="7950" max="8192" width="5.42578125" style="90"/>
    <col min="8193" max="8193" width="3.7109375" style="90" customWidth="1"/>
    <col min="8194" max="8194" width="31.28515625" style="90" customWidth="1"/>
    <col min="8195" max="8195" width="12.5703125" style="90" customWidth="1"/>
    <col min="8196" max="8196" width="11.5703125" style="90" customWidth="1"/>
    <col min="8197" max="8197" width="10" style="90" customWidth="1"/>
    <col min="8198" max="8198" width="8.5703125" style="90" customWidth="1"/>
    <col min="8199" max="8199" width="8.7109375" style="90" customWidth="1"/>
    <col min="8200" max="8200" width="12" style="90" customWidth="1"/>
    <col min="8201" max="8201" width="10.7109375" style="90" customWidth="1"/>
    <col min="8202" max="8202" width="10.28515625" style="90" customWidth="1"/>
    <col min="8203" max="8203" width="11.42578125" style="90" customWidth="1"/>
    <col min="8204" max="8204" width="13.42578125" style="90" customWidth="1"/>
    <col min="8205" max="8205" width="13.140625" style="90" customWidth="1"/>
    <col min="8206" max="8448" width="5.42578125" style="90"/>
    <col min="8449" max="8449" width="3.7109375" style="90" customWidth="1"/>
    <col min="8450" max="8450" width="31.28515625" style="90" customWidth="1"/>
    <col min="8451" max="8451" width="12.5703125" style="90" customWidth="1"/>
    <col min="8452" max="8452" width="11.5703125" style="90" customWidth="1"/>
    <col min="8453" max="8453" width="10" style="90" customWidth="1"/>
    <col min="8454" max="8454" width="8.5703125" style="90" customWidth="1"/>
    <col min="8455" max="8455" width="8.7109375" style="90" customWidth="1"/>
    <col min="8456" max="8456" width="12" style="90" customWidth="1"/>
    <col min="8457" max="8457" width="10.7109375" style="90" customWidth="1"/>
    <col min="8458" max="8458" width="10.28515625" style="90" customWidth="1"/>
    <col min="8459" max="8459" width="11.42578125" style="90" customWidth="1"/>
    <col min="8460" max="8460" width="13.42578125" style="90" customWidth="1"/>
    <col min="8461" max="8461" width="13.140625" style="90" customWidth="1"/>
    <col min="8462" max="8704" width="5.42578125" style="90"/>
    <col min="8705" max="8705" width="3.7109375" style="90" customWidth="1"/>
    <col min="8706" max="8706" width="31.28515625" style="90" customWidth="1"/>
    <col min="8707" max="8707" width="12.5703125" style="90" customWidth="1"/>
    <col min="8708" max="8708" width="11.5703125" style="90" customWidth="1"/>
    <col min="8709" max="8709" width="10" style="90" customWidth="1"/>
    <col min="8710" max="8710" width="8.5703125" style="90" customWidth="1"/>
    <col min="8711" max="8711" width="8.7109375" style="90" customWidth="1"/>
    <col min="8712" max="8712" width="12" style="90" customWidth="1"/>
    <col min="8713" max="8713" width="10.7109375" style="90" customWidth="1"/>
    <col min="8714" max="8714" width="10.28515625" style="90" customWidth="1"/>
    <col min="8715" max="8715" width="11.42578125" style="90" customWidth="1"/>
    <col min="8716" max="8716" width="13.42578125" style="90" customWidth="1"/>
    <col min="8717" max="8717" width="13.140625" style="90" customWidth="1"/>
    <col min="8718" max="8960" width="5.42578125" style="90"/>
    <col min="8961" max="8961" width="3.7109375" style="90" customWidth="1"/>
    <col min="8962" max="8962" width="31.28515625" style="90" customWidth="1"/>
    <col min="8963" max="8963" width="12.5703125" style="90" customWidth="1"/>
    <col min="8964" max="8964" width="11.5703125" style="90" customWidth="1"/>
    <col min="8965" max="8965" width="10" style="90" customWidth="1"/>
    <col min="8966" max="8966" width="8.5703125" style="90" customWidth="1"/>
    <col min="8967" max="8967" width="8.7109375" style="90" customWidth="1"/>
    <col min="8968" max="8968" width="12" style="90" customWidth="1"/>
    <col min="8969" max="8969" width="10.7109375" style="90" customWidth="1"/>
    <col min="8970" max="8970" width="10.28515625" style="90" customWidth="1"/>
    <col min="8971" max="8971" width="11.42578125" style="90" customWidth="1"/>
    <col min="8972" max="8972" width="13.42578125" style="90" customWidth="1"/>
    <col min="8973" max="8973" width="13.140625" style="90" customWidth="1"/>
    <col min="8974" max="9216" width="5.42578125" style="90"/>
    <col min="9217" max="9217" width="3.7109375" style="90" customWidth="1"/>
    <col min="9218" max="9218" width="31.28515625" style="90" customWidth="1"/>
    <col min="9219" max="9219" width="12.5703125" style="90" customWidth="1"/>
    <col min="9220" max="9220" width="11.5703125" style="90" customWidth="1"/>
    <col min="9221" max="9221" width="10" style="90" customWidth="1"/>
    <col min="9222" max="9222" width="8.5703125" style="90" customWidth="1"/>
    <col min="9223" max="9223" width="8.7109375" style="90" customWidth="1"/>
    <col min="9224" max="9224" width="12" style="90" customWidth="1"/>
    <col min="9225" max="9225" width="10.7109375" style="90" customWidth="1"/>
    <col min="9226" max="9226" width="10.28515625" style="90" customWidth="1"/>
    <col min="9227" max="9227" width="11.42578125" style="90" customWidth="1"/>
    <col min="9228" max="9228" width="13.42578125" style="90" customWidth="1"/>
    <col min="9229" max="9229" width="13.140625" style="90" customWidth="1"/>
    <col min="9230" max="9472" width="5.42578125" style="90"/>
    <col min="9473" max="9473" width="3.7109375" style="90" customWidth="1"/>
    <col min="9474" max="9474" width="31.28515625" style="90" customWidth="1"/>
    <col min="9475" max="9475" width="12.5703125" style="90" customWidth="1"/>
    <col min="9476" max="9476" width="11.5703125" style="90" customWidth="1"/>
    <col min="9477" max="9477" width="10" style="90" customWidth="1"/>
    <col min="9478" max="9478" width="8.5703125" style="90" customWidth="1"/>
    <col min="9479" max="9479" width="8.7109375" style="90" customWidth="1"/>
    <col min="9480" max="9480" width="12" style="90" customWidth="1"/>
    <col min="9481" max="9481" width="10.7109375" style="90" customWidth="1"/>
    <col min="9482" max="9482" width="10.28515625" style="90" customWidth="1"/>
    <col min="9483" max="9483" width="11.42578125" style="90" customWidth="1"/>
    <col min="9484" max="9484" width="13.42578125" style="90" customWidth="1"/>
    <col min="9485" max="9485" width="13.140625" style="90" customWidth="1"/>
    <col min="9486" max="9728" width="5.42578125" style="90"/>
    <col min="9729" max="9729" width="3.7109375" style="90" customWidth="1"/>
    <col min="9730" max="9730" width="31.28515625" style="90" customWidth="1"/>
    <col min="9731" max="9731" width="12.5703125" style="90" customWidth="1"/>
    <col min="9732" max="9732" width="11.5703125" style="90" customWidth="1"/>
    <col min="9733" max="9733" width="10" style="90" customWidth="1"/>
    <col min="9734" max="9734" width="8.5703125" style="90" customWidth="1"/>
    <col min="9735" max="9735" width="8.7109375" style="90" customWidth="1"/>
    <col min="9736" max="9736" width="12" style="90" customWidth="1"/>
    <col min="9737" max="9737" width="10.7109375" style="90" customWidth="1"/>
    <col min="9738" max="9738" width="10.28515625" style="90" customWidth="1"/>
    <col min="9739" max="9739" width="11.42578125" style="90" customWidth="1"/>
    <col min="9740" max="9740" width="13.42578125" style="90" customWidth="1"/>
    <col min="9741" max="9741" width="13.140625" style="90" customWidth="1"/>
    <col min="9742" max="9984" width="5.42578125" style="90"/>
    <col min="9985" max="9985" width="3.7109375" style="90" customWidth="1"/>
    <col min="9986" max="9986" width="31.28515625" style="90" customWidth="1"/>
    <col min="9987" max="9987" width="12.5703125" style="90" customWidth="1"/>
    <col min="9988" max="9988" width="11.5703125" style="90" customWidth="1"/>
    <col min="9989" max="9989" width="10" style="90" customWidth="1"/>
    <col min="9990" max="9990" width="8.5703125" style="90" customWidth="1"/>
    <col min="9991" max="9991" width="8.7109375" style="90" customWidth="1"/>
    <col min="9992" max="9992" width="12" style="90" customWidth="1"/>
    <col min="9993" max="9993" width="10.7109375" style="90" customWidth="1"/>
    <col min="9994" max="9994" width="10.28515625" style="90" customWidth="1"/>
    <col min="9995" max="9995" width="11.42578125" style="90" customWidth="1"/>
    <col min="9996" max="9996" width="13.42578125" style="90" customWidth="1"/>
    <col min="9997" max="9997" width="13.140625" style="90" customWidth="1"/>
    <col min="9998" max="10240" width="5.42578125" style="90"/>
    <col min="10241" max="10241" width="3.7109375" style="90" customWidth="1"/>
    <col min="10242" max="10242" width="31.28515625" style="90" customWidth="1"/>
    <col min="10243" max="10243" width="12.5703125" style="90" customWidth="1"/>
    <col min="10244" max="10244" width="11.5703125" style="90" customWidth="1"/>
    <col min="10245" max="10245" width="10" style="90" customWidth="1"/>
    <col min="10246" max="10246" width="8.5703125" style="90" customWidth="1"/>
    <col min="10247" max="10247" width="8.7109375" style="90" customWidth="1"/>
    <col min="10248" max="10248" width="12" style="90" customWidth="1"/>
    <col min="10249" max="10249" width="10.7109375" style="90" customWidth="1"/>
    <col min="10250" max="10250" width="10.28515625" style="90" customWidth="1"/>
    <col min="10251" max="10251" width="11.42578125" style="90" customWidth="1"/>
    <col min="10252" max="10252" width="13.42578125" style="90" customWidth="1"/>
    <col min="10253" max="10253" width="13.140625" style="90" customWidth="1"/>
    <col min="10254" max="10496" width="5.42578125" style="90"/>
    <col min="10497" max="10497" width="3.7109375" style="90" customWidth="1"/>
    <col min="10498" max="10498" width="31.28515625" style="90" customWidth="1"/>
    <col min="10499" max="10499" width="12.5703125" style="90" customWidth="1"/>
    <col min="10500" max="10500" width="11.5703125" style="90" customWidth="1"/>
    <col min="10501" max="10501" width="10" style="90" customWidth="1"/>
    <col min="10502" max="10502" width="8.5703125" style="90" customWidth="1"/>
    <col min="10503" max="10503" width="8.7109375" style="90" customWidth="1"/>
    <col min="10504" max="10504" width="12" style="90" customWidth="1"/>
    <col min="10505" max="10505" width="10.7109375" style="90" customWidth="1"/>
    <col min="10506" max="10506" width="10.28515625" style="90" customWidth="1"/>
    <col min="10507" max="10507" width="11.42578125" style="90" customWidth="1"/>
    <col min="10508" max="10508" width="13.42578125" style="90" customWidth="1"/>
    <col min="10509" max="10509" width="13.140625" style="90" customWidth="1"/>
    <col min="10510" max="10752" width="5.42578125" style="90"/>
    <col min="10753" max="10753" width="3.7109375" style="90" customWidth="1"/>
    <col min="10754" max="10754" width="31.28515625" style="90" customWidth="1"/>
    <col min="10755" max="10755" width="12.5703125" style="90" customWidth="1"/>
    <col min="10756" max="10756" width="11.5703125" style="90" customWidth="1"/>
    <col min="10757" max="10757" width="10" style="90" customWidth="1"/>
    <col min="10758" max="10758" width="8.5703125" style="90" customWidth="1"/>
    <col min="10759" max="10759" width="8.7109375" style="90" customWidth="1"/>
    <col min="10760" max="10760" width="12" style="90" customWidth="1"/>
    <col min="10761" max="10761" width="10.7109375" style="90" customWidth="1"/>
    <col min="10762" max="10762" width="10.28515625" style="90" customWidth="1"/>
    <col min="10763" max="10763" width="11.42578125" style="90" customWidth="1"/>
    <col min="10764" max="10764" width="13.42578125" style="90" customWidth="1"/>
    <col min="10765" max="10765" width="13.140625" style="90" customWidth="1"/>
    <col min="10766" max="11008" width="5.42578125" style="90"/>
    <col min="11009" max="11009" width="3.7109375" style="90" customWidth="1"/>
    <col min="11010" max="11010" width="31.28515625" style="90" customWidth="1"/>
    <col min="11011" max="11011" width="12.5703125" style="90" customWidth="1"/>
    <col min="11012" max="11012" width="11.5703125" style="90" customWidth="1"/>
    <col min="11013" max="11013" width="10" style="90" customWidth="1"/>
    <col min="11014" max="11014" width="8.5703125" style="90" customWidth="1"/>
    <col min="11015" max="11015" width="8.7109375" style="90" customWidth="1"/>
    <col min="11016" max="11016" width="12" style="90" customWidth="1"/>
    <col min="11017" max="11017" width="10.7109375" style="90" customWidth="1"/>
    <col min="11018" max="11018" width="10.28515625" style="90" customWidth="1"/>
    <col min="11019" max="11019" width="11.42578125" style="90" customWidth="1"/>
    <col min="11020" max="11020" width="13.42578125" style="90" customWidth="1"/>
    <col min="11021" max="11021" width="13.140625" style="90" customWidth="1"/>
    <col min="11022" max="11264" width="5.42578125" style="90"/>
    <col min="11265" max="11265" width="3.7109375" style="90" customWidth="1"/>
    <col min="11266" max="11266" width="31.28515625" style="90" customWidth="1"/>
    <col min="11267" max="11267" width="12.5703125" style="90" customWidth="1"/>
    <col min="11268" max="11268" width="11.5703125" style="90" customWidth="1"/>
    <col min="11269" max="11269" width="10" style="90" customWidth="1"/>
    <col min="11270" max="11270" width="8.5703125" style="90" customWidth="1"/>
    <col min="11271" max="11271" width="8.7109375" style="90" customWidth="1"/>
    <col min="11272" max="11272" width="12" style="90" customWidth="1"/>
    <col min="11273" max="11273" width="10.7109375" style="90" customWidth="1"/>
    <col min="11274" max="11274" width="10.28515625" style="90" customWidth="1"/>
    <col min="11275" max="11275" width="11.42578125" style="90" customWidth="1"/>
    <col min="11276" max="11276" width="13.42578125" style="90" customWidth="1"/>
    <col min="11277" max="11277" width="13.140625" style="90" customWidth="1"/>
    <col min="11278" max="11520" width="5.42578125" style="90"/>
    <col min="11521" max="11521" width="3.7109375" style="90" customWidth="1"/>
    <col min="11522" max="11522" width="31.28515625" style="90" customWidth="1"/>
    <col min="11523" max="11523" width="12.5703125" style="90" customWidth="1"/>
    <col min="11524" max="11524" width="11.5703125" style="90" customWidth="1"/>
    <col min="11525" max="11525" width="10" style="90" customWidth="1"/>
    <col min="11526" max="11526" width="8.5703125" style="90" customWidth="1"/>
    <col min="11527" max="11527" width="8.7109375" style="90" customWidth="1"/>
    <col min="11528" max="11528" width="12" style="90" customWidth="1"/>
    <col min="11529" max="11529" width="10.7109375" style="90" customWidth="1"/>
    <col min="11530" max="11530" width="10.28515625" style="90" customWidth="1"/>
    <col min="11531" max="11531" width="11.42578125" style="90" customWidth="1"/>
    <col min="11532" max="11532" width="13.42578125" style="90" customWidth="1"/>
    <col min="11533" max="11533" width="13.140625" style="90" customWidth="1"/>
    <col min="11534" max="11776" width="5.42578125" style="90"/>
    <col min="11777" max="11777" width="3.7109375" style="90" customWidth="1"/>
    <col min="11778" max="11778" width="31.28515625" style="90" customWidth="1"/>
    <col min="11779" max="11779" width="12.5703125" style="90" customWidth="1"/>
    <col min="11780" max="11780" width="11.5703125" style="90" customWidth="1"/>
    <col min="11781" max="11781" width="10" style="90" customWidth="1"/>
    <col min="11782" max="11782" width="8.5703125" style="90" customWidth="1"/>
    <col min="11783" max="11783" width="8.7109375" style="90" customWidth="1"/>
    <col min="11784" max="11784" width="12" style="90" customWidth="1"/>
    <col min="11785" max="11785" width="10.7109375" style="90" customWidth="1"/>
    <col min="11786" max="11786" width="10.28515625" style="90" customWidth="1"/>
    <col min="11787" max="11787" width="11.42578125" style="90" customWidth="1"/>
    <col min="11788" max="11788" width="13.42578125" style="90" customWidth="1"/>
    <col min="11789" max="11789" width="13.140625" style="90" customWidth="1"/>
    <col min="11790" max="12032" width="5.42578125" style="90"/>
    <col min="12033" max="12033" width="3.7109375" style="90" customWidth="1"/>
    <col min="12034" max="12034" width="31.28515625" style="90" customWidth="1"/>
    <col min="12035" max="12035" width="12.5703125" style="90" customWidth="1"/>
    <col min="12036" max="12036" width="11.5703125" style="90" customWidth="1"/>
    <col min="12037" max="12037" width="10" style="90" customWidth="1"/>
    <col min="12038" max="12038" width="8.5703125" style="90" customWidth="1"/>
    <col min="12039" max="12039" width="8.7109375" style="90" customWidth="1"/>
    <col min="12040" max="12040" width="12" style="90" customWidth="1"/>
    <col min="12041" max="12041" width="10.7109375" style="90" customWidth="1"/>
    <col min="12042" max="12042" width="10.28515625" style="90" customWidth="1"/>
    <col min="12043" max="12043" width="11.42578125" style="90" customWidth="1"/>
    <col min="12044" max="12044" width="13.42578125" style="90" customWidth="1"/>
    <col min="12045" max="12045" width="13.140625" style="90" customWidth="1"/>
    <col min="12046" max="12288" width="5.42578125" style="90"/>
    <col min="12289" max="12289" width="3.7109375" style="90" customWidth="1"/>
    <col min="12290" max="12290" width="31.28515625" style="90" customWidth="1"/>
    <col min="12291" max="12291" width="12.5703125" style="90" customWidth="1"/>
    <col min="12292" max="12292" width="11.5703125" style="90" customWidth="1"/>
    <col min="12293" max="12293" width="10" style="90" customWidth="1"/>
    <col min="12294" max="12294" width="8.5703125" style="90" customWidth="1"/>
    <col min="12295" max="12295" width="8.7109375" style="90" customWidth="1"/>
    <col min="12296" max="12296" width="12" style="90" customWidth="1"/>
    <col min="12297" max="12297" width="10.7109375" style="90" customWidth="1"/>
    <col min="12298" max="12298" width="10.28515625" style="90" customWidth="1"/>
    <col min="12299" max="12299" width="11.42578125" style="90" customWidth="1"/>
    <col min="12300" max="12300" width="13.42578125" style="90" customWidth="1"/>
    <col min="12301" max="12301" width="13.140625" style="90" customWidth="1"/>
    <col min="12302" max="12544" width="5.42578125" style="90"/>
    <col min="12545" max="12545" width="3.7109375" style="90" customWidth="1"/>
    <col min="12546" max="12546" width="31.28515625" style="90" customWidth="1"/>
    <col min="12547" max="12547" width="12.5703125" style="90" customWidth="1"/>
    <col min="12548" max="12548" width="11.5703125" style="90" customWidth="1"/>
    <col min="12549" max="12549" width="10" style="90" customWidth="1"/>
    <col min="12550" max="12550" width="8.5703125" style="90" customWidth="1"/>
    <col min="12551" max="12551" width="8.7109375" style="90" customWidth="1"/>
    <col min="12552" max="12552" width="12" style="90" customWidth="1"/>
    <col min="12553" max="12553" width="10.7109375" style="90" customWidth="1"/>
    <col min="12554" max="12554" width="10.28515625" style="90" customWidth="1"/>
    <col min="12555" max="12555" width="11.42578125" style="90" customWidth="1"/>
    <col min="12556" max="12556" width="13.42578125" style="90" customWidth="1"/>
    <col min="12557" max="12557" width="13.140625" style="90" customWidth="1"/>
    <col min="12558" max="12800" width="5.42578125" style="90"/>
    <col min="12801" max="12801" width="3.7109375" style="90" customWidth="1"/>
    <col min="12802" max="12802" width="31.28515625" style="90" customWidth="1"/>
    <col min="12803" max="12803" width="12.5703125" style="90" customWidth="1"/>
    <col min="12804" max="12804" width="11.5703125" style="90" customWidth="1"/>
    <col min="12805" max="12805" width="10" style="90" customWidth="1"/>
    <col min="12806" max="12806" width="8.5703125" style="90" customWidth="1"/>
    <col min="12807" max="12807" width="8.7109375" style="90" customWidth="1"/>
    <col min="12808" max="12808" width="12" style="90" customWidth="1"/>
    <col min="12809" max="12809" width="10.7109375" style="90" customWidth="1"/>
    <col min="12810" max="12810" width="10.28515625" style="90" customWidth="1"/>
    <col min="12811" max="12811" width="11.42578125" style="90" customWidth="1"/>
    <col min="12812" max="12812" width="13.42578125" style="90" customWidth="1"/>
    <col min="12813" max="12813" width="13.140625" style="90" customWidth="1"/>
    <col min="12814" max="13056" width="5.42578125" style="90"/>
    <col min="13057" max="13057" width="3.7109375" style="90" customWidth="1"/>
    <col min="13058" max="13058" width="31.28515625" style="90" customWidth="1"/>
    <col min="13059" max="13059" width="12.5703125" style="90" customWidth="1"/>
    <col min="13060" max="13060" width="11.5703125" style="90" customWidth="1"/>
    <col min="13061" max="13061" width="10" style="90" customWidth="1"/>
    <col min="13062" max="13062" width="8.5703125" style="90" customWidth="1"/>
    <col min="13063" max="13063" width="8.7109375" style="90" customWidth="1"/>
    <col min="13064" max="13064" width="12" style="90" customWidth="1"/>
    <col min="13065" max="13065" width="10.7109375" style="90" customWidth="1"/>
    <col min="13066" max="13066" width="10.28515625" style="90" customWidth="1"/>
    <col min="13067" max="13067" width="11.42578125" style="90" customWidth="1"/>
    <col min="13068" max="13068" width="13.42578125" style="90" customWidth="1"/>
    <col min="13069" max="13069" width="13.140625" style="90" customWidth="1"/>
    <col min="13070" max="13312" width="5.42578125" style="90"/>
    <col min="13313" max="13313" width="3.7109375" style="90" customWidth="1"/>
    <col min="13314" max="13314" width="31.28515625" style="90" customWidth="1"/>
    <col min="13315" max="13315" width="12.5703125" style="90" customWidth="1"/>
    <col min="13316" max="13316" width="11.5703125" style="90" customWidth="1"/>
    <col min="13317" max="13317" width="10" style="90" customWidth="1"/>
    <col min="13318" max="13318" width="8.5703125" style="90" customWidth="1"/>
    <col min="13319" max="13319" width="8.7109375" style="90" customWidth="1"/>
    <col min="13320" max="13320" width="12" style="90" customWidth="1"/>
    <col min="13321" max="13321" width="10.7109375" style="90" customWidth="1"/>
    <col min="13322" max="13322" width="10.28515625" style="90" customWidth="1"/>
    <col min="13323" max="13323" width="11.42578125" style="90" customWidth="1"/>
    <col min="13324" max="13324" width="13.42578125" style="90" customWidth="1"/>
    <col min="13325" max="13325" width="13.140625" style="90" customWidth="1"/>
    <col min="13326" max="13568" width="5.42578125" style="90"/>
    <col min="13569" max="13569" width="3.7109375" style="90" customWidth="1"/>
    <col min="13570" max="13570" width="31.28515625" style="90" customWidth="1"/>
    <col min="13571" max="13571" width="12.5703125" style="90" customWidth="1"/>
    <col min="13572" max="13572" width="11.5703125" style="90" customWidth="1"/>
    <col min="13573" max="13573" width="10" style="90" customWidth="1"/>
    <col min="13574" max="13574" width="8.5703125" style="90" customWidth="1"/>
    <col min="13575" max="13575" width="8.7109375" style="90" customWidth="1"/>
    <col min="13576" max="13576" width="12" style="90" customWidth="1"/>
    <col min="13577" max="13577" width="10.7109375" style="90" customWidth="1"/>
    <col min="13578" max="13578" width="10.28515625" style="90" customWidth="1"/>
    <col min="13579" max="13579" width="11.42578125" style="90" customWidth="1"/>
    <col min="13580" max="13580" width="13.42578125" style="90" customWidth="1"/>
    <col min="13581" max="13581" width="13.140625" style="90" customWidth="1"/>
    <col min="13582" max="13824" width="5.42578125" style="90"/>
    <col min="13825" max="13825" width="3.7109375" style="90" customWidth="1"/>
    <col min="13826" max="13826" width="31.28515625" style="90" customWidth="1"/>
    <col min="13827" max="13827" width="12.5703125" style="90" customWidth="1"/>
    <col min="13828" max="13828" width="11.5703125" style="90" customWidth="1"/>
    <col min="13829" max="13829" width="10" style="90" customWidth="1"/>
    <col min="13830" max="13830" width="8.5703125" style="90" customWidth="1"/>
    <col min="13831" max="13831" width="8.7109375" style="90" customWidth="1"/>
    <col min="13832" max="13832" width="12" style="90" customWidth="1"/>
    <col min="13833" max="13833" width="10.7109375" style="90" customWidth="1"/>
    <col min="13834" max="13834" width="10.28515625" style="90" customWidth="1"/>
    <col min="13835" max="13835" width="11.42578125" style="90" customWidth="1"/>
    <col min="13836" max="13836" width="13.42578125" style="90" customWidth="1"/>
    <col min="13837" max="13837" width="13.140625" style="90" customWidth="1"/>
    <col min="13838" max="14080" width="5.42578125" style="90"/>
    <col min="14081" max="14081" width="3.7109375" style="90" customWidth="1"/>
    <col min="14082" max="14082" width="31.28515625" style="90" customWidth="1"/>
    <col min="14083" max="14083" width="12.5703125" style="90" customWidth="1"/>
    <col min="14084" max="14084" width="11.5703125" style="90" customWidth="1"/>
    <col min="14085" max="14085" width="10" style="90" customWidth="1"/>
    <col min="14086" max="14086" width="8.5703125" style="90" customWidth="1"/>
    <col min="14087" max="14087" width="8.7109375" style="90" customWidth="1"/>
    <col min="14088" max="14088" width="12" style="90" customWidth="1"/>
    <col min="14089" max="14089" width="10.7109375" style="90" customWidth="1"/>
    <col min="14090" max="14090" width="10.28515625" style="90" customWidth="1"/>
    <col min="14091" max="14091" width="11.42578125" style="90" customWidth="1"/>
    <col min="14092" max="14092" width="13.42578125" style="90" customWidth="1"/>
    <col min="14093" max="14093" width="13.140625" style="90" customWidth="1"/>
    <col min="14094" max="14336" width="5.42578125" style="90"/>
    <col min="14337" max="14337" width="3.7109375" style="90" customWidth="1"/>
    <col min="14338" max="14338" width="31.28515625" style="90" customWidth="1"/>
    <col min="14339" max="14339" width="12.5703125" style="90" customWidth="1"/>
    <col min="14340" max="14340" width="11.5703125" style="90" customWidth="1"/>
    <col min="14341" max="14341" width="10" style="90" customWidth="1"/>
    <col min="14342" max="14342" width="8.5703125" style="90" customWidth="1"/>
    <col min="14343" max="14343" width="8.7109375" style="90" customWidth="1"/>
    <col min="14344" max="14344" width="12" style="90" customWidth="1"/>
    <col min="14345" max="14345" width="10.7109375" style="90" customWidth="1"/>
    <col min="14346" max="14346" width="10.28515625" style="90" customWidth="1"/>
    <col min="14347" max="14347" width="11.42578125" style="90" customWidth="1"/>
    <col min="14348" max="14348" width="13.42578125" style="90" customWidth="1"/>
    <col min="14349" max="14349" width="13.140625" style="90" customWidth="1"/>
    <col min="14350" max="14592" width="5.42578125" style="90"/>
    <col min="14593" max="14593" width="3.7109375" style="90" customWidth="1"/>
    <col min="14594" max="14594" width="31.28515625" style="90" customWidth="1"/>
    <col min="14595" max="14595" width="12.5703125" style="90" customWidth="1"/>
    <col min="14596" max="14596" width="11.5703125" style="90" customWidth="1"/>
    <col min="14597" max="14597" width="10" style="90" customWidth="1"/>
    <col min="14598" max="14598" width="8.5703125" style="90" customWidth="1"/>
    <col min="14599" max="14599" width="8.7109375" style="90" customWidth="1"/>
    <col min="14600" max="14600" width="12" style="90" customWidth="1"/>
    <col min="14601" max="14601" width="10.7109375" style="90" customWidth="1"/>
    <col min="14602" max="14602" width="10.28515625" style="90" customWidth="1"/>
    <col min="14603" max="14603" width="11.42578125" style="90" customWidth="1"/>
    <col min="14604" max="14604" width="13.42578125" style="90" customWidth="1"/>
    <col min="14605" max="14605" width="13.140625" style="90" customWidth="1"/>
    <col min="14606" max="14848" width="5.42578125" style="90"/>
    <col min="14849" max="14849" width="3.7109375" style="90" customWidth="1"/>
    <col min="14850" max="14850" width="31.28515625" style="90" customWidth="1"/>
    <col min="14851" max="14851" width="12.5703125" style="90" customWidth="1"/>
    <col min="14852" max="14852" width="11.5703125" style="90" customWidth="1"/>
    <col min="14853" max="14853" width="10" style="90" customWidth="1"/>
    <col min="14854" max="14854" width="8.5703125" style="90" customWidth="1"/>
    <col min="14855" max="14855" width="8.7109375" style="90" customWidth="1"/>
    <col min="14856" max="14856" width="12" style="90" customWidth="1"/>
    <col min="14857" max="14857" width="10.7109375" style="90" customWidth="1"/>
    <col min="14858" max="14858" width="10.28515625" style="90" customWidth="1"/>
    <col min="14859" max="14859" width="11.42578125" style="90" customWidth="1"/>
    <col min="14860" max="14860" width="13.42578125" style="90" customWidth="1"/>
    <col min="14861" max="14861" width="13.140625" style="90" customWidth="1"/>
    <col min="14862" max="15104" width="5.42578125" style="90"/>
    <col min="15105" max="15105" width="3.7109375" style="90" customWidth="1"/>
    <col min="15106" max="15106" width="31.28515625" style="90" customWidth="1"/>
    <col min="15107" max="15107" width="12.5703125" style="90" customWidth="1"/>
    <col min="15108" max="15108" width="11.5703125" style="90" customWidth="1"/>
    <col min="15109" max="15109" width="10" style="90" customWidth="1"/>
    <col min="15110" max="15110" width="8.5703125" style="90" customWidth="1"/>
    <col min="15111" max="15111" width="8.7109375" style="90" customWidth="1"/>
    <col min="15112" max="15112" width="12" style="90" customWidth="1"/>
    <col min="15113" max="15113" width="10.7109375" style="90" customWidth="1"/>
    <col min="15114" max="15114" width="10.28515625" style="90" customWidth="1"/>
    <col min="15115" max="15115" width="11.42578125" style="90" customWidth="1"/>
    <col min="15116" max="15116" width="13.42578125" style="90" customWidth="1"/>
    <col min="15117" max="15117" width="13.140625" style="90" customWidth="1"/>
    <col min="15118" max="15360" width="5.42578125" style="90"/>
    <col min="15361" max="15361" width="3.7109375" style="90" customWidth="1"/>
    <col min="15362" max="15362" width="31.28515625" style="90" customWidth="1"/>
    <col min="15363" max="15363" width="12.5703125" style="90" customWidth="1"/>
    <col min="15364" max="15364" width="11.5703125" style="90" customWidth="1"/>
    <col min="15365" max="15365" width="10" style="90" customWidth="1"/>
    <col min="15366" max="15366" width="8.5703125" style="90" customWidth="1"/>
    <col min="15367" max="15367" width="8.7109375" style="90" customWidth="1"/>
    <col min="15368" max="15368" width="12" style="90" customWidth="1"/>
    <col min="15369" max="15369" width="10.7109375" style="90" customWidth="1"/>
    <col min="15370" max="15370" width="10.28515625" style="90" customWidth="1"/>
    <col min="15371" max="15371" width="11.42578125" style="90" customWidth="1"/>
    <col min="15372" max="15372" width="13.42578125" style="90" customWidth="1"/>
    <col min="15373" max="15373" width="13.140625" style="90" customWidth="1"/>
    <col min="15374" max="15616" width="5.42578125" style="90"/>
    <col min="15617" max="15617" width="3.7109375" style="90" customWidth="1"/>
    <col min="15618" max="15618" width="31.28515625" style="90" customWidth="1"/>
    <col min="15619" max="15619" width="12.5703125" style="90" customWidth="1"/>
    <col min="15620" max="15620" width="11.5703125" style="90" customWidth="1"/>
    <col min="15621" max="15621" width="10" style="90" customWidth="1"/>
    <col min="15622" max="15622" width="8.5703125" style="90" customWidth="1"/>
    <col min="15623" max="15623" width="8.7109375" style="90" customWidth="1"/>
    <col min="15624" max="15624" width="12" style="90" customWidth="1"/>
    <col min="15625" max="15625" width="10.7109375" style="90" customWidth="1"/>
    <col min="15626" max="15626" width="10.28515625" style="90" customWidth="1"/>
    <col min="15627" max="15627" width="11.42578125" style="90" customWidth="1"/>
    <col min="15628" max="15628" width="13.42578125" style="90" customWidth="1"/>
    <col min="15629" max="15629" width="13.140625" style="90" customWidth="1"/>
    <col min="15630" max="15872" width="5.42578125" style="90"/>
    <col min="15873" max="15873" width="3.7109375" style="90" customWidth="1"/>
    <col min="15874" max="15874" width="31.28515625" style="90" customWidth="1"/>
    <col min="15875" max="15875" width="12.5703125" style="90" customWidth="1"/>
    <col min="15876" max="15876" width="11.5703125" style="90" customWidth="1"/>
    <col min="15877" max="15877" width="10" style="90" customWidth="1"/>
    <col min="15878" max="15878" width="8.5703125" style="90" customWidth="1"/>
    <col min="15879" max="15879" width="8.7109375" style="90" customWidth="1"/>
    <col min="15880" max="15880" width="12" style="90" customWidth="1"/>
    <col min="15881" max="15881" width="10.7109375" style="90" customWidth="1"/>
    <col min="15882" max="15882" width="10.28515625" style="90" customWidth="1"/>
    <col min="15883" max="15883" width="11.42578125" style="90" customWidth="1"/>
    <col min="15884" max="15884" width="13.42578125" style="90" customWidth="1"/>
    <col min="15885" max="15885" width="13.140625" style="90" customWidth="1"/>
    <col min="15886" max="16128" width="5.42578125" style="90"/>
    <col min="16129" max="16129" width="3.7109375" style="90" customWidth="1"/>
    <col min="16130" max="16130" width="31.28515625" style="90" customWidth="1"/>
    <col min="16131" max="16131" width="12.5703125" style="90" customWidth="1"/>
    <col min="16132" max="16132" width="11.5703125" style="90" customWidth="1"/>
    <col min="16133" max="16133" width="10" style="90" customWidth="1"/>
    <col min="16134" max="16134" width="8.5703125" style="90" customWidth="1"/>
    <col min="16135" max="16135" width="8.7109375" style="90" customWidth="1"/>
    <col min="16136" max="16136" width="12" style="90" customWidth="1"/>
    <col min="16137" max="16137" width="10.7109375" style="90" customWidth="1"/>
    <col min="16138" max="16138" width="10.28515625" style="90" customWidth="1"/>
    <col min="16139" max="16139" width="11.42578125" style="90" customWidth="1"/>
    <col min="16140" max="16140" width="13.42578125" style="90" customWidth="1"/>
    <col min="16141" max="16141" width="13.140625" style="90" customWidth="1"/>
    <col min="16142" max="16384" width="5.42578125" style="90"/>
  </cols>
  <sheetData>
    <row r="1" spans="1:8" ht="12.75" customHeight="1" x14ac:dyDescent="0.25">
      <c r="A1" s="122" t="s">
        <v>204</v>
      </c>
      <c r="B1" s="122"/>
      <c r="C1" s="122"/>
      <c r="D1" s="122"/>
      <c r="E1" s="122"/>
      <c r="F1" s="122"/>
    </row>
    <row r="2" spans="1:8" ht="11.25" customHeight="1" x14ac:dyDescent="0.25">
      <c r="A2" s="88"/>
      <c r="B2" s="88"/>
      <c r="C2" s="88"/>
      <c r="D2" s="88"/>
      <c r="E2" s="88"/>
      <c r="F2" s="88"/>
    </row>
    <row r="3" spans="1:8" ht="18.75" customHeight="1" x14ac:dyDescent="0.25">
      <c r="A3" s="123" t="s">
        <v>151</v>
      </c>
      <c r="B3" s="123"/>
      <c r="C3" s="123"/>
      <c r="D3" s="123"/>
      <c r="E3" s="123"/>
      <c r="F3" s="123"/>
    </row>
    <row r="4" spans="1:8" x14ac:dyDescent="0.25">
      <c r="A4" s="1"/>
      <c r="B4" s="2"/>
      <c r="C4" s="124" t="s">
        <v>0</v>
      </c>
      <c r="D4" s="124"/>
      <c r="E4" s="124"/>
      <c r="F4" s="124"/>
    </row>
    <row r="5" spans="1:8" s="10" customFormat="1" ht="23.25" customHeight="1" x14ac:dyDescent="0.25">
      <c r="A5" s="3"/>
      <c r="B5" s="4" t="s">
        <v>1</v>
      </c>
      <c r="C5" s="5" t="s">
        <v>2</v>
      </c>
      <c r="D5" s="6" t="s">
        <v>152</v>
      </c>
      <c r="E5" s="7" t="s">
        <v>109</v>
      </c>
      <c r="F5" s="7" t="s">
        <v>3</v>
      </c>
      <c r="G5" s="8"/>
      <c r="H5" s="9"/>
    </row>
    <row r="6" spans="1:8" x14ac:dyDescent="0.25">
      <c r="A6" s="11">
        <v>1</v>
      </c>
      <c r="B6" s="90" t="s">
        <v>4</v>
      </c>
      <c r="C6" s="12">
        <v>10934</v>
      </c>
      <c r="D6" s="12">
        <v>8094</v>
      </c>
      <c r="E6" s="13">
        <v>780</v>
      </c>
      <c r="F6" s="14">
        <f>SUM(C6:E6)</f>
        <v>19808</v>
      </c>
    </row>
    <row r="7" spans="1:8" ht="16.5" customHeight="1" x14ac:dyDescent="0.25">
      <c r="A7" s="11">
        <v>2</v>
      </c>
      <c r="B7" s="90" t="s">
        <v>5</v>
      </c>
      <c r="C7" s="12">
        <v>378</v>
      </c>
      <c r="D7" s="12">
        <v>0</v>
      </c>
      <c r="E7" s="13">
        <v>0</v>
      </c>
      <c r="F7" s="14">
        <f t="shared" ref="F7:F48" si="0">SUM(C7:E7)</f>
        <v>378</v>
      </c>
    </row>
    <row r="8" spans="1:8" x14ac:dyDescent="0.25">
      <c r="A8" s="11">
        <v>3</v>
      </c>
      <c r="B8" s="90" t="s">
        <v>6</v>
      </c>
      <c r="C8" s="12">
        <v>3250</v>
      </c>
      <c r="D8" s="12">
        <v>0</v>
      </c>
      <c r="E8" s="13">
        <v>0</v>
      </c>
      <c r="F8" s="14">
        <f t="shared" si="0"/>
        <v>3250</v>
      </c>
    </row>
    <row r="9" spans="1:8" x14ac:dyDescent="0.25">
      <c r="A9" s="11">
        <v>4</v>
      </c>
      <c r="B9" s="90" t="s">
        <v>7</v>
      </c>
      <c r="C9" s="15">
        <v>310</v>
      </c>
      <c r="D9" s="15">
        <v>0</v>
      </c>
      <c r="E9" s="13">
        <v>0</v>
      </c>
      <c r="F9" s="14">
        <f t="shared" si="0"/>
        <v>310</v>
      </c>
    </row>
    <row r="10" spans="1:8" x14ac:dyDescent="0.25">
      <c r="A10" s="11">
        <v>5</v>
      </c>
      <c r="B10" s="90" t="s">
        <v>8</v>
      </c>
      <c r="C10" s="12">
        <v>15462</v>
      </c>
      <c r="D10" s="12">
        <v>2498</v>
      </c>
      <c r="E10" s="13">
        <v>0</v>
      </c>
      <c r="F10" s="14">
        <f t="shared" si="0"/>
        <v>17960</v>
      </c>
    </row>
    <row r="11" spans="1:8" ht="11.45" customHeight="1" x14ac:dyDescent="0.25">
      <c r="A11" s="11">
        <v>6</v>
      </c>
      <c r="B11" s="89" t="s">
        <v>9</v>
      </c>
      <c r="C11" s="12">
        <v>1256</v>
      </c>
      <c r="D11" s="12">
        <v>72</v>
      </c>
      <c r="E11" s="13">
        <v>0</v>
      </c>
      <c r="F11" s="14">
        <f t="shared" si="0"/>
        <v>1328</v>
      </c>
    </row>
    <row r="12" spans="1:8" x14ac:dyDescent="0.25">
      <c r="A12" s="11">
        <v>7</v>
      </c>
      <c r="B12" s="89" t="s">
        <v>10</v>
      </c>
      <c r="C12" s="12">
        <v>3242</v>
      </c>
      <c r="D12" s="12">
        <v>510</v>
      </c>
      <c r="E12" s="13">
        <v>0</v>
      </c>
      <c r="F12" s="14">
        <f t="shared" si="0"/>
        <v>3752</v>
      </c>
    </row>
    <row r="13" spans="1:8" x14ac:dyDescent="0.25">
      <c r="A13" s="11">
        <v>8</v>
      </c>
      <c r="B13" s="89" t="s">
        <v>11</v>
      </c>
      <c r="C13" s="12">
        <v>869</v>
      </c>
      <c r="D13" s="12">
        <v>250</v>
      </c>
      <c r="E13" s="13">
        <v>0</v>
      </c>
      <c r="F13" s="14">
        <f t="shared" si="0"/>
        <v>1119</v>
      </c>
    </row>
    <row r="14" spans="1:8" x14ac:dyDescent="0.25">
      <c r="A14" s="11">
        <v>9</v>
      </c>
      <c r="B14" s="90" t="s">
        <v>12</v>
      </c>
      <c r="C14" s="12">
        <v>4723</v>
      </c>
      <c r="D14" s="12">
        <v>2759</v>
      </c>
      <c r="E14" s="13">
        <v>875</v>
      </c>
      <c r="F14" s="14">
        <f t="shared" si="0"/>
        <v>8357</v>
      </c>
    </row>
    <row r="15" spans="1:8" x14ac:dyDescent="0.25">
      <c r="A15" s="11">
        <v>10</v>
      </c>
      <c r="B15" s="90" t="s">
        <v>13</v>
      </c>
      <c r="C15" s="12">
        <v>839</v>
      </c>
      <c r="D15" s="12">
        <v>289</v>
      </c>
      <c r="E15" s="13">
        <v>100</v>
      </c>
      <c r="F15" s="14">
        <f t="shared" si="0"/>
        <v>1228</v>
      </c>
    </row>
    <row r="16" spans="1:8" x14ac:dyDescent="0.25">
      <c r="A16" s="11">
        <v>11</v>
      </c>
      <c r="B16" s="90" t="s">
        <v>14</v>
      </c>
      <c r="C16" s="15">
        <v>378</v>
      </c>
      <c r="D16" s="15">
        <v>0</v>
      </c>
      <c r="E16" s="13">
        <v>0</v>
      </c>
      <c r="F16" s="14">
        <f t="shared" si="0"/>
        <v>378</v>
      </c>
    </row>
    <row r="17" spans="1:8" x14ac:dyDescent="0.25">
      <c r="A17" s="11">
        <v>12</v>
      </c>
      <c r="B17" s="90" t="s">
        <v>15</v>
      </c>
      <c r="C17" s="12">
        <v>1680</v>
      </c>
      <c r="D17" s="15">
        <v>644</v>
      </c>
      <c r="E17" s="13">
        <v>0</v>
      </c>
      <c r="F17" s="14">
        <f t="shared" si="0"/>
        <v>2324</v>
      </c>
    </row>
    <row r="18" spans="1:8" ht="12.4" customHeight="1" x14ac:dyDescent="0.25">
      <c r="A18" s="11">
        <v>13</v>
      </c>
      <c r="B18" s="90" t="s">
        <v>16</v>
      </c>
      <c r="C18" s="12">
        <v>7797</v>
      </c>
      <c r="D18" s="12">
        <v>0</v>
      </c>
      <c r="E18" s="13">
        <v>0</v>
      </c>
      <c r="F18" s="14">
        <f t="shared" si="0"/>
        <v>7797</v>
      </c>
      <c r="H18" s="90"/>
    </row>
    <row r="19" spans="1:8" x14ac:dyDescent="0.25">
      <c r="A19" s="11">
        <v>14</v>
      </c>
      <c r="B19" s="90" t="s">
        <v>17</v>
      </c>
      <c r="C19" s="12">
        <v>1329</v>
      </c>
      <c r="D19" s="15">
        <v>0</v>
      </c>
      <c r="E19" s="13">
        <v>0</v>
      </c>
      <c r="F19" s="14">
        <f t="shared" si="0"/>
        <v>1329</v>
      </c>
    </row>
    <row r="20" spans="1:8" x14ac:dyDescent="0.25">
      <c r="A20" s="11">
        <v>15</v>
      </c>
      <c r="B20" s="90" t="s">
        <v>18</v>
      </c>
      <c r="C20" s="12">
        <v>2520</v>
      </c>
      <c r="D20" s="15">
        <v>824</v>
      </c>
      <c r="E20" s="16">
        <v>952</v>
      </c>
      <c r="F20" s="14">
        <f t="shared" si="0"/>
        <v>4296</v>
      </c>
    </row>
    <row r="21" spans="1:8" x14ac:dyDescent="0.25">
      <c r="A21" s="11">
        <v>16</v>
      </c>
      <c r="B21" s="90" t="s">
        <v>19</v>
      </c>
      <c r="C21" s="12">
        <v>647</v>
      </c>
      <c r="D21" s="15">
        <v>180</v>
      </c>
      <c r="E21" s="16">
        <v>0</v>
      </c>
      <c r="F21" s="14">
        <f t="shared" si="0"/>
        <v>827</v>
      </c>
    </row>
    <row r="22" spans="1:8" x14ac:dyDescent="0.25">
      <c r="A22" s="11">
        <v>17</v>
      </c>
      <c r="B22" s="90" t="s">
        <v>20</v>
      </c>
      <c r="C22" s="12">
        <v>13465</v>
      </c>
      <c r="D22" s="12">
        <v>1458</v>
      </c>
      <c r="E22" s="13">
        <v>1258</v>
      </c>
      <c r="F22" s="14">
        <f t="shared" si="0"/>
        <v>16181</v>
      </c>
    </row>
    <row r="23" spans="1:8" ht="14.25" customHeight="1" x14ac:dyDescent="0.25">
      <c r="A23" s="11">
        <v>18</v>
      </c>
      <c r="B23" s="90" t="s">
        <v>21</v>
      </c>
      <c r="C23" s="12">
        <v>150</v>
      </c>
      <c r="D23" s="15">
        <v>0</v>
      </c>
      <c r="E23" s="13">
        <v>0</v>
      </c>
      <c r="F23" s="14">
        <f t="shared" si="0"/>
        <v>150</v>
      </c>
    </row>
    <row r="24" spans="1:8" x14ac:dyDescent="0.25">
      <c r="A24" s="11">
        <v>19</v>
      </c>
      <c r="B24" s="90" t="s">
        <v>22</v>
      </c>
      <c r="C24" s="12">
        <v>1267</v>
      </c>
      <c r="D24" s="15">
        <v>0</v>
      </c>
      <c r="E24" s="13">
        <v>0</v>
      </c>
      <c r="F24" s="14">
        <f t="shared" si="0"/>
        <v>1267</v>
      </c>
    </row>
    <row r="25" spans="1:8" x14ac:dyDescent="0.25">
      <c r="A25" s="11">
        <v>20</v>
      </c>
      <c r="B25" s="90" t="s">
        <v>23</v>
      </c>
      <c r="C25" s="15">
        <v>683</v>
      </c>
      <c r="D25" s="15">
        <v>30</v>
      </c>
      <c r="E25" s="13">
        <v>0</v>
      </c>
      <c r="F25" s="14">
        <f t="shared" si="0"/>
        <v>713</v>
      </c>
    </row>
    <row r="26" spans="1:8" x14ac:dyDescent="0.25">
      <c r="A26" s="11">
        <v>21</v>
      </c>
      <c r="B26" s="90" t="s">
        <v>24</v>
      </c>
      <c r="C26" s="12">
        <v>300</v>
      </c>
      <c r="D26" s="15">
        <v>0</v>
      </c>
      <c r="E26" s="13">
        <v>0</v>
      </c>
      <c r="F26" s="14">
        <f t="shared" si="0"/>
        <v>300</v>
      </c>
    </row>
    <row r="27" spans="1:8" x14ac:dyDescent="0.25">
      <c r="A27" s="11">
        <v>22</v>
      </c>
      <c r="B27" s="90" t="s">
        <v>25</v>
      </c>
      <c r="C27" s="12">
        <v>3044</v>
      </c>
      <c r="D27" s="12">
        <v>1364</v>
      </c>
      <c r="E27" s="13">
        <v>0</v>
      </c>
      <c r="F27" s="14">
        <f t="shared" si="0"/>
        <v>4408</v>
      </c>
    </row>
    <row r="28" spans="1:8" x14ac:dyDescent="0.25">
      <c r="A28" s="11">
        <v>23</v>
      </c>
      <c r="B28" s="90" t="s">
        <v>26</v>
      </c>
      <c r="C28" s="12">
        <v>4481</v>
      </c>
      <c r="D28" s="15">
        <v>0</v>
      </c>
      <c r="E28" s="13">
        <v>0</v>
      </c>
      <c r="F28" s="14">
        <f t="shared" si="0"/>
        <v>4481</v>
      </c>
    </row>
    <row r="29" spans="1:8" x14ac:dyDescent="0.25">
      <c r="A29" s="11">
        <v>24</v>
      </c>
      <c r="B29" s="90" t="s">
        <v>27</v>
      </c>
      <c r="C29" s="12">
        <v>1292</v>
      </c>
      <c r="D29" s="15">
        <v>675</v>
      </c>
      <c r="E29" s="13">
        <v>0</v>
      </c>
      <c r="F29" s="14">
        <f t="shared" si="0"/>
        <v>1967</v>
      </c>
    </row>
    <row r="30" spans="1:8" x14ac:dyDescent="0.25">
      <c r="A30" s="11">
        <v>25</v>
      </c>
      <c r="B30" s="90" t="s">
        <v>28</v>
      </c>
      <c r="C30" s="12">
        <v>5500</v>
      </c>
      <c r="D30" s="15">
        <v>0</v>
      </c>
      <c r="E30" s="13">
        <v>0</v>
      </c>
      <c r="F30" s="14">
        <f t="shared" si="0"/>
        <v>5500</v>
      </c>
    </row>
    <row r="31" spans="1:8" x14ac:dyDescent="0.25">
      <c r="A31" s="11">
        <v>26</v>
      </c>
      <c r="B31" s="90" t="s">
        <v>29</v>
      </c>
      <c r="C31" s="12">
        <v>1067</v>
      </c>
      <c r="D31" s="15">
        <v>950</v>
      </c>
      <c r="E31" s="13">
        <v>0</v>
      </c>
      <c r="F31" s="14">
        <f t="shared" si="0"/>
        <v>2017</v>
      </c>
    </row>
    <row r="32" spans="1:8" x14ac:dyDescent="0.25">
      <c r="A32" s="11">
        <v>27</v>
      </c>
      <c r="B32" s="90" t="s">
        <v>30</v>
      </c>
      <c r="C32" s="12">
        <v>3659</v>
      </c>
      <c r="D32" s="15">
        <v>665</v>
      </c>
      <c r="E32" s="13">
        <v>0</v>
      </c>
      <c r="F32" s="14">
        <f t="shared" si="0"/>
        <v>4324</v>
      </c>
    </row>
    <row r="33" spans="1:8" ht="21" customHeight="1" x14ac:dyDescent="0.25">
      <c r="A33" s="11">
        <v>28</v>
      </c>
      <c r="B33" s="90" t="s">
        <v>31</v>
      </c>
      <c r="C33" s="15">
        <v>358</v>
      </c>
      <c r="D33" s="15">
        <v>126</v>
      </c>
      <c r="E33" s="13">
        <v>0</v>
      </c>
      <c r="F33" s="14">
        <f t="shared" si="0"/>
        <v>484</v>
      </c>
    </row>
    <row r="34" spans="1:8" ht="12.75" customHeight="1" x14ac:dyDescent="0.25">
      <c r="A34" s="11">
        <v>29</v>
      </c>
      <c r="B34" s="90" t="s">
        <v>32</v>
      </c>
      <c r="C34" s="15">
        <v>332</v>
      </c>
      <c r="D34" s="15">
        <v>0</v>
      </c>
      <c r="E34" s="13">
        <v>0</v>
      </c>
      <c r="F34" s="14">
        <f t="shared" si="0"/>
        <v>332</v>
      </c>
    </row>
    <row r="35" spans="1:8" x14ac:dyDescent="0.25">
      <c r="A35" s="11">
        <v>30</v>
      </c>
      <c r="B35" s="90" t="s">
        <v>33</v>
      </c>
      <c r="C35" s="15">
        <v>612</v>
      </c>
      <c r="D35" s="15">
        <v>163</v>
      </c>
      <c r="E35" s="13">
        <v>0</v>
      </c>
      <c r="F35" s="14">
        <f t="shared" si="0"/>
        <v>775</v>
      </c>
    </row>
    <row r="36" spans="1:8" x14ac:dyDescent="0.25">
      <c r="A36" s="11">
        <v>31</v>
      </c>
      <c r="B36" s="90" t="s">
        <v>34</v>
      </c>
      <c r="C36" s="12">
        <v>3591</v>
      </c>
      <c r="D36" s="12">
        <v>1044</v>
      </c>
      <c r="E36" s="16">
        <v>589</v>
      </c>
      <c r="F36" s="14">
        <f t="shared" si="0"/>
        <v>5224</v>
      </c>
    </row>
    <row r="37" spans="1:8" x14ac:dyDescent="0.25">
      <c r="A37" s="11">
        <v>32</v>
      </c>
      <c r="B37" s="90" t="s">
        <v>35</v>
      </c>
      <c r="C37" s="15">
        <v>429</v>
      </c>
      <c r="D37" s="15">
        <v>0</v>
      </c>
      <c r="E37" s="13">
        <v>0</v>
      </c>
      <c r="F37" s="14">
        <f t="shared" si="0"/>
        <v>429</v>
      </c>
    </row>
    <row r="38" spans="1:8" x14ac:dyDescent="0.25">
      <c r="A38" s="11">
        <v>33</v>
      </c>
      <c r="B38" s="90" t="s">
        <v>36</v>
      </c>
      <c r="C38" s="12">
        <v>2286</v>
      </c>
      <c r="D38" s="15">
        <v>0</v>
      </c>
      <c r="E38" s="13">
        <v>0</v>
      </c>
      <c r="F38" s="14">
        <f t="shared" si="0"/>
        <v>2286</v>
      </c>
    </row>
    <row r="39" spans="1:8" ht="11.85" customHeight="1" x14ac:dyDescent="0.25">
      <c r="A39" s="11">
        <v>34</v>
      </c>
      <c r="B39" s="90" t="s">
        <v>37</v>
      </c>
      <c r="C39" s="12">
        <v>1212</v>
      </c>
      <c r="D39" s="15">
        <v>0</v>
      </c>
      <c r="E39" s="13">
        <v>0</v>
      </c>
      <c r="F39" s="14">
        <f t="shared" si="0"/>
        <v>1212</v>
      </c>
    </row>
    <row r="40" spans="1:8" x14ac:dyDescent="0.25">
      <c r="A40" s="11">
        <v>35</v>
      </c>
      <c r="B40" s="90" t="s">
        <v>38</v>
      </c>
      <c r="C40" s="12">
        <v>1201</v>
      </c>
      <c r="D40" s="15">
        <v>126</v>
      </c>
      <c r="E40" s="13">
        <v>0</v>
      </c>
      <c r="F40" s="14">
        <f t="shared" si="0"/>
        <v>1327</v>
      </c>
    </row>
    <row r="41" spans="1:8" x14ac:dyDescent="0.25">
      <c r="A41" s="11">
        <v>36</v>
      </c>
      <c r="B41" s="90" t="s">
        <v>39</v>
      </c>
      <c r="C41" s="15">
        <v>739</v>
      </c>
      <c r="D41" s="15">
        <v>0</v>
      </c>
      <c r="E41" s="13">
        <v>0</v>
      </c>
      <c r="F41" s="14">
        <f t="shared" si="0"/>
        <v>739</v>
      </c>
    </row>
    <row r="42" spans="1:8" x14ac:dyDescent="0.25">
      <c r="A42" s="11">
        <v>37</v>
      </c>
      <c r="B42" s="90" t="s">
        <v>40</v>
      </c>
      <c r="C42" s="12">
        <v>1609</v>
      </c>
      <c r="D42" s="15">
        <v>0</v>
      </c>
      <c r="E42" s="13">
        <v>0</v>
      </c>
      <c r="F42" s="14">
        <f t="shared" si="0"/>
        <v>1609</v>
      </c>
    </row>
    <row r="43" spans="1:8" s="98" customFormat="1" ht="22.5" x14ac:dyDescent="0.25">
      <c r="A43" s="11">
        <v>38</v>
      </c>
      <c r="B43" s="86" t="s">
        <v>153</v>
      </c>
      <c r="C43" s="30">
        <v>8935</v>
      </c>
      <c r="D43" s="30">
        <v>2225</v>
      </c>
      <c r="E43" s="56">
        <v>845</v>
      </c>
      <c r="F43" s="59">
        <f t="shared" si="0"/>
        <v>12005</v>
      </c>
      <c r="G43" s="96"/>
      <c r="H43" s="97"/>
    </row>
    <row r="44" spans="1:8" x14ac:dyDescent="0.25">
      <c r="A44" s="11">
        <v>39</v>
      </c>
      <c r="B44" s="90" t="s">
        <v>41</v>
      </c>
      <c r="C44" s="12">
        <v>1281</v>
      </c>
      <c r="D44" s="15">
        <v>0</v>
      </c>
      <c r="E44" s="13">
        <v>0</v>
      </c>
      <c r="F44" s="14">
        <f t="shared" si="0"/>
        <v>1281</v>
      </c>
    </row>
    <row r="45" spans="1:8" x14ac:dyDescent="0.25">
      <c r="A45" s="11">
        <v>40</v>
      </c>
      <c r="B45" s="90" t="s">
        <v>42</v>
      </c>
      <c r="C45" s="12">
        <v>2490</v>
      </c>
      <c r="D45" s="15">
        <v>705</v>
      </c>
      <c r="E45" s="13">
        <v>0</v>
      </c>
      <c r="F45" s="14">
        <f t="shared" si="0"/>
        <v>3195</v>
      </c>
    </row>
    <row r="46" spans="1:8" x14ac:dyDescent="0.25">
      <c r="A46" s="11">
        <v>41</v>
      </c>
      <c r="B46" s="90" t="s">
        <v>43</v>
      </c>
      <c r="C46" s="12">
        <v>661</v>
      </c>
      <c r="D46" s="15">
        <v>278</v>
      </c>
      <c r="E46" s="13">
        <v>0</v>
      </c>
      <c r="F46" s="14">
        <f t="shared" si="0"/>
        <v>939</v>
      </c>
    </row>
    <row r="47" spans="1:8" x14ac:dyDescent="0.25">
      <c r="A47" s="11">
        <v>42</v>
      </c>
      <c r="B47" s="90" t="s">
        <v>44</v>
      </c>
      <c r="C47" s="12">
        <v>967</v>
      </c>
      <c r="D47" s="15">
        <v>191</v>
      </c>
      <c r="E47" s="13">
        <v>0</v>
      </c>
      <c r="F47" s="14">
        <f t="shared" si="0"/>
        <v>1158</v>
      </c>
      <c r="G47" s="17"/>
    </row>
    <row r="48" spans="1:8" x14ac:dyDescent="0.25">
      <c r="A48" s="11">
        <v>43</v>
      </c>
      <c r="B48" s="90" t="s">
        <v>45</v>
      </c>
      <c r="C48" s="12">
        <v>6900</v>
      </c>
      <c r="D48" s="15">
        <v>0</v>
      </c>
      <c r="E48" s="13">
        <v>0</v>
      </c>
      <c r="F48" s="14">
        <f t="shared" si="0"/>
        <v>6900</v>
      </c>
      <c r="G48" s="17"/>
    </row>
    <row r="49" spans="1:9" ht="13.15" customHeight="1" x14ac:dyDescent="0.25">
      <c r="A49" s="11"/>
      <c r="B49" s="87" t="s">
        <v>46</v>
      </c>
      <c r="C49" s="18">
        <f>SUM(C6:C48)</f>
        <v>124125</v>
      </c>
      <c r="D49" s="18">
        <f>SUM(D6:D48)</f>
        <v>26120</v>
      </c>
      <c r="E49" s="18">
        <f>SUM(E6:E48)</f>
        <v>5399</v>
      </c>
      <c r="F49" s="19">
        <f>SUM(F6:F48)</f>
        <v>155644</v>
      </c>
      <c r="G49" s="20"/>
    </row>
    <row r="50" spans="1:9" ht="11.1" customHeight="1" x14ac:dyDescent="0.25">
      <c r="A50" s="23"/>
      <c r="B50" s="24" t="s">
        <v>154</v>
      </c>
      <c r="C50" s="25"/>
      <c r="D50" s="26"/>
      <c r="E50" s="27"/>
      <c r="F50" s="28"/>
    </row>
    <row r="51" spans="1:9" ht="13.15" customHeight="1" x14ac:dyDescent="0.25">
      <c r="A51" s="29">
        <v>1</v>
      </c>
      <c r="B51" s="113" t="s">
        <v>47</v>
      </c>
      <c r="C51" s="113"/>
      <c r="D51" s="113"/>
      <c r="E51" s="30">
        <v>22</v>
      </c>
      <c r="F51" s="12"/>
    </row>
    <row r="52" spans="1:9" ht="11.45" customHeight="1" x14ac:dyDescent="0.25">
      <c r="A52" s="29">
        <v>2</v>
      </c>
      <c r="B52" s="113" t="s">
        <v>155</v>
      </c>
      <c r="C52" s="113"/>
      <c r="D52" s="113"/>
      <c r="E52" s="93">
        <v>120</v>
      </c>
    </row>
    <row r="53" spans="1:9" ht="11.45" customHeight="1" x14ac:dyDescent="0.25">
      <c r="A53" s="29">
        <v>3</v>
      </c>
      <c r="B53" s="113" t="s">
        <v>49</v>
      </c>
      <c r="C53" s="113"/>
      <c r="D53" s="113"/>
      <c r="E53" s="93">
        <v>239</v>
      </c>
    </row>
    <row r="54" spans="1:9" ht="11.25" customHeight="1" x14ac:dyDescent="0.25">
      <c r="A54" s="29">
        <v>4</v>
      </c>
      <c r="B54" s="113" t="s">
        <v>50</v>
      </c>
      <c r="C54" s="113"/>
      <c r="D54" s="113"/>
      <c r="E54" s="93">
        <v>156</v>
      </c>
    </row>
    <row r="55" spans="1:9" ht="11.45" customHeight="1" x14ac:dyDescent="0.25">
      <c r="A55" s="29">
        <v>5</v>
      </c>
      <c r="B55" s="113" t="s">
        <v>51</v>
      </c>
      <c r="C55" s="113"/>
      <c r="D55" s="113"/>
      <c r="E55" s="93">
        <v>30</v>
      </c>
    </row>
    <row r="56" spans="1:9" x14ac:dyDescent="0.25">
      <c r="A56" s="29">
        <v>6</v>
      </c>
      <c r="B56" s="113" t="s">
        <v>52</v>
      </c>
      <c r="C56" s="113"/>
      <c r="D56" s="113"/>
      <c r="E56" s="30">
        <v>1162</v>
      </c>
      <c r="F56" s="12"/>
    </row>
    <row r="57" spans="1:9" s="55" customFormat="1" ht="13.5" customHeight="1" x14ac:dyDescent="0.25">
      <c r="A57" s="29">
        <v>7</v>
      </c>
      <c r="B57" s="113" t="s">
        <v>156</v>
      </c>
      <c r="C57" s="113"/>
      <c r="D57" s="113"/>
      <c r="E57" s="30">
        <v>277</v>
      </c>
      <c r="F57" s="30"/>
      <c r="G57" s="86"/>
      <c r="H57" s="93"/>
    </row>
    <row r="58" spans="1:9" ht="13.5" customHeight="1" x14ac:dyDescent="0.25">
      <c r="A58" s="29">
        <v>8</v>
      </c>
      <c r="B58" s="113" t="s">
        <v>157</v>
      </c>
      <c r="C58" s="113"/>
      <c r="D58" s="113"/>
      <c r="E58" s="30">
        <v>486</v>
      </c>
      <c r="F58" s="12"/>
    </row>
    <row r="59" spans="1:9" ht="13.5" customHeight="1" x14ac:dyDescent="0.25">
      <c r="B59" s="121" t="s">
        <v>46</v>
      </c>
      <c r="C59" s="121"/>
      <c r="D59" s="121"/>
      <c r="E59" s="22">
        <f>SUM(E51:E58)</f>
        <v>2492</v>
      </c>
      <c r="F59" s="22"/>
    </row>
    <row r="60" spans="1:9" ht="12.75" customHeight="1" x14ac:dyDescent="0.25">
      <c r="A60" s="32"/>
      <c r="B60" s="24" t="s">
        <v>158</v>
      </c>
      <c r="C60" s="25"/>
      <c r="D60" s="33"/>
      <c r="E60" s="28"/>
      <c r="F60" s="28"/>
    </row>
    <row r="61" spans="1:9" ht="12" customHeight="1" x14ac:dyDescent="0.25">
      <c r="A61" s="1">
        <v>1</v>
      </c>
      <c r="B61" s="109" t="s">
        <v>54</v>
      </c>
      <c r="C61" s="109"/>
      <c r="D61" s="109"/>
      <c r="E61" s="12">
        <v>21</v>
      </c>
      <c r="F61" s="12"/>
      <c r="H61" s="89"/>
      <c r="I61" s="92"/>
    </row>
    <row r="62" spans="1:9" ht="11.1" customHeight="1" x14ac:dyDescent="0.25">
      <c r="A62" s="11">
        <v>2</v>
      </c>
      <c r="B62" s="109" t="s">
        <v>55</v>
      </c>
      <c r="C62" s="109"/>
      <c r="D62" s="109"/>
      <c r="E62" s="12">
        <v>21</v>
      </c>
      <c r="F62" s="12"/>
      <c r="H62" s="89"/>
      <c r="I62" s="92"/>
    </row>
    <row r="63" spans="1:9" ht="11.1" customHeight="1" x14ac:dyDescent="0.25">
      <c r="A63" s="1">
        <v>3</v>
      </c>
      <c r="B63" s="109" t="s">
        <v>56</v>
      </c>
      <c r="C63" s="109"/>
      <c r="D63" s="109"/>
      <c r="E63" s="12">
        <v>42</v>
      </c>
      <c r="F63" s="12"/>
      <c r="H63" s="89"/>
      <c r="I63" s="92"/>
    </row>
    <row r="64" spans="1:9" ht="11.1" customHeight="1" x14ac:dyDescent="0.25">
      <c r="A64" s="11">
        <v>4</v>
      </c>
      <c r="B64" s="109" t="s">
        <v>57</v>
      </c>
      <c r="C64" s="109"/>
      <c r="D64" s="109"/>
      <c r="E64" s="12">
        <v>42</v>
      </c>
      <c r="F64" s="12"/>
      <c r="H64" s="89"/>
      <c r="I64" s="92"/>
    </row>
    <row r="65" spans="1:256" ht="11.1" customHeight="1" x14ac:dyDescent="0.25">
      <c r="A65" s="1">
        <v>5</v>
      </c>
      <c r="B65" s="109" t="s">
        <v>58</v>
      </c>
      <c r="C65" s="109"/>
      <c r="D65" s="109"/>
      <c r="E65" s="12">
        <v>21</v>
      </c>
      <c r="F65" s="12"/>
      <c r="H65" s="89"/>
      <c r="I65" s="92"/>
    </row>
    <row r="66" spans="1:256" ht="11.1" customHeight="1" x14ac:dyDescent="0.25">
      <c r="A66" s="11">
        <v>6</v>
      </c>
      <c r="B66" s="109" t="s">
        <v>59</v>
      </c>
      <c r="C66" s="109"/>
      <c r="D66" s="109"/>
      <c r="E66" s="12">
        <v>42</v>
      </c>
      <c r="F66" s="12"/>
      <c r="G66" s="2"/>
      <c r="H66" s="89"/>
      <c r="I66" s="92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  <c r="IT66" s="34"/>
      <c r="IU66" s="34"/>
      <c r="IV66" s="34"/>
    </row>
    <row r="67" spans="1:256" s="34" customFormat="1" ht="11.1" customHeight="1" x14ac:dyDescent="0.25">
      <c r="A67" s="1">
        <v>7</v>
      </c>
      <c r="B67" s="109" t="s">
        <v>60</v>
      </c>
      <c r="C67" s="109"/>
      <c r="D67" s="109"/>
      <c r="E67" s="12">
        <v>42</v>
      </c>
      <c r="F67" s="12"/>
      <c r="G67" s="2"/>
      <c r="H67" s="89"/>
      <c r="I67" s="92"/>
    </row>
    <row r="68" spans="1:256" s="34" customFormat="1" ht="11.1" customHeight="1" x14ac:dyDescent="0.25">
      <c r="A68" s="11">
        <v>8</v>
      </c>
      <c r="B68" s="109" t="s">
        <v>61</v>
      </c>
      <c r="C68" s="109"/>
      <c r="D68" s="109"/>
      <c r="E68" s="12">
        <v>42</v>
      </c>
      <c r="F68" s="12"/>
      <c r="G68" s="89"/>
      <c r="H68" s="89"/>
      <c r="I68" s="92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  <c r="CG68" s="90"/>
      <c r="CH68" s="90"/>
      <c r="CI68" s="90"/>
      <c r="CJ68" s="90"/>
      <c r="CK68" s="90"/>
      <c r="CL68" s="90"/>
      <c r="CM68" s="90"/>
      <c r="CN68" s="90"/>
      <c r="CO68" s="90"/>
      <c r="CP68" s="90"/>
      <c r="CQ68" s="90"/>
      <c r="CR68" s="90"/>
      <c r="CS68" s="90"/>
      <c r="CT68" s="90"/>
      <c r="CU68" s="90"/>
      <c r="CV68" s="90"/>
      <c r="CW68" s="90"/>
      <c r="CX68" s="90"/>
      <c r="CY68" s="90"/>
      <c r="CZ68" s="90"/>
      <c r="DA68" s="90"/>
      <c r="DB68" s="90"/>
      <c r="DC68" s="90"/>
      <c r="DD68" s="90"/>
      <c r="DE68" s="90"/>
      <c r="DF68" s="90"/>
      <c r="DG68" s="90"/>
      <c r="DH68" s="90"/>
      <c r="DI68" s="90"/>
      <c r="DJ68" s="90"/>
      <c r="DK68" s="90"/>
      <c r="DL68" s="90"/>
      <c r="DM68" s="90"/>
      <c r="DN68" s="90"/>
      <c r="DO68" s="90"/>
      <c r="DP68" s="90"/>
      <c r="DQ68" s="90"/>
      <c r="DR68" s="90"/>
      <c r="DS68" s="90"/>
      <c r="DT68" s="90"/>
      <c r="DU68" s="90"/>
      <c r="DV68" s="90"/>
      <c r="DW68" s="90"/>
      <c r="DX68" s="90"/>
      <c r="DY68" s="90"/>
      <c r="DZ68" s="90"/>
      <c r="EA68" s="90"/>
      <c r="EB68" s="90"/>
      <c r="EC68" s="90"/>
      <c r="ED68" s="90"/>
      <c r="EE68" s="90"/>
      <c r="EF68" s="90"/>
      <c r="EG68" s="90"/>
      <c r="EH68" s="90"/>
      <c r="EI68" s="90"/>
      <c r="EJ68" s="90"/>
      <c r="EK68" s="90"/>
      <c r="EL68" s="90"/>
      <c r="EM68" s="90"/>
      <c r="EN68" s="90"/>
      <c r="EO68" s="90"/>
      <c r="EP68" s="90"/>
      <c r="EQ68" s="90"/>
      <c r="ER68" s="90"/>
      <c r="ES68" s="90"/>
      <c r="ET68" s="90"/>
      <c r="EU68" s="90"/>
      <c r="EV68" s="90"/>
      <c r="EW68" s="90"/>
      <c r="EX68" s="90"/>
      <c r="EY68" s="90"/>
      <c r="EZ68" s="90"/>
      <c r="FA68" s="90"/>
      <c r="FB68" s="90"/>
      <c r="FC68" s="90"/>
      <c r="FD68" s="90"/>
      <c r="FE68" s="90"/>
      <c r="FF68" s="90"/>
      <c r="FG68" s="90"/>
      <c r="FH68" s="90"/>
      <c r="FI68" s="90"/>
      <c r="FJ68" s="90"/>
      <c r="FK68" s="90"/>
      <c r="FL68" s="90"/>
      <c r="FM68" s="90"/>
      <c r="FN68" s="90"/>
      <c r="FO68" s="90"/>
      <c r="FP68" s="90"/>
      <c r="FQ68" s="90"/>
      <c r="FR68" s="90"/>
      <c r="FS68" s="90"/>
      <c r="FT68" s="90"/>
      <c r="FU68" s="90"/>
      <c r="FV68" s="90"/>
      <c r="FW68" s="90"/>
      <c r="FX68" s="90"/>
      <c r="FY68" s="90"/>
      <c r="FZ68" s="90"/>
      <c r="GA68" s="90"/>
      <c r="GB68" s="90"/>
      <c r="GC68" s="90"/>
      <c r="GD68" s="90"/>
      <c r="GE68" s="90"/>
      <c r="GF68" s="90"/>
      <c r="GG68" s="90"/>
      <c r="GH68" s="90"/>
      <c r="GI68" s="90"/>
      <c r="GJ68" s="90"/>
      <c r="GK68" s="90"/>
      <c r="GL68" s="90"/>
      <c r="GM68" s="90"/>
      <c r="GN68" s="90"/>
      <c r="GO68" s="90"/>
      <c r="GP68" s="90"/>
      <c r="GQ68" s="90"/>
      <c r="GR68" s="90"/>
      <c r="GS68" s="90"/>
      <c r="GT68" s="90"/>
      <c r="GU68" s="90"/>
      <c r="GV68" s="90"/>
      <c r="GW68" s="90"/>
      <c r="GX68" s="90"/>
      <c r="GY68" s="90"/>
      <c r="GZ68" s="90"/>
      <c r="HA68" s="90"/>
      <c r="HB68" s="90"/>
      <c r="HC68" s="90"/>
      <c r="HD68" s="90"/>
      <c r="HE68" s="90"/>
      <c r="HF68" s="90"/>
      <c r="HG68" s="90"/>
      <c r="HH68" s="90"/>
      <c r="HI68" s="90"/>
      <c r="HJ68" s="90"/>
      <c r="HK68" s="90"/>
      <c r="HL68" s="90"/>
      <c r="HM68" s="90"/>
      <c r="HN68" s="90"/>
      <c r="HO68" s="90"/>
      <c r="HP68" s="90"/>
      <c r="HQ68" s="90"/>
      <c r="HR68" s="90"/>
      <c r="HS68" s="90"/>
      <c r="HT68" s="90"/>
      <c r="HU68" s="90"/>
      <c r="HV68" s="90"/>
      <c r="HW68" s="90"/>
      <c r="HX68" s="90"/>
      <c r="HY68" s="90"/>
      <c r="HZ68" s="90"/>
      <c r="IA68" s="90"/>
      <c r="IB68" s="90"/>
      <c r="IC68" s="90"/>
      <c r="ID68" s="90"/>
      <c r="IE68" s="90"/>
      <c r="IF68" s="90"/>
      <c r="IG68" s="90"/>
      <c r="IH68" s="90"/>
      <c r="II68" s="90"/>
      <c r="IJ68" s="90"/>
      <c r="IK68" s="90"/>
      <c r="IL68" s="90"/>
      <c r="IM68" s="90"/>
      <c r="IN68" s="90"/>
      <c r="IO68" s="90"/>
      <c r="IP68" s="90"/>
      <c r="IQ68" s="90"/>
      <c r="IR68" s="90"/>
      <c r="IS68" s="90"/>
      <c r="IT68" s="90"/>
      <c r="IU68" s="90"/>
      <c r="IV68" s="90"/>
    </row>
    <row r="69" spans="1:256" ht="11.1" customHeight="1" x14ac:dyDescent="0.25">
      <c r="A69" s="1">
        <v>9</v>
      </c>
      <c r="B69" s="109" t="s">
        <v>159</v>
      </c>
      <c r="C69" s="109"/>
      <c r="D69" s="109"/>
      <c r="E69" s="12">
        <v>3075</v>
      </c>
      <c r="F69" s="12"/>
      <c r="H69" s="89"/>
      <c r="I69" s="92"/>
    </row>
    <row r="70" spans="1:256" ht="11.1" customHeight="1" x14ac:dyDescent="0.25">
      <c r="A70" s="1"/>
      <c r="B70" s="121" t="s">
        <v>46</v>
      </c>
      <c r="C70" s="121"/>
      <c r="D70" s="121"/>
      <c r="E70" s="22">
        <f>SUM(E61:E69)</f>
        <v>3348</v>
      </c>
      <c r="F70" s="22"/>
      <c r="H70" s="89"/>
      <c r="I70" s="92"/>
    </row>
    <row r="71" spans="1:256" ht="16.5" customHeight="1" x14ac:dyDescent="0.25">
      <c r="A71" s="32"/>
      <c r="B71" s="24" t="s">
        <v>63</v>
      </c>
      <c r="C71" s="25"/>
      <c r="D71" s="33"/>
      <c r="E71" s="35" t="s">
        <v>160</v>
      </c>
      <c r="F71" s="99" t="s">
        <v>161</v>
      </c>
      <c r="G71" s="99" t="s">
        <v>162</v>
      </c>
    </row>
    <row r="72" spans="1:256" x14ac:dyDescent="0.25">
      <c r="A72" s="1">
        <v>1</v>
      </c>
      <c r="B72" s="114" t="s">
        <v>163</v>
      </c>
      <c r="C72" s="114"/>
      <c r="D72" s="114"/>
      <c r="E72" s="12">
        <v>3806</v>
      </c>
      <c r="F72" s="12">
        <v>3806</v>
      </c>
      <c r="G72" s="12">
        <v>0</v>
      </c>
      <c r="H72" s="12"/>
      <c r="I72" s="12"/>
    </row>
    <row r="73" spans="1:256" s="85" customFormat="1" ht="11.45" customHeight="1" x14ac:dyDescent="0.25">
      <c r="A73" s="100">
        <v>2</v>
      </c>
      <c r="B73" s="116" t="s">
        <v>65</v>
      </c>
      <c r="C73" s="116"/>
      <c r="D73" s="116"/>
      <c r="E73" s="36">
        <v>292</v>
      </c>
      <c r="F73" s="36">
        <v>292</v>
      </c>
      <c r="G73" s="36">
        <v>0</v>
      </c>
      <c r="H73" s="36"/>
      <c r="I73" s="36"/>
    </row>
    <row r="74" spans="1:256" ht="11.45" customHeight="1" x14ac:dyDescent="0.25">
      <c r="A74" s="1">
        <v>3</v>
      </c>
      <c r="B74" s="114" t="s">
        <v>66</v>
      </c>
      <c r="C74" s="114"/>
      <c r="D74" s="114"/>
      <c r="E74" s="92">
        <v>568</v>
      </c>
      <c r="F74" s="92">
        <v>568</v>
      </c>
      <c r="G74" s="92">
        <v>0</v>
      </c>
      <c r="H74" s="36"/>
      <c r="I74" s="92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  <c r="CA74" s="85"/>
      <c r="CB74" s="85"/>
      <c r="CC74" s="85"/>
      <c r="CD74" s="85"/>
      <c r="CE74" s="85"/>
      <c r="CF74" s="85"/>
      <c r="CG74" s="85"/>
      <c r="CH74" s="85"/>
      <c r="CI74" s="85"/>
      <c r="CJ74" s="85"/>
      <c r="CK74" s="85"/>
      <c r="CL74" s="85"/>
      <c r="CM74" s="85"/>
      <c r="CN74" s="85"/>
      <c r="CO74" s="85"/>
      <c r="CP74" s="85"/>
      <c r="CQ74" s="85"/>
      <c r="CR74" s="85"/>
      <c r="CS74" s="85"/>
      <c r="CT74" s="85"/>
      <c r="CU74" s="85"/>
      <c r="CV74" s="85"/>
      <c r="CW74" s="85"/>
      <c r="CX74" s="85"/>
      <c r="CY74" s="85"/>
      <c r="CZ74" s="85"/>
      <c r="DA74" s="85"/>
      <c r="DB74" s="85"/>
      <c r="DC74" s="85"/>
      <c r="DD74" s="85"/>
      <c r="DE74" s="85"/>
      <c r="DF74" s="85"/>
      <c r="DG74" s="85"/>
      <c r="DH74" s="85"/>
      <c r="DI74" s="85"/>
      <c r="DJ74" s="85"/>
      <c r="DK74" s="85"/>
      <c r="DL74" s="85"/>
      <c r="DM74" s="85"/>
      <c r="DN74" s="85"/>
      <c r="DO74" s="85"/>
      <c r="DP74" s="85"/>
      <c r="DQ74" s="85"/>
      <c r="DR74" s="85"/>
      <c r="DS74" s="85"/>
      <c r="DT74" s="85"/>
      <c r="DU74" s="85"/>
      <c r="DV74" s="85"/>
      <c r="DW74" s="85"/>
      <c r="DX74" s="85"/>
      <c r="DY74" s="85"/>
      <c r="DZ74" s="85"/>
      <c r="EA74" s="85"/>
      <c r="EB74" s="85"/>
      <c r="EC74" s="85"/>
      <c r="ED74" s="85"/>
      <c r="EE74" s="85"/>
      <c r="EF74" s="85"/>
      <c r="EG74" s="85"/>
      <c r="EH74" s="85"/>
      <c r="EI74" s="85"/>
      <c r="EJ74" s="85"/>
      <c r="EK74" s="85"/>
      <c r="EL74" s="85"/>
      <c r="EM74" s="85"/>
      <c r="EN74" s="85"/>
      <c r="EO74" s="85"/>
      <c r="EP74" s="85"/>
      <c r="EQ74" s="85"/>
      <c r="ER74" s="85"/>
      <c r="ES74" s="85"/>
      <c r="ET74" s="85"/>
      <c r="EU74" s="85"/>
      <c r="EV74" s="85"/>
      <c r="EW74" s="85"/>
      <c r="EX74" s="85"/>
      <c r="EY74" s="85"/>
      <c r="EZ74" s="85"/>
      <c r="FA74" s="85"/>
      <c r="FB74" s="85"/>
      <c r="FC74" s="85"/>
      <c r="FD74" s="85"/>
      <c r="FE74" s="85"/>
      <c r="FF74" s="85"/>
      <c r="FG74" s="85"/>
      <c r="FH74" s="85"/>
      <c r="FI74" s="85"/>
      <c r="FJ74" s="85"/>
      <c r="FK74" s="85"/>
      <c r="FL74" s="85"/>
      <c r="FM74" s="85"/>
      <c r="FN74" s="85"/>
      <c r="FO74" s="85"/>
      <c r="FP74" s="85"/>
      <c r="FQ74" s="85"/>
      <c r="FR74" s="85"/>
      <c r="FS74" s="85"/>
      <c r="FT74" s="85"/>
      <c r="FU74" s="85"/>
      <c r="FV74" s="85"/>
      <c r="FW74" s="85"/>
      <c r="FX74" s="85"/>
      <c r="FY74" s="85"/>
      <c r="FZ74" s="85"/>
      <c r="GA74" s="85"/>
      <c r="GB74" s="85"/>
      <c r="GC74" s="85"/>
      <c r="GD74" s="85"/>
      <c r="GE74" s="85"/>
      <c r="GF74" s="85"/>
      <c r="GG74" s="85"/>
      <c r="GH74" s="85"/>
      <c r="GI74" s="85"/>
      <c r="GJ74" s="85"/>
      <c r="GK74" s="85"/>
      <c r="GL74" s="85"/>
      <c r="GM74" s="85"/>
      <c r="GN74" s="85"/>
      <c r="GO74" s="85"/>
      <c r="GP74" s="85"/>
      <c r="GQ74" s="85"/>
      <c r="GR74" s="85"/>
      <c r="GS74" s="85"/>
      <c r="GT74" s="85"/>
      <c r="GU74" s="85"/>
      <c r="GV74" s="85"/>
      <c r="GW74" s="85"/>
      <c r="GX74" s="85"/>
      <c r="GY74" s="85"/>
      <c r="GZ74" s="85"/>
      <c r="HA74" s="85"/>
      <c r="HB74" s="85"/>
      <c r="HC74" s="85"/>
      <c r="HD74" s="85"/>
      <c r="HE74" s="85"/>
      <c r="HF74" s="85"/>
      <c r="HG74" s="85"/>
      <c r="HH74" s="85"/>
      <c r="HI74" s="85"/>
      <c r="HJ74" s="85"/>
      <c r="HK74" s="85"/>
      <c r="HL74" s="85"/>
      <c r="HM74" s="85"/>
      <c r="HN74" s="85"/>
      <c r="HO74" s="85"/>
      <c r="HP74" s="85"/>
      <c r="HQ74" s="85"/>
      <c r="HR74" s="85"/>
      <c r="HS74" s="85"/>
      <c r="HT74" s="85"/>
      <c r="HU74" s="85"/>
      <c r="HV74" s="85"/>
      <c r="HW74" s="85"/>
      <c r="HX74" s="85"/>
      <c r="HY74" s="85"/>
      <c r="HZ74" s="85"/>
      <c r="IA74" s="85"/>
      <c r="IB74" s="85"/>
      <c r="IC74" s="85"/>
      <c r="ID74" s="85"/>
      <c r="IE74" s="85"/>
      <c r="IF74" s="85"/>
      <c r="IG74" s="85"/>
      <c r="IH74" s="85"/>
      <c r="II74" s="85"/>
      <c r="IJ74" s="85"/>
      <c r="IK74" s="85"/>
      <c r="IL74" s="85"/>
      <c r="IM74" s="85"/>
      <c r="IN74" s="85"/>
      <c r="IO74" s="85"/>
      <c r="IP74" s="85"/>
      <c r="IQ74" s="85"/>
      <c r="IR74" s="85"/>
      <c r="IS74" s="85"/>
      <c r="IT74" s="85"/>
      <c r="IU74" s="85"/>
      <c r="IV74" s="85"/>
    </row>
    <row r="75" spans="1:256" ht="11.45" customHeight="1" x14ac:dyDescent="0.25">
      <c r="A75" s="1">
        <v>4</v>
      </c>
      <c r="B75" s="114" t="s">
        <v>67</v>
      </c>
      <c r="C75" s="114"/>
      <c r="D75" s="114"/>
      <c r="E75" s="92">
        <v>495</v>
      </c>
      <c r="F75" s="92">
        <v>495</v>
      </c>
      <c r="G75" s="92">
        <v>0</v>
      </c>
      <c r="H75" s="36"/>
      <c r="I75" s="92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  <c r="CA75" s="85"/>
      <c r="CB75" s="85"/>
      <c r="CC75" s="85"/>
      <c r="CD75" s="85"/>
      <c r="CE75" s="85"/>
      <c r="CF75" s="85"/>
      <c r="CG75" s="85"/>
      <c r="CH75" s="85"/>
      <c r="CI75" s="85"/>
      <c r="CJ75" s="85"/>
      <c r="CK75" s="85"/>
      <c r="CL75" s="85"/>
      <c r="CM75" s="85"/>
      <c r="CN75" s="85"/>
      <c r="CO75" s="85"/>
      <c r="CP75" s="85"/>
      <c r="CQ75" s="85"/>
      <c r="CR75" s="85"/>
      <c r="CS75" s="85"/>
      <c r="CT75" s="85"/>
      <c r="CU75" s="85"/>
      <c r="CV75" s="85"/>
      <c r="CW75" s="85"/>
      <c r="CX75" s="85"/>
      <c r="CY75" s="85"/>
      <c r="CZ75" s="85"/>
      <c r="DA75" s="85"/>
      <c r="DB75" s="85"/>
      <c r="DC75" s="85"/>
      <c r="DD75" s="85"/>
      <c r="DE75" s="85"/>
      <c r="DF75" s="85"/>
      <c r="DG75" s="85"/>
      <c r="DH75" s="85"/>
      <c r="DI75" s="85"/>
      <c r="DJ75" s="85"/>
      <c r="DK75" s="85"/>
      <c r="DL75" s="85"/>
      <c r="DM75" s="85"/>
      <c r="DN75" s="85"/>
      <c r="DO75" s="85"/>
      <c r="DP75" s="85"/>
      <c r="DQ75" s="85"/>
      <c r="DR75" s="85"/>
      <c r="DS75" s="85"/>
      <c r="DT75" s="85"/>
      <c r="DU75" s="85"/>
      <c r="DV75" s="85"/>
      <c r="DW75" s="85"/>
      <c r="DX75" s="85"/>
      <c r="DY75" s="85"/>
      <c r="DZ75" s="85"/>
      <c r="EA75" s="85"/>
      <c r="EB75" s="85"/>
      <c r="EC75" s="85"/>
      <c r="ED75" s="85"/>
      <c r="EE75" s="85"/>
      <c r="EF75" s="85"/>
      <c r="EG75" s="85"/>
      <c r="EH75" s="85"/>
      <c r="EI75" s="85"/>
      <c r="EJ75" s="85"/>
      <c r="EK75" s="85"/>
      <c r="EL75" s="85"/>
      <c r="EM75" s="85"/>
      <c r="EN75" s="85"/>
      <c r="EO75" s="85"/>
      <c r="EP75" s="85"/>
      <c r="EQ75" s="85"/>
      <c r="ER75" s="85"/>
      <c r="ES75" s="85"/>
      <c r="ET75" s="85"/>
      <c r="EU75" s="85"/>
      <c r="EV75" s="85"/>
      <c r="EW75" s="85"/>
      <c r="EX75" s="85"/>
      <c r="EY75" s="85"/>
      <c r="EZ75" s="85"/>
      <c r="FA75" s="85"/>
      <c r="FB75" s="85"/>
      <c r="FC75" s="85"/>
      <c r="FD75" s="85"/>
      <c r="FE75" s="85"/>
      <c r="FF75" s="85"/>
      <c r="FG75" s="85"/>
      <c r="FH75" s="85"/>
      <c r="FI75" s="85"/>
      <c r="FJ75" s="85"/>
      <c r="FK75" s="85"/>
      <c r="FL75" s="85"/>
      <c r="FM75" s="85"/>
      <c r="FN75" s="85"/>
      <c r="FO75" s="85"/>
      <c r="FP75" s="85"/>
      <c r="FQ75" s="85"/>
      <c r="FR75" s="85"/>
      <c r="FS75" s="85"/>
      <c r="FT75" s="85"/>
      <c r="FU75" s="85"/>
      <c r="FV75" s="85"/>
      <c r="FW75" s="85"/>
      <c r="FX75" s="85"/>
      <c r="FY75" s="85"/>
      <c r="FZ75" s="85"/>
      <c r="GA75" s="85"/>
      <c r="GB75" s="85"/>
      <c r="GC75" s="85"/>
      <c r="GD75" s="85"/>
      <c r="GE75" s="85"/>
      <c r="GF75" s="85"/>
      <c r="GG75" s="85"/>
      <c r="GH75" s="85"/>
      <c r="GI75" s="85"/>
      <c r="GJ75" s="85"/>
      <c r="GK75" s="85"/>
      <c r="GL75" s="85"/>
      <c r="GM75" s="85"/>
      <c r="GN75" s="85"/>
      <c r="GO75" s="85"/>
      <c r="GP75" s="85"/>
      <c r="GQ75" s="85"/>
      <c r="GR75" s="85"/>
      <c r="GS75" s="85"/>
      <c r="GT75" s="85"/>
      <c r="GU75" s="85"/>
      <c r="GV75" s="85"/>
      <c r="GW75" s="85"/>
      <c r="GX75" s="85"/>
      <c r="GY75" s="85"/>
      <c r="GZ75" s="85"/>
      <c r="HA75" s="85"/>
      <c r="HB75" s="85"/>
      <c r="HC75" s="85"/>
      <c r="HD75" s="85"/>
      <c r="HE75" s="85"/>
      <c r="HF75" s="85"/>
      <c r="HG75" s="85"/>
      <c r="HH75" s="85"/>
      <c r="HI75" s="85"/>
      <c r="HJ75" s="85"/>
      <c r="HK75" s="85"/>
      <c r="HL75" s="85"/>
      <c r="HM75" s="85"/>
      <c r="HN75" s="85"/>
      <c r="HO75" s="85"/>
      <c r="HP75" s="85"/>
      <c r="HQ75" s="85"/>
      <c r="HR75" s="85"/>
      <c r="HS75" s="85"/>
      <c r="HT75" s="85"/>
      <c r="HU75" s="85"/>
      <c r="HV75" s="85"/>
      <c r="HW75" s="85"/>
      <c r="HX75" s="85"/>
      <c r="HY75" s="85"/>
      <c r="HZ75" s="85"/>
      <c r="IA75" s="85"/>
      <c r="IB75" s="85"/>
      <c r="IC75" s="85"/>
      <c r="ID75" s="85"/>
      <c r="IE75" s="85"/>
      <c r="IF75" s="85"/>
      <c r="IG75" s="85"/>
      <c r="IH75" s="85"/>
      <c r="II75" s="85"/>
      <c r="IJ75" s="85"/>
      <c r="IK75" s="85"/>
      <c r="IL75" s="85"/>
      <c r="IM75" s="85"/>
      <c r="IN75" s="85"/>
      <c r="IO75" s="85"/>
      <c r="IP75" s="85"/>
      <c r="IQ75" s="85"/>
      <c r="IR75" s="85"/>
      <c r="IS75" s="85"/>
      <c r="IT75" s="85"/>
      <c r="IU75" s="85"/>
      <c r="IV75" s="85"/>
    </row>
    <row r="76" spans="1:256" s="85" customFormat="1" ht="26.25" customHeight="1" x14ac:dyDescent="0.25">
      <c r="A76" s="1">
        <v>5</v>
      </c>
      <c r="B76" s="114" t="s">
        <v>164</v>
      </c>
      <c r="C76" s="114"/>
      <c r="D76" s="114"/>
      <c r="E76" s="12">
        <v>15621</v>
      </c>
      <c r="F76" s="12">
        <v>15621</v>
      </c>
      <c r="G76" s="12">
        <v>166</v>
      </c>
      <c r="H76" s="39"/>
      <c r="I76" s="12"/>
      <c r="J76" s="12"/>
      <c r="K76" s="101"/>
    </row>
    <row r="77" spans="1:256" s="85" customFormat="1" ht="21" customHeight="1" x14ac:dyDescent="0.25">
      <c r="A77" s="1">
        <v>6</v>
      </c>
      <c r="B77" s="114" t="s">
        <v>69</v>
      </c>
      <c r="C77" s="114"/>
      <c r="D77" s="114"/>
      <c r="E77" s="12">
        <v>2606</v>
      </c>
      <c r="F77" s="12">
        <v>2606</v>
      </c>
      <c r="G77" s="12">
        <v>0</v>
      </c>
      <c r="H77" s="36"/>
      <c r="I77" s="12"/>
    </row>
    <row r="78" spans="1:256" s="85" customFormat="1" ht="11.45" customHeight="1" x14ac:dyDescent="0.25">
      <c r="A78" s="1">
        <v>7</v>
      </c>
      <c r="B78" s="114" t="s">
        <v>70</v>
      </c>
      <c r="C78" s="114"/>
      <c r="D78" s="114"/>
      <c r="E78" s="12">
        <v>106</v>
      </c>
      <c r="F78" s="12">
        <v>106</v>
      </c>
      <c r="G78" s="12">
        <v>0</v>
      </c>
      <c r="H78" s="36"/>
      <c r="I78" s="12"/>
    </row>
    <row r="79" spans="1:256" ht="13.15" customHeight="1" x14ac:dyDescent="0.25">
      <c r="A79" s="1">
        <v>8</v>
      </c>
      <c r="B79" s="114" t="s">
        <v>165</v>
      </c>
      <c r="C79" s="114"/>
      <c r="D79" s="114"/>
      <c r="E79" s="12">
        <v>354</v>
      </c>
      <c r="F79" s="12">
        <v>354</v>
      </c>
      <c r="G79" s="12">
        <v>1342</v>
      </c>
      <c r="H79" s="90"/>
    </row>
    <row r="80" spans="1:256" s="85" customFormat="1" ht="13.5" customHeight="1" x14ac:dyDescent="0.25">
      <c r="A80" s="1">
        <v>9</v>
      </c>
      <c r="B80" s="109" t="s">
        <v>166</v>
      </c>
      <c r="C80" s="109"/>
      <c r="D80" s="109"/>
      <c r="E80" s="12">
        <v>0</v>
      </c>
      <c r="F80" s="12">
        <v>0</v>
      </c>
      <c r="G80" s="12">
        <v>4774</v>
      </c>
      <c r="H80" s="36"/>
      <c r="I80" s="12"/>
    </row>
    <row r="81" spans="1:11" s="85" customFormat="1" ht="11.45" customHeight="1" x14ac:dyDescent="0.25">
      <c r="A81" s="1">
        <v>10</v>
      </c>
      <c r="B81" s="114" t="s">
        <v>71</v>
      </c>
      <c r="C81" s="114"/>
      <c r="D81" s="114"/>
      <c r="E81" s="12">
        <v>0</v>
      </c>
      <c r="F81" s="12">
        <v>0</v>
      </c>
      <c r="G81" s="12">
        <v>1095</v>
      </c>
      <c r="H81" s="39"/>
      <c r="I81" s="12"/>
    </row>
    <row r="82" spans="1:11" s="85" customFormat="1" ht="11.45" customHeight="1" x14ac:dyDescent="0.25">
      <c r="A82" s="1">
        <v>11</v>
      </c>
      <c r="B82" s="109" t="s">
        <v>167</v>
      </c>
      <c r="C82" s="109"/>
      <c r="D82" s="109"/>
      <c r="E82" s="12">
        <v>0</v>
      </c>
      <c r="F82" s="12">
        <v>0</v>
      </c>
      <c r="G82" s="12">
        <v>1642</v>
      </c>
      <c r="H82" s="39"/>
      <c r="I82" s="12"/>
    </row>
    <row r="83" spans="1:11" s="85" customFormat="1" ht="15.75" customHeight="1" x14ac:dyDescent="0.25">
      <c r="A83" s="1">
        <v>12</v>
      </c>
      <c r="B83" s="114" t="s">
        <v>72</v>
      </c>
      <c r="C83" s="114"/>
      <c r="D83" s="114"/>
      <c r="E83" s="12">
        <v>4900</v>
      </c>
      <c r="F83" s="12">
        <v>4900</v>
      </c>
      <c r="G83" s="12">
        <v>0</v>
      </c>
      <c r="H83" s="12"/>
      <c r="I83" s="39"/>
    </row>
    <row r="84" spans="1:11" s="85" customFormat="1" ht="13.5" customHeight="1" x14ac:dyDescent="0.25">
      <c r="A84" s="1">
        <v>13</v>
      </c>
      <c r="B84" s="114" t="s">
        <v>73</v>
      </c>
      <c r="C84" s="114"/>
      <c r="D84" s="114"/>
      <c r="E84" s="12">
        <v>772</v>
      </c>
      <c r="F84" s="12">
        <v>772</v>
      </c>
      <c r="G84" s="12">
        <v>0</v>
      </c>
      <c r="H84" s="12"/>
      <c r="I84" s="12"/>
    </row>
    <row r="85" spans="1:11" s="85" customFormat="1" ht="22.5" customHeight="1" x14ac:dyDescent="0.25">
      <c r="A85" s="1">
        <v>14</v>
      </c>
      <c r="B85" s="114" t="s">
        <v>168</v>
      </c>
      <c r="C85" s="114"/>
      <c r="D85" s="114"/>
      <c r="E85" s="12">
        <v>2730</v>
      </c>
      <c r="F85" s="12">
        <v>2730</v>
      </c>
      <c r="G85" s="12">
        <v>0</v>
      </c>
      <c r="H85" s="22"/>
    </row>
    <row r="86" spans="1:11" s="85" customFormat="1" ht="11.45" customHeight="1" x14ac:dyDescent="0.25">
      <c r="A86" s="1">
        <v>15</v>
      </c>
      <c r="B86" s="114" t="s">
        <v>14</v>
      </c>
      <c r="C86" s="114"/>
      <c r="D86" s="114"/>
      <c r="E86" s="92">
        <v>228</v>
      </c>
      <c r="F86" s="92">
        <v>228</v>
      </c>
      <c r="G86" s="92">
        <v>0</v>
      </c>
      <c r="H86" s="36"/>
      <c r="I86" s="92"/>
    </row>
    <row r="87" spans="1:11" s="85" customFormat="1" ht="11.45" customHeight="1" x14ac:dyDescent="0.25">
      <c r="A87" s="1">
        <v>16</v>
      </c>
      <c r="B87" s="114" t="s">
        <v>74</v>
      </c>
      <c r="C87" s="114"/>
      <c r="D87" s="114"/>
      <c r="E87" s="92">
        <v>1515</v>
      </c>
      <c r="F87" s="92">
        <v>1515</v>
      </c>
      <c r="G87" s="92">
        <v>0</v>
      </c>
      <c r="H87" s="36"/>
      <c r="I87" s="92"/>
    </row>
    <row r="88" spans="1:11" s="85" customFormat="1" ht="11.45" customHeight="1" x14ac:dyDescent="0.25">
      <c r="A88" s="1">
        <v>17</v>
      </c>
      <c r="B88" s="114" t="s">
        <v>75</v>
      </c>
      <c r="C88" s="114"/>
      <c r="D88" s="114"/>
      <c r="E88" s="92">
        <v>251</v>
      </c>
      <c r="F88" s="92">
        <v>251</v>
      </c>
      <c r="G88" s="92">
        <v>0</v>
      </c>
      <c r="H88" s="36"/>
      <c r="I88" s="92"/>
    </row>
    <row r="89" spans="1:11" s="85" customFormat="1" ht="11.45" customHeight="1" x14ac:dyDescent="0.25">
      <c r="A89" s="1">
        <v>18</v>
      </c>
      <c r="B89" s="114" t="s">
        <v>169</v>
      </c>
      <c r="C89" s="114"/>
      <c r="D89" s="114"/>
      <c r="E89" s="12">
        <v>0</v>
      </c>
      <c r="F89" s="12">
        <v>0</v>
      </c>
      <c r="G89" s="12">
        <v>3752</v>
      </c>
      <c r="H89" s="36"/>
      <c r="I89" s="12"/>
    </row>
    <row r="90" spans="1:11" s="85" customFormat="1" ht="22.5" customHeight="1" x14ac:dyDescent="0.25">
      <c r="A90" s="1">
        <v>19</v>
      </c>
      <c r="B90" s="114" t="s">
        <v>76</v>
      </c>
      <c r="C90" s="114"/>
      <c r="D90" s="114"/>
      <c r="E90" s="12">
        <v>1308</v>
      </c>
      <c r="F90" s="12">
        <v>1308</v>
      </c>
      <c r="G90" s="12">
        <v>0</v>
      </c>
      <c r="H90" s="36"/>
      <c r="I90" s="12"/>
      <c r="J90" s="12"/>
    </row>
    <row r="91" spans="1:11" s="85" customFormat="1" ht="12" customHeight="1" x14ac:dyDescent="0.25">
      <c r="A91" s="1">
        <v>20</v>
      </c>
      <c r="B91" s="114" t="s">
        <v>77</v>
      </c>
      <c r="C91" s="114"/>
      <c r="D91" s="114"/>
      <c r="E91" s="12">
        <v>2348</v>
      </c>
      <c r="F91" s="12">
        <v>2348</v>
      </c>
      <c r="G91" s="12">
        <v>0</v>
      </c>
      <c r="H91" s="12"/>
      <c r="I91" s="37"/>
    </row>
    <row r="92" spans="1:11" s="85" customFormat="1" ht="21.75" customHeight="1" x14ac:dyDescent="0.25">
      <c r="A92" s="1">
        <v>21</v>
      </c>
      <c r="B92" s="114" t="s">
        <v>78</v>
      </c>
      <c r="C92" s="114"/>
      <c r="D92" s="114"/>
      <c r="E92" s="92">
        <v>1042</v>
      </c>
      <c r="F92" s="92">
        <v>1042</v>
      </c>
      <c r="G92" s="92">
        <v>0</v>
      </c>
      <c r="H92" s="92"/>
      <c r="I92" s="37"/>
    </row>
    <row r="93" spans="1:11" s="85" customFormat="1" ht="24.75" customHeight="1" x14ac:dyDescent="0.25">
      <c r="A93" s="1">
        <v>22</v>
      </c>
      <c r="B93" s="109" t="s">
        <v>79</v>
      </c>
      <c r="C93" s="109"/>
      <c r="D93" s="109"/>
      <c r="E93" s="92">
        <v>1212</v>
      </c>
      <c r="F93" s="92">
        <v>1212</v>
      </c>
      <c r="G93" s="92">
        <v>0</v>
      </c>
      <c r="H93" s="92"/>
    </row>
    <row r="94" spans="1:11" s="85" customFormat="1" ht="33.75" customHeight="1" x14ac:dyDescent="0.25">
      <c r="A94" s="1">
        <v>23</v>
      </c>
      <c r="B94" s="114" t="s">
        <v>80</v>
      </c>
      <c r="C94" s="114"/>
      <c r="D94" s="114"/>
      <c r="E94" s="12">
        <v>18965</v>
      </c>
      <c r="F94" s="12">
        <v>18965</v>
      </c>
      <c r="G94" s="12">
        <v>4742</v>
      </c>
      <c r="H94" s="39"/>
      <c r="I94" s="12"/>
      <c r="J94" s="12"/>
      <c r="K94" s="101"/>
    </row>
    <row r="95" spans="1:11" ht="16.5" customHeight="1" x14ac:dyDescent="0.25">
      <c r="A95" s="1">
        <v>24</v>
      </c>
      <c r="B95" s="109" t="s">
        <v>156</v>
      </c>
      <c r="C95" s="109"/>
      <c r="D95" s="109"/>
      <c r="E95" s="92">
        <v>498</v>
      </c>
      <c r="F95" s="92">
        <v>498</v>
      </c>
      <c r="G95" s="92">
        <v>0</v>
      </c>
    </row>
    <row r="96" spans="1:11" s="85" customFormat="1" ht="15" customHeight="1" x14ac:dyDescent="0.25">
      <c r="A96" s="1">
        <v>25</v>
      </c>
      <c r="B96" s="114" t="s">
        <v>170</v>
      </c>
      <c r="C96" s="114"/>
      <c r="D96" s="114"/>
      <c r="E96" s="12">
        <v>374</v>
      </c>
      <c r="F96" s="12">
        <v>374</v>
      </c>
      <c r="G96" s="12">
        <v>0</v>
      </c>
      <c r="H96" s="39"/>
      <c r="I96" s="22"/>
    </row>
    <row r="97" spans="1:9" s="85" customFormat="1" ht="15" customHeight="1" x14ac:dyDescent="0.25">
      <c r="A97" s="1">
        <v>26</v>
      </c>
      <c r="B97" s="109" t="s">
        <v>81</v>
      </c>
      <c r="C97" s="109"/>
      <c r="D97" s="109"/>
      <c r="E97" s="12">
        <v>847</v>
      </c>
      <c r="F97" s="12">
        <v>847</v>
      </c>
      <c r="G97" s="12">
        <v>0</v>
      </c>
      <c r="H97" s="39"/>
      <c r="I97" s="12"/>
    </row>
    <row r="98" spans="1:9" s="85" customFormat="1" ht="11.45" customHeight="1" x14ac:dyDescent="0.25">
      <c r="A98" s="1">
        <v>27</v>
      </c>
      <c r="B98" s="109" t="s">
        <v>82</v>
      </c>
      <c r="C98" s="109"/>
      <c r="D98" s="109"/>
      <c r="E98" s="12">
        <v>0</v>
      </c>
      <c r="F98" s="12">
        <v>0</v>
      </c>
      <c r="G98" s="12">
        <v>1700</v>
      </c>
      <c r="H98" s="12"/>
    </row>
    <row r="99" spans="1:9" s="85" customFormat="1" ht="11.45" customHeight="1" x14ac:dyDescent="0.25">
      <c r="A99" s="1">
        <v>28</v>
      </c>
      <c r="B99" s="114" t="s">
        <v>22</v>
      </c>
      <c r="C99" s="114"/>
      <c r="D99" s="114"/>
      <c r="E99" s="12">
        <v>1100</v>
      </c>
      <c r="F99" s="12">
        <v>1100</v>
      </c>
      <c r="G99" s="12">
        <v>0</v>
      </c>
      <c r="H99" s="36"/>
      <c r="I99" s="36"/>
    </row>
    <row r="100" spans="1:9" s="85" customFormat="1" ht="11.45" customHeight="1" x14ac:dyDescent="0.25">
      <c r="A100" s="1">
        <v>29</v>
      </c>
      <c r="B100" s="114" t="s">
        <v>171</v>
      </c>
      <c r="C100" s="114"/>
      <c r="D100" s="114"/>
      <c r="E100" s="92">
        <v>682</v>
      </c>
      <c r="F100" s="92">
        <v>682</v>
      </c>
      <c r="G100" s="92">
        <v>0</v>
      </c>
      <c r="H100" s="36"/>
      <c r="I100" s="92"/>
    </row>
    <row r="101" spans="1:9" s="85" customFormat="1" ht="11.45" customHeight="1" x14ac:dyDescent="0.25">
      <c r="A101" s="1">
        <v>30</v>
      </c>
      <c r="B101" s="114" t="s">
        <v>83</v>
      </c>
      <c r="C101" s="114"/>
      <c r="D101" s="114"/>
      <c r="E101" s="92">
        <v>1121</v>
      </c>
      <c r="F101" s="92">
        <v>1121</v>
      </c>
      <c r="G101" s="92">
        <v>0</v>
      </c>
      <c r="H101" s="92"/>
      <c r="I101" s="92"/>
    </row>
    <row r="102" spans="1:9" s="85" customFormat="1" ht="11.45" customHeight="1" x14ac:dyDescent="0.25">
      <c r="A102" s="1">
        <v>31</v>
      </c>
      <c r="B102" s="109" t="s">
        <v>84</v>
      </c>
      <c r="C102" s="109"/>
      <c r="D102" s="109"/>
      <c r="E102" s="92">
        <v>0</v>
      </c>
      <c r="F102" s="92">
        <v>0</v>
      </c>
      <c r="G102" s="92">
        <v>7369</v>
      </c>
      <c r="H102" s="36"/>
      <c r="I102" s="92"/>
    </row>
    <row r="103" spans="1:9" s="85" customFormat="1" ht="11.45" customHeight="1" x14ac:dyDescent="0.25">
      <c r="A103" s="1">
        <v>32</v>
      </c>
      <c r="B103" s="109" t="s">
        <v>172</v>
      </c>
      <c r="C103" s="109"/>
      <c r="D103" s="109"/>
      <c r="E103" s="12">
        <v>648</v>
      </c>
      <c r="F103" s="12">
        <v>648</v>
      </c>
      <c r="G103" s="12">
        <v>0</v>
      </c>
      <c r="H103" s="36"/>
      <c r="I103" s="12"/>
    </row>
    <row r="104" spans="1:9" s="85" customFormat="1" ht="11.45" customHeight="1" x14ac:dyDescent="0.25">
      <c r="A104" s="1">
        <v>33</v>
      </c>
      <c r="B104" s="114" t="s">
        <v>26</v>
      </c>
      <c r="C104" s="114"/>
      <c r="D104" s="114"/>
      <c r="E104" s="12">
        <v>2313</v>
      </c>
      <c r="F104" s="12">
        <v>2313</v>
      </c>
      <c r="G104" s="12">
        <v>0</v>
      </c>
      <c r="H104" s="36"/>
      <c r="I104" s="12"/>
    </row>
    <row r="105" spans="1:9" s="85" customFormat="1" ht="11.45" customHeight="1" x14ac:dyDescent="0.25">
      <c r="A105" s="1">
        <v>34</v>
      </c>
      <c r="B105" s="114" t="s">
        <v>85</v>
      </c>
      <c r="C105" s="114"/>
      <c r="D105" s="114"/>
      <c r="E105" s="92">
        <v>680</v>
      </c>
      <c r="F105" s="92">
        <v>680</v>
      </c>
      <c r="G105" s="92">
        <v>224</v>
      </c>
      <c r="H105" s="36"/>
      <c r="I105" s="92"/>
    </row>
    <row r="106" spans="1:9" s="85" customFormat="1" ht="11.45" customHeight="1" x14ac:dyDescent="0.25">
      <c r="A106" s="1">
        <v>35</v>
      </c>
      <c r="B106" s="114" t="s">
        <v>173</v>
      </c>
      <c r="C106" s="114"/>
      <c r="D106" s="114"/>
      <c r="E106" s="12">
        <v>0</v>
      </c>
      <c r="F106" s="12">
        <v>0</v>
      </c>
      <c r="G106" s="12">
        <v>15579</v>
      </c>
      <c r="H106" s="36"/>
      <c r="I106" s="12"/>
    </row>
    <row r="107" spans="1:9" s="85" customFormat="1" ht="11.45" customHeight="1" x14ac:dyDescent="0.25">
      <c r="A107" s="1">
        <v>36</v>
      </c>
      <c r="B107" s="114" t="s">
        <v>86</v>
      </c>
      <c r="C107" s="114"/>
      <c r="D107" s="114"/>
      <c r="E107" s="92">
        <v>1066</v>
      </c>
      <c r="F107" s="92">
        <v>1066</v>
      </c>
      <c r="G107" s="92">
        <v>0</v>
      </c>
      <c r="H107" s="39"/>
      <c r="I107" s="36"/>
    </row>
    <row r="108" spans="1:9" s="85" customFormat="1" ht="11.45" customHeight="1" x14ac:dyDescent="0.25">
      <c r="A108" s="1">
        <v>37</v>
      </c>
      <c r="B108" s="114" t="s">
        <v>87</v>
      </c>
      <c r="C108" s="114"/>
      <c r="D108" s="114"/>
      <c r="E108" s="12">
        <v>1664</v>
      </c>
      <c r="F108" s="12">
        <v>1664</v>
      </c>
      <c r="G108" s="12">
        <v>0</v>
      </c>
      <c r="H108" s="12"/>
    </row>
    <row r="109" spans="1:9" s="85" customFormat="1" ht="11.45" customHeight="1" x14ac:dyDescent="0.25">
      <c r="A109" s="1">
        <v>38</v>
      </c>
      <c r="B109" s="114" t="s">
        <v>88</v>
      </c>
      <c r="C109" s="114"/>
      <c r="D109" s="114"/>
      <c r="E109" s="92">
        <v>758</v>
      </c>
      <c r="F109" s="92">
        <v>758</v>
      </c>
      <c r="G109" s="92">
        <v>0</v>
      </c>
      <c r="H109" s="36"/>
      <c r="I109" s="92"/>
    </row>
    <row r="110" spans="1:9" s="85" customFormat="1" ht="11.45" customHeight="1" x14ac:dyDescent="0.25">
      <c r="A110" s="1">
        <v>39</v>
      </c>
      <c r="B110" s="114" t="s">
        <v>89</v>
      </c>
      <c r="C110" s="114"/>
      <c r="D110" s="114"/>
      <c r="E110" s="92">
        <v>330</v>
      </c>
      <c r="F110" s="92">
        <v>330</v>
      </c>
      <c r="G110" s="92">
        <v>0</v>
      </c>
      <c r="H110" s="36"/>
      <c r="I110" s="92"/>
    </row>
    <row r="111" spans="1:9" s="85" customFormat="1" ht="11.45" customHeight="1" x14ac:dyDescent="0.25">
      <c r="A111" s="1">
        <v>40</v>
      </c>
      <c r="B111" s="114" t="s">
        <v>90</v>
      </c>
      <c r="C111" s="114"/>
      <c r="D111" s="114"/>
      <c r="E111" s="92">
        <v>199</v>
      </c>
      <c r="F111" s="92">
        <v>199</v>
      </c>
      <c r="G111" s="92">
        <v>0</v>
      </c>
      <c r="H111" s="36"/>
      <c r="I111" s="92"/>
    </row>
    <row r="112" spans="1:9" s="85" customFormat="1" ht="11.45" customHeight="1" x14ac:dyDescent="0.25">
      <c r="A112" s="1">
        <v>41</v>
      </c>
      <c r="B112" s="114" t="s">
        <v>91</v>
      </c>
      <c r="C112" s="114"/>
      <c r="D112" s="114"/>
      <c r="E112" s="92">
        <v>1500</v>
      </c>
      <c r="F112" s="92">
        <v>1500</v>
      </c>
      <c r="G112" s="92">
        <v>0</v>
      </c>
      <c r="H112" s="36"/>
      <c r="I112" s="92"/>
    </row>
    <row r="113" spans="1:256" s="85" customFormat="1" ht="13.5" customHeight="1" x14ac:dyDescent="0.25">
      <c r="A113" s="1">
        <v>42</v>
      </c>
      <c r="B113" s="109" t="s">
        <v>45</v>
      </c>
      <c r="C113" s="109"/>
      <c r="D113" s="109"/>
      <c r="E113" s="12">
        <v>0</v>
      </c>
      <c r="F113" s="12">
        <v>0</v>
      </c>
      <c r="G113" s="12">
        <v>9630</v>
      </c>
      <c r="H113" s="36"/>
      <c r="I113" s="12"/>
    </row>
    <row r="114" spans="1:256" s="85" customFormat="1" ht="24.75" customHeight="1" x14ac:dyDescent="0.25">
      <c r="A114" s="1">
        <v>43</v>
      </c>
      <c r="B114" s="114" t="s">
        <v>92</v>
      </c>
      <c r="C114" s="114"/>
      <c r="D114" s="114"/>
      <c r="E114" s="12">
        <v>524</v>
      </c>
      <c r="F114" s="12">
        <v>524</v>
      </c>
      <c r="G114" s="12">
        <v>0</v>
      </c>
      <c r="H114" s="36"/>
      <c r="I114" s="12"/>
    </row>
    <row r="115" spans="1:256" s="85" customFormat="1" ht="11.45" customHeight="1" x14ac:dyDescent="0.25">
      <c r="A115" s="1">
        <v>44</v>
      </c>
      <c r="B115" s="114" t="s">
        <v>93</v>
      </c>
      <c r="C115" s="114"/>
      <c r="D115" s="114"/>
      <c r="E115" s="12">
        <v>442</v>
      </c>
      <c r="F115" s="12">
        <v>442</v>
      </c>
      <c r="G115" s="12">
        <v>0</v>
      </c>
      <c r="H115" s="12"/>
      <c r="I115" s="12"/>
    </row>
    <row r="116" spans="1:256" s="85" customFormat="1" ht="11.45" customHeight="1" x14ac:dyDescent="0.25">
      <c r="A116" s="1">
        <v>45</v>
      </c>
      <c r="B116" s="114" t="s">
        <v>36</v>
      </c>
      <c r="C116" s="114"/>
      <c r="D116" s="114"/>
      <c r="E116" s="12">
        <v>1252</v>
      </c>
      <c r="F116" s="12">
        <v>1252</v>
      </c>
      <c r="G116" s="12">
        <v>0</v>
      </c>
      <c r="H116" s="36"/>
      <c r="I116" s="12"/>
    </row>
    <row r="117" spans="1:256" s="85" customFormat="1" ht="11.45" customHeight="1" x14ac:dyDescent="0.25">
      <c r="A117" s="1">
        <v>46</v>
      </c>
      <c r="B117" s="114" t="s">
        <v>37</v>
      </c>
      <c r="C117" s="114"/>
      <c r="D117" s="114"/>
      <c r="E117" s="92">
        <v>722</v>
      </c>
      <c r="F117" s="92">
        <v>722</v>
      </c>
      <c r="G117" s="92">
        <v>0</v>
      </c>
      <c r="H117" s="36"/>
      <c r="I117" s="92"/>
    </row>
    <row r="118" spans="1:256" s="85" customFormat="1" ht="11.45" customHeight="1" x14ac:dyDescent="0.25">
      <c r="A118" s="1">
        <v>47</v>
      </c>
      <c r="B118" s="114" t="s">
        <v>39</v>
      </c>
      <c r="C118" s="114"/>
      <c r="D118" s="114"/>
      <c r="E118" s="92">
        <v>492</v>
      </c>
      <c r="F118" s="92">
        <v>492</v>
      </c>
      <c r="G118" s="92">
        <v>0</v>
      </c>
      <c r="H118" s="36"/>
      <c r="I118" s="92"/>
    </row>
    <row r="119" spans="1:256" s="85" customFormat="1" ht="11.45" customHeight="1" x14ac:dyDescent="0.25">
      <c r="A119" s="1">
        <v>48</v>
      </c>
      <c r="B119" s="114" t="s">
        <v>40</v>
      </c>
      <c r="C119" s="114"/>
      <c r="D119" s="114"/>
      <c r="E119" s="92">
        <v>925</v>
      </c>
      <c r="F119" s="92">
        <v>925</v>
      </c>
      <c r="G119" s="92">
        <v>0</v>
      </c>
      <c r="H119" s="39"/>
      <c r="I119" s="92"/>
    </row>
    <row r="120" spans="1:256" s="85" customFormat="1" ht="11.45" customHeight="1" x14ac:dyDescent="0.25">
      <c r="A120" s="1">
        <v>49</v>
      </c>
      <c r="B120" s="114" t="s">
        <v>94</v>
      </c>
      <c r="C120" s="114"/>
      <c r="D120" s="114"/>
      <c r="E120" s="12">
        <v>16602</v>
      </c>
      <c r="F120" s="12">
        <v>16602</v>
      </c>
      <c r="G120" s="12">
        <v>0</v>
      </c>
      <c r="H120" s="36"/>
      <c r="I120" s="12"/>
    </row>
    <row r="121" spans="1:256" s="85" customFormat="1" ht="11.45" customHeight="1" x14ac:dyDescent="0.25">
      <c r="A121" s="1">
        <v>50</v>
      </c>
      <c r="B121" s="114" t="s">
        <v>41</v>
      </c>
      <c r="C121" s="114"/>
      <c r="D121" s="114"/>
      <c r="E121" s="12">
        <v>737</v>
      </c>
      <c r="F121" s="12">
        <v>737</v>
      </c>
      <c r="G121" s="12">
        <v>0</v>
      </c>
      <c r="H121" s="36"/>
      <c r="I121" s="12"/>
    </row>
    <row r="122" spans="1:256" s="85" customFormat="1" ht="11.45" customHeight="1" x14ac:dyDescent="0.25">
      <c r="A122" s="1">
        <v>51</v>
      </c>
      <c r="B122" s="114" t="s">
        <v>42</v>
      </c>
      <c r="C122" s="114"/>
      <c r="D122" s="114"/>
      <c r="E122" s="12">
        <v>446</v>
      </c>
      <c r="F122" s="12">
        <v>446</v>
      </c>
      <c r="G122" s="12">
        <v>0</v>
      </c>
      <c r="H122" s="92"/>
      <c r="I122" s="12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  <c r="CG122" s="90"/>
      <c r="CH122" s="90"/>
      <c r="CI122" s="90"/>
      <c r="CJ122" s="90"/>
      <c r="CK122" s="90"/>
      <c r="CL122" s="90"/>
      <c r="CM122" s="90"/>
      <c r="CN122" s="90"/>
      <c r="CO122" s="90"/>
      <c r="CP122" s="90"/>
      <c r="CQ122" s="90"/>
      <c r="CR122" s="90"/>
      <c r="CS122" s="90"/>
      <c r="CT122" s="90"/>
      <c r="CU122" s="90"/>
      <c r="CV122" s="90"/>
      <c r="CW122" s="90"/>
      <c r="CX122" s="90"/>
      <c r="CY122" s="90"/>
      <c r="CZ122" s="90"/>
      <c r="DA122" s="90"/>
      <c r="DB122" s="90"/>
      <c r="DC122" s="90"/>
      <c r="DD122" s="90"/>
      <c r="DE122" s="90"/>
      <c r="DF122" s="90"/>
      <c r="DG122" s="90"/>
      <c r="DH122" s="90"/>
      <c r="DI122" s="90"/>
      <c r="DJ122" s="90"/>
      <c r="DK122" s="90"/>
      <c r="DL122" s="90"/>
      <c r="DM122" s="90"/>
      <c r="DN122" s="90"/>
      <c r="DO122" s="90"/>
      <c r="DP122" s="90"/>
      <c r="DQ122" s="90"/>
      <c r="DR122" s="90"/>
      <c r="DS122" s="90"/>
      <c r="DT122" s="90"/>
      <c r="DU122" s="90"/>
      <c r="DV122" s="90"/>
      <c r="DW122" s="90"/>
      <c r="DX122" s="90"/>
      <c r="DY122" s="90"/>
      <c r="DZ122" s="90"/>
      <c r="EA122" s="90"/>
      <c r="EB122" s="90"/>
      <c r="EC122" s="90"/>
      <c r="ED122" s="90"/>
      <c r="EE122" s="90"/>
      <c r="EF122" s="90"/>
      <c r="EG122" s="90"/>
      <c r="EH122" s="90"/>
      <c r="EI122" s="90"/>
      <c r="EJ122" s="90"/>
      <c r="EK122" s="90"/>
      <c r="EL122" s="90"/>
      <c r="EM122" s="90"/>
      <c r="EN122" s="90"/>
      <c r="EO122" s="90"/>
      <c r="EP122" s="90"/>
      <c r="EQ122" s="90"/>
      <c r="ER122" s="90"/>
      <c r="ES122" s="90"/>
      <c r="ET122" s="90"/>
      <c r="EU122" s="90"/>
      <c r="EV122" s="90"/>
      <c r="EW122" s="90"/>
      <c r="EX122" s="90"/>
      <c r="EY122" s="90"/>
      <c r="EZ122" s="90"/>
      <c r="FA122" s="90"/>
      <c r="FB122" s="90"/>
      <c r="FC122" s="90"/>
      <c r="FD122" s="90"/>
      <c r="FE122" s="90"/>
      <c r="FF122" s="90"/>
      <c r="FG122" s="90"/>
      <c r="FH122" s="90"/>
      <c r="FI122" s="90"/>
      <c r="FJ122" s="90"/>
      <c r="FK122" s="90"/>
      <c r="FL122" s="90"/>
      <c r="FM122" s="90"/>
      <c r="FN122" s="90"/>
      <c r="FO122" s="90"/>
      <c r="FP122" s="90"/>
      <c r="FQ122" s="90"/>
      <c r="FR122" s="90"/>
      <c r="FS122" s="90"/>
      <c r="FT122" s="90"/>
      <c r="FU122" s="90"/>
      <c r="FV122" s="90"/>
      <c r="FW122" s="90"/>
      <c r="FX122" s="90"/>
      <c r="FY122" s="90"/>
      <c r="FZ122" s="90"/>
      <c r="GA122" s="90"/>
      <c r="GB122" s="90"/>
      <c r="GC122" s="90"/>
      <c r="GD122" s="90"/>
      <c r="GE122" s="90"/>
      <c r="GF122" s="90"/>
      <c r="GG122" s="90"/>
      <c r="GH122" s="90"/>
      <c r="GI122" s="90"/>
      <c r="GJ122" s="90"/>
      <c r="GK122" s="90"/>
      <c r="GL122" s="90"/>
      <c r="GM122" s="90"/>
      <c r="GN122" s="90"/>
      <c r="GO122" s="90"/>
      <c r="GP122" s="90"/>
      <c r="GQ122" s="90"/>
      <c r="GR122" s="90"/>
      <c r="GS122" s="90"/>
      <c r="GT122" s="90"/>
      <c r="GU122" s="90"/>
      <c r="GV122" s="90"/>
      <c r="GW122" s="90"/>
      <c r="GX122" s="90"/>
      <c r="GY122" s="90"/>
      <c r="GZ122" s="90"/>
      <c r="HA122" s="90"/>
      <c r="HB122" s="90"/>
      <c r="HC122" s="90"/>
      <c r="HD122" s="90"/>
      <c r="HE122" s="90"/>
      <c r="HF122" s="90"/>
      <c r="HG122" s="90"/>
      <c r="HH122" s="90"/>
      <c r="HI122" s="90"/>
      <c r="HJ122" s="90"/>
      <c r="HK122" s="90"/>
      <c r="HL122" s="90"/>
      <c r="HM122" s="90"/>
      <c r="HN122" s="90"/>
      <c r="HO122" s="90"/>
      <c r="HP122" s="90"/>
      <c r="HQ122" s="90"/>
      <c r="HR122" s="90"/>
      <c r="HS122" s="90"/>
      <c r="HT122" s="90"/>
      <c r="HU122" s="90"/>
      <c r="HV122" s="90"/>
      <c r="HW122" s="90"/>
      <c r="HX122" s="90"/>
      <c r="HY122" s="90"/>
      <c r="HZ122" s="90"/>
      <c r="IA122" s="90"/>
      <c r="IB122" s="90"/>
      <c r="IC122" s="90"/>
      <c r="ID122" s="90"/>
      <c r="IE122" s="90"/>
      <c r="IF122" s="90"/>
      <c r="IG122" s="90"/>
      <c r="IH122" s="90"/>
      <c r="II122" s="90"/>
      <c r="IJ122" s="90"/>
      <c r="IK122" s="90"/>
      <c r="IL122" s="90"/>
      <c r="IM122" s="90"/>
      <c r="IN122" s="90"/>
      <c r="IO122" s="90"/>
      <c r="IP122" s="90"/>
      <c r="IQ122" s="90"/>
      <c r="IR122" s="90"/>
      <c r="IS122" s="90"/>
      <c r="IT122" s="90"/>
      <c r="IU122" s="90"/>
      <c r="IV122" s="90"/>
    </row>
    <row r="123" spans="1:256" s="85" customFormat="1" ht="11.45" customHeight="1" x14ac:dyDescent="0.25">
      <c r="A123" s="1">
        <v>52</v>
      </c>
      <c r="B123" s="109" t="s">
        <v>52</v>
      </c>
      <c r="C123" s="109"/>
      <c r="D123" s="109"/>
      <c r="E123" s="12">
        <v>16666</v>
      </c>
      <c r="F123" s="12">
        <v>16666</v>
      </c>
      <c r="G123" s="12">
        <v>0</v>
      </c>
      <c r="H123" s="92"/>
      <c r="I123" s="12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  <c r="CG123" s="90"/>
      <c r="CH123" s="90"/>
      <c r="CI123" s="90"/>
      <c r="CJ123" s="90"/>
      <c r="CK123" s="90"/>
      <c r="CL123" s="90"/>
      <c r="CM123" s="90"/>
      <c r="CN123" s="90"/>
      <c r="CO123" s="90"/>
      <c r="CP123" s="90"/>
      <c r="CQ123" s="90"/>
      <c r="CR123" s="90"/>
      <c r="CS123" s="90"/>
      <c r="CT123" s="90"/>
      <c r="CU123" s="90"/>
      <c r="CV123" s="90"/>
      <c r="CW123" s="90"/>
      <c r="CX123" s="90"/>
      <c r="CY123" s="90"/>
      <c r="CZ123" s="90"/>
      <c r="DA123" s="90"/>
      <c r="DB123" s="90"/>
      <c r="DC123" s="90"/>
      <c r="DD123" s="90"/>
      <c r="DE123" s="90"/>
      <c r="DF123" s="90"/>
      <c r="DG123" s="90"/>
      <c r="DH123" s="90"/>
      <c r="DI123" s="90"/>
      <c r="DJ123" s="90"/>
      <c r="DK123" s="90"/>
      <c r="DL123" s="90"/>
      <c r="DM123" s="90"/>
      <c r="DN123" s="90"/>
      <c r="DO123" s="90"/>
      <c r="DP123" s="90"/>
      <c r="DQ123" s="90"/>
      <c r="DR123" s="90"/>
      <c r="DS123" s="90"/>
      <c r="DT123" s="90"/>
      <c r="DU123" s="90"/>
      <c r="DV123" s="90"/>
      <c r="DW123" s="90"/>
      <c r="DX123" s="90"/>
      <c r="DY123" s="90"/>
      <c r="DZ123" s="90"/>
      <c r="EA123" s="90"/>
      <c r="EB123" s="90"/>
      <c r="EC123" s="90"/>
      <c r="ED123" s="90"/>
      <c r="EE123" s="90"/>
      <c r="EF123" s="90"/>
      <c r="EG123" s="90"/>
      <c r="EH123" s="90"/>
      <c r="EI123" s="90"/>
      <c r="EJ123" s="90"/>
      <c r="EK123" s="90"/>
      <c r="EL123" s="90"/>
      <c r="EM123" s="90"/>
      <c r="EN123" s="90"/>
      <c r="EO123" s="90"/>
      <c r="EP123" s="90"/>
      <c r="EQ123" s="90"/>
      <c r="ER123" s="90"/>
      <c r="ES123" s="90"/>
      <c r="ET123" s="90"/>
      <c r="EU123" s="90"/>
      <c r="EV123" s="90"/>
      <c r="EW123" s="90"/>
      <c r="EX123" s="90"/>
      <c r="EY123" s="90"/>
      <c r="EZ123" s="90"/>
      <c r="FA123" s="90"/>
      <c r="FB123" s="90"/>
      <c r="FC123" s="90"/>
      <c r="FD123" s="90"/>
      <c r="FE123" s="90"/>
      <c r="FF123" s="90"/>
      <c r="FG123" s="90"/>
      <c r="FH123" s="90"/>
      <c r="FI123" s="90"/>
      <c r="FJ123" s="90"/>
      <c r="FK123" s="90"/>
      <c r="FL123" s="90"/>
      <c r="FM123" s="90"/>
      <c r="FN123" s="90"/>
      <c r="FO123" s="90"/>
      <c r="FP123" s="90"/>
      <c r="FQ123" s="90"/>
      <c r="FR123" s="90"/>
      <c r="FS123" s="90"/>
      <c r="FT123" s="90"/>
      <c r="FU123" s="90"/>
      <c r="FV123" s="90"/>
      <c r="FW123" s="90"/>
      <c r="FX123" s="90"/>
      <c r="FY123" s="90"/>
      <c r="FZ123" s="90"/>
      <c r="GA123" s="90"/>
      <c r="GB123" s="90"/>
      <c r="GC123" s="90"/>
      <c r="GD123" s="90"/>
      <c r="GE123" s="90"/>
      <c r="GF123" s="90"/>
      <c r="GG123" s="90"/>
      <c r="GH123" s="90"/>
      <c r="GI123" s="90"/>
      <c r="GJ123" s="90"/>
      <c r="GK123" s="90"/>
      <c r="GL123" s="90"/>
      <c r="GM123" s="90"/>
      <c r="GN123" s="90"/>
      <c r="GO123" s="90"/>
      <c r="GP123" s="90"/>
      <c r="GQ123" s="90"/>
      <c r="GR123" s="90"/>
      <c r="GS123" s="90"/>
      <c r="GT123" s="90"/>
      <c r="GU123" s="90"/>
      <c r="GV123" s="90"/>
      <c r="GW123" s="90"/>
      <c r="GX123" s="90"/>
      <c r="GY123" s="90"/>
      <c r="GZ123" s="90"/>
      <c r="HA123" s="90"/>
      <c r="HB123" s="90"/>
      <c r="HC123" s="90"/>
      <c r="HD123" s="90"/>
      <c r="HE123" s="90"/>
      <c r="HF123" s="90"/>
      <c r="HG123" s="90"/>
      <c r="HH123" s="90"/>
      <c r="HI123" s="90"/>
      <c r="HJ123" s="90"/>
      <c r="HK123" s="90"/>
      <c r="HL123" s="90"/>
      <c r="HM123" s="90"/>
      <c r="HN123" s="90"/>
      <c r="HO123" s="90"/>
      <c r="HP123" s="90"/>
      <c r="HQ123" s="90"/>
      <c r="HR123" s="90"/>
      <c r="HS123" s="90"/>
      <c r="HT123" s="90"/>
      <c r="HU123" s="90"/>
      <c r="HV123" s="90"/>
      <c r="HW123" s="90"/>
      <c r="HX123" s="90"/>
      <c r="HY123" s="90"/>
      <c r="HZ123" s="90"/>
      <c r="IA123" s="90"/>
      <c r="IB123" s="90"/>
      <c r="IC123" s="90"/>
      <c r="ID123" s="90"/>
      <c r="IE123" s="90"/>
      <c r="IF123" s="90"/>
      <c r="IG123" s="90"/>
      <c r="IH123" s="90"/>
      <c r="II123" s="90"/>
      <c r="IJ123" s="90"/>
      <c r="IK123" s="90"/>
      <c r="IL123" s="90"/>
      <c r="IM123" s="90"/>
      <c r="IN123" s="90"/>
      <c r="IO123" s="90"/>
      <c r="IP123" s="90"/>
      <c r="IQ123" s="90"/>
      <c r="IR123" s="90"/>
      <c r="IS123" s="90"/>
      <c r="IT123" s="90"/>
      <c r="IU123" s="90"/>
      <c r="IV123" s="90"/>
    </row>
    <row r="124" spans="1:256" s="85" customFormat="1" ht="11.45" customHeight="1" x14ac:dyDescent="0.25">
      <c r="A124" s="1">
        <v>53</v>
      </c>
      <c r="B124" s="109" t="s">
        <v>95</v>
      </c>
      <c r="C124" s="109"/>
      <c r="D124" s="109"/>
      <c r="E124" s="12">
        <v>0</v>
      </c>
      <c r="F124" s="12">
        <v>0</v>
      </c>
      <c r="G124" s="12">
        <v>2344</v>
      </c>
      <c r="H124" s="92"/>
      <c r="I124" s="12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  <c r="CG124" s="90"/>
      <c r="CH124" s="90"/>
      <c r="CI124" s="90"/>
      <c r="CJ124" s="90"/>
      <c r="CK124" s="90"/>
      <c r="CL124" s="90"/>
      <c r="CM124" s="90"/>
      <c r="CN124" s="90"/>
      <c r="CO124" s="90"/>
      <c r="CP124" s="90"/>
      <c r="CQ124" s="90"/>
      <c r="CR124" s="90"/>
      <c r="CS124" s="90"/>
      <c r="CT124" s="90"/>
      <c r="CU124" s="90"/>
      <c r="CV124" s="90"/>
      <c r="CW124" s="90"/>
      <c r="CX124" s="90"/>
      <c r="CY124" s="90"/>
      <c r="CZ124" s="90"/>
      <c r="DA124" s="90"/>
      <c r="DB124" s="90"/>
      <c r="DC124" s="90"/>
      <c r="DD124" s="90"/>
      <c r="DE124" s="90"/>
      <c r="DF124" s="90"/>
      <c r="DG124" s="90"/>
      <c r="DH124" s="90"/>
      <c r="DI124" s="90"/>
      <c r="DJ124" s="90"/>
      <c r="DK124" s="90"/>
      <c r="DL124" s="90"/>
      <c r="DM124" s="90"/>
      <c r="DN124" s="90"/>
      <c r="DO124" s="90"/>
      <c r="DP124" s="90"/>
      <c r="DQ124" s="90"/>
      <c r="DR124" s="90"/>
      <c r="DS124" s="90"/>
      <c r="DT124" s="90"/>
      <c r="DU124" s="90"/>
      <c r="DV124" s="90"/>
      <c r="DW124" s="90"/>
      <c r="DX124" s="90"/>
      <c r="DY124" s="90"/>
      <c r="DZ124" s="90"/>
      <c r="EA124" s="90"/>
      <c r="EB124" s="90"/>
      <c r="EC124" s="90"/>
      <c r="ED124" s="90"/>
      <c r="EE124" s="90"/>
      <c r="EF124" s="90"/>
      <c r="EG124" s="90"/>
      <c r="EH124" s="90"/>
      <c r="EI124" s="90"/>
      <c r="EJ124" s="90"/>
      <c r="EK124" s="90"/>
      <c r="EL124" s="90"/>
      <c r="EM124" s="90"/>
      <c r="EN124" s="90"/>
      <c r="EO124" s="90"/>
      <c r="EP124" s="90"/>
      <c r="EQ124" s="90"/>
      <c r="ER124" s="90"/>
      <c r="ES124" s="90"/>
      <c r="ET124" s="90"/>
      <c r="EU124" s="90"/>
      <c r="EV124" s="90"/>
      <c r="EW124" s="90"/>
      <c r="EX124" s="90"/>
      <c r="EY124" s="90"/>
      <c r="EZ124" s="90"/>
      <c r="FA124" s="90"/>
      <c r="FB124" s="90"/>
      <c r="FC124" s="90"/>
      <c r="FD124" s="90"/>
      <c r="FE124" s="90"/>
      <c r="FF124" s="90"/>
      <c r="FG124" s="90"/>
      <c r="FH124" s="90"/>
      <c r="FI124" s="90"/>
      <c r="FJ124" s="90"/>
      <c r="FK124" s="90"/>
      <c r="FL124" s="90"/>
      <c r="FM124" s="90"/>
      <c r="FN124" s="90"/>
      <c r="FO124" s="90"/>
      <c r="FP124" s="90"/>
      <c r="FQ124" s="90"/>
      <c r="FR124" s="90"/>
      <c r="FS124" s="90"/>
      <c r="FT124" s="90"/>
      <c r="FU124" s="90"/>
      <c r="FV124" s="90"/>
      <c r="FW124" s="90"/>
      <c r="FX124" s="90"/>
      <c r="FY124" s="90"/>
      <c r="FZ124" s="90"/>
      <c r="GA124" s="90"/>
      <c r="GB124" s="90"/>
      <c r="GC124" s="90"/>
      <c r="GD124" s="90"/>
      <c r="GE124" s="90"/>
      <c r="GF124" s="90"/>
      <c r="GG124" s="90"/>
      <c r="GH124" s="90"/>
      <c r="GI124" s="90"/>
      <c r="GJ124" s="90"/>
      <c r="GK124" s="90"/>
      <c r="GL124" s="90"/>
      <c r="GM124" s="90"/>
      <c r="GN124" s="90"/>
      <c r="GO124" s="90"/>
      <c r="GP124" s="90"/>
      <c r="GQ124" s="90"/>
      <c r="GR124" s="90"/>
      <c r="GS124" s="90"/>
      <c r="GT124" s="90"/>
      <c r="GU124" s="90"/>
      <c r="GV124" s="90"/>
      <c r="GW124" s="90"/>
      <c r="GX124" s="90"/>
      <c r="GY124" s="90"/>
      <c r="GZ124" s="90"/>
      <c r="HA124" s="90"/>
      <c r="HB124" s="90"/>
      <c r="HC124" s="90"/>
      <c r="HD124" s="90"/>
      <c r="HE124" s="90"/>
      <c r="HF124" s="90"/>
      <c r="HG124" s="90"/>
      <c r="HH124" s="90"/>
      <c r="HI124" s="90"/>
      <c r="HJ124" s="90"/>
      <c r="HK124" s="90"/>
      <c r="HL124" s="90"/>
      <c r="HM124" s="90"/>
      <c r="HN124" s="90"/>
      <c r="HO124" s="90"/>
      <c r="HP124" s="90"/>
      <c r="HQ124" s="90"/>
      <c r="HR124" s="90"/>
      <c r="HS124" s="90"/>
      <c r="HT124" s="90"/>
      <c r="HU124" s="90"/>
      <c r="HV124" s="90"/>
      <c r="HW124" s="90"/>
      <c r="HX124" s="90"/>
      <c r="HY124" s="90"/>
      <c r="HZ124" s="90"/>
      <c r="IA124" s="90"/>
      <c r="IB124" s="90"/>
      <c r="IC124" s="90"/>
      <c r="ID124" s="90"/>
      <c r="IE124" s="90"/>
      <c r="IF124" s="90"/>
      <c r="IG124" s="90"/>
      <c r="IH124" s="90"/>
      <c r="II124" s="90"/>
      <c r="IJ124" s="90"/>
      <c r="IK124" s="90"/>
      <c r="IL124" s="90"/>
      <c r="IM124" s="90"/>
      <c r="IN124" s="90"/>
      <c r="IO124" s="90"/>
      <c r="IP124" s="90"/>
      <c r="IQ124" s="90"/>
      <c r="IR124" s="90"/>
      <c r="IS124" s="90"/>
      <c r="IT124" s="90"/>
      <c r="IU124" s="90"/>
      <c r="IV124" s="90"/>
    </row>
    <row r="125" spans="1:256" s="85" customFormat="1" ht="11.45" customHeight="1" x14ac:dyDescent="0.25">
      <c r="A125" s="1">
        <v>54</v>
      </c>
      <c r="B125" s="109" t="s">
        <v>174</v>
      </c>
      <c r="C125" s="109"/>
      <c r="D125" s="109"/>
      <c r="E125" s="12">
        <v>0</v>
      </c>
      <c r="F125" s="12">
        <v>0</v>
      </c>
      <c r="G125" s="12">
        <v>60</v>
      </c>
      <c r="H125" s="92"/>
      <c r="I125" s="12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  <c r="CY125" s="90"/>
      <c r="CZ125" s="90"/>
      <c r="DA125" s="90"/>
      <c r="DB125" s="90"/>
      <c r="DC125" s="90"/>
      <c r="DD125" s="90"/>
      <c r="DE125" s="90"/>
      <c r="DF125" s="90"/>
      <c r="DG125" s="90"/>
      <c r="DH125" s="90"/>
      <c r="DI125" s="90"/>
      <c r="DJ125" s="90"/>
      <c r="DK125" s="90"/>
      <c r="DL125" s="90"/>
      <c r="DM125" s="90"/>
      <c r="DN125" s="90"/>
      <c r="DO125" s="90"/>
      <c r="DP125" s="90"/>
      <c r="DQ125" s="90"/>
      <c r="DR125" s="90"/>
      <c r="DS125" s="90"/>
      <c r="DT125" s="90"/>
      <c r="DU125" s="90"/>
      <c r="DV125" s="90"/>
      <c r="DW125" s="90"/>
      <c r="DX125" s="90"/>
      <c r="DY125" s="90"/>
      <c r="DZ125" s="90"/>
      <c r="EA125" s="90"/>
      <c r="EB125" s="90"/>
      <c r="EC125" s="90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90"/>
      <c r="ER125" s="90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90"/>
      <c r="FG125" s="90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90"/>
      <c r="FV125" s="90"/>
      <c r="FW125" s="90"/>
      <c r="FX125" s="90"/>
      <c r="FY125" s="90"/>
      <c r="FZ125" s="90"/>
      <c r="GA125" s="90"/>
      <c r="GB125" s="90"/>
      <c r="GC125" s="90"/>
      <c r="GD125" s="90"/>
      <c r="GE125" s="90"/>
      <c r="GF125" s="90"/>
      <c r="GG125" s="90"/>
      <c r="GH125" s="90"/>
      <c r="GI125" s="90"/>
      <c r="GJ125" s="90"/>
      <c r="GK125" s="90"/>
      <c r="GL125" s="90"/>
      <c r="GM125" s="90"/>
      <c r="GN125" s="90"/>
      <c r="GO125" s="90"/>
      <c r="GP125" s="90"/>
      <c r="GQ125" s="90"/>
      <c r="GR125" s="90"/>
      <c r="GS125" s="90"/>
      <c r="GT125" s="90"/>
      <c r="GU125" s="90"/>
      <c r="GV125" s="90"/>
      <c r="GW125" s="90"/>
      <c r="GX125" s="90"/>
      <c r="GY125" s="90"/>
      <c r="GZ125" s="90"/>
      <c r="HA125" s="90"/>
      <c r="HB125" s="90"/>
      <c r="HC125" s="90"/>
      <c r="HD125" s="90"/>
      <c r="HE125" s="90"/>
      <c r="HF125" s="90"/>
      <c r="HG125" s="90"/>
      <c r="HH125" s="90"/>
      <c r="HI125" s="90"/>
      <c r="HJ125" s="90"/>
      <c r="HK125" s="90"/>
      <c r="HL125" s="90"/>
      <c r="HM125" s="90"/>
      <c r="HN125" s="90"/>
      <c r="HO125" s="90"/>
      <c r="HP125" s="90"/>
      <c r="HQ125" s="90"/>
      <c r="HR125" s="90"/>
      <c r="HS125" s="90"/>
      <c r="HT125" s="90"/>
      <c r="HU125" s="90"/>
      <c r="HV125" s="90"/>
      <c r="HW125" s="90"/>
      <c r="HX125" s="90"/>
      <c r="HY125" s="90"/>
      <c r="HZ125" s="90"/>
      <c r="IA125" s="90"/>
      <c r="IB125" s="90"/>
      <c r="IC125" s="90"/>
      <c r="ID125" s="90"/>
      <c r="IE125" s="90"/>
      <c r="IF125" s="90"/>
      <c r="IG125" s="90"/>
      <c r="IH125" s="90"/>
      <c r="II125" s="90"/>
      <c r="IJ125" s="90"/>
      <c r="IK125" s="90"/>
      <c r="IL125" s="90"/>
      <c r="IM125" s="90"/>
      <c r="IN125" s="90"/>
      <c r="IO125" s="90"/>
      <c r="IP125" s="90"/>
      <c r="IQ125" s="90"/>
      <c r="IR125" s="90"/>
      <c r="IS125" s="90"/>
      <c r="IT125" s="90"/>
      <c r="IU125" s="90"/>
      <c r="IV125" s="90"/>
    </row>
    <row r="126" spans="1:256" ht="11.45" customHeight="1" x14ac:dyDescent="0.25">
      <c r="A126" s="73"/>
      <c r="B126" s="110" t="s">
        <v>46</v>
      </c>
      <c r="C126" s="110"/>
      <c r="D126" s="110"/>
      <c r="E126" s="63">
        <f>SUM(E72:E125)</f>
        <v>111707</v>
      </c>
      <c r="F126" s="63">
        <f>SUM(F72:F125)</f>
        <v>111707</v>
      </c>
      <c r="G126" s="63">
        <f>SUM(G72:G125)</f>
        <v>54419</v>
      </c>
      <c r="H126" s="22"/>
      <c r="I126" s="21"/>
      <c r="J126" s="102"/>
    </row>
    <row r="127" spans="1:256" ht="11.45" customHeight="1" x14ac:dyDescent="0.25">
      <c r="A127" s="73"/>
      <c r="B127" s="94"/>
      <c r="C127" s="94"/>
      <c r="D127" s="74"/>
      <c r="E127" s="74">
        <f>E126+G126</f>
        <v>166126</v>
      </c>
      <c r="F127" s="63" t="s">
        <v>68</v>
      </c>
      <c r="G127" s="75"/>
    </row>
    <row r="128" spans="1:256" ht="11.45" customHeight="1" x14ac:dyDescent="0.25">
      <c r="A128" s="73"/>
      <c r="B128" s="94"/>
      <c r="C128" s="94"/>
      <c r="D128" s="74"/>
      <c r="E128" s="74"/>
      <c r="F128" s="63"/>
      <c r="G128" s="75"/>
    </row>
    <row r="129" spans="1:7" ht="11.45" customHeight="1" x14ac:dyDescent="0.25">
      <c r="A129" s="73"/>
      <c r="B129" s="94" t="s">
        <v>175</v>
      </c>
      <c r="C129" s="94" t="s">
        <v>176</v>
      </c>
      <c r="D129" s="74"/>
      <c r="E129" s="74"/>
      <c r="F129" s="63"/>
      <c r="G129" s="75"/>
    </row>
    <row r="130" spans="1:7" ht="12.75" customHeight="1" x14ac:dyDescent="0.25">
      <c r="A130" s="11"/>
      <c r="B130" s="88" t="s">
        <v>96</v>
      </c>
      <c r="C130" s="44">
        <f>C49</f>
        <v>124125</v>
      </c>
      <c r="D130" s="88"/>
      <c r="E130" s="88"/>
    </row>
    <row r="131" spans="1:7" x14ac:dyDescent="0.25">
      <c r="A131" s="11"/>
      <c r="B131" s="88" t="s">
        <v>177</v>
      </c>
      <c r="C131" s="44">
        <f>D49</f>
        <v>26120</v>
      </c>
      <c r="D131" s="88"/>
      <c r="E131" s="88"/>
    </row>
    <row r="132" spans="1:7" x14ac:dyDescent="0.25">
      <c r="A132" s="11"/>
      <c r="B132" s="88" t="s">
        <v>97</v>
      </c>
      <c r="C132" s="44">
        <f>E49</f>
        <v>5399</v>
      </c>
      <c r="D132" s="18">
        <f>C130+C131+C132</f>
        <v>155644</v>
      </c>
      <c r="E132" s="44"/>
    </row>
    <row r="133" spans="1:7" x14ac:dyDescent="0.25">
      <c r="A133" s="11"/>
      <c r="B133" s="88" t="s">
        <v>178</v>
      </c>
      <c r="C133" s="44">
        <f>E59</f>
        <v>2492</v>
      </c>
      <c r="D133" s="44"/>
      <c r="E133" s="44"/>
    </row>
    <row r="134" spans="1:7" x14ac:dyDescent="0.25">
      <c r="A134" s="11"/>
      <c r="B134" s="88" t="s">
        <v>179</v>
      </c>
      <c r="C134" s="44">
        <f>E70</f>
        <v>3348</v>
      </c>
      <c r="D134" s="44"/>
      <c r="E134" s="44"/>
    </row>
    <row r="135" spans="1:7" x14ac:dyDescent="0.25">
      <c r="B135" s="41" t="s">
        <v>98</v>
      </c>
      <c r="C135" s="18">
        <f>SUM(C130:C134)</f>
        <v>161484</v>
      </c>
      <c r="D135" s="45"/>
      <c r="E135" s="45"/>
    </row>
    <row r="136" spans="1:7" x14ac:dyDescent="0.25">
      <c r="B136" s="88" t="s">
        <v>99</v>
      </c>
      <c r="C136" s="12">
        <v>387</v>
      </c>
      <c r="D136" s="42"/>
      <c r="E136" s="42"/>
      <c r="F136" s="43"/>
    </row>
    <row r="137" spans="1:7" x14ac:dyDescent="0.25">
      <c r="A137" s="46"/>
      <c r="B137" s="41"/>
      <c r="C137" s="18"/>
      <c r="D137" s="42"/>
      <c r="E137" s="42"/>
      <c r="F137" s="43"/>
    </row>
    <row r="138" spans="1:7" x14ac:dyDescent="0.25">
      <c r="A138" s="47"/>
      <c r="B138" s="41" t="s">
        <v>100</v>
      </c>
      <c r="C138" s="21">
        <f>E127</f>
        <v>166126</v>
      </c>
    </row>
    <row r="139" spans="1:7" x14ac:dyDescent="0.25">
      <c r="A139" s="47"/>
      <c r="B139" s="88" t="s">
        <v>101</v>
      </c>
      <c r="C139" s="36">
        <v>500</v>
      </c>
    </row>
    <row r="140" spans="1:7" x14ac:dyDescent="0.25">
      <c r="B140" s="88" t="s">
        <v>102</v>
      </c>
      <c r="C140" s="36">
        <v>1852</v>
      </c>
    </row>
    <row r="141" spans="1:7" x14ac:dyDescent="0.25">
      <c r="B141" s="48" t="s">
        <v>180</v>
      </c>
      <c r="C141" s="92">
        <v>0</v>
      </c>
      <c r="D141" s="118" t="s">
        <v>181</v>
      </c>
      <c r="E141" s="118"/>
      <c r="F141" s="49"/>
    </row>
    <row r="142" spans="1:7" x14ac:dyDescent="0.25">
      <c r="B142" s="48" t="s">
        <v>182</v>
      </c>
      <c r="C142" s="92">
        <v>0</v>
      </c>
      <c r="D142" s="101" t="s">
        <v>183</v>
      </c>
      <c r="E142" s="89"/>
      <c r="F142" s="49"/>
    </row>
    <row r="143" spans="1:7" ht="12.75" customHeight="1" x14ac:dyDescent="0.25">
      <c r="B143" s="50" t="s">
        <v>103</v>
      </c>
      <c r="C143" s="51">
        <v>102</v>
      </c>
      <c r="D143" s="90" t="s">
        <v>104</v>
      </c>
      <c r="E143" s="109" t="s">
        <v>184</v>
      </c>
      <c r="F143" s="109"/>
    </row>
    <row r="144" spans="1:7" ht="11.25" customHeight="1" x14ac:dyDescent="0.25">
      <c r="B144" s="50" t="s">
        <v>105</v>
      </c>
      <c r="C144" s="51">
        <v>28</v>
      </c>
      <c r="D144" s="90" t="s">
        <v>185</v>
      </c>
      <c r="E144" s="109" t="s">
        <v>186</v>
      </c>
      <c r="F144" s="109"/>
    </row>
    <row r="145" spans="1:7" x14ac:dyDescent="0.25">
      <c r="B145" s="50" t="s">
        <v>106</v>
      </c>
      <c r="C145" s="51">
        <v>8</v>
      </c>
      <c r="D145" s="90" t="s">
        <v>187</v>
      </c>
      <c r="E145" s="90" t="s">
        <v>107</v>
      </c>
      <c r="F145" s="89"/>
    </row>
    <row r="146" spans="1:7" ht="9" customHeight="1" x14ac:dyDescent="0.25">
      <c r="B146" s="111" t="s">
        <v>188</v>
      </c>
      <c r="C146" s="111"/>
      <c r="F146" s="89"/>
    </row>
    <row r="147" spans="1:7" x14ac:dyDescent="0.25">
      <c r="B147" s="88" t="s">
        <v>189</v>
      </c>
      <c r="C147" s="92">
        <v>0</v>
      </c>
      <c r="D147" s="89"/>
      <c r="F147" s="89"/>
    </row>
    <row r="148" spans="1:7" x14ac:dyDescent="0.25">
      <c r="B148" s="88" t="s">
        <v>190</v>
      </c>
      <c r="C148" s="92">
        <v>0</v>
      </c>
      <c r="D148" s="89"/>
      <c r="F148" s="89"/>
    </row>
    <row r="149" spans="1:7" x14ac:dyDescent="0.25">
      <c r="B149" s="88"/>
      <c r="C149" s="92"/>
      <c r="F149" s="89"/>
    </row>
    <row r="150" spans="1:7" x14ac:dyDescent="0.25">
      <c r="B150" s="88"/>
      <c r="C150" s="92"/>
      <c r="F150" s="89"/>
    </row>
    <row r="151" spans="1:7" x14ac:dyDescent="0.25">
      <c r="B151" s="92"/>
      <c r="C151" s="92"/>
      <c r="F151" s="89"/>
    </row>
    <row r="152" spans="1:7" x14ac:dyDescent="0.25">
      <c r="A152" s="112" t="s">
        <v>203</v>
      </c>
      <c r="B152" s="112"/>
      <c r="C152" s="112"/>
      <c r="D152" s="112"/>
      <c r="E152" s="112"/>
      <c r="F152" s="112"/>
      <c r="G152" s="112"/>
    </row>
    <row r="153" spans="1:7" x14ac:dyDescent="0.25">
      <c r="A153" s="93"/>
      <c r="B153" s="93"/>
      <c r="C153" s="93"/>
      <c r="D153" s="93"/>
      <c r="E153" s="93"/>
      <c r="F153" s="93"/>
      <c r="G153" s="93"/>
    </row>
    <row r="154" spans="1:7" ht="12.75" x14ac:dyDescent="0.25">
      <c r="A154" s="119" t="s">
        <v>191</v>
      </c>
      <c r="B154" s="119"/>
      <c r="C154" s="119"/>
      <c r="D154" s="119"/>
      <c r="E154" s="119"/>
      <c r="F154" s="119"/>
      <c r="G154" s="52"/>
    </row>
    <row r="155" spans="1:7" ht="12.75" x14ac:dyDescent="0.25">
      <c r="A155" s="53"/>
      <c r="B155" s="53"/>
      <c r="C155" s="120" t="s">
        <v>0</v>
      </c>
      <c r="D155" s="120"/>
      <c r="E155" s="120"/>
      <c r="F155" s="120"/>
      <c r="G155" s="52"/>
    </row>
    <row r="156" spans="1:7" ht="27" x14ac:dyDescent="0.25">
      <c r="A156" s="54"/>
      <c r="B156" s="95" t="s">
        <v>108</v>
      </c>
      <c r="C156" s="104" t="s">
        <v>2</v>
      </c>
      <c r="D156" s="105" t="s">
        <v>152</v>
      </c>
      <c r="E156" s="106" t="s">
        <v>109</v>
      </c>
      <c r="F156" s="106" t="s">
        <v>3</v>
      </c>
      <c r="G156" s="52"/>
    </row>
    <row r="157" spans="1:7" x14ac:dyDescent="0.25">
      <c r="A157" s="93">
        <v>1</v>
      </c>
      <c r="B157" s="55" t="s">
        <v>64</v>
      </c>
      <c r="C157" s="12">
        <v>10934</v>
      </c>
      <c r="D157" s="12">
        <v>8094</v>
      </c>
      <c r="E157" s="56">
        <v>780</v>
      </c>
      <c r="F157" s="14">
        <f>SUM(C157:E157)</f>
        <v>19808</v>
      </c>
      <c r="G157" s="52"/>
    </row>
    <row r="158" spans="1:7" ht="22.5" x14ac:dyDescent="0.25">
      <c r="A158" s="93">
        <v>2</v>
      </c>
      <c r="B158" s="55" t="s">
        <v>5</v>
      </c>
      <c r="C158" s="12">
        <v>378</v>
      </c>
      <c r="D158" s="12">
        <v>0</v>
      </c>
      <c r="E158" s="56">
        <v>0</v>
      </c>
      <c r="F158" s="14">
        <f t="shared" ref="F158:F171" si="1">SUM(C158:E158)</f>
        <v>378</v>
      </c>
      <c r="G158" s="52"/>
    </row>
    <row r="159" spans="1:7" x14ac:dyDescent="0.25">
      <c r="A159" s="93">
        <v>3</v>
      </c>
      <c r="B159" s="55" t="s">
        <v>192</v>
      </c>
      <c r="C159" s="30">
        <v>0</v>
      </c>
      <c r="D159" s="30">
        <v>0</v>
      </c>
      <c r="E159" s="56">
        <v>0</v>
      </c>
      <c r="F159" s="59">
        <f>SUM(C159:E159)</f>
        <v>0</v>
      </c>
      <c r="G159" s="52"/>
    </row>
    <row r="160" spans="1:7" x14ac:dyDescent="0.25">
      <c r="A160" s="93">
        <v>4</v>
      </c>
      <c r="B160" s="55" t="s">
        <v>110</v>
      </c>
      <c r="C160" s="12">
        <v>3250</v>
      </c>
      <c r="D160" s="12">
        <v>0</v>
      </c>
      <c r="E160" s="56">
        <v>0</v>
      </c>
      <c r="F160" s="14">
        <f t="shared" si="1"/>
        <v>3250</v>
      </c>
      <c r="G160" s="52"/>
    </row>
    <row r="161" spans="1:7" x14ac:dyDescent="0.25">
      <c r="A161" s="93">
        <v>5</v>
      </c>
      <c r="B161" s="86" t="s">
        <v>111</v>
      </c>
      <c r="C161" s="30">
        <v>15462</v>
      </c>
      <c r="D161" s="30">
        <v>2498</v>
      </c>
      <c r="E161" s="56">
        <v>0</v>
      </c>
      <c r="F161" s="59">
        <f t="shared" si="1"/>
        <v>17960</v>
      </c>
      <c r="G161" s="52"/>
    </row>
    <row r="162" spans="1:7" x14ac:dyDescent="0.25">
      <c r="A162" s="93">
        <v>6</v>
      </c>
      <c r="B162" s="55" t="s">
        <v>12</v>
      </c>
      <c r="C162" s="30">
        <v>4723</v>
      </c>
      <c r="D162" s="12">
        <v>3159</v>
      </c>
      <c r="E162" s="56">
        <v>875</v>
      </c>
      <c r="F162" s="59">
        <f t="shared" si="1"/>
        <v>8757</v>
      </c>
      <c r="G162" s="52"/>
    </row>
    <row r="163" spans="1:7" x14ac:dyDescent="0.25">
      <c r="A163" s="93">
        <v>7</v>
      </c>
      <c r="B163" s="55" t="s">
        <v>13</v>
      </c>
      <c r="C163" s="92">
        <v>839</v>
      </c>
      <c r="D163" s="92">
        <v>289</v>
      </c>
      <c r="E163" s="56">
        <v>100</v>
      </c>
      <c r="F163" s="14">
        <f t="shared" si="1"/>
        <v>1228</v>
      </c>
      <c r="G163" s="52"/>
    </row>
    <row r="164" spans="1:7" x14ac:dyDescent="0.25">
      <c r="A164" s="93">
        <v>8</v>
      </c>
      <c r="B164" s="55" t="s">
        <v>193</v>
      </c>
      <c r="C164" s="12">
        <v>1680</v>
      </c>
      <c r="D164" s="12">
        <v>644</v>
      </c>
      <c r="E164" s="56">
        <v>0</v>
      </c>
      <c r="F164" s="14">
        <f t="shared" si="1"/>
        <v>2324</v>
      </c>
      <c r="G164" s="52"/>
    </row>
    <row r="165" spans="1:7" x14ac:dyDescent="0.25">
      <c r="A165" s="93">
        <v>9</v>
      </c>
      <c r="B165" s="55" t="s">
        <v>112</v>
      </c>
      <c r="C165" s="12">
        <v>3900</v>
      </c>
      <c r="D165" s="92">
        <v>824</v>
      </c>
      <c r="E165" s="56">
        <v>952</v>
      </c>
      <c r="F165" s="14">
        <f t="shared" si="1"/>
        <v>5676</v>
      </c>
      <c r="G165" s="52"/>
    </row>
    <row r="166" spans="1:7" x14ac:dyDescent="0.25">
      <c r="A166" s="93">
        <v>10</v>
      </c>
      <c r="B166" s="55" t="s">
        <v>20</v>
      </c>
      <c r="C166" s="12">
        <v>13465</v>
      </c>
      <c r="D166" s="12">
        <v>1458</v>
      </c>
      <c r="E166" s="56">
        <v>1258</v>
      </c>
      <c r="F166" s="14">
        <f t="shared" si="1"/>
        <v>16181</v>
      </c>
      <c r="G166" s="52"/>
    </row>
    <row r="167" spans="1:7" x14ac:dyDescent="0.25">
      <c r="A167" s="93">
        <v>11</v>
      </c>
      <c r="B167" s="55" t="s">
        <v>25</v>
      </c>
      <c r="C167" s="12">
        <v>3044</v>
      </c>
      <c r="D167" s="92">
        <v>1364</v>
      </c>
      <c r="E167" s="56">
        <v>0</v>
      </c>
      <c r="F167" s="14">
        <f t="shared" si="1"/>
        <v>4408</v>
      </c>
      <c r="G167" s="52"/>
    </row>
    <row r="168" spans="1:7" x14ac:dyDescent="0.25">
      <c r="A168" s="93">
        <v>12</v>
      </c>
      <c r="B168" s="55" t="s">
        <v>29</v>
      </c>
      <c r="C168" s="12">
        <v>1067</v>
      </c>
      <c r="D168" s="12">
        <v>950</v>
      </c>
      <c r="E168" s="56">
        <v>0</v>
      </c>
      <c r="F168" s="14">
        <f t="shared" si="1"/>
        <v>2017</v>
      </c>
      <c r="G168" s="52"/>
    </row>
    <row r="169" spans="1:7" x14ac:dyDescent="0.25">
      <c r="A169" s="93">
        <v>13</v>
      </c>
      <c r="B169" s="55" t="s">
        <v>34</v>
      </c>
      <c r="C169" s="12">
        <v>3591</v>
      </c>
      <c r="D169" s="12">
        <v>1044</v>
      </c>
      <c r="E169" s="56">
        <v>589</v>
      </c>
      <c r="F169" s="14">
        <f t="shared" si="1"/>
        <v>5224</v>
      </c>
      <c r="G169" s="52"/>
    </row>
    <row r="170" spans="1:7" ht="22.5" x14ac:dyDescent="0.25">
      <c r="A170" s="93">
        <v>14</v>
      </c>
      <c r="B170" s="86" t="s">
        <v>153</v>
      </c>
      <c r="C170" s="30">
        <v>8935</v>
      </c>
      <c r="D170" s="30">
        <v>2225</v>
      </c>
      <c r="E170" s="56">
        <v>845</v>
      </c>
      <c r="F170" s="59">
        <f t="shared" si="1"/>
        <v>12005</v>
      </c>
      <c r="G170" s="52"/>
    </row>
    <row r="171" spans="1:7" x14ac:dyDescent="0.25">
      <c r="A171" s="93">
        <v>15</v>
      </c>
      <c r="B171" s="55" t="s">
        <v>44</v>
      </c>
      <c r="C171" s="12">
        <v>967</v>
      </c>
      <c r="D171" s="12">
        <v>191</v>
      </c>
      <c r="E171" s="56">
        <v>0</v>
      </c>
      <c r="F171" s="14">
        <f t="shared" si="1"/>
        <v>1158</v>
      </c>
      <c r="G171" s="52"/>
    </row>
    <row r="172" spans="1:7" x14ac:dyDescent="0.25">
      <c r="A172" s="93"/>
      <c r="B172" s="57" t="s">
        <v>46</v>
      </c>
      <c r="C172" s="58">
        <f>SUM(C157:C171)</f>
        <v>72235</v>
      </c>
      <c r="D172" s="58">
        <f>SUM(D157:D171)</f>
        <v>22740</v>
      </c>
      <c r="E172" s="59">
        <f>SUM(E157:E171)</f>
        <v>5399</v>
      </c>
      <c r="F172" s="59">
        <f>SUM(F157:F171)</f>
        <v>100374</v>
      </c>
      <c r="G172" s="60"/>
    </row>
    <row r="173" spans="1:7" ht="22.5" x14ac:dyDescent="0.25">
      <c r="A173" s="61"/>
      <c r="B173" s="95" t="s">
        <v>194</v>
      </c>
      <c r="C173" s="61"/>
      <c r="D173" s="62"/>
      <c r="E173" s="62"/>
      <c r="F173" s="62"/>
      <c r="G173" s="52"/>
    </row>
    <row r="174" spans="1:7" x14ac:dyDescent="0.25">
      <c r="A174" s="29">
        <v>1</v>
      </c>
      <c r="B174" s="113" t="s">
        <v>47</v>
      </c>
      <c r="C174" s="113"/>
      <c r="D174" s="113"/>
      <c r="E174" s="30">
        <v>22</v>
      </c>
      <c r="F174" s="30"/>
      <c r="G174" s="52"/>
    </row>
    <row r="175" spans="1:7" x14ac:dyDescent="0.25">
      <c r="A175" s="29">
        <v>2</v>
      </c>
      <c r="B175" s="113" t="s">
        <v>48</v>
      </c>
      <c r="C175" s="113"/>
      <c r="D175" s="113"/>
      <c r="E175" s="93">
        <v>120</v>
      </c>
      <c r="F175" s="93"/>
      <c r="G175" s="52"/>
    </row>
    <row r="176" spans="1:7" x14ac:dyDescent="0.25">
      <c r="A176" s="29">
        <v>3</v>
      </c>
      <c r="B176" s="113" t="s">
        <v>49</v>
      </c>
      <c r="C176" s="113"/>
      <c r="D176" s="113"/>
      <c r="E176" s="93">
        <v>239</v>
      </c>
      <c r="F176" s="93"/>
      <c r="G176" s="52"/>
    </row>
    <row r="177" spans="1:7" x14ac:dyDescent="0.25">
      <c r="A177" s="29">
        <v>4</v>
      </c>
      <c r="B177" s="113" t="s">
        <v>50</v>
      </c>
      <c r="C177" s="113"/>
      <c r="D177" s="113"/>
      <c r="E177" s="93">
        <v>156</v>
      </c>
      <c r="F177" s="93"/>
      <c r="G177" s="52"/>
    </row>
    <row r="178" spans="1:7" x14ac:dyDescent="0.25">
      <c r="A178" s="29">
        <v>5</v>
      </c>
      <c r="B178" s="113" t="s">
        <v>51</v>
      </c>
      <c r="C178" s="113"/>
      <c r="D178" s="113"/>
      <c r="E178" s="93">
        <v>30</v>
      </c>
      <c r="F178" s="93"/>
      <c r="G178" s="52"/>
    </row>
    <row r="179" spans="1:7" x14ac:dyDescent="0.25">
      <c r="A179" s="29">
        <v>6</v>
      </c>
      <c r="B179" s="113" t="s">
        <v>52</v>
      </c>
      <c r="C179" s="113"/>
      <c r="D179" s="113"/>
      <c r="E179" s="30">
        <v>1162</v>
      </c>
      <c r="F179" s="93"/>
      <c r="G179" s="52"/>
    </row>
    <row r="180" spans="1:7" x14ac:dyDescent="0.25">
      <c r="A180" s="29">
        <v>7</v>
      </c>
      <c r="B180" s="113" t="s">
        <v>156</v>
      </c>
      <c r="C180" s="113"/>
      <c r="D180" s="113"/>
      <c r="E180" s="30">
        <v>277</v>
      </c>
      <c r="F180" s="86"/>
      <c r="G180" s="86"/>
    </row>
    <row r="181" spans="1:7" x14ac:dyDescent="0.25">
      <c r="A181" s="29">
        <v>8</v>
      </c>
      <c r="B181" s="113" t="s">
        <v>53</v>
      </c>
      <c r="C181" s="113"/>
      <c r="D181" s="113"/>
      <c r="E181" s="30">
        <v>486</v>
      </c>
      <c r="F181" s="93"/>
      <c r="G181" s="52"/>
    </row>
    <row r="182" spans="1:7" x14ac:dyDescent="0.25">
      <c r="A182" s="55"/>
      <c r="B182" s="110" t="s">
        <v>46</v>
      </c>
      <c r="C182" s="110"/>
      <c r="D182" s="110"/>
      <c r="E182" s="63">
        <f>SUM(E174:E181)</f>
        <v>2492</v>
      </c>
      <c r="F182" s="63"/>
      <c r="G182" s="52"/>
    </row>
    <row r="183" spans="1:7" x14ac:dyDescent="0.25">
      <c r="A183" s="61"/>
      <c r="B183" s="117" t="s">
        <v>195</v>
      </c>
      <c r="C183" s="117"/>
      <c r="D183" s="117"/>
      <c r="E183" s="62"/>
      <c r="F183" s="62"/>
      <c r="G183" s="52"/>
    </row>
    <row r="184" spans="1:7" x14ac:dyDescent="0.25">
      <c r="A184" s="29">
        <v>1</v>
      </c>
      <c r="B184" s="113" t="s">
        <v>54</v>
      </c>
      <c r="C184" s="113"/>
      <c r="D184" s="113"/>
      <c r="E184" s="93">
        <v>21</v>
      </c>
      <c r="F184" s="93"/>
      <c r="G184" s="52"/>
    </row>
    <row r="185" spans="1:7" x14ac:dyDescent="0.25">
      <c r="A185" s="93">
        <v>2</v>
      </c>
      <c r="B185" s="113" t="s">
        <v>55</v>
      </c>
      <c r="C185" s="113"/>
      <c r="D185" s="113"/>
      <c r="E185" s="93">
        <v>21</v>
      </c>
      <c r="F185" s="93"/>
      <c r="G185" s="52"/>
    </row>
    <row r="186" spans="1:7" x14ac:dyDescent="0.25">
      <c r="A186" s="29">
        <v>3</v>
      </c>
      <c r="B186" s="113" t="s">
        <v>56</v>
      </c>
      <c r="C186" s="113"/>
      <c r="D186" s="113"/>
      <c r="E186" s="93">
        <v>42</v>
      </c>
      <c r="F186" s="93"/>
      <c r="G186" s="52"/>
    </row>
    <row r="187" spans="1:7" x14ac:dyDescent="0.25">
      <c r="A187" s="93">
        <v>4</v>
      </c>
      <c r="B187" s="113" t="s">
        <v>57</v>
      </c>
      <c r="C187" s="113"/>
      <c r="D187" s="113"/>
      <c r="E187" s="93">
        <v>42</v>
      </c>
      <c r="F187" s="93"/>
      <c r="G187" s="52"/>
    </row>
    <row r="188" spans="1:7" x14ac:dyDescent="0.25">
      <c r="A188" s="29">
        <v>5</v>
      </c>
      <c r="B188" s="113" t="s">
        <v>58</v>
      </c>
      <c r="C188" s="113"/>
      <c r="D188" s="113"/>
      <c r="E188" s="93">
        <v>21</v>
      </c>
      <c r="F188" s="93"/>
      <c r="G188" s="52"/>
    </row>
    <row r="189" spans="1:7" x14ac:dyDescent="0.25">
      <c r="A189" s="93">
        <v>6</v>
      </c>
      <c r="B189" s="113" t="s">
        <v>59</v>
      </c>
      <c r="C189" s="113"/>
      <c r="D189" s="113"/>
      <c r="E189" s="93">
        <v>42</v>
      </c>
      <c r="F189" s="93"/>
      <c r="G189" s="52"/>
    </row>
    <row r="190" spans="1:7" x14ac:dyDescent="0.25">
      <c r="A190" s="29">
        <v>7</v>
      </c>
      <c r="B190" s="113" t="s">
        <v>60</v>
      </c>
      <c r="C190" s="113"/>
      <c r="D190" s="113"/>
      <c r="E190" s="93">
        <v>42</v>
      </c>
      <c r="F190" s="93"/>
      <c r="G190" s="52"/>
    </row>
    <row r="191" spans="1:7" x14ac:dyDescent="0.25">
      <c r="A191" s="93">
        <v>8</v>
      </c>
      <c r="B191" s="113" t="s">
        <v>61</v>
      </c>
      <c r="C191" s="113"/>
      <c r="D191" s="113"/>
      <c r="E191" s="93">
        <v>42</v>
      </c>
      <c r="F191" s="93"/>
      <c r="G191" s="52"/>
    </row>
    <row r="192" spans="1:7" x14ac:dyDescent="0.25">
      <c r="A192" s="29">
        <v>9</v>
      </c>
      <c r="B192" s="113" t="s">
        <v>62</v>
      </c>
      <c r="C192" s="113"/>
      <c r="D192" s="113"/>
      <c r="E192" s="93">
        <v>3075</v>
      </c>
      <c r="F192" s="93"/>
      <c r="G192" s="52"/>
    </row>
    <row r="193" spans="1:7" x14ac:dyDescent="0.25">
      <c r="A193" s="29"/>
      <c r="B193" s="110" t="s">
        <v>46</v>
      </c>
      <c r="C193" s="110"/>
      <c r="D193" s="110"/>
      <c r="E193" s="64">
        <f>SUM(E184:E192)</f>
        <v>3348</v>
      </c>
      <c r="F193" s="64"/>
      <c r="G193" s="52"/>
    </row>
    <row r="194" spans="1:7" ht="27" x14ac:dyDescent="0.25">
      <c r="A194" s="61"/>
      <c r="B194" s="95" t="s">
        <v>113</v>
      </c>
      <c r="C194" s="104" t="s">
        <v>2</v>
      </c>
      <c r="D194" s="105" t="s">
        <v>152</v>
      </c>
      <c r="E194" s="106" t="s">
        <v>109</v>
      </c>
      <c r="F194" s="106" t="s">
        <v>3</v>
      </c>
      <c r="G194" s="52"/>
    </row>
    <row r="195" spans="1:7" ht="22.5" x14ac:dyDescent="0.25">
      <c r="A195" s="93">
        <v>1</v>
      </c>
      <c r="B195" s="55" t="s">
        <v>114</v>
      </c>
      <c r="C195" s="30">
        <v>3242</v>
      </c>
      <c r="D195" s="30">
        <v>510</v>
      </c>
      <c r="E195" s="56">
        <v>0</v>
      </c>
      <c r="F195" s="14">
        <f>SUM(C195:E195)</f>
        <v>3752</v>
      </c>
      <c r="G195" s="52"/>
    </row>
    <row r="196" spans="1:7" x14ac:dyDescent="0.25">
      <c r="A196" s="93">
        <v>2</v>
      </c>
      <c r="B196" s="55" t="s">
        <v>115</v>
      </c>
      <c r="C196" s="30">
        <v>1256</v>
      </c>
      <c r="D196" s="93">
        <v>72</v>
      </c>
      <c r="E196" s="56">
        <v>0</v>
      </c>
      <c r="F196" s="14">
        <f t="shared" ref="F196:F210" si="2">SUM(C196:E196)</f>
        <v>1328</v>
      </c>
      <c r="G196" s="52"/>
    </row>
    <row r="197" spans="1:7" x14ac:dyDescent="0.25">
      <c r="A197" s="93">
        <v>3</v>
      </c>
      <c r="B197" s="55" t="s">
        <v>116</v>
      </c>
      <c r="C197" s="30">
        <v>869</v>
      </c>
      <c r="D197" s="93">
        <v>250</v>
      </c>
      <c r="E197" s="56">
        <v>0</v>
      </c>
      <c r="F197" s="14">
        <f t="shared" si="2"/>
        <v>1119</v>
      </c>
      <c r="G197" s="52"/>
    </row>
    <row r="198" spans="1:7" x14ac:dyDescent="0.25">
      <c r="A198" s="65">
        <v>4</v>
      </c>
      <c r="B198" s="66" t="s">
        <v>117</v>
      </c>
      <c r="C198" s="67">
        <v>7797</v>
      </c>
      <c r="D198" s="67">
        <v>0</v>
      </c>
      <c r="E198" s="68">
        <v>0</v>
      </c>
      <c r="F198" s="14">
        <f t="shared" si="2"/>
        <v>7797</v>
      </c>
      <c r="G198" s="52"/>
    </row>
    <row r="199" spans="1:7" x14ac:dyDescent="0.25">
      <c r="A199" s="65">
        <v>5</v>
      </c>
      <c r="B199" s="66" t="s">
        <v>118</v>
      </c>
      <c r="C199" s="65">
        <v>612</v>
      </c>
      <c r="D199" s="65">
        <v>163</v>
      </c>
      <c r="E199" s="68">
        <v>0</v>
      </c>
      <c r="F199" s="14">
        <f t="shared" si="2"/>
        <v>775</v>
      </c>
      <c r="G199" s="52"/>
    </row>
    <row r="200" spans="1:7" x14ac:dyDescent="0.25">
      <c r="A200" s="65">
        <v>6</v>
      </c>
      <c r="B200" s="66" t="s">
        <v>119</v>
      </c>
      <c r="C200" s="67">
        <v>647</v>
      </c>
      <c r="D200" s="65">
        <v>180</v>
      </c>
      <c r="E200" s="68">
        <v>0</v>
      </c>
      <c r="F200" s="14">
        <f t="shared" si="2"/>
        <v>827</v>
      </c>
      <c r="G200" s="52"/>
    </row>
    <row r="201" spans="1:7" x14ac:dyDescent="0.25">
      <c r="A201" s="65">
        <v>7</v>
      </c>
      <c r="B201" s="66" t="s">
        <v>120</v>
      </c>
      <c r="C201" s="67">
        <v>300</v>
      </c>
      <c r="D201" s="67">
        <v>0</v>
      </c>
      <c r="E201" s="68">
        <v>0</v>
      </c>
      <c r="F201" s="14">
        <f t="shared" si="2"/>
        <v>300</v>
      </c>
      <c r="G201" s="52"/>
    </row>
    <row r="202" spans="1:7" x14ac:dyDescent="0.25">
      <c r="A202" s="65">
        <v>8</v>
      </c>
      <c r="B202" s="66" t="s">
        <v>121</v>
      </c>
      <c r="C202" s="65">
        <v>683</v>
      </c>
      <c r="D202" s="67">
        <v>30</v>
      </c>
      <c r="E202" s="68">
        <v>0</v>
      </c>
      <c r="F202" s="14">
        <f t="shared" si="2"/>
        <v>713</v>
      </c>
      <c r="G202" s="52"/>
    </row>
    <row r="203" spans="1:7" x14ac:dyDescent="0.25">
      <c r="A203" s="65">
        <v>9</v>
      </c>
      <c r="B203" s="66" t="s">
        <v>28</v>
      </c>
      <c r="C203" s="67">
        <v>5500</v>
      </c>
      <c r="D203" s="67">
        <v>0</v>
      </c>
      <c r="E203" s="68">
        <v>0</v>
      </c>
      <c r="F203" s="14">
        <f t="shared" si="2"/>
        <v>5500</v>
      </c>
      <c r="G203" s="52"/>
    </row>
    <row r="204" spans="1:7" x14ac:dyDescent="0.25">
      <c r="A204" s="65">
        <v>10</v>
      </c>
      <c r="B204" s="66" t="s">
        <v>122</v>
      </c>
      <c r="C204" s="67">
        <v>3659</v>
      </c>
      <c r="D204" s="65">
        <v>665</v>
      </c>
      <c r="E204" s="68">
        <v>0</v>
      </c>
      <c r="F204" s="14">
        <f t="shared" si="2"/>
        <v>4324</v>
      </c>
      <c r="G204" s="52"/>
    </row>
    <row r="205" spans="1:7" ht="22.5" x14ac:dyDescent="0.25">
      <c r="A205" s="65">
        <v>11</v>
      </c>
      <c r="B205" s="66" t="s">
        <v>123</v>
      </c>
      <c r="C205" s="65">
        <v>358</v>
      </c>
      <c r="D205" s="67">
        <v>126</v>
      </c>
      <c r="E205" s="68">
        <v>0</v>
      </c>
      <c r="F205" s="14">
        <f t="shared" si="2"/>
        <v>484</v>
      </c>
      <c r="G205" s="52"/>
    </row>
    <row r="206" spans="1:7" x14ac:dyDescent="0.25">
      <c r="A206" s="65">
        <v>12</v>
      </c>
      <c r="B206" s="66" t="s">
        <v>124</v>
      </c>
      <c r="C206" s="67">
        <v>1201</v>
      </c>
      <c r="D206" s="65">
        <v>126</v>
      </c>
      <c r="E206" s="68">
        <v>0</v>
      </c>
      <c r="F206" s="14">
        <f t="shared" si="2"/>
        <v>1327</v>
      </c>
      <c r="G206" s="52"/>
    </row>
    <row r="207" spans="1:7" ht="22.5" x14ac:dyDescent="0.25">
      <c r="A207" s="65">
        <v>13</v>
      </c>
      <c r="B207" s="66" t="s">
        <v>125</v>
      </c>
      <c r="C207" s="65">
        <v>2490</v>
      </c>
      <c r="D207" s="67">
        <v>705</v>
      </c>
      <c r="E207" s="68">
        <v>0</v>
      </c>
      <c r="F207" s="14">
        <f t="shared" si="2"/>
        <v>3195</v>
      </c>
      <c r="G207" s="52"/>
    </row>
    <row r="208" spans="1:7" x14ac:dyDescent="0.25">
      <c r="A208" s="65">
        <v>14</v>
      </c>
      <c r="B208" s="66" t="s">
        <v>126</v>
      </c>
      <c r="C208" s="67">
        <v>661</v>
      </c>
      <c r="D208" s="65">
        <v>0</v>
      </c>
      <c r="E208" s="68">
        <v>0</v>
      </c>
      <c r="F208" s="14">
        <f t="shared" si="2"/>
        <v>661</v>
      </c>
      <c r="G208" s="52"/>
    </row>
    <row r="209" spans="1:7" x14ac:dyDescent="0.25">
      <c r="A209" s="65">
        <v>15</v>
      </c>
      <c r="B209" s="66" t="s">
        <v>196</v>
      </c>
      <c r="C209" s="67">
        <v>6900</v>
      </c>
      <c r="D209" s="65">
        <v>0</v>
      </c>
      <c r="E209" s="68">
        <v>0</v>
      </c>
      <c r="F209" s="59">
        <f t="shared" si="2"/>
        <v>6900</v>
      </c>
      <c r="G209" s="52"/>
    </row>
    <row r="210" spans="1:7" x14ac:dyDescent="0.25">
      <c r="A210" s="93"/>
      <c r="B210" s="64" t="s">
        <v>46</v>
      </c>
      <c r="C210" s="22">
        <f>SUM(C195:C209)</f>
        <v>36175</v>
      </c>
      <c r="D210" s="22">
        <f>SUM(D195:D209)</f>
        <v>2827</v>
      </c>
      <c r="E210" s="14">
        <f>SUM(E195:E209)</f>
        <v>0</v>
      </c>
      <c r="F210" s="14">
        <f t="shared" si="2"/>
        <v>39002</v>
      </c>
      <c r="G210" s="60"/>
    </row>
    <row r="211" spans="1:7" x14ac:dyDescent="0.25">
      <c r="A211" s="93"/>
      <c r="B211" s="64"/>
      <c r="C211" s="63"/>
      <c r="D211" s="63"/>
      <c r="E211" s="63"/>
      <c r="F211" s="59"/>
      <c r="G211" s="60"/>
    </row>
    <row r="212" spans="1:7" ht="27" x14ac:dyDescent="0.25">
      <c r="A212" s="61"/>
      <c r="B212" s="95" t="s">
        <v>127</v>
      </c>
      <c r="C212" s="104" t="s">
        <v>2</v>
      </c>
      <c r="D212" s="105" t="s">
        <v>152</v>
      </c>
      <c r="E212" s="106" t="s">
        <v>109</v>
      </c>
      <c r="F212" s="106" t="s">
        <v>3</v>
      </c>
      <c r="G212" s="52"/>
    </row>
    <row r="213" spans="1:7" x14ac:dyDescent="0.25">
      <c r="A213" s="93">
        <v>1</v>
      </c>
      <c r="B213" s="55" t="s">
        <v>128</v>
      </c>
      <c r="C213" s="12">
        <v>559</v>
      </c>
      <c r="D213" s="92">
        <v>0</v>
      </c>
      <c r="E213" s="13">
        <v>0</v>
      </c>
      <c r="F213" s="14">
        <f>SUM(C213:E213)</f>
        <v>559</v>
      </c>
      <c r="G213" s="52"/>
    </row>
    <row r="214" spans="1:7" x14ac:dyDescent="0.25">
      <c r="A214" s="93">
        <v>2</v>
      </c>
      <c r="B214" s="55" t="s">
        <v>197</v>
      </c>
      <c r="C214" s="93">
        <v>2120</v>
      </c>
      <c r="D214" s="30">
        <v>0</v>
      </c>
      <c r="E214" s="56">
        <v>0</v>
      </c>
      <c r="F214" s="59">
        <f>SUM(C214:E214)</f>
        <v>2120</v>
      </c>
      <c r="G214" s="52"/>
    </row>
    <row r="215" spans="1:7" x14ac:dyDescent="0.25">
      <c r="A215" s="93">
        <v>3</v>
      </c>
      <c r="B215" s="55" t="s">
        <v>129</v>
      </c>
      <c r="C215" s="92">
        <v>896</v>
      </c>
      <c r="D215" s="12">
        <v>0</v>
      </c>
      <c r="E215" s="13">
        <v>0</v>
      </c>
      <c r="F215" s="14">
        <f t="shared" ref="F215:F244" si="3">SUM(C215:E215)</f>
        <v>896</v>
      </c>
      <c r="G215" s="52"/>
    </row>
    <row r="216" spans="1:7" x14ac:dyDescent="0.25">
      <c r="A216" s="93">
        <v>4</v>
      </c>
      <c r="B216" s="55" t="s">
        <v>130</v>
      </c>
      <c r="C216" s="92">
        <v>553</v>
      </c>
      <c r="D216" s="12">
        <v>0</v>
      </c>
      <c r="E216" s="13">
        <v>0</v>
      </c>
      <c r="F216" s="14">
        <f t="shared" si="3"/>
        <v>553</v>
      </c>
      <c r="G216" s="52"/>
    </row>
    <row r="217" spans="1:7" x14ac:dyDescent="0.25">
      <c r="A217" s="93">
        <v>5</v>
      </c>
      <c r="B217" s="55" t="s">
        <v>131</v>
      </c>
      <c r="C217" s="92">
        <v>103</v>
      </c>
      <c r="D217" s="12">
        <v>0</v>
      </c>
      <c r="E217" s="13">
        <v>0</v>
      </c>
      <c r="F217" s="14">
        <f t="shared" si="3"/>
        <v>103</v>
      </c>
      <c r="G217" s="52"/>
    </row>
    <row r="218" spans="1:7" x14ac:dyDescent="0.25">
      <c r="A218" s="93">
        <v>6</v>
      </c>
      <c r="B218" s="55" t="s">
        <v>7</v>
      </c>
      <c r="C218" s="92">
        <v>310</v>
      </c>
      <c r="D218" s="92">
        <v>0</v>
      </c>
      <c r="E218" s="13">
        <v>0</v>
      </c>
      <c r="F218" s="14">
        <f t="shared" si="3"/>
        <v>310</v>
      </c>
      <c r="G218" s="52"/>
    </row>
    <row r="219" spans="1:7" x14ac:dyDescent="0.25">
      <c r="A219" s="93">
        <v>7</v>
      </c>
      <c r="B219" s="55" t="s">
        <v>14</v>
      </c>
      <c r="C219" s="92">
        <v>378</v>
      </c>
      <c r="D219" s="12">
        <v>0</v>
      </c>
      <c r="E219" s="13">
        <v>0</v>
      </c>
      <c r="F219" s="14">
        <f t="shared" si="3"/>
        <v>378</v>
      </c>
      <c r="G219" s="52"/>
    </row>
    <row r="220" spans="1:7" x14ac:dyDescent="0.25">
      <c r="A220" s="93">
        <v>8</v>
      </c>
      <c r="B220" s="55" t="s">
        <v>132</v>
      </c>
      <c r="C220" s="12">
        <v>335</v>
      </c>
      <c r="D220" s="12">
        <v>0</v>
      </c>
      <c r="E220" s="13">
        <v>0</v>
      </c>
      <c r="F220" s="14">
        <f t="shared" si="3"/>
        <v>335</v>
      </c>
      <c r="G220" s="52"/>
    </row>
    <row r="221" spans="1:7" x14ac:dyDescent="0.25">
      <c r="A221" s="93">
        <v>9</v>
      </c>
      <c r="B221" s="55" t="s">
        <v>17</v>
      </c>
      <c r="C221" s="12">
        <v>1329</v>
      </c>
      <c r="D221" s="92">
        <v>0</v>
      </c>
      <c r="E221" s="13">
        <v>0</v>
      </c>
      <c r="F221" s="14">
        <f t="shared" si="3"/>
        <v>1329</v>
      </c>
      <c r="G221" s="52"/>
    </row>
    <row r="222" spans="1:7" ht="22.5" x14ac:dyDescent="0.25">
      <c r="A222" s="93">
        <v>10</v>
      </c>
      <c r="B222" s="55" t="s">
        <v>133</v>
      </c>
      <c r="C222" s="12">
        <v>128</v>
      </c>
      <c r="D222" s="92">
        <v>0</v>
      </c>
      <c r="E222" s="13">
        <v>0</v>
      </c>
      <c r="F222" s="14">
        <f t="shared" si="3"/>
        <v>128</v>
      </c>
      <c r="G222" s="52"/>
    </row>
    <row r="223" spans="1:7" x14ac:dyDescent="0.25">
      <c r="A223" s="93">
        <v>11</v>
      </c>
      <c r="B223" s="55" t="s">
        <v>134</v>
      </c>
      <c r="C223" s="12">
        <v>1881</v>
      </c>
      <c r="D223" s="92">
        <v>0</v>
      </c>
      <c r="E223" s="13">
        <v>0</v>
      </c>
      <c r="F223" s="14">
        <f t="shared" si="3"/>
        <v>1881</v>
      </c>
      <c r="G223" s="52"/>
    </row>
    <row r="224" spans="1:7" x14ac:dyDescent="0.25">
      <c r="A224" s="93">
        <v>12</v>
      </c>
      <c r="B224" s="55" t="s">
        <v>135</v>
      </c>
      <c r="C224" s="12">
        <v>650</v>
      </c>
      <c r="D224" s="92">
        <v>0</v>
      </c>
      <c r="E224" s="13">
        <v>0</v>
      </c>
      <c r="F224" s="14">
        <f t="shared" si="3"/>
        <v>650</v>
      </c>
      <c r="G224" s="52"/>
    </row>
    <row r="225" spans="1:7" x14ac:dyDescent="0.25">
      <c r="A225" s="93">
        <v>13</v>
      </c>
      <c r="B225" s="55" t="s">
        <v>136</v>
      </c>
      <c r="C225" s="12">
        <v>150</v>
      </c>
      <c r="D225" s="12">
        <v>0</v>
      </c>
      <c r="E225" s="13">
        <v>0</v>
      </c>
      <c r="F225" s="14">
        <f t="shared" si="3"/>
        <v>150</v>
      </c>
      <c r="G225" s="52"/>
    </row>
    <row r="226" spans="1:7" ht="22.5" x14ac:dyDescent="0.25">
      <c r="A226" s="93">
        <v>14</v>
      </c>
      <c r="B226" s="55" t="s">
        <v>137</v>
      </c>
      <c r="C226" s="12">
        <v>607</v>
      </c>
      <c r="D226" s="92">
        <v>0</v>
      </c>
      <c r="E226" s="13">
        <v>0</v>
      </c>
      <c r="F226" s="14">
        <f t="shared" si="3"/>
        <v>607</v>
      </c>
      <c r="G226" s="52"/>
    </row>
    <row r="227" spans="1:7" x14ac:dyDescent="0.25">
      <c r="A227" s="93">
        <v>15</v>
      </c>
      <c r="B227" s="55" t="s">
        <v>138</v>
      </c>
      <c r="C227" s="12">
        <v>370</v>
      </c>
      <c r="D227" s="92">
        <v>0</v>
      </c>
      <c r="E227" s="13">
        <v>0</v>
      </c>
      <c r="F227" s="14">
        <f t="shared" si="3"/>
        <v>370</v>
      </c>
      <c r="G227" s="52"/>
    </row>
    <row r="228" spans="1:7" x14ac:dyDescent="0.25">
      <c r="A228" s="93">
        <v>16</v>
      </c>
      <c r="B228" s="55" t="s">
        <v>22</v>
      </c>
      <c r="C228" s="12">
        <v>1267</v>
      </c>
      <c r="D228" s="12">
        <v>0</v>
      </c>
      <c r="E228" s="13">
        <v>0</v>
      </c>
      <c r="F228" s="14">
        <f t="shared" si="3"/>
        <v>1267</v>
      </c>
      <c r="G228" s="52"/>
    </row>
    <row r="229" spans="1:7" x14ac:dyDescent="0.25">
      <c r="A229" s="93">
        <v>17</v>
      </c>
      <c r="B229" s="55" t="s">
        <v>139</v>
      </c>
      <c r="C229" s="12">
        <v>350</v>
      </c>
      <c r="D229" s="92">
        <v>0</v>
      </c>
      <c r="E229" s="13">
        <v>0</v>
      </c>
      <c r="F229" s="14">
        <f t="shared" si="3"/>
        <v>350</v>
      </c>
      <c r="G229" s="52"/>
    </row>
    <row r="230" spans="1:7" x14ac:dyDescent="0.25">
      <c r="A230" s="93">
        <v>18</v>
      </c>
      <c r="B230" s="55" t="s">
        <v>140</v>
      </c>
      <c r="C230" s="12">
        <v>860</v>
      </c>
      <c r="D230" s="92">
        <v>0</v>
      </c>
      <c r="E230" s="13">
        <v>0</v>
      </c>
      <c r="F230" s="14">
        <f t="shared" si="3"/>
        <v>860</v>
      </c>
      <c r="G230" s="52"/>
    </row>
    <row r="231" spans="1:7" x14ac:dyDescent="0.25">
      <c r="A231" s="93">
        <v>19</v>
      </c>
      <c r="B231" s="55" t="s">
        <v>198</v>
      </c>
      <c r="C231" s="12">
        <v>7713</v>
      </c>
      <c r="D231" s="92">
        <v>0</v>
      </c>
      <c r="E231" s="13">
        <v>0</v>
      </c>
      <c r="F231" s="14">
        <f t="shared" si="3"/>
        <v>7713</v>
      </c>
      <c r="G231" s="52"/>
    </row>
    <row r="232" spans="1:7" x14ac:dyDescent="0.25">
      <c r="A232" s="93">
        <v>20</v>
      </c>
      <c r="B232" s="55" t="s">
        <v>199</v>
      </c>
      <c r="C232" s="12">
        <v>4739</v>
      </c>
      <c r="D232" s="92">
        <v>0</v>
      </c>
      <c r="E232" s="13">
        <v>0</v>
      </c>
      <c r="F232" s="14">
        <f t="shared" si="3"/>
        <v>4739</v>
      </c>
      <c r="G232" s="52"/>
    </row>
    <row r="233" spans="1:7" ht="22.5" x14ac:dyDescent="0.25">
      <c r="A233" s="93">
        <v>21</v>
      </c>
      <c r="B233" s="55" t="s">
        <v>141</v>
      </c>
      <c r="C233" s="12">
        <v>1749</v>
      </c>
      <c r="D233" s="12">
        <v>675</v>
      </c>
      <c r="E233" s="13">
        <v>0</v>
      </c>
      <c r="F233" s="14">
        <f t="shared" si="3"/>
        <v>2424</v>
      </c>
      <c r="G233" s="52"/>
    </row>
    <row r="234" spans="1:7" x14ac:dyDescent="0.25">
      <c r="A234" s="93">
        <v>22</v>
      </c>
      <c r="B234" s="55" t="s">
        <v>32</v>
      </c>
      <c r="C234" s="92">
        <v>332</v>
      </c>
      <c r="D234" s="92">
        <v>0</v>
      </c>
      <c r="E234" s="13">
        <v>0</v>
      </c>
      <c r="F234" s="14">
        <f t="shared" si="3"/>
        <v>332</v>
      </c>
      <c r="G234" s="52"/>
    </row>
    <row r="235" spans="1:7" x14ac:dyDescent="0.25">
      <c r="A235" s="93">
        <v>23</v>
      </c>
      <c r="B235" s="55" t="s">
        <v>35</v>
      </c>
      <c r="C235" s="92">
        <v>429</v>
      </c>
      <c r="D235" s="92">
        <v>0</v>
      </c>
      <c r="E235" s="13">
        <v>0</v>
      </c>
      <c r="F235" s="14">
        <f t="shared" si="3"/>
        <v>429</v>
      </c>
      <c r="G235" s="52"/>
    </row>
    <row r="236" spans="1:7" x14ac:dyDescent="0.25">
      <c r="A236" s="93">
        <v>24</v>
      </c>
      <c r="B236" s="55" t="s">
        <v>36</v>
      </c>
      <c r="C236" s="12">
        <v>2286</v>
      </c>
      <c r="D236" s="92">
        <v>0</v>
      </c>
      <c r="E236" s="13">
        <v>0</v>
      </c>
      <c r="F236" s="14">
        <f t="shared" si="3"/>
        <v>2286</v>
      </c>
      <c r="G236" s="52"/>
    </row>
    <row r="237" spans="1:7" x14ac:dyDescent="0.25">
      <c r="A237" s="93">
        <v>25</v>
      </c>
      <c r="B237" s="55" t="s">
        <v>37</v>
      </c>
      <c r="C237" s="12">
        <v>1212</v>
      </c>
      <c r="D237" s="92">
        <v>0</v>
      </c>
      <c r="E237" s="13">
        <v>0</v>
      </c>
      <c r="F237" s="14">
        <f t="shared" si="3"/>
        <v>1212</v>
      </c>
      <c r="G237" s="52"/>
    </row>
    <row r="238" spans="1:7" x14ac:dyDescent="0.25">
      <c r="A238" s="93">
        <v>26</v>
      </c>
      <c r="B238" s="55" t="s">
        <v>200</v>
      </c>
      <c r="C238" s="63">
        <v>1689</v>
      </c>
      <c r="D238" s="63">
        <v>90</v>
      </c>
      <c r="E238" s="64">
        <v>0</v>
      </c>
      <c r="F238" s="63">
        <f>SUM(C238:E238)</f>
        <v>1779</v>
      </c>
      <c r="G238" s="52"/>
    </row>
    <row r="239" spans="1:7" x14ac:dyDescent="0.25">
      <c r="A239" s="93">
        <v>27</v>
      </c>
      <c r="B239" s="55" t="s">
        <v>39</v>
      </c>
      <c r="C239" s="92">
        <v>739</v>
      </c>
      <c r="D239" s="12">
        <v>0</v>
      </c>
      <c r="E239" s="13">
        <v>0</v>
      </c>
      <c r="F239" s="14">
        <f t="shared" si="3"/>
        <v>739</v>
      </c>
      <c r="G239" s="52"/>
    </row>
    <row r="240" spans="1:7" x14ac:dyDescent="0.25">
      <c r="A240" s="93">
        <v>28</v>
      </c>
      <c r="B240" s="55" t="s">
        <v>40</v>
      </c>
      <c r="C240" s="12">
        <v>1609</v>
      </c>
      <c r="D240" s="92">
        <v>0</v>
      </c>
      <c r="E240" s="13">
        <v>0</v>
      </c>
      <c r="F240" s="14">
        <f t="shared" si="3"/>
        <v>1609</v>
      </c>
      <c r="G240" s="52"/>
    </row>
    <row r="241" spans="1:7" x14ac:dyDescent="0.25">
      <c r="A241" s="93">
        <v>29</v>
      </c>
      <c r="B241" s="55" t="s">
        <v>142</v>
      </c>
      <c r="C241" s="12">
        <v>297</v>
      </c>
      <c r="D241" s="92">
        <v>0</v>
      </c>
      <c r="E241" s="13">
        <v>0</v>
      </c>
      <c r="F241" s="14">
        <f t="shared" si="3"/>
        <v>297</v>
      </c>
      <c r="G241" s="52"/>
    </row>
    <row r="242" spans="1:7" x14ac:dyDescent="0.25">
      <c r="A242" s="93">
        <v>30</v>
      </c>
      <c r="B242" s="55" t="s">
        <v>143</v>
      </c>
      <c r="C242" s="12">
        <v>317</v>
      </c>
      <c r="D242" s="92">
        <v>0</v>
      </c>
      <c r="E242" s="13">
        <v>0</v>
      </c>
      <c r="F242" s="14">
        <f t="shared" si="3"/>
        <v>317</v>
      </c>
      <c r="G242" s="52"/>
    </row>
    <row r="243" spans="1:7" x14ac:dyDescent="0.25">
      <c r="A243" s="93">
        <v>31</v>
      </c>
      <c r="B243" s="55" t="s">
        <v>201</v>
      </c>
      <c r="C243" s="30">
        <v>444</v>
      </c>
      <c r="D243" s="93">
        <v>0</v>
      </c>
      <c r="E243" s="56">
        <v>0</v>
      </c>
      <c r="F243" s="59">
        <f t="shared" si="3"/>
        <v>444</v>
      </c>
      <c r="G243" s="52"/>
    </row>
    <row r="244" spans="1:7" ht="22.5" x14ac:dyDescent="0.25">
      <c r="A244" s="93">
        <v>32</v>
      </c>
      <c r="B244" s="55" t="s">
        <v>202</v>
      </c>
      <c r="C244" s="30">
        <v>1101</v>
      </c>
      <c r="D244" s="93">
        <v>0</v>
      </c>
      <c r="E244" s="56">
        <v>0</v>
      </c>
      <c r="F244" s="59">
        <f t="shared" si="3"/>
        <v>1101</v>
      </c>
      <c r="G244" s="52"/>
    </row>
    <row r="245" spans="1:7" x14ac:dyDescent="0.25">
      <c r="A245" s="93"/>
      <c r="B245" s="64" t="s">
        <v>46</v>
      </c>
      <c r="C245" s="22">
        <f>SUM(C213:C244)</f>
        <v>37502</v>
      </c>
      <c r="D245" s="22">
        <f>SUM(D213:D244)</f>
        <v>765</v>
      </c>
      <c r="E245" s="14">
        <f>SUM(E213:E244)</f>
        <v>0</v>
      </c>
      <c r="F245" s="59">
        <f>SUM(F213:F244)</f>
        <v>38267</v>
      </c>
      <c r="G245" s="52"/>
    </row>
    <row r="246" spans="1:7" ht="18" x14ac:dyDescent="0.25">
      <c r="A246" s="115" t="s">
        <v>63</v>
      </c>
      <c r="B246" s="115"/>
      <c r="C246" s="115"/>
      <c r="D246" s="69" t="s">
        <v>160</v>
      </c>
      <c r="E246" s="107" t="s">
        <v>162</v>
      </c>
      <c r="F246" s="108"/>
      <c r="G246" s="52"/>
    </row>
    <row r="247" spans="1:7" x14ac:dyDescent="0.25">
      <c r="A247" s="114" t="s">
        <v>163</v>
      </c>
      <c r="B247" s="114"/>
      <c r="C247" s="114"/>
      <c r="D247" s="12">
        <v>3806</v>
      </c>
      <c r="E247" s="12">
        <v>0</v>
      </c>
      <c r="F247" s="39"/>
      <c r="G247" s="17"/>
    </row>
    <row r="248" spans="1:7" x14ac:dyDescent="0.25">
      <c r="A248" s="116" t="s">
        <v>65</v>
      </c>
      <c r="B248" s="116"/>
      <c r="C248" s="116"/>
      <c r="D248" s="36">
        <v>292</v>
      </c>
      <c r="E248" s="36">
        <v>0</v>
      </c>
      <c r="F248" s="36"/>
      <c r="G248" s="91"/>
    </row>
    <row r="249" spans="1:7" x14ac:dyDescent="0.25">
      <c r="A249" s="114" t="s">
        <v>66</v>
      </c>
      <c r="B249" s="114"/>
      <c r="C249" s="114"/>
      <c r="D249" s="92">
        <v>568</v>
      </c>
      <c r="E249" s="92">
        <v>0</v>
      </c>
      <c r="F249" s="36"/>
      <c r="G249" s="38"/>
    </row>
    <row r="250" spans="1:7" x14ac:dyDescent="0.25">
      <c r="A250" s="114" t="s">
        <v>67</v>
      </c>
      <c r="B250" s="114"/>
      <c r="C250" s="114"/>
      <c r="D250" s="92">
        <v>495</v>
      </c>
      <c r="E250" s="92">
        <v>0</v>
      </c>
      <c r="F250" s="36"/>
      <c r="G250" s="38"/>
    </row>
    <row r="251" spans="1:7" x14ac:dyDescent="0.25">
      <c r="A251" s="114" t="s">
        <v>164</v>
      </c>
      <c r="B251" s="114"/>
      <c r="C251" s="114"/>
      <c r="D251" s="12">
        <v>15621</v>
      </c>
      <c r="E251" s="12">
        <v>166</v>
      </c>
      <c r="F251" s="12"/>
      <c r="G251" s="91"/>
    </row>
    <row r="252" spans="1:7" x14ac:dyDescent="0.25">
      <c r="A252" s="114" t="s">
        <v>69</v>
      </c>
      <c r="B252" s="114"/>
      <c r="C252" s="114"/>
      <c r="D252" s="12">
        <v>2606</v>
      </c>
      <c r="E252" s="12">
        <v>0</v>
      </c>
      <c r="F252" s="12"/>
      <c r="G252" s="91"/>
    </row>
    <row r="253" spans="1:7" x14ac:dyDescent="0.25">
      <c r="A253" s="114" t="s">
        <v>70</v>
      </c>
      <c r="B253" s="114"/>
      <c r="C253" s="114"/>
      <c r="D253" s="12">
        <v>106</v>
      </c>
      <c r="E253" s="12">
        <v>0</v>
      </c>
      <c r="F253" s="12"/>
      <c r="G253" s="91"/>
    </row>
    <row r="254" spans="1:7" x14ac:dyDescent="0.25">
      <c r="A254" s="114" t="s">
        <v>165</v>
      </c>
      <c r="B254" s="114"/>
      <c r="C254" s="114"/>
      <c r="D254" s="12">
        <v>354</v>
      </c>
      <c r="E254" s="12">
        <v>1342</v>
      </c>
      <c r="F254" s="12"/>
      <c r="G254" s="91"/>
    </row>
    <row r="255" spans="1:7" x14ac:dyDescent="0.25">
      <c r="A255" s="109" t="s">
        <v>166</v>
      </c>
      <c r="B255" s="109"/>
      <c r="C255" s="109"/>
      <c r="D255" s="12">
        <v>0</v>
      </c>
      <c r="E255" s="12">
        <v>4774</v>
      </c>
      <c r="F255" s="12"/>
      <c r="G255" s="91"/>
    </row>
    <row r="256" spans="1:7" x14ac:dyDescent="0.25">
      <c r="A256" s="114" t="s">
        <v>71</v>
      </c>
      <c r="B256" s="114"/>
      <c r="C256" s="114"/>
      <c r="D256" s="12">
        <v>0</v>
      </c>
      <c r="E256" s="12">
        <v>1095</v>
      </c>
      <c r="F256" s="12"/>
      <c r="G256" s="91"/>
    </row>
    <row r="257" spans="1:7" x14ac:dyDescent="0.25">
      <c r="A257" s="109" t="s">
        <v>167</v>
      </c>
      <c r="B257" s="109"/>
      <c r="C257" s="109"/>
      <c r="D257" s="12">
        <v>0</v>
      </c>
      <c r="E257" s="12">
        <v>1642</v>
      </c>
      <c r="F257" s="12"/>
      <c r="G257" s="91"/>
    </row>
    <row r="258" spans="1:7" x14ac:dyDescent="0.25">
      <c r="A258" s="114" t="s">
        <v>72</v>
      </c>
      <c r="B258" s="114"/>
      <c r="C258" s="114"/>
      <c r="D258" s="12">
        <v>4900</v>
      </c>
      <c r="E258" s="12">
        <v>0</v>
      </c>
      <c r="F258" s="12"/>
      <c r="G258" s="91"/>
    </row>
    <row r="259" spans="1:7" x14ac:dyDescent="0.25">
      <c r="A259" s="114" t="s">
        <v>73</v>
      </c>
      <c r="B259" s="114"/>
      <c r="C259" s="114"/>
      <c r="D259" s="12">
        <v>772</v>
      </c>
      <c r="E259" s="12">
        <v>0</v>
      </c>
      <c r="F259" s="12"/>
      <c r="G259" s="91"/>
    </row>
    <row r="260" spans="1:7" x14ac:dyDescent="0.25">
      <c r="A260" s="114" t="s">
        <v>168</v>
      </c>
      <c r="B260" s="114"/>
      <c r="C260" s="114"/>
      <c r="D260" s="12">
        <v>2730</v>
      </c>
      <c r="E260" s="12">
        <v>0</v>
      </c>
      <c r="F260" s="12"/>
      <c r="G260" s="91"/>
    </row>
    <row r="261" spans="1:7" x14ac:dyDescent="0.25">
      <c r="A261" s="114" t="s">
        <v>14</v>
      </c>
      <c r="B261" s="114"/>
      <c r="C261" s="114"/>
      <c r="D261" s="92">
        <v>228</v>
      </c>
      <c r="E261" s="92">
        <v>0</v>
      </c>
      <c r="G261" s="40"/>
    </row>
    <row r="262" spans="1:7" x14ac:dyDescent="0.25">
      <c r="A262" s="114" t="s">
        <v>74</v>
      </c>
      <c r="B262" s="114"/>
      <c r="C262" s="114"/>
      <c r="D262" s="92">
        <v>1515</v>
      </c>
      <c r="E262" s="92">
        <v>0</v>
      </c>
      <c r="G262" s="91"/>
    </row>
    <row r="263" spans="1:7" x14ac:dyDescent="0.25">
      <c r="A263" s="114" t="s">
        <v>75</v>
      </c>
      <c r="B263" s="114"/>
      <c r="C263" s="114"/>
      <c r="D263" s="92">
        <v>251</v>
      </c>
      <c r="E263" s="92">
        <v>0</v>
      </c>
      <c r="G263" s="91"/>
    </row>
    <row r="264" spans="1:7" x14ac:dyDescent="0.25">
      <c r="A264" s="114" t="s">
        <v>169</v>
      </c>
      <c r="B264" s="114"/>
      <c r="C264" s="114"/>
      <c r="D264" s="12">
        <v>0</v>
      </c>
      <c r="E264" s="12">
        <v>3752</v>
      </c>
      <c r="F264" s="12"/>
      <c r="G264" s="91"/>
    </row>
    <row r="265" spans="1:7" x14ac:dyDescent="0.25">
      <c r="A265" s="114" t="s">
        <v>76</v>
      </c>
      <c r="B265" s="114"/>
      <c r="C265" s="114"/>
      <c r="D265" s="12">
        <v>1308</v>
      </c>
      <c r="E265" s="12">
        <v>0</v>
      </c>
      <c r="F265" s="12"/>
      <c r="G265" s="91"/>
    </row>
    <row r="266" spans="1:7" x14ac:dyDescent="0.25">
      <c r="A266" s="114" t="s">
        <v>77</v>
      </c>
      <c r="B266" s="114"/>
      <c r="C266" s="114"/>
      <c r="D266" s="12">
        <v>2348</v>
      </c>
      <c r="E266" s="12">
        <v>0</v>
      </c>
      <c r="F266" s="12"/>
      <c r="G266" s="103"/>
    </row>
    <row r="267" spans="1:7" x14ac:dyDescent="0.25">
      <c r="A267" s="114" t="s">
        <v>78</v>
      </c>
      <c r="B267" s="114"/>
      <c r="C267" s="114"/>
      <c r="D267" s="92">
        <v>1042</v>
      </c>
      <c r="E267" s="92">
        <v>0</v>
      </c>
      <c r="G267" s="103"/>
    </row>
    <row r="268" spans="1:7" x14ac:dyDescent="0.25">
      <c r="A268" s="109" t="s">
        <v>79</v>
      </c>
      <c r="B268" s="109"/>
      <c r="C268" s="109"/>
      <c r="D268" s="92">
        <v>1212</v>
      </c>
      <c r="E268" s="92">
        <v>0</v>
      </c>
      <c r="G268" s="103"/>
    </row>
    <row r="269" spans="1:7" x14ac:dyDescent="0.25">
      <c r="A269" s="114" t="s">
        <v>80</v>
      </c>
      <c r="B269" s="114"/>
      <c r="C269" s="114"/>
      <c r="D269" s="12">
        <v>18965</v>
      </c>
      <c r="E269" s="12">
        <v>4742</v>
      </c>
      <c r="F269" s="12"/>
      <c r="G269" s="38"/>
    </row>
    <row r="270" spans="1:7" x14ac:dyDescent="0.25">
      <c r="A270" s="109" t="s">
        <v>156</v>
      </c>
      <c r="B270" s="109"/>
      <c r="C270" s="109"/>
      <c r="D270" s="92">
        <v>498</v>
      </c>
      <c r="E270" s="92">
        <v>0</v>
      </c>
      <c r="G270" s="38"/>
    </row>
    <row r="271" spans="1:7" x14ac:dyDescent="0.25">
      <c r="A271" s="114" t="s">
        <v>170</v>
      </c>
      <c r="B271" s="114"/>
      <c r="C271" s="114"/>
      <c r="D271" s="12">
        <v>374</v>
      </c>
      <c r="E271" s="12">
        <v>0</v>
      </c>
      <c r="F271" s="12"/>
      <c r="G271" s="38"/>
    </row>
    <row r="272" spans="1:7" x14ac:dyDescent="0.25">
      <c r="A272" s="109" t="s">
        <v>81</v>
      </c>
      <c r="B272" s="109"/>
      <c r="C272" s="109"/>
      <c r="D272" s="12">
        <v>847</v>
      </c>
      <c r="E272" s="12">
        <v>0</v>
      </c>
      <c r="F272" s="12"/>
      <c r="G272" s="72"/>
    </row>
    <row r="273" spans="1:7" x14ac:dyDescent="0.25">
      <c r="A273" s="109" t="s">
        <v>82</v>
      </c>
      <c r="B273" s="109"/>
      <c r="C273" s="109"/>
      <c r="D273" s="12">
        <v>0</v>
      </c>
      <c r="E273" s="12">
        <v>1700</v>
      </c>
      <c r="F273" s="12"/>
      <c r="G273" s="71"/>
    </row>
    <row r="274" spans="1:7" x14ac:dyDescent="0.25">
      <c r="A274" s="114" t="s">
        <v>22</v>
      </c>
      <c r="B274" s="114"/>
      <c r="C274" s="114"/>
      <c r="D274" s="12">
        <v>1100</v>
      </c>
      <c r="E274" s="12">
        <v>0</v>
      </c>
      <c r="F274" s="12"/>
      <c r="G274" s="38"/>
    </row>
    <row r="275" spans="1:7" x14ac:dyDescent="0.25">
      <c r="A275" s="114" t="s">
        <v>171</v>
      </c>
      <c r="B275" s="114"/>
      <c r="C275" s="114"/>
      <c r="D275" s="92">
        <v>682</v>
      </c>
      <c r="E275" s="92">
        <v>0</v>
      </c>
      <c r="G275" s="72"/>
    </row>
    <row r="276" spans="1:7" x14ac:dyDescent="0.25">
      <c r="A276" s="114" t="s">
        <v>83</v>
      </c>
      <c r="B276" s="114"/>
      <c r="C276" s="114"/>
      <c r="D276" s="92">
        <v>1121</v>
      </c>
      <c r="E276" s="92">
        <v>0</v>
      </c>
      <c r="G276" s="71"/>
    </row>
    <row r="277" spans="1:7" x14ac:dyDescent="0.25">
      <c r="A277" s="109" t="s">
        <v>84</v>
      </c>
      <c r="B277" s="109"/>
      <c r="C277" s="109"/>
      <c r="D277" s="92">
        <v>0</v>
      </c>
      <c r="E277" s="92">
        <v>7369</v>
      </c>
      <c r="G277" s="71"/>
    </row>
    <row r="278" spans="1:7" x14ac:dyDescent="0.25">
      <c r="A278" s="109" t="s">
        <v>172</v>
      </c>
      <c r="B278" s="109"/>
      <c r="C278" s="109"/>
      <c r="D278" s="12">
        <v>648</v>
      </c>
      <c r="E278" s="12">
        <v>0</v>
      </c>
      <c r="F278" s="12"/>
      <c r="G278" s="71"/>
    </row>
    <row r="279" spans="1:7" x14ac:dyDescent="0.25">
      <c r="A279" s="114" t="s">
        <v>26</v>
      </c>
      <c r="B279" s="114"/>
      <c r="C279" s="114"/>
      <c r="D279" s="12">
        <v>2313</v>
      </c>
      <c r="E279" s="12">
        <v>0</v>
      </c>
      <c r="F279" s="12"/>
      <c r="G279" s="71"/>
    </row>
    <row r="280" spans="1:7" x14ac:dyDescent="0.25">
      <c r="A280" s="114" t="s">
        <v>85</v>
      </c>
      <c r="B280" s="114"/>
      <c r="C280" s="114"/>
      <c r="D280" s="92">
        <v>680</v>
      </c>
      <c r="E280" s="92">
        <v>224</v>
      </c>
      <c r="G280" s="38"/>
    </row>
    <row r="281" spans="1:7" x14ac:dyDescent="0.25">
      <c r="A281" s="114" t="s">
        <v>173</v>
      </c>
      <c r="B281" s="114"/>
      <c r="C281" s="114"/>
      <c r="D281" s="12">
        <v>0</v>
      </c>
      <c r="E281" s="12">
        <v>15579</v>
      </c>
      <c r="F281" s="12"/>
      <c r="G281" s="72"/>
    </row>
    <row r="282" spans="1:7" x14ac:dyDescent="0.25">
      <c r="A282" s="114" t="s">
        <v>86</v>
      </c>
      <c r="B282" s="114"/>
      <c r="C282" s="114"/>
      <c r="D282" s="92">
        <v>1066</v>
      </c>
      <c r="E282" s="92">
        <v>0</v>
      </c>
      <c r="G282" s="72"/>
    </row>
    <row r="283" spans="1:7" x14ac:dyDescent="0.25">
      <c r="A283" s="114" t="s">
        <v>87</v>
      </c>
      <c r="B283" s="114"/>
      <c r="C283" s="114"/>
      <c r="D283" s="12">
        <v>1664</v>
      </c>
      <c r="E283" s="12">
        <v>0</v>
      </c>
      <c r="F283" s="12"/>
      <c r="G283" s="71"/>
    </row>
    <row r="284" spans="1:7" x14ac:dyDescent="0.25">
      <c r="A284" s="114" t="s">
        <v>88</v>
      </c>
      <c r="B284" s="114"/>
      <c r="C284" s="114"/>
      <c r="D284" s="92">
        <v>758</v>
      </c>
      <c r="E284" s="92">
        <v>0</v>
      </c>
      <c r="G284" s="71"/>
    </row>
    <row r="285" spans="1:7" x14ac:dyDescent="0.25">
      <c r="A285" s="114" t="s">
        <v>89</v>
      </c>
      <c r="B285" s="114"/>
      <c r="C285" s="114"/>
      <c r="D285" s="92">
        <v>330</v>
      </c>
      <c r="E285" s="92">
        <v>0</v>
      </c>
      <c r="G285" s="71"/>
    </row>
    <row r="286" spans="1:7" x14ac:dyDescent="0.25">
      <c r="A286" s="114" t="s">
        <v>90</v>
      </c>
      <c r="B286" s="114"/>
      <c r="C286" s="114"/>
      <c r="D286" s="92">
        <v>199</v>
      </c>
      <c r="E286" s="92">
        <v>0</v>
      </c>
      <c r="G286" s="72"/>
    </row>
    <row r="287" spans="1:7" x14ac:dyDescent="0.25">
      <c r="A287" s="114" t="s">
        <v>91</v>
      </c>
      <c r="B287" s="114"/>
      <c r="C287" s="114"/>
      <c r="D287" s="92">
        <v>1500</v>
      </c>
      <c r="E287" s="92">
        <v>0</v>
      </c>
      <c r="G287" s="72"/>
    </row>
    <row r="288" spans="1:7" x14ac:dyDescent="0.25">
      <c r="A288" s="109" t="s">
        <v>45</v>
      </c>
      <c r="B288" s="109"/>
      <c r="C288" s="109"/>
      <c r="D288" s="12">
        <v>0</v>
      </c>
      <c r="E288" s="12">
        <v>9630</v>
      </c>
      <c r="F288" s="12"/>
      <c r="G288" s="72"/>
    </row>
    <row r="289" spans="1:7" x14ac:dyDescent="0.25">
      <c r="A289" s="114" t="s">
        <v>92</v>
      </c>
      <c r="B289" s="114"/>
      <c r="C289" s="114"/>
      <c r="D289" s="12">
        <v>524</v>
      </c>
      <c r="E289" s="12">
        <v>0</v>
      </c>
      <c r="F289" s="12"/>
      <c r="G289" s="70"/>
    </row>
    <row r="290" spans="1:7" x14ac:dyDescent="0.25">
      <c r="A290" s="114" t="s">
        <v>93</v>
      </c>
      <c r="B290" s="114"/>
      <c r="C290" s="114"/>
      <c r="D290" s="12">
        <v>442</v>
      </c>
      <c r="E290" s="12">
        <v>0</v>
      </c>
      <c r="F290" s="12"/>
      <c r="G290" s="17"/>
    </row>
    <row r="291" spans="1:7" x14ac:dyDescent="0.25">
      <c r="A291" s="114" t="s">
        <v>36</v>
      </c>
      <c r="B291" s="114"/>
      <c r="C291" s="114"/>
      <c r="D291" s="12">
        <v>1252</v>
      </c>
      <c r="E291" s="12">
        <v>0</v>
      </c>
      <c r="F291" s="12"/>
      <c r="G291" s="17"/>
    </row>
    <row r="292" spans="1:7" x14ac:dyDescent="0.25">
      <c r="A292" s="114" t="s">
        <v>37</v>
      </c>
      <c r="B292" s="114"/>
      <c r="C292" s="114"/>
      <c r="D292" s="92">
        <v>722</v>
      </c>
      <c r="E292" s="92">
        <v>0</v>
      </c>
      <c r="G292" s="17"/>
    </row>
    <row r="293" spans="1:7" x14ac:dyDescent="0.25">
      <c r="A293" s="114" t="s">
        <v>39</v>
      </c>
      <c r="B293" s="114"/>
      <c r="C293" s="114"/>
      <c r="D293" s="92">
        <v>492</v>
      </c>
      <c r="E293" s="92">
        <v>0</v>
      </c>
      <c r="G293" s="17"/>
    </row>
    <row r="294" spans="1:7" x14ac:dyDescent="0.25">
      <c r="A294" s="114" t="s">
        <v>40</v>
      </c>
      <c r="B294" s="114"/>
      <c r="C294" s="114"/>
      <c r="D294" s="92">
        <v>925</v>
      </c>
      <c r="E294" s="92">
        <v>0</v>
      </c>
      <c r="G294" s="17"/>
    </row>
    <row r="295" spans="1:7" x14ac:dyDescent="0.25">
      <c r="A295" s="114" t="s">
        <v>94</v>
      </c>
      <c r="B295" s="114"/>
      <c r="C295" s="114"/>
      <c r="D295" s="12">
        <v>16602</v>
      </c>
      <c r="E295" s="12">
        <v>0</v>
      </c>
      <c r="F295" s="12"/>
      <c r="G295" s="17"/>
    </row>
    <row r="296" spans="1:7" x14ac:dyDescent="0.25">
      <c r="A296" s="114" t="s">
        <v>41</v>
      </c>
      <c r="B296" s="114"/>
      <c r="C296" s="114"/>
      <c r="D296" s="12">
        <v>737</v>
      </c>
      <c r="E296" s="12">
        <v>0</v>
      </c>
      <c r="F296" s="12"/>
      <c r="G296" s="17"/>
    </row>
    <row r="297" spans="1:7" x14ac:dyDescent="0.25">
      <c r="A297" s="114" t="s">
        <v>42</v>
      </c>
      <c r="B297" s="114"/>
      <c r="C297" s="114"/>
      <c r="D297" s="12">
        <v>446</v>
      </c>
      <c r="E297" s="12">
        <v>0</v>
      </c>
      <c r="F297" s="12"/>
      <c r="G297" s="17"/>
    </row>
    <row r="298" spans="1:7" x14ac:dyDescent="0.25">
      <c r="A298" s="109" t="s">
        <v>52</v>
      </c>
      <c r="B298" s="109"/>
      <c r="C298" s="109"/>
      <c r="D298" s="12">
        <v>16666</v>
      </c>
      <c r="E298" s="12">
        <v>0</v>
      </c>
      <c r="F298" s="12"/>
      <c r="G298" s="17"/>
    </row>
    <row r="299" spans="1:7" x14ac:dyDescent="0.25">
      <c r="A299" s="109" t="s">
        <v>95</v>
      </c>
      <c r="B299" s="109"/>
      <c r="C299" s="109"/>
      <c r="D299" s="12">
        <v>0</v>
      </c>
      <c r="E299" s="12">
        <v>2344</v>
      </c>
      <c r="F299" s="12"/>
      <c r="G299" s="17"/>
    </row>
    <row r="300" spans="1:7" x14ac:dyDescent="0.25">
      <c r="A300" s="109" t="s">
        <v>174</v>
      </c>
      <c r="B300" s="109"/>
      <c r="C300" s="109"/>
      <c r="D300" s="12">
        <v>0</v>
      </c>
      <c r="E300" s="12">
        <v>60</v>
      </c>
      <c r="F300" s="12"/>
      <c r="G300" s="17"/>
    </row>
    <row r="301" spans="1:7" x14ac:dyDescent="0.25">
      <c r="A301" s="110" t="s">
        <v>46</v>
      </c>
      <c r="B301" s="110"/>
      <c r="C301" s="110"/>
      <c r="D301" s="63">
        <f>SUM(D247:D300)</f>
        <v>111707</v>
      </c>
      <c r="E301" s="63">
        <f>SUM(E247:E300)</f>
        <v>54419</v>
      </c>
      <c r="F301" s="63"/>
      <c r="G301" s="17"/>
    </row>
    <row r="302" spans="1:7" x14ac:dyDescent="0.25">
      <c r="A302" s="93"/>
      <c r="B302" s="55"/>
      <c r="C302" s="93"/>
      <c r="D302" s="93"/>
      <c r="E302" s="93"/>
      <c r="F302" s="55"/>
      <c r="G302" s="52"/>
    </row>
    <row r="303" spans="1:7" x14ac:dyDescent="0.25">
      <c r="A303" s="55"/>
      <c r="B303" s="50"/>
      <c r="C303" s="55"/>
      <c r="D303" s="55"/>
      <c r="E303" s="55"/>
      <c r="F303" s="55"/>
      <c r="G303" s="52"/>
    </row>
    <row r="304" spans="1:7" ht="22.5" x14ac:dyDescent="0.25">
      <c r="A304" s="55"/>
      <c r="B304" s="55"/>
      <c r="C304" s="93" t="s">
        <v>144</v>
      </c>
      <c r="D304" s="93" t="s">
        <v>145</v>
      </c>
      <c r="E304" s="93" t="s">
        <v>146</v>
      </c>
      <c r="F304" s="93" t="s">
        <v>147</v>
      </c>
      <c r="G304" s="76" t="s">
        <v>3</v>
      </c>
    </row>
    <row r="305" spans="1:7" x14ac:dyDescent="0.25">
      <c r="A305" s="55"/>
      <c r="B305" s="77" t="s">
        <v>148</v>
      </c>
      <c r="C305" s="78">
        <f>C172</f>
        <v>72235</v>
      </c>
      <c r="D305" s="78">
        <f>C210</f>
        <v>36175</v>
      </c>
      <c r="E305" s="78">
        <f>C245</f>
        <v>37502</v>
      </c>
      <c r="F305" s="55">
        <v>0</v>
      </c>
      <c r="G305" s="79">
        <f>SUM(C305:F305)</f>
        <v>145912</v>
      </c>
    </row>
    <row r="306" spans="1:7" x14ac:dyDescent="0.25">
      <c r="A306" s="55"/>
      <c r="B306" s="88" t="s">
        <v>177</v>
      </c>
      <c r="C306" s="78">
        <f>D172</f>
        <v>22740</v>
      </c>
      <c r="D306" s="78">
        <f>D210</f>
        <v>2827</v>
      </c>
      <c r="E306" s="78">
        <f>D245</f>
        <v>765</v>
      </c>
      <c r="F306" s="55">
        <v>0</v>
      </c>
      <c r="G306" s="79">
        <f>SUM(C306:F306)</f>
        <v>26332</v>
      </c>
    </row>
    <row r="307" spans="1:7" x14ac:dyDescent="0.25">
      <c r="A307" s="55"/>
      <c r="B307" s="77" t="s">
        <v>109</v>
      </c>
      <c r="C307" s="78">
        <f>E172</f>
        <v>5399</v>
      </c>
      <c r="D307" s="78">
        <f>E210</f>
        <v>0</v>
      </c>
      <c r="E307" s="78">
        <f>E245</f>
        <v>0</v>
      </c>
      <c r="F307" s="55">
        <v>0</v>
      </c>
      <c r="G307" s="79">
        <f>SUM(C307:F307)</f>
        <v>5399</v>
      </c>
    </row>
    <row r="308" spans="1:7" x14ac:dyDescent="0.25">
      <c r="A308" s="34"/>
      <c r="B308" s="41" t="s">
        <v>149</v>
      </c>
      <c r="C308" s="18">
        <f>SUM(C305:C307)</f>
        <v>100374</v>
      </c>
      <c r="D308" s="21">
        <f>SUM(D305:D307)</f>
        <v>39002</v>
      </c>
      <c r="E308" s="21">
        <f>SUM(E305:E307)</f>
        <v>38267</v>
      </c>
      <c r="F308" s="34">
        <f>SUM(F305:F307)</f>
        <v>0</v>
      </c>
      <c r="G308" s="79">
        <f>SUM(G305:G307)</f>
        <v>177643</v>
      </c>
    </row>
    <row r="309" spans="1:7" x14ac:dyDescent="0.25">
      <c r="A309" s="93"/>
      <c r="B309" s="80" t="s">
        <v>178</v>
      </c>
      <c r="C309" s="81">
        <f>E182</f>
        <v>2492</v>
      </c>
      <c r="D309" s="65"/>
      <c r="E309" s="65"/>
      <c r="F309" s="56"/>
      <c r="G309" s="18">
        <f>E182</f>
        <v>2492</v>
      </c>
    </row>
    <row r="310" spans="1:7" x14ac:dyDescent="0.25">
      <c r="A310" s="77"/>
      <c r="B310" s="80" t="s">
        <v>179</v>
      </c>
      <c r="C310" s="80">
        <f>E193</f>
        <v>3348</v>
      </c>
      <c r="D310" s="80"/>
      <c r="E310" s="80"/>
      <c r="F310" s="82"/>
      <c r="G310" s="18">
        <f>E193</f>
        <v>3348</v>
      </c>
    </row>
    <row r="311" spans="1:7" x14ac:dyDescent="0.25">
      <c r="A311" s="77"/>
      <c r="B311" s="18" t="s">
        <v>150</v>
      </c>
      <c r="C311" s="18">
        <f>SUM(C308:C310)</f>
        <v>106214</v>
      </c>
      <c r="D311" s="80"/>
      <c r="E311" s="80"/>
      <c r="F311" s="82"/>
      <c r="G311" s="18">
        <f>SUM(G308:G310)</f>
        <v>183483</v>
      </c>
    </row>
    <row r="312" spans="1:7" x14ac:dyDescent="0.25">
      <c r="A312" s="77"/>
      <c r="B312" s="80"/>
      <c r="C312" s="80"/>
      <c r="D312" s="80"/>
      <c r="E312" s="80"/>
      <c r="F312" s="82"/>
      <c r="G312" s="78"/>
    </row>
    <row r="313" spans="1:7" x14ac:dyDescent="0.25">
      <c r="A313" s="57"/>
      <c r="B313" s="77" t="s">
        <v>99</v>
      </c>
      <c r="C313" s="30">
        <v>387</v>
      </c>
      <c r="D313" s="74"/>
      <c r="E313" s="74"/>
      <c r="F313" s="64"/>
      <c r="G313" s="83"/>
    </row>
    <row r="314" spans="1:7" x14ac:dyDescent="0.25">
      <c r="A314" s="77"/>
      <c r="B314" s="77"/>
      <c r="C314" s="30"/>
      <c r="D314" s="74"/>
      <c r="E314" s="74"/>
      <c r="F314" s="64"/>
      <c r="G314" s="55"/>
    </row>
    <row r="315" spans="1:7" x14ac:dyDescent="0.25">
      <c r="A315" s="77"/>
      <c r="B315" s="57" t="s">
        <v>100</v>
      </c>
      <c r="C315" s="63">
        <f>D301</f>
        <v>111707</v>
      </c>
      <c r="D315" s="55"/>
      <c r="E315" s="55"/>
      <c r="F315" s="93"/>
      <c r="G315" s="55"/>
    </row>
    <row r="316" spans="1:7" x14ac:dyDescent="0.25">
      <c r="A316" s="77"/>
      <c r="B316" s="77"/>
      <c r="C316" s="93"/>
      <c r="D316" s="55"/>
      <c r="E316" s="55"/>
      <c r="F316" s="93"/>
      <c r="G316" s="84"/>
    </row>
    <row r="317" spans="1:7" x14ac:dyDescent="0.25">
      <c r="B317" s="50" t="s">
        <v>103</v>
      </c>
      <c r="C317" s="51">
        <v>102</v>
      </c>
      <c r="D317" s="90" t="s">
        <v>104</v>
      </c>
      <c r="E317" s="109" t="s">
        <v>184</v>
      </c>
      <c r="F317" s="109"/>
    </row>
    <row r="318" spans="1:7" x14ac:dyDescent="0.25">
      <c r="B318" s="50" t="s">
        <v>105</v>
      </c>
      <c r="C318" s="51">
        <v>28</v>
      </c>
      <c r="D318" s="90" t="s">
        <v>185</v>
      </c>
      <c r="E318" s="109" t="s">
        <v>186</v>
      </c>
      <c r="F318" s="109"/>
    </row>
    <row r="319" spans="1:7" x14ac:dyDescent="0.25">
      <c r="B319" s="50" t="s">
        <v>106</v>
      </c>
      <c r="C319" s="51">
        <v>8</v>
      </c>
      <c r="D319" s="90" t="s">
        <v>187</v>
      </c>
      <c r="E319" s="90" t="s">
        <v>107</v>
      </c>
      <c r="F319" s="89"/>
    </row>
    <row r="320" spans="1:7" x14ac:dyDescent="0.25">
      <c r="B320" s="111" t="s">
        <v>188</v>
      </c>
      <c r="C320" s="111"/>
      <c r="F320" s="89"/>
    </row>
  </sheetData>
  <mergeCells count="163">
    <mergeCell ref="B54:D54"/>
    <mergeCell ref="B55:D55"/>
    <mergeCell ref="B56:D56"/>
    <mergeCell ref="B57:D57"/>
    <mergeCell ref="B58:D58"/>
    <mergeCell ref="B59:D59"/>
    <mergeCell ref="A1:F1"/>
    <mergeCell ref="B51:D51"/>
    <mergeCell ref="B52:D52"/>
    <mergeCell ref="B53:D53"/>
    <mergeCell ref="A3:F3"/>
    <mergeCell ref="C4:F4"/>
    <mergeCell ref="B67:D67"/>
    <mergeCell ref="B68:D68"/>
    <mergeCell ref="B69:D69"/>
    <mergeCell ref="B70:D70"/>
    <mergeCell ref="B72:D72"/>
    <mergeCell ref="B73:D73"/>
    <mergeCell ref="B61:D61"/>
    <mergeCell ref="B62:D62"/>
    <mergeCell ref="B63:D63"/>
    <mergeCell ref="B64:D64"/>
    <mergeCell ref="B65:D65"/>
    <mergeCell ref="B66:D66"/>
    <mergeCell ref="B80:D80"/>
    <mergeCell ref="B81:D81"/>
    <mergeCell ref="B82:D82"/>
    <mergeCell ref="B83:D83"/>
    <mergeCell ref="B84:D84"/>
    <mergeCell ref="B85:D85"/>
    <mergeCell ref="B74:D74"/>
    <mergeCell ref="B75:D75"/>
    <mergeCell ref="B76:D76"/>
    <mergeCell ref="B77:D77"/>
    <mergeCell ref="B78:D78"/>
    <mergeCell ref="B79:D79"/>
    <mergeCell ref="B92:D92"/>
    <mergeCell ref="B93:D93"/>
    <mergeCell ref="B94:D94"/>
    <mergeCell ref="B95:D95"/>
    <mergeCell ref="B96:D96"/>
    <mergeCell ref="B97:D97"/>
    <mergeCell ref="B86:D86"/>
    <mergeCell ref="B87:D87"/>
    <mergeCell ref="B88:D88"/>
    <mergeCell ref="B89:D89"/>
    <mergeCell ref="B90:D90"/>
    <mergeCell ref="B91:D91"/>
    <mergeCell ref="B104:D104"/>
    <mergeCell ref="B105:D105"/>
    <mergeCell ref="B106:D106"/>
    <mergeCell ref="B107:D107"/>
    <mergeCell ref="B108:D108"/>
    <mergeCell ref="B109:D109"/>
    <mergeCell ref="B98:D98"/>
    <mergeCell ref="B99:D99"/>
    <mergeCell ref="B100:D100"/>
    <mergeCell ref="B101:D101"/>
    <mergeCell ref="B102:D102"/>
    <mergeCell ref="B103:D103"/>
    <mergeCell ref="B116:D116"/>
    <mergeCell ref="B117:D117"/>
    <mergeCell ref="B118:D118"/>
    <mergeCell ref="B119:D119"/>
    <mergeCell ref="B120:D120"/>
    <mergeCell ref="B121:D121"/>
    <mergeCell ref="B110:D110"/>
    <mergeCell ref="B111:D111"/>
    <mergeCell ref="B112:D112"/>
    <mergeCell ref="B113:D113"/>
    <mergeCell ref="B114:D114"/>
    <mergeCell ref="B115:D115"/>
    <mergeCell ref="B174:D174"/>
    <mergeCell ref="B175:D175"/>
    <mergeCell ref="B122:D122"/>
    <mergeCell ref="B123:D123"/>
    <mergeCell ref="B124:D124"/>
    <mergeCell ref="B146:C146"/>
    <mergeCell ref="B125:D125"/>
    <mergeCell ref="B126:D126"/>
    <mergeCell ref="D141:E141"/>
    <mergeCell ref="E143:F143"/>
    <mergeCell ref="E144:F144"/>
    <mergeCell ref="A152:G152"/>
    <mergeCell ref="A154:F154"/>
    <mergeCell ref="C155:F155"/>
    <mergeCell ref="B182:D182"/>
    <mergeCell ref="B183:D183"/>
    <mergeCell ref="B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A260:C260"/>
    <mergeCell ref="A261:C261"/>
    <mergeCell ref="A262:C262"/>
    <mergeCell ref="B188:D188"/>
    <mergeCell ref="B189:D189"/>
    <mergeCell ref="B190:D190"/>
    <mergeCell ref="B191:D191"/>
    <mergeCell ref="B192:D192"/>
    <mergeCell ref="B193:D193"/>
    <mergeCell ref="A246:C246"/>
    <mergeCell ref="A247:C247"/>
    <mergeCell ref="A248:C248"/>
    <mergeCell ref="A249:C249"/>
    <mergeCell ref="A250:C250"/>
    <mergeCell ref="A251:C251"/>
    <mergeCell ref="A252:C252"/>
    <mergeCell ref="A253:C253"/>
    <mergeCell ref="A254:C254"/>
    <mergeCell ref="A255:C255"/>
    <mergeCell ref="A256:C256"/>
    <mergeCell ref="A257:C257"/>
    <mergeCell ref="A258:C258"/>
    <mergeCell ref="A259:C259"/>
    <mergeCell ref="A284:C284"/>
    <mergeCell ref="A285:C285"/>
    <mergeCell ref="A286:C286"/>
    <mergeCell ref="A263:C263"/>
    <mergeCell ref="A264:C264"/>
    <mergeCell ref="A265:C265"/>
    <mergeCell ref="A266:C266"/>
    <mergeCell ref="A267:C267"/>
    <mergeCell ref="A268:C268"/>
    <mergeCell ref="A269:C269"/>
    <mergeCell ref="A270:C270"/>
    <mergeCell ref="A271:C271"/>
    <mergeCell ref="A272:C272"/>
    <mergeCell ref="A273:C273"/>
    <mergeCell ref="A274:C274"/>
    <mergeCell ref="A275:C275"/>
    <mergeCell ref="A276:C276"/>
    <mergeCell ref="A277:C277"/>
    <mergeCell ref="A278:C278"/>
    <mergeCell ref="A279:C279"/>
    <mergeCell ref="A280:C280"/>
    <mergeCell ref="A281:C281"/>
    <mergeCell ref="A282:C282"/>
    <mergeCell ref="A283:C283"/>
    <mergeCell ref="A300:C300"/>
    <mergeCell ref="A301:C301"/>
    <mergeCell ref="E317:F317"/>
    <mergeCell ref="E318:F318"/>
    <mergeCell ref="B320:C320"/>
    <mergeCell ref="A287:C287"/>
    <mergeCell ref="A288:C288"/>
    <mergeCell ref="A289:C289"/>
    <mergeCell ref="A290:C290"/>
    <mergeCell ref="A291:C291"/>
    <mergeCell ref="A292:C292"/>
    <mergeCell ref="A293:C293"/>
    <mergeCell ref="A294:C294"/>
    <mergeCell ref="A295:C295"/>
    <mergeCell ref="A296:C296"/>
    <mergeCell ref="A297:C297"/>
    <mergeCell ref="A298:C298"/>
    <mergeCell ref="A299:C299"/>
  </mergeCells>
  <printOptions gridLines="1"/>
  <pageMargins left="0.39370078740157483" right="0.39370078740157483" top="0.39370078740157483" bottom="0.39370078740157483" header="0.11811023622047245" footer="0.11811023622047245"/>
  <pageSetup paperSize="9" scale="8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2023-02-08T10:16:09Z</dcterms:modified>
</cp:coreProperties>
</file>