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8" sheetId="1" r:id="rId1"/>
  </sheets>
  <calcPr calcId="152511"/>
</workbook>
</file>

<file path=xl/calcChain.xml><?xml version="1.0" encoding="utf-8"?>
<calcChain xmlns="http://schemas.openxmlformats.org/spreadsheetml/2006/main">
  <c r="G225" i="1" l="1"/>
  <c r="C225" i="1"/>
  <c r="F223" i="1"/>
  <c r="E222" i="1"/>
  <c r="E221" i="1"/>
  <c r="C221" i="1"/>
  <c r="F216" i="1"/>
  <c r="E216" i="1"/>
  <c r="C230" i="1" s="1"/>
  <c r="E178" i="1"/>
  <c r="D178" i="1"/>
  <c r="C178" i="1"/>
  <c r="E220" i="1" s="1"/>
  <c r="E223" i="1" s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78" i="1" s="1"/>
  <c r="E164" i="1"/>
  <c r="D222" i="1" s="1"/>
  <c r="D164" i="1"/>
  <c r="D221" i="1" s="1"/>
  <c r="C164" i="1"/>
  <c r="D220" i="1" s="1"/>
  <c r="F163" i="1"/>
  <c r="F162" i="1"/>
  <c r="F161" i="1"/>
  <c r="F160" i="1"/>
  <c r="F159" i="1"/>
  <c r="F158" i="1"/>
  <c r="F157" i="1"/>
  <c r="F156" i="1"/>
  <c r="F164" i="1" s="1"/>
  <c r="E154" i="1"/>
  <c r="E145" i="1"/>
  <c r="G224" i="1" s="1"/>
  <c r="E132" i="1"/>
  <c r="C222" i="1" s="1"/>
  <c r="G222" i="1" s="1"/>
  <c r="D132" i="1"/>
  <c r="C132" i="1"/>
  <c r="C220" i="1" s="1"/>
  <c r="F131" i="1"/>
  <c r="F130" i="1"/>
  <c r="F129" i="1"/>
  <c r="F128" i="1"/>
  <c r="F127" i="1"/>
  <c r="F126" i="1"/>
  <c r="F125" i="1"/>
  <c r="F124" i="1"/>
  <c r="F123" i="1"/>
  <c r="F122" i="1"/>
  <c r="F132" i="1" s="1"/>
  <c r="F121" i="1"/>
  <c r="F120" i="1"/>
  <c r="C96" i="1"/>
  <c r="G91" i="1"/>
  <c r="E92" i="1" s="1"/>
  <c r="C102" i="1" s="1"/>
  <c r="F91" i="1"/>
  <c r="E91" i="1"/>
  <c r="E53" i="1"/>
  <c r="C98" i="1" s="1"/>
  <c r="E44" i="1"/>
  <c r="C97" i="1" s="1"/>
  <c r="E30" i="1"/>
  <c r="D30" i="1"/>
  <c r="C95" i="1" s="1"/>
  <c r="C30" i="1"/>
  <c r="C94" i="1" s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30" i="1" s="1"/>
  <c r="G220" i="1" l="1"/>
  <c r="C223" i="1"/>
  <c r="D223" i="1"/>
  <c r="G221" i="1"/>
  <c r="C224" i="1"/>
  <c r="C99" i="1"/>
  <c r="D96" i="1"/>
  <c r="C226" i="1" l="1"/>
  <c r="G223" i="1"/>
  <c r="G226" i="1" s="1"/>
</calcChain>
</file>

<file path=xl/sharedStrings.xml><?xml version="1.0" encoding="utf-8"?>
<sst xmlns="http://schemas.openxmlformats.org/spreadsheetml/2006/main" count="261" uniqueCount="155">
  <si>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</si>
  <si>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</si>
  <si>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</si>
  <si>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</si>
  <si>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</si>
  <si>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</si>
  <si>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</si>
  <si>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</si>
  <si>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</si>
  <si>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</si>
  <si>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</si>
  <si>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</si>
  <si>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żywopłoty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</si>
  <si>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</si>
  <si>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</si>
  <si>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</si>
  <si>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</si>
  <si>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</si>
  <si>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</si>
  <si>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 kolejność</t>
  </si>
  <si>
    <t xml:space="preserve"> Drogi III kolejność: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</si>
  <si>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</si>
  <si>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</si>
  <si>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</si>
  <si>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</si>
  <si>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</si>
  <si>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</si>
  <si>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</si>
  <si>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</si>
  <si>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8  -   UTRZYMANIE  LETNIE   2023-2026</t>
  </si>
  <si>
    <t>chodnik, dr. dla pieszych, dr. dla rowerów</t>
  </si>
  <si>
    <t xml:space="preserve">Bednorza </t>
  </si>
  <si>
    <t xml:space="preserve">Bogoczowiec bloki </t>
  </si>
  <si>
    <r>
      <t>Bogoczowiec główny ciąg+ do PKM</t>
    </r>
    <r>
      <rPr>
        <sz val="8"/>
        <rFont val="Arial CE"/>
        <charset val="238"/>
      </rPr>
      <t>+do 1b</t>
    </r>
  </si>
  <si>
    <t>Boża Góra Prawa budynki jednorodzinne</t>
  </si>
  <si>
    <t>Boża Góra Prawa bloki</t>
  </si>
  <si>
    <t>Brzechwy</t>
  </si>
  <si>
    <t>Dunikowskiego</t>
  </si>
  <si>
    <t xml:space="preserve">Józefa Rymera  </t>
  </si>
  <si>
    <t>Michała Grażyńskiego</t>
  </si>
  <si>
    <t>Macieja Mielżyńskiego</t>
  </si>
  <si>
    <t>Górnicza do KWK</t>
  </si>
  <si>
    <t>Górnicza przy KWK</t>
  </si>
  <si>
    <t>Kopernika</t>
  </si>
  <si>
    <t>Krasickiego do bramy szpitala</t>
  </si>
  <si>
    <t>Ligonia</t>
  </si>
  <si>
    <t>Lompy</t>
  </si>
  <si>
    <t>Moniuszki</t>
  </si>
  <si>
    <t>Morcinka</t>
  </si>
  <si>
    <t>PCK</t>
  </si>
  <si>
    <t>Piastów</t>
  </si>
  <si>
    <t>Piastów droga do PP</t>
  </si>
  <si>
    <t>Połomska  do granicy(15875 + poszerzenie przy Gł. Poł. 1530) + do 5c(514)+ 23-18a(346) + do 3(395)</t>
  </si>
  <si>
    <t>Szybowa od Połomskiej do torów</t>
  </si>
  <si>
    <t>Wyspiańskiego+garaże</t>
  </si>
  <si>
    <t xml:space="preserve">drogi dla pieszych, schody </t>
  </si>
  <si>
    <t>Bednorza - schody(2 pary) na skarpie naprzeciw Kościoła</t>
  </si>
  <si>
    <t>Bednorza boisko</t>
  </si>
  <si>
    <t>Górnicza - chodnik przy parkingu w kierunku kopalni</t>
  </si>
  <si>
    <t>Kopernika - chodnik+plac+wjazd do przychodni</t>
  </si>
  <si>
    <t>Moniuszki jar - droga +  chodniki + schody(37)</t>
  </si>
  <si>
    <t>Moniuszki -Krasickiego przejście +między blokami+schody(15)</t>
  </si>
  <si>
    <t>Piastów  - schody do PP</t>
  </si>
  <si>
    <t>Piastów - chodnik  od Wyspiańskiego w kierunku pawilonu</t>
  </si>
  <si>
    <t xml:space="preserve">PCK  i Piastów - schody do szkoły </t>
  </si>
  <si>
    <t>Wyspiańskiego - chodniki przy Przychodni</t>
  </si>
  <si>
    <t>BGP - chodnik+schody(7) przy sklepach</t>
  </si>
  <si>
    <t xml:space="preserve">Przystanki </t>
  </si>
  <si>
    <t>Oś. Bogoczowiec - ul. Bogoczoswiec</t>
  </si>
  <si>
    <t>Oś. Przyjaźń - Moniuszki - ul. Wyspiańskiego</t>
  </si>
  <si>
    <t>Oś. Przyjaźń Szkoła  - ul. PCK</t>
  </si>
  <si>
    <t>Jastrzębie Dolne - Połomska</t>
  </si>
  <si>
    <t>Połomska Szpital</t>
  </si>
  <si>
    <t>Boża Góra Prawa</t>
  </si>
  <si>
    <t>Górnicza - KWK Jas-Mos</t>
  </si>
  <si>
    <t>bieżące utrzymanie</t>
  </si>
  <si>
    <t>koszenie 3x</t>
  </si>
  <si>
    <t>koszenie 2x</t>
  </si>
  <si>
    <t>Bednorza - skarpy (2485+402)+pasy przy boiskach+przy nr 1(520+215)+do Górniczej(2582+389część skarpy)+pas przy ogrodzeniu</t>
  </si>
  <si>
    <t>Bednorza wokół boiska</t>
  </si>
  <si>
    <r>
      <t>Bogoczowiec bloki</t>
    </r>
    <r>
      <rPr>
        <sz val="7"/>
        <rFont val="Arial CE"/>
        <charset val="238"/>
      </rPr>
      <t xml:space="preserve"> - przy chodniku (792)+  pasy i skarpy przy jarze (3500) +od bloku przy domkach i PKM do głównej pas(11m-1353)</t>
    </r>
  </si>
  <si>
    <r>
      <t>Bogoczowiec główna</t>
    </r>
    <r>
      <rPr>
        <sz val="7"/>
        <rFont val="Arial CE"/>
        <charset val="238"/>
      </rPr>
      <t xml:space="preserve"> - pasy od Górniczej do nr 9 po 2m(380) od nr 9 do BGP po 3 m(1900) + wokół boiska(2435)+przy  nr 4 i 3 (248)</t>
    </r>
  </si>
  <si>
    <t>Boża Góra Prawa pasy + przed nr 29 (156)</t>
  </si>
  <si>
    <t>Boża Góra Prawa pasy do 27D</t>
  </si>
  <si>
    <t>Boża Góra Prawa pomiędzy 33-37 do zatoczki</t>
  </si>
  <si>
    <t>Boża Góra Prawa między sklepami a jezdnią</t>
  </si>
  <si>
    <t>Boża Góra Prawa za bl 26e-g do Wodzisławskiej</t>
  </si>
  <si>
    <t>Boża Góra Lewa</t>
  </si>
  <si>
    <t>Józefa Rymera   pasy + trójkąt przy 42</t>
  </si>
  <si>
    <t>Górnicza KWK</t>
  </si>
  <si>
    <t>Moniuszki jar ( bez działek) + 1 działka za kl 10(144) + działka za kl 8(227)</t>
  </si>
  <si>
    <t>Moniuszki Jar - plac zabaw</t>
  </si>
  <si>
    <t>Moniuszki - Krasickiego</t>
  </si>
  <si>
    <t>Ligonia skarpy przy domkach i parkingu + przy płocie szpitala+ pas wyjazd na Połomską + pas zieleni przy  nr 1 i 5</t>
  </si>
  <si>
    <t>Lompy duży teren (park Ojców)</t>
  </si>
  <si>
    <t>Lompy pasy+przy Górniczej (216)</t>
  </si>
  <si>
    <t>PCK przy skrzyżowaniu z Połomską</t>
  </si>
  <si>
    <t>PCK skarpa przy szkole</t>
  </si>
  <si>
    <t>PCK za przystankiem w kier.bloku oraz do Połomskiej (szczyt garaży)</t>
  </si>
  <si>
    <t>Piastów -Morcinka skarpa wokół PP</t>
  </si>
  <si>
    <t>Piastów skarpa przy szkole</t>
  </si>
  <si>
    <t>Piastów-róg przy pawilonie</t>
  </si>
  <si>
    <r>
      <t>Połomska</t>
    </r>
    <r>
      <rPr>
        <sz val="8"/>
        <rFont val="Arial CE"/>
        <family val="2"/>
        <charset val="238"/>
      </rPr>
      <t xml:space="preserve"> do Gł.Południowej</t>
    </r>
  </si>
  <si>
    <t>Szybowa od Połomskiej do torów - skarpy + przy Kapliczce</t>
  </si>
  <si>
    <t xml:space="preserve">Szybowa boczna do 3a </t>
  </si>
  <si>
    <t>Wyspiańskiego przed bl.1-3 i pawilonem</t>
  </si>
  <si>
    <t>Wyspiańskiego wokół Przychodni</t>
  </si>
  <si>
    <t>Bogoczowiec polana poniżej bl. 4O-P</t>
  </si>
  <si>
    <t>Połomska boczna do 5c</t>
  </si>
  <si>
    <t>Połomska boczna 23-16</t>
  </si>
  <si>
    <t>Kopernika zieleń + część żywopłotu przed budynkami 14-20</t>
  </si>
  <si>
    <t>chodniki, dr dla pieszych dr dla rowerów</t>
  </si>
  <si>
    <t>dr dla pieszych, schody</t>
  </si>
  <si>
    <t>przystanki</t>
  </si>
  <si>
    <t>razem:</t>
  </si>
  <si>
    <t>młode drzewa/krzewy szt.</t>
  </si>
  <si>
    <t>elementy stabilizujące</t>
  </si>
  <si>
    <t>młode drzewa/krzewy m2</t>
  </si>
  <si>
    <t>podlewanie</t>
  </si>
  <si>
    <t>beton -43</t>
  </si>
  <si>
    <t>stal - 9</t>
  </si>
  <si>
    <t>beton - 14</t>
  </si>
  <si>
    <t>stal - 26</t>
  </si>
  <si>
    <t>plastik</t>
  </si>
  <si>
    <t>przystanki (1szt - 3x7=21m2)</t>
  </si>
  <si>
    <t>podlewanie bylin m2</t>
  </si>
  <si>
    <t>podlewanie różanek m2</t>
  </si>
  <si>
    <t>KWARTAŁ  NR  8  -   UTRZYMANIE ZIMOWE 2023-2026</t>
  </si>
  <si>
    <r>
      <t xml:space="preserve">Bednorza </t>
    </r>
    <r>
      <rPr>
        <sz val="7"/>
        <rFont val="Arial CE"/>
        <charset val="238"/>
      </rPr>
      <t>od Połomskiej do Górniczej</t>
    </r>
  </si>
  <si>
    <t>Bogoczowiec główny ciąg + do PKM</t>
  </si>
  <si>
    <t xml:space="preserve">Górnicza przy KWK </t>
  </si>
  <si>
    <t>Krasickiego do bramy szpitala+przy nr 14(wzdłuż garaży)</t>
  </si>
  <si>
    <t>Piastów droga dojazdowa do PP 3</t>
  </si>
  <si>
    <t xml:space="preserve">Połomska do granicy </t>
  </si>
  <si>
    <t>drogi dla pieszych, schody  I kolejność:</t>
  </si>
  <si>
    <t>Bednorza boisko (w czasie dużych opadów śniegu nie trzeba odśnieżać)</t>
  </si>
  <si>
    <t>BGP chodnik + schody(7) przy sklepach</t>
  </si>
  <si>
    <t>Przystanki  I kolejność:</t>
  </si>
  <si>
    <t>Oś. Bogoczowiec</t>
  </si>
  <si>
    <t>Oś. Przyjaźń - Moniuszki</t>
  </si>
  <si>
    <t xml:space="preserve">Oś. Przyjaźń Szkoła </t>
  </si>
  <si>
    <t>Górnicza  KWK Jas-Mos</t>
  </si>
  <si>
    <t>Bogoczowiec bloki</t>
  </si>
  <si>
    <t>Bogoczowiec boczna  do 1b</t>
  </si>
  <si>
    <t>Boża Góra Lewa + boczna nr 13-13h</t>
  </si>
  <si>
    <t>Boża Góra Prawa boczna obok nr 27</t>
  </si>
  <si>
    <t>Boża Góra Prawa pomiędzy 33-37 do 33f</t>
  </si>
  <si>
    <t>Józefa Rymera</t>
  </si>
  <si>
    <t>Połomska boczna przy nr 23 do 18a(Lompy)</t>
  </si>
  <si>
    <t>Połomska boczna przy nr 5c</t>
  </si>
  <si>
    <t>Połomska boczna przy nr 3 i 1 (Pszczyńska)</t>
  </si>
  <si>
    <t>Szybowa boczna do 3a (370*2,5)</t>
  </si>
  <si>
    <r>
      <t>Połomska</t>
    </r>
    <r>
      <rPr>
        <sz val="8"/>
        <rFont val="Arial CE"/>
        <family val="2"/>
        <charset val="238"/>
      </rPr>
      <t xml:space="preserve"> do granic ( za Gł. Południową do granic Kw 16)</t>
    </r>
  </si>
  <si>
    <t>Załącznik b</t>
  </si>
  <si>
    <t>Załącznik nr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</si>
</sst>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sz val="1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centerContinuous" vertical="center" wrapText="1"/>
    </xf>
    <xf numFmtId="3" fontId="5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centerContinuous" vertical="center" wrapText="1"/>
    </xf>
    <xf numFmtId="0" fontId="4" fillId="3" borderId="0" xfId="0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3" fontId="8" fillId="3" borderId="0" xfId="0" applyNumberFormat="1" applyFont="1" applyFill="1" applyAlignment="1">
      <alignment horizontal="centerContinuous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centerContinuous" vertical="center" wrapText="1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3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3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8" fillId="4" borderId="0" xfId="0" applyNumberFormat="1" applyFont="1" applyFill="1" applyAlignment="1">
      <alignment horizontal="centerContinuous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3" fontId="7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3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49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centerContinuous" vertical="center" wrapText="1"/>
    </xf>
    <xf numFmtId="3" fontId="10" fillId="3" borderId="0" xfId="0" applyNumberFormat="1" applyFont="1" applyFill="1" applyAlignment="1">
      <alignment horizontal="centerContinuous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left" wrapText="1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vertical="center" wrapText="1"/>
    </xf>
    <xf numFmtId="0" fontId="7" fillId="0" borderId="0" xfId="0" applyFont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Continuous" vertical="center" wrapText="1"/>
    </xf>
    <xf numFmtId="3" fontId="5" fillId="4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3" fontId="7" fillId="2" borderId="0" xfId="0" applyNumberFormat="1" applyFont="1" applyFill="1" applyAlignment="1">
      <alignment horizontal="center" vertical="center"/>
    </xf>
    <xf numFmtId="3" fontId="6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Continuous" vertical="center"/>
    </xf>
    <xf numFmtId="3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92</xdr:row>
      <xdr:rowOff>0</xdr:rowOff>
    </xdr:from>
    <xdr:to>
      <xdr:col>2</xdr:col>
      <xdr:colOff>85725</xdr:colOff>
      <xdr:row>92</xdr:row>
      <xdr:rowOff>85725</xdr:rowOff>
    </xdr:to>
    <xdr:pic>
      <xdr:nvPicPr>
        <xdr:cNvPr id="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85725</xdr:colOff>
      <xdr:row>92</xdr:row>
      <xdr:rowOff>85725</xdr:rowOff>
    </xdr:to>
    <xdr:pic>
      <xdr:nvPicPr>
        <xdr:cNvPr id="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85725</xdr:colOff>
      <xdr:row>92</xdr:row>
      <xdr:rowOff>85725</xdr:rowOff>
    </xdr:to>
    <xdr:pic>
      <xdr:nvPicPr>
        <xdr:cNvPr id="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62</xdr:col>
      <xdr:colOff>142875</xdr:colOff>
      <xdr:row>92</xdr:row>
      <xdr:rowOff>9525</xdr:rowOff>
    </xdr:to>
    <xdr:pic>
      <xdr:nvPicPr>
        <xdr:cNvPr id="5" name="Picture 5" descr="lini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222218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85725</xdr:colOff>
      <xdr:row>92</xdr:row>
      <xdr:rowOff>85725</xdr:rowOff>
    </xdr:to>
    <xdr:pic>
      <xdr:nvPicPr>
        <xdr:cNvPr id="6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85725</xdr:colOff>
      <xdr:row>92</xdr:row>
      <xdr:rowOff>85725</xdr:rowOff>
    </xdr:to>
    <xdr:pic>
      <xdr:nvPicPr>
        <xdr:cNvPr id="7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62</xdr:col>
      <xdr:colOff>142875</xdr:colOff>
      <xdr:row>92</xdr:row>
      <xdr:rowOff>9525</xdr:rowOff>
    </xdr:to>
    <xdr:pic>
      <xdr:nvPicPr>
        <xdr:cNvPr id="8" name="Picture 8" descr="lini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222218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85725</xdr:colOff>
      <xdr:row>92</xdr:row>
      <xdr:rowOff>85725</xdr:rowOff>
    </xdr:to>
    <xdr:pic>
      <xdr:nvPicPr>
        <xdr:cNvPr id="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85725</xdr:colOff>
      <xdr:row>92</xdr:row>
      <xdr:rowOff>85725</xdr:rowOff>
    </xdr:to>
    <xdr:pic>
      <xdr:nvPicPr>
        <xdr:cNvPr id="1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62</xdr:col>
      <xdr:colOff>142875</xdr:colOff>
      <xdr:row>92</xdr:row>
      <xdr:rowOff>9525</xdr:rowOff>
    </xdr:to>
    <xdr:pic>
      <xdr:nvPicPr>
        <xdr:cNvPr id="11" name="Picture 11" descr="lini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222218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85725</xdr:colOff>
      <xdr:row>92</xdr:row>
      <xdr:rowOff>85725</xdr:rowOff>
    </xdr:to>
    <xdr:pic>
      <xdr:nvPicPr>
        <xdr:cNvPr id="12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85725</xdr:colOff>
      <xdr:row>92</xdr:row>
      <xdr:rowOff>85725</xdr:rowOff>
    </xdr:to>
    <xdr:pic>
      <xdr:nvPicPr>
        <xdr:cNvPr id="13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62</xdr:col>
      <xdr:colOff>142875</xdr:colOff>
      <xdr:row>92</xdr:row>
      <xdr:rowOff>9525</xdr:rowOff>
    </xdr:to>
    <xdr:pic>
      <xdr:nvPicPr>
        <xdr:cNvPr id="14" name="Picture 14" descr="lini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222218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85725</xdr:colOff>
      <xdr:row>92</xdr:row>
      <xdr:rowOff>85725</xdr:rowOff>
    </xdr:to>
    <xdr:pic>
      <xdr:nvPicPr>
        <xdr:cNvPr id="15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85725</xdr:colOff>
      <xdr:row>92</xdr:row>
      <xdr:rowOff>85725</xdr:rowOff>
    </xdr:to>
    <xdr:pic>
      <xdr:nvPicPr>
        <xdr:cNvPr id="16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62</xdr:col>
      <xdr:colOff>142875</xdr:colOff>
      <xdr:row>92</xdr:row>
      <xdr:rowOff>9525</xdr:rowOff>
    </xdr:to>
    <xdr:pic>
      <xdr:nvPicPr>
        <xdr:cNvPr id="17" name="Picture 17" descr="lini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222218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85725</xdr:colOff>
      <xdr:row>92</xdr:row>
      <xdr:rowOff>85725</xdr:rowOff>
    </xdr:to>
    <xdr:pic>
      <xdr:nvPicPr>
        <xdr:cNvPr id="18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85725</xdr:colOff>
      <xdr:row>92</xdr:row>
      <xdr:rowOff>85725</xdr:rowOff>
    </xdr:to>
    <xdr:pic>
      <xdr:nvPicPr>
        <xdr:cNvPr id="19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62</xdr:col>
      <xdr:colOff>142875</xdr:colOff>
      <xdr:row>92</xdr:row>
      <xdr:rowOff>9525</xdr:rowOff>
    </xdr:to>
    <xdr:pic>
      <xdr:nvPicPr>
        <xdr:cNvPr id="20" name="Picture 20" descr="lini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611350"/>
          <a:ext cx="222218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85725</xdr:colOff>
      <xdr:row>92</xdr:row>
      <xdr:rowOff>85725</xdr:rowOff>
    </xdr:to>
    <xdr:pic>
      <xdr:nvPicPr>
        <xdr:cNvPr id="21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4611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628650</xdr:colOff>
      <xdr:row>92</xdr:row>
      <xdr:rowOff>0</xdr:rowOff>
    </xdr:from>
    <xdr:to>
      <xdr:col>63</xdr:col>
      <xdr:colOff>95250</xdr:colOff>
      <xdr:row>92</xdr:row>
      <xdr:rowOff>47625</xdr:rowOff>
    </xdr:to>
    <xdr:pic>
      <xdr:nvPicPr>
        <xdr:cNvPr id="22" name="Picture 23" descr="lini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380000"/>
        <a:stretch>
          <a:fillRect/>
        </a:stretch>
      </xdr:blipFill>
      <xdr:spPr bwMode="auto">
        <a:xfrm>
          <a:off x="885825" y="14611350"/>
          <a:ext cx="2217420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85725</xdr:colOff>
      <xdr:row>114</xdr:row>
      <xdr:rowOff>85725</xdr:rowOff>
    </xdr:to>
    <xdr:pic>
      <xdr:nvPicPr>
        <xdr:cNvPr id="23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85725</xdr:colOff>
      <xdr:row>114</xdr:row>
      <xdr:rowOff>85725</xdr:rowOff>
    </xdr:to>
    <xdr:pic>
      <xdr:nvPicPr>
        <xdr:cNvPr id="24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85725</xdr:colOff>
      <xdr:row>114</xdr:row>
      <xdr:rowOff>85725</xdr:rowOff>
    </xdr:to>
    <xdr:pic>
      <xdr:nvPicPr>
        <xdr:cNvPr id="25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85725</xdr:colOff>
      <xdr:row>114</xdr:row>
      <xdr:rowOff>85725</xdr:rowOff>
    </xdr:to>
    <xdr:pic>
      <xdr:nvPicPr>
        <xdr:cNvPr id="26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85725</xdr:colOff>
      <xdr:row>114</xdr:row>
      <xdr:rowOff>85725</xdr:rowOff>
    </xdr:to>
    <xdr:pic>
      <xdr:nvPicPr>
        <xdr:cNvPr id="27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85725</xdr:colOff>
      <xdr:row>114</xdr:row>
      <xdr:rowOff>85725</xdr:rowOff>
    </xdr:to>
    <xdr:pic>
      <xdr:nvPicPr>
        <xdr:cNvPr id="28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85725</xdr:colOff>
      <xdr:row>114</xdr:row>
      <xdr:rowOff>85725</xdr:rowOff>
    </xdr:to>
    <xdr:pic>
      <xdr:nvPicPr>
        <xdr:cNvPr id="29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85725</xdr:colOff>
      <xdr:row>114</xdr:row>
      <xdr:rowOff>85725</xdr:rowOff>
    </xdr:to>
    <xdr:pic>
      <xdr:nvPicPr>
        <xdr:cNvPr id="30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85725</xdr:colOff>
      <xdr:row>114</xdr:row>
      <xdr:rowOff>85725</xdr:rowOff>
    </xdr:to>
    <xdr:pic>
      <xdr:nvPicPr>
        <xdr:cNvPr id="31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85725</xdr:colOff>
      <xdr:row>114</xdr:row>
      <xdr:rowOff>85725</xdr:rowOff>
    </xdr:to>
    <xdr:pic>
      <xdr:nvPicPr>
        <xdr:cNvPr id="32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85725</xdr:colOff>
      <xdr:row>114</xdr:row>
      <xdr:rowOff>85725</xdr:rowOff>
    </xdr:to>
    <xdr:pic>
      <xdr:nvPicPr>
        <xdr:cNvPr id="33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85725</xdr:colOff>
      <xdr:row>114</xdr:row>
      <xdr:rowOff>85725</xdr:rowOff>
    </xdr:to>
    <xdr:pic>
      <xdr:nvPicPr>
        <xdr:cNvPr id="34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85725</xdr:colOff>
      <xdr:row>114</xdr:row>
      <xdr:rowOff>85725</xdr:rowOff>
    </xdr:to>
    <xdr:pic>
      <xdr:nvPicPr>
        <xdr:cNvPr id="35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85725</xdr:colOff>
      <xdr:row>114</xdr:row>
      <xdr:rowOff>85725</xdr:rowOff>
    </xdr:to>
    <xdr:pic>
      <xdr:nvPicPr>
        <xdr:cNvPr id="36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79736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3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3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3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4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4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42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4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44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4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85725</xdr:colOff>
      <xdr:row>200</xdr:row>
      <xdr:rowOff>85725</xdr:rowOff>
    </xdr:to>
    <xdr:pic>
      <xdr:nvPicPr>
        <xdr:cNvPr id="4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4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85725</xdr:colOff>
      <xdr:row>200</xdr:row>
      <xdr:rowOff>85725</xdr:rowOff>
    </xdr:to>
    <xdr:pic>
      <xdr:nvPicPr>
        <xdr:cNvPr id="4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4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85725</xdr:colOff>
      <xdr:row>200</xdr:row>
      <xdr:rowOff>85725</xdr:rowOff>
    </xdr:to>
    <xdr:pic>
      <xdr:nvPicPr>
        <xdr:cNvPr id="5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51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52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53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5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5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5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5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58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59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85725</xdr:colOff>
      <xdr:row>200</xdr:row>
      <xdr:rowOff>85725</xdr:rowOff>
    </xdr:to>
    <xdr:pic>
      <xdr:nvPicPr>
        <xdr:cNvPr id="60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61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85725</xdr:colOff>
      <xdr:row>200</xdr:row>
      <xdr:rowOff>85725</xdr:rowOff>
    </xdr:to>
    <xdr:pic>
      <xdr:nvPicPr>
        <xdr:cNvPr id="62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63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64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65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66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67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68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69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7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7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85725</xdr:colOff>
      <xdr:row>200</xdr:row>
      <xdr:rowOff>85725</xdr:rowOff>
    </xdr:to>
    <xdr:pic>
      <xdr:nvPicPr>
        <xdr:cNvPr id="7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7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85725</xdr:colOff>
      <xdr:row>200</xdr:row>
      <xdr:rowOff>85725</xdr:rowOff>
    </xdr:to>
    <xdr:pic>
      <xdr:nvPicPr>
        <xdr:cNvPr id="7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7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76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7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7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85725</xdr:colOff>
      <xdr:row>192</xdr:row>
      <xdr:rowOff>85725</xdr:rowOff>
    </xdr:to>
    <xdr:pic>
      <xdr:nvPicPr>
        <xdr:cNvPr id="7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8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85725</xdr:colOff>
      <xdr:row>192</xdr:row>
      <xdr:rowOff>85725</xdr:rowOff>
    </xdr:to>
    <xdr:pic>
      <xdr:nvPicPr>
        <xdr:cNvPr id="81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2015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8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85725</xdr:colOff>
      <xdr:row>200</xdr:row>
      <xdr:rowOff>85725</xdr:rowOff>
    </xdr:to>
    <xdr:pic>
      <xdr:nvPicPr>
        <xdr:cNvPr id="8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8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8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85725</xdr:colOff>
      <xdr:row>200</xdr:row>
      <xdr:rowOff>85725</xdr:rowOff>
    </xdr:to>
    <xdr:pic>
      <xdr:nvPicPr>
        <xdr:cNvPr id="86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33540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85725</xdr:colOff>
      <xdr:row>217</xdr:row>
      <xdr:rowOff>85725</xdr:rowOff>
    </xdr:to>
    <xdr:pic>
      <xdr:nvPicPr>
        <xdr:cNvPr id="8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85725</xdr:colOff>
      <xdr:row>217</xdr:row>
      <xdr:rowOff>85725</xdr:rowOff>
    </xdr:to>
    <xdr:pic>
      <xdr:nvPicPr>
        <xdr:cNvPr id="8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85725</xdr:colOff>
      <xdr:row>217</xdr:row>
      <xdr:rowOff>85725</xdr:rowOff>
    </xdr:to>
    <xdr:pic>
      <xdr:nvPicPr>
        <xdr:cNvPr id="8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85725</xdr:colOff>
      <xdr:row>217</xdr:row>
      <xdr:rowOff>85725</xdr:rowOff>
    </xdr:to>
    <xdr:pic>
      <xdr:nvPicPr>
        <xdr:cNvPr id="9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85725</xdr:colOff>
      <xdr:row>217</xdr:row>
      <xdr:rowOff>85725</xdr:rowOff>
    </xdr:to>
    <xdr:pic>
      <xdr:nvPicPr>
        <xdr:cNvPr id="9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85725</xdr:colOff>
      <xdr:row>217</xdr:row>
      <xdr:rowOff>85725</xdr:rowOff>
    </xdr:to>
    <xdr:pic>
      <xdr:nvPicPr>
        <xdr:cNvPr id="92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85725</xdr:colOff>
      <xdr:row>217</xdr:row>
      <xdr:rowOff>85725</xdr:rowOff>
    </xdr:to>
    <xdr:pic>
      <xdr:nvPicPr>
        <xdr:cNvPr id="9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85725</xdr:colOff>
      <xdr:row>217</xdr:row>
      <xdr:rowOff>85725</xdr:rowOff>
    </xdr:to>
    <xdr:pic>
      <xdr:nvPicPr>
        <xdr:cNvPr id="94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85725</xdr:colOff>
      <xdr:row>217</xdr:row>
      <xdr:rowOff>85725</xdr:rowOff>
    </xdr:to>
    <xdr:pic>
      <xdr:nvPicPr>
        <xdr:cNvPr id="95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85725</xdr:colOff>
      <xdr:row>217</xdr:row>
      <xdr:rowOff>85725</xdr:rowOff>
    </xdr:to>
    <xdr:pic>
      <xdr:nvPicPr>
        <xdr:cNvPr id="96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85725</xdr:colOff>
      <xdr:row>217</xdr:row>
      <xdr:rowOff>85725</xdr:rowOff>
    </xdr:to>
    <xdr:pic>
      <xdr:nvPicPr>
        <xdr:cNvPr id="97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85725</xdr:colOff>
      <xdr:row>217</xdr:row>
      <xdr:rowOff>85725</xdr:rowOff>
    </xdr:to>
    <xdr:pic>
      <xdr:nvPicPr>
        <xdr:cNvPr id="98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85725</xdr:colOff>
      <xdr:row>217</xdr:row>
      <xdr:rowOff>85725</xdr:rowOff>
    </xdr:to>
    <xdr:pic>
      <xdr:nvPicPr>
        <xdr:cNvPr id="99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85725</xdr:colOff>
      <xdr:row>217</xdr:row>
      <xdr:rowOff>85725</xdr:rowOff>
    </xdr:to>
    <xdr:pic>
      <xdr:nvPicPr>
        <xdr:cNvPr id="100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0877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85725</xdr:colOff>
      <xdr:row>223</xdr:row>
      <xdr:rowOff>85725</xdr:rowOff>
    </xdr:to>
    <xdr:pic>
      <xdr:nvPicPr>
        <xdr:cNvPr id="10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223</xdr:row>
      <xdr:rowOff>0</xdr:rowOff>
    </xdr:from>
    <xdr:to>
      <xdr:col>1</xdr:col>
      <xdr:colOff>85725</xdr:colOff>
      <xdr:row>223</xdr:row>
      <xdr:rowOff>85725</xdr:rowOff>
    </xdr:to>
    <xdr:pic>
      <xdr:nvPicPr>
        <xdr:cNvPr id="10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85725</xdr:colOff>
      <xdr:row>223</xdr:row>
      <xdr:rowOff>85725</xdr:rowOff>
    </xdr:to>
    <xdr:pic>
      <xdr:nvPicPr>
        <xdr:cNvPr id="10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223</xdr:row>
      <xdr:rowOff>0</xdr:rowOff>
    </xdr:from>
    <xdr:to>
      <xdr:col>1</xdr:col>
      <xdr:colOff>85725</xdr:colOff>
      <xdr:row>223</xdr:row>
      <xdr:rowOff>85725</xdr:rowOff>
    </xdr:to>
    <xdr:pic>
      <xdr:nvPicPr>
        <xdr:cNvPr id="10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85725</xdr:colOff>
      <xdr:row>223</xdr:row>
      <xdr:rowOff>85725</xdr:rowOff>
    </xdr:to>
    <xdr:pic>
      <xdr:nvPicPr>
        <xdr:cNvPr id="10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223</xdr:row>
      <xdr:rowOff>0</xdr:rowOff>
    </xdr:from>
    <xdr:to>
      <xdr:col>1</xdr:col>
      <xdr:colOff>85725</xdr:colOff>
      <xdr:row>223</xdr:row>
      <xdr:rowOff>85725</xdr:rowOff>
    </xdr:to>
    <xdr:pic>
      <xdr:nvPicPr>
        <xdr:cNvPr id="106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85725</xdr:colOff>
      <xdr:row>223</xdr:row>
      <xdr:rowOff>85725</xdr:rowOff>
    </xdr:to>
    <xdr:pic>
      <xdr:nvPicPr>
        <xdr:cNvPr id="107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223</xdr:row>
      <xdr:rowOff>0</xdr:rowOff>
    </xdr:from>
    <xdr:to>
      <xdr:col>1</xdr:col>
      <xdr:colOff>85725</xdr:colOff>
      <xdr:row>223</xdr:row>
      <xdr:rowOff>85725</xdr:rowOff>
    </xdr:to>
    <xdr:pic>
      <xdr:nvPicPr>
        <xdr:cNvPr id="108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85725</xdr:colOff>
      <xdr:row>223</xdr:row>
      <xdr:rowOff>85725</xdr:rowOff>
    </xdr:to>
    <xdr:pic>
      <xdr:nvPicPr>
        <xdr:cNvPr id="109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223</xdr:row>
      <xdr:rowOff>0</xdr:rowOff>
    </xdr:from>
    <xdr:to>
      <xdr:col>1</xdr:col>
      <xdr:colOff>85725</xdr:colOff>
      <xdr:row>223</xdr:row>
      <xdr:rowOff>85725</xdr:rowOff>
    </xdr:to>
    <xdr:pic>
      <xdr:nvPicPr>
        <xdr:cNvPr id="110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85725</xdr:colOff>
      <xdr:row>223</xdr:row>
      <xdr:rowOff>85725</xdr:rowOff>
    </xdr:to>
    <xdr:pic>
      <xdr:nvPicPr>
        <xdr:cNvPr id="111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223</xdr:row>
      <xdr:rowOff>0</xdr:rowOff>
    </xdr:from>
    <xdr:to>
      <xdr:col>1</xdr:col>
      <xdr:colOff>85725</xdr:colOff>
      <xdr:row>223</xdr:row>
      <xdr:rowOff>85725</xdr:rowOff>
    </xdr:to>
    <xdr:pic>
      <xdr:nvPicPr>
        <xdr:cNvPr id="112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85725</xdr:colOff>
      <xdr:row>223</xdr:row>
      <xdr:rowOff>85725</xdr:rowOff>
    </xdr:to>
    <xdr:pic>
      <xdr:nvPicPr>
        <xdr:cNvPr id="113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85725</xdr:colOff>
      <xdr:row>223</xdr:row>
      <xdr:rowOff>85725</xdr:rowOff>
    </xdr:to>
    <xdr:pic>
      <xdr:nvPicPr>
        <xdr:cNvPr id="11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6944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8"/>
  <sheetViews>
    <sheetView tabSelected="1" workbookViewId="0">
      <selection activeCell="C17" sqref="C17"/>
    </sheetView>
  </sheetViews>
  <sheetFormatPr defaultRowHeight="11.25" x14ac:dyDescent="0.25"/>
  <cols>
    <col min="1" max="1" width="3.85546875" style="16" customWidth="1"/>
    <col min="2" max="2" width="36" style="29" customWidth="1"/>
    <col min="3" max="3" width="11.85546875" style="29" customWidth="1"/>
    <col min="4" max="4" width="10.42578125" style="29" customWidth="1"/>
    <col min="5" max="5" width="11.28515625" style="29" customWidth="1"/>
    <col min="6" max="6" width="12" style="52" customWidth="1"/>
    <col min="7" max="7" width="10.5703125" style="113" customWidth="1"/>
    <col min="8" max="9" width="13.42578125" style="52" customWidth="1"/>
    <col min="10" max="10" width="13.85546875" style="70" customWidth="1"/>
    <col min="11" max="256" width="9.140625" style="29"/>
    <col min="257" max="257" width="3.85546875" style="29" customWidth="1"/>
    <col min="258" max="258" width="36" style="29" customWidth="1"/>
    <col min="259" max="259" width="11.85546875" style="29" customWidth="1"/>
    <col min="260" max="260" width="10.42578125" style="29" customWidth="1"/>
    <col min="261" max="261" width="11.28515625" style="29" customWidth="1"/>
    <col min="262" max="262" width="12" style="29" customWidth="1"/>
    <col min="263" max="263" width="10.5703125" style="29" customWidth="1"/>
    <col min="264" max="265" width="13.42578125" style="29" customWidth="1"/>
    <col min="266" max="266" width="13.85546875" style="29" customWidth="1"/>
    <col min="267" max="512" width="9.140625" style="29"/>
    <col min="513" max="513" width="3.85546875" style="29" customWidth="1"/>
    <col min="514" max="514" width="36" style="29" customWidth="1"/>
    <col min="515" max="515" width="11.85546875" style="29" customWidth="1"/>
    <col min="516" max="516" width="10.42578125" style="29" customWidth="1"/>
    <col min="517" max="517" width="11.28515625" style="29" customWidth="1"/>
    <col min="518" max="518" width="12" style="29" customWidth="1"/>
    <col min="519" max="519" width="10.5703125" style="29" customWidth="1"/>
    <col min="520" max="521" width="13.42578125" style="29" customWidth="1"/>
    <col min="522" max="522" width="13.85546875" style="29" customWidth="1"/>
    <col min="523" max="768" width="9.140625" style="29"/>
    <col min="769" max="769" width="3.85546875" style="29" customWidth="1"/>
    <col min="770" max="770" width="36" style="29" customWidth="1"/>
    <col min="771" max="771" width="11.85546875" style="29" customWidth="1"/>
    <col min="772" max="772" width="10.42578125" style="29" customWidth="1"/>
    <col min="773" max="773" width="11.28515625" style="29" customWidth="1"/>
    <col min="774" max="774" width="12" style="29" customWidth="1"/>
    <col min="775" max="775" width="10.5703125" style="29" customWidth="1"/>
    <col min="776" max="777" width="13.42578125" style="29" customWidth="1"/>
    <col min="778" max="778" width="13.85546875" style="29" customWidth="1"/>
    <col min="779" max="1024" width="9.140625" style="29"/>
    <col min="1025" max="1025" width="3.85546875" style="29" customWidth="1"/>
    <col min="1026" max="1026" width="36" style="29" customWidth="1"/>
    <col min="1027" max="1027" width="11.85546875" style="29" customWidth="1"/>
    <col min="1028" max="1028" width="10.42578125" style="29" customWidth="1"/>
    <col min="1029" max="1029" width="11.28515625" style="29" customWidth="1"/>
    <col min="1030" max="1030" width="12" style="29" customWidth="1"/>
    <col min="1031" max="1031" width="10.5703125" style="29" customWidth="1"/>
    <col min="1032" max="1033" width="13.42578125" style="29" customWidth="1"/>
    <col min="1034" max="1034" width="13.85546875" style="29" customWidth="1"/>
    <col min="1035" max="1280" width="9.140625" style="29"/>
    <col min="1281" max="1281" width="3.85546875" style="29" customWidth="1"/>
    <col min="1282" max="1282" width="36" style="29" customWidth="1"/>
    <col min="1283" max="1283" width="11.85546875" style="29" customWidth="1"/>
    <col min="1284" max="1284" width="10.42578125" style="29" customWidth="1"/>
    <col min="1285" max="1285" width="11.28515625" style="29" customWidth="1"/>
    <col min="1286" max="1286" width="12" style="29" customWidth="1"/>
    <col min="1287" max="1287" width="10.5703125" style="29" customWidth="1"/>
    <col min="1288" max="1289" width="13.42578125" style="29" customWidth="1"/>
    <col min="1290" max="1290" width="13.85546875" style="29" customWidth="1"/>
    <col min="1291" max="1536" width="9.140625" style="29"/>
    <col min="1537" max="1537" width="3.85546875" style="29" customWidth="1"/>
    <col min="1538" max="1538" width="36" style="29" customWidth="1"/>
    <col min="1539" max="1539" width="11.85546875" style="29" customWidth="1"/>
    <col min="1540" max="1540" width="10.42578125" style="29" customWidth="1"/>
    <col min="1541" max="1541" width="11.28515625" style="29" customWidth="1"/>
    <col min="1542" max="1542" width="12" style="29" customWidth="1"/>
    <col min="1543" max="1543" width="10.5703125" style="29" customWidth="1"/>
    <col min="1544" max="1545" width="13.42578125" style="29" customWidth="1"/>
    <col min="1546" max="1546" width="13.85546875" style="29" customWidth="1"/>
    <col min="1547" max="1792" width="9.140625" style="29"/>
    <col min="1793" max="1793" width="3.85546875" style="29" customWidth="1"/>
    <col min="1794" max="1794" width="36" style="29" customWidth="1"/>
    <col min="1795" max="1795" width="11.85546875" style="29" customWidth="1"/>
    <col min="1796" max="1796" width="10.42578125" style="29" customWidth="1"/>
    <col min="1797" max="1797" width="11.28515625" style="29" customWidth="1"/>
    <col min="1798" max="1798" width="12" style="29" customWidth="1"/>
    <col min="1799" max="1799" width="10.5703125" style="29" customWidth="1"/>
    <col min="1800" max="1801" width="13.42578125" style="29" customWidth="1"/>
    <col min="1802" max="1802" width="13.85546875" style="29" customWidth="1"/>
    <col min="1803" max="2048" width="9.140625" style="29"/>
    <col min="2049" max="2049" width="3.85546875" style="29" customWidth="1"/>
    <col min="2050" max="2050" width="36" style="29" customWidth="1"/>
    <col min="2051" max="2051" width="11.85546875" style="29" customWidth="1"/>
    <col min="2052" max="2052" width="10.42578125" style="29" customWidth="1"/>
    <col min="2053" max="2053" width="11.28515625" style="29" customWidth="1"/>
    <col min="2054" max="2054" width="12" style="29" customWidth="1"/>
    <col min="2055" max="2055" width="10.5703125" style="29" customWidth="1"/>
    <col min="2056" max="2057" width="13.42578125" style="29" customWidth="1"/>
    <col min="2058" max="2058" width="13.85546875" style="29" customWidth="1"/>
    <col min="2059" max="2304" width="9.140625" style="29"/>
    <col min="2305" max="2305" width="3.85546875" style="29" customWidth="1"/>
    <col min="2306" max="2306" width="36" style="29" customWidth="1"/>
    <col min="2307" max="2307" width="11.85546875" style="29" customWidth="1"/>
    <col min="2308" max="2308" width="10.42578125" style="29" customWidth="1"/>
    <col min="2309" max="2309" width="11.28515625" style="29" customWidth="1"/>
    <col min="2310" max="2310" width="12" style="29" customWidth="1"/>
    <col min="2311" max="2311" width="10.5703125" style="29" customWidth="1"/>
    <col min="2312" max="2313" width="13.42578125" style="29" customWidth="1"/>
    <col min="2314" max="2314" width="13.85546875" style="29" customWidth="1"/>
    <col min="2315" max="2560" width="9.140625" style="29"/>
    <col min="2561" max="2561" width="3.85546875" style="29" customWidth="1"/>
    <col min="2562" max="2562" width="36" style="29" customWidth="1"/>
    <col min="2563" max="2563" width="11.85546875" style="29" customWidth="1"/>
    <col min="2564" max="2564" width="10.42578125" style="29" customWidth="1"/>
    <col min="2565" max="2565" width="11.28515625" style="29" customWidth="1"/>
    <col min="2566" max="2566" width="12" style="29" customWidth="1"/>
    <col min="2567" max="2567" width="10.5703125" style="29" customWidth="1"/>
    <col min="2568" max="2569" width="13.42578125" style="29" customWidth="1"/>
    <col min="2570" max="2570" width="13.85546875" style="29" customWidth="1"/>
    <col min="2571" max="2816" width="9.140625" style="29"/>
    <col min="2817" max="2817" width="3.85546875" style="29" customWidth="1"/>
    <col min="2818" max="2818" width="36" style="29" customWidth="1"/>
    <col min="2819" max="2819" width="11.85546875" style="29" customWidth="1"/>
    <col min="2820" max="2820" width="10.42578125" style="29" customWidth="1"/>
    <col min="2821" max="2821" width="11.28515625" style="29" customWidth="1"/>
    <col min="2822" max="2822" width="12" style="29" customWidth="1"/>
    <col min="2823" max="2823" width="10.5703125" style="29" customWidth="1"/>
    <col min="2824" max="2825" width="13.42578125" style="29" customWidth="1"/>
    <col min="2826" max="2826" width="13.85546875" style="29" customWidth="1"/>
    <col min="2827" max="3072" width="9.140625" style="29"/>
    <col min="3073" max="3073" width="3.85546875" style="29" customWidth="1"/>
    <col min="3074" max="3074" width="36" style="29" customWidth="1"/>
    <col min="3075" max="3075" width="11.85546875" style="29" customWidth="1"/>
    <col min="3076" max="3076" width="10.42578125" style="29" customWidth="1"/>
    <col min="3077" max="3077" width="11.28515625" style="29" customWidth="1"/>
    <col min="3078" max="3078" width="12" style="29" customWidth="1"/>
    <col min="3079" max="3079" width="10.5703125" style="29" customWidth="1"/>
    <col min="3080" max="3081" width="13.42578125" style="29" customWidth="1"/>
    <col min="3082" max="3082" width="13.85546875" style="29" customWidth="1"/>
    <col min="3083" max="3328" width="9.140625" style="29"/>
    <col min="3329" max="3329" width="3.85546875" style="29" customWidth="1"/>
    <col min="3330" max="3330" width="36" style="29" customWidth="1"/>
    <col min="3331" max="3331" width="11.85546875" style="29" customWidth="1"/>
    <col min="3332" max="3332" width="10.42578125" style="29" customWidth="1"/>
    <col min="3333" max="3333" width="11.28515625" style="29" customWidth="1"/>
    <col min="3334" max="3334" width="12" style="29" customWidth="1"/>
    <col min="3335" max="3335" width="10.5703125" style="29" customWidth="1"/>
    <col min="3336" max="3337" width="13.42578125" style="29" customWidth="1"/>
    <col min="3338" max="3338" width="13.85546875" style="29" customWidth="1"/>
    <col min="3339" max="3584" width="9.140625" style="29"/>
    <col min="3585" max="3585" width="3.85546875" style="29" customWidth="1"/>
    <col min="3586" max="3586" width="36" style="29" customWidth="1"/>
    <col min="3587" max="3587" width="11.85546875" style="29" customWidth="1"/>
    <col min="3588" max="3588" width="10.42578125" style="29" customWidth="1"/>
    <col min="3589" max="3589" width="11.28515625" style="29" customWidth="1"/>
    <col min="3590" max="3590" width="12" style="29" customWidth="1"/>
    <col min="3591" max="3591" width="10.5703125" style="29" customWidth="1"/>
    <col min="3592" max="3593" width="13.42578125" style="29" customWidth="1"/>
    <col min="3594" max="3594" width="13.85546875" style="29" customWidth="1"/>
    <col min="3595" max="3840" width="9.140625" style="29"/>
    <col min="3841" max="3841" width="3.85546875" style="29" customWidth="1"/>
    <col min="3842" max="3842" width="36" style="29" customWidth="1"/>
    <col min="3843" max="3843" width="11.85546875" style="29" customWidth="1"/>
    <col min="3844" max="3844" width="10.42578125" style="29" customWidth="1"/>
    <col min="3845" max="3845" width="11.28515625" style="29" customWidth="1"/>
    <col min="3846" max="3846" width="12" style="29" customWidth="1"/>
    <col min="3847" max="3847" width="10.5703125" style="29" customWidth="1"/>
    <col min="3848" max="3849" width="13.42578125" style="29" customWidth="1"/>
    <col min="3850" max="3850" width="13.85546875" style="29" customWidth="1"/>
    <col min="3851" max="4096" width="9.140625" style="29"/>
    <col min="4097" max="4097" width="3.85546875" style="29" customWidth="1"/>
    <col min="4098" max="4098" width="36" style="29" customWidth="1"/>
    <col min="4099" max="4099" width="11.85546875" style="29" customWidth="1"/>
    <col min="4100" max="4100" width="10.42578125" style="29" customWidth="1"/>
    <col min="4101" max="4101" width="11.28515625" style="29" customWidth="1"/>
    <col min="4102" max="4102" width="12" style="29" customWidth="1"/>
    <col min="4103" max="4103" width="10.5703125" style="29" customWidth="1"/>
    <col min="4104" max="4105" width="13.42578125" style="29" customWidth="1"/>
    <col min="4106" max="4106" width="13.85546875" style="29" customWidth="1"/>
    <col min="4107" max="4352" width="9.140625" style="29"/>
    <col min="4353" max="4353" width="3.85546875" style="29" customWidth="1"/>
    <col min="4354" max="4354" width="36" style="29" customWidth="1"/>
    <col min="4355" max="4355" width="11.85546875" style="29" customWidth="1"/>
    <col min="4356" max="4356" width="10.42578125" style="29" customWidth="1"/>
    <col min="4357" max="4357" width="11.28515625" style="29" customWidth="1"/>
    <col min="4358" max="4358" width="12" style="29" customWidth="1"/>
    <col min="4359" max="4359" width="10.5703125" style="29" customWidth="1"/>
    <col min="4360" max="4361" width="13.42578125" style="29" customWidth="1"/>
    <col min="4362" max="4362" width="13.85546875" style="29" customWidth="1"/>
    <col min="4363" max="4608" width="9.140625" style="29"/>
    <col min="4609" max="4609" width="3.85546875" style="29" customWidth="1"/>
    <col min="4610" max="4610" width="36" style="29" customWidth="1"/>
    <col min="4611" max="4611" width="11.85546875" style="29" customWidth="1"/>
    <col min="4612" max="4612" width="10.42578125" style="29" customWidth="1"/>
    <col min="4613" max="4613" width="11.28515625" style="29" customWidth="1"/>
    <col min="4614" max="4614" width="12" style="29" customWidth="1"/>
    <col min="4615" max="4615" width="10.5703125" style="29" customWidth="1"/>
    <col min="4616" max="4617" width="13.42578125" style="29" customWidth="1"/>
    <col min="4618" max="4618" width="13.85546875" style="29" customWidth="1"/>
    <col min="4619" max="4864" width="9.140625" style="29"/>
    <col min="4865" max="4865" width="3.85546875" style="29" customWidth="1"/>
    <col min="4866" max="4866" width="36" style="29" customWidth="1"/>
    <col min="4867" max="4867" width="11.85546875" style="29" customWidth="1"/>
    <col min="4868" max="4868" width="10.42578125" style="29" customWidth="1"/>
    <col min="4869" max="4869" width="11.28515625" style="29" customWidth="1"/>
    <col min="4870" max="4870" width="12" style="29" customWidth="1"/>
    <col min="4871" max="4871" width="10.5703125" style="29" customWidth="1"/>
    <col min="4872" max="4873" width="13.42578125" style="29" customWidth="1"/>
    <col min="4874" max="4874" width="13.85546875" style="29" customWidth="1"/>
    <col min="4875" max="5120" width="9.140625" style="29"/>
    <col min="5121" max="5121" width="3.85546875" style="29" customWidth="1"/>
    <col min="5122" max="5122" width="36" style="29" customWidth="1"/>
    <col min="5123" max="5123" width="11.85546875" style="29" customWidth="1"/>
    <col min="5124" max="5124" width="10.42578125" style="29" customWidth="1"/>
    <col min="5125" max="5125" width="11.28515625" style="29" customWidth="1"/>
    <col min="5126" max="5126" width="12" style="29" customWidth="1"/>
    <col min="5127" max="5127" width="10.5703125" style="29" customWidth="1"/>
    <col min="5128" max="5129" width="13.42578125" style="29" customWidth="1"/>
    <col min="5130" max="5130" width="13.85546875" style="29" customWidth="1"/>
    <col min="5131" max="5376" width="9.140625" style="29"/>
    <col min="5377" max="5377" width="3.85546875" style="29" customWidth="1"/>
    <col min="5378" max="5378" width="36" style="29" customWidth="1"/>
    <col min="5379" max="5379" width="11.85546875" style="29" customWidth="1"/>
    <col min="5380" max="5380" width="10.42578125" style="29" customWidth="1"/>
    <col min="5381" max="5381" width="11.28515625" style="29" customWidth="1"/>
    <col min="5382" max="5382" width="12" style="29" customWidth="1"/>
    <col min="5383" max="5383" width="10.5703125" style="29" customWidth="1"/>
    <col min="5384" max="5385" width="13.42578125" style="29" customWidth="1"/>
    <col min="5386" max="5386" width="13.85546875" style="29" customWidth="1"/>
    <col min="5387" max="5632" width="9.140625" style="29"/>
    <col min="5633" max="5633" width="3.85546875" style="29" customWidth="1"/>
    <col min="5634" max="5634" width="36" style="29" customWidth="1"/>
    <col min="5635" max="5635" width="11.85546875" style="29" customWidth="1"/>
    <col min="5636" max="5636" width="10.42578125" style="29" customWidth="1"/>
    <col min="5637" max="5637" width="11.28515625" style="29" customWidth="1"/>
    <col min="5638" max="5638" width="12" style="29" customWidth="1"/>
    <col min="5639" max="5639" width="10.5703125" style="29" customWidth="1"/>
    <col min="5640" max="5641" width="13.42578125" style="29" customWidth="1"/>
    <col min="5642" max="5642" width="13.85546875" style="29" customWidth="1"/>
    <col min="5643" max="5888" width="9.140625" style="29"/>
    <col min="5889" max="5889" width="3.85546875" style="29" customWidth="1"/>
    <col min="5890" max="5890" width="36" style="29" customWidth="1"/>
    <col min="5891" max="5891" width="11.85546875" style="29" customWidth="1"/>
    <col min="5892" max="5892" width="10.42578125" style="29" customWidth="1"/>
    <col min="5893" max="5893" width="11.28515625" style="29" customWidth="1"/>
    <col min="5894" max="5894" width="12" style="29" customWidth="1"/>
    <col min="5895" max="5895" width="10.5703125" style="29" customWidth="1"/>
    <col min="5896" max="5897" width="13.42578125" style="29" customWidth="1"/>
    <col min="5898" max="5898" width="13.85546875" style="29" customWidth="1"/>
    <col min="5899" max="6144" width="9.140625" style="29"/>
    <col min="6145" max="6145" width="3.85546875" style="29" customWidth="1"/>
    <col min="6146" max="6146" width="36" style="29" customWidth="1"/>
    <col min="6147" max="6147" width="11.85546875" style="29" customWidth="1"/>
    <col min="6148" max="6148" width="10.42578125" style="29" customWidth="1"/>
    <col min="6149" max="6149" width="11.28515625" style="29" customWidth="1"/>
    <col min="6150" max="6150" width="12" style="29" customWidth="1"/>
    <col min="6151" max="6151" width="10.5703125" style="29" customWidth="1"/>
    <col min="6152" max="6153" width="13.42578125" style="29" customWidth="1"/>
    <col min="6154" max="6154" width="13.85546875" style="29" customWidth="1"/>
    <col min="6155" max="6400" width="9.140625" style="29"/>
    <col min="6401" max="6401" width="3.85546875" style="29" customWidth="1"/>
    <col min="6402" max="6402" width="36" style="29" customWidth="1"/>
    <col min="6403" max="6403" width="11.85546875" style="29" customWidth="1"/>
    <col min="6404" max="6404" width="10.42578125" style="29" customWidth="1"/>
    <col min="6405" max="6405" width="11.28515625" style="29" customWidth="1"/>
    <col min="6406" max="6406" width="12" style="29" customWidth="1"/>
    <col min="6407" max="6407" width="10.5703125" style="29" customWidth="1"/>
    <col min="6408" max="6409" width="13.42578125" style="29" customWidth="1"/>
    <col min="6410" max="6410" width="13.85546875" style="29" customWidth="1"/>
    <col min="6411" max="6656" width="9.140625" style="29"/>
    <col min="6657" max="6657" width="3.85546875" style="29" customWidth="1"/>
    <col min="6658" max="6658" width="36" style="29" customWidth="1"/>
    <col min="6659" max="6659" width="11.85546875" style="29" customWidth="1"/>
    <col min="6660" max="6660" width="10.42578125" style="29" customWidth="1"/>
    <col min="6661" max="6661" width="11.28515625" style="29" customWidth="1"/>
    <col min="6662" max="6662" width="12" style="29" customWidth="1"/>
    <col min="6663" max="6663" width="10.5703125" style="29" customWidth="1"/>
    <col min="6664" max="6665" width="13.42578125" style="29" customWidth="1"/>
    <col min="6666" max="6666" width="13.85546875" style="29" customWidth="1"/>
    <col min="6667" max="6912" width="9.140625" style="29"/>
    <col min="6913" max="6913" width="3.85546875" style="29" customWidth="1"/>
    <col min="6914" max="6914" width="36" style="29" customWidth="1"/>
    <col min="6915" max="6915" width="11.85546875" style="29" customWidth="1"/>
    <col min="6916" max="6916" width="10.42578125" style="29" customWidth="1"/>
    <col min="6917" max="6917" width="11.28515625" style="29" customWidth="1"/>
    <col min="6918" max="6918" width="12" style="29" customWidth="1"/>
    <col min="6919" max="6919" width="10.5703125" style="29" customWidth="1"/>
    <col min="6920" max="6921" width="13.42578125" style="29" customWidth="1"/>
    <col min="6922" max="6922" width="13.85546875" style="29" customWidth="1"/>
    <col min="6923" max="7168" width="9.140625" style="29"/>
    <col min="7169" max="7169" width="3.85546875" style="29" customWidth="1"/>
    <col min="7170" max="7170" width="36" style="29" customWidth="1"/>
    <col min="7171" max="7171" width="11.85546875" style="29" customWidth="1"/>
    <col min="7172" max="7172" width="10.42578125" style="29" customWidth="1"/>
    <col min="7173" max="7173" width="11.28515625" style="29" customWidth="1"/>
    <col min="7174" max="7174" width="12" style="29" customWidth="1"/>
    <col min="7175" max="7175" width="10.5703125" style="29" customWidth="1"/>
    <col min="7176" max="7177" width="13.42578125" style="29" customWidth="1"/>
    <col min="7178" max="7178" width="13.85546875" style="29" customWidth="1"/>
    <col min="7179" max="7424" width="9.140625" style="29"/>
    <col min="7425" max="7425" width="3.85546875" style="29" customWidth="1"/>
    <col min="7426" max="7426" width="36" style="29" customWidth="1"/>
    <col min="7427" max="7427" width="11.85546875" style="29" customWidth="1"/>
    <col min="7428" max="7428" width="10.42578125" style="29" customWidth="1"/>
    <col min="7429" max="7429" width="11.28515625" style="29" customWidth="1"/>
    <col min="7430" max="7430" width="12" style="29" customWidth="1"/>
    <col min="7431" max="7431" width="10.5703125" style="29" customWidth="1"/>
    <col min="7432" max="7433" width="13.42578125" style="29" customWidth="1"/>
    <col min="7434" max="7434" width="13.85546875" style="29" customWidth="1"/>
    <col min="7435" max="7680" width="9.140625" style="29"/>
    <col min="7681" max="7681" width="3.85546875" style="29" customWidth="1"/>
    <col min="7682" max="7682" width="36" style="29" customWidth="1"/>
    <col min="7683" max="7683" width="11.85546875" style="29" customWidth="1"/>
    <col min="7684" max="7684" width="10.42578125" style="29" customWidth="1"/>
    <col min="7685" max="7685" width="11.28515625" style="29" customWidth="1"/>
    <col min="7686" max="7686" width="12" style="29" customWidth="1"/>
    <col min="7687" max="7687" width="10.5703125" style="29" customWidth="1"/>
    <col min="7688" max="7689" width="13.42578125" style="29" customWidth="1"/>
    <col min="7690" max="7690" width="13.85546875" style="29" customWidth="1"/>
    <col min="7691" max="7936" width="9.140625" style="29"/>
    <col min="7937" max="7937" width="3.85546875" style="29" customWidth="1"/>
    <col min="7938" max="7938" width="36" style="29" customWidth="1"/>
    <col min="7939" max="7939" width="11.85546875" style="29" customWidth="1"/>
    <col min="7940" max="7940" width="10.42578125" style="29" customWidth="1"/>
    <col min="7941" max="7941" width="11.28515625" style="29" customWidth="1"/>
    <col min="7942" max="7942" width="12" style="29" customWidth="1"/>
    <col min="7943" max="7943" width="10.5703125" style="29" customWidth="1"/>
    <col min="7944" max="7945" width="13.42578125" style="29" customWidth="1"/>
    <col min="7946" max="7946" width="13.85546875" style="29" customWidth="1"/>
    <col min="7947" max="8192" width="9.140625" style="29"/>
    <col min="8193" max="8193" width="3.85546875" style="29" customWidth="1"/>
    <col min="8194" max="8194" width="36" style="29" customWidth="1"/>
    <col min="8195" max="8195" width="11.85546875" style="29" customWidth="1"/>
    <col min="8196" max="8196" width="10.42578125" style="29" customWidth="1"/>
    <col min="8197" max="8197" width="11.28515625" style="29" customWidth="1"/>
    <col min="8198" max="8198" width="12" style="29" customWidth="1"/>
    <col min="8199" max="8199" width="10.5703125" style="29" customWidth="1"/>
    <col min="8200" max="8201" width="13.42578125" style="29" customWidth="1"/>
    <col min="8202" max="8202" width="13.85546875" style="29" customWidth="1"/>
    <col min="8203" max="8448" width="9.140625" style="29"/>
    <col min="8449" max="8449" width="3.85546875" style="29" customWidth="1"/>
    <col min="8450" max="8450" width="36" style="29" customWidth="1"/>
    <col min="8451" max="8451" width="11.85546875" style="29" customWidth="1"/>
    <col min="8452" max="8452" width="10.42578125" style="29" customWidth="1"/>
    <col min="8453" max="8453" width="11.28515625" style="29" customWidth="1"/>
    <col min="8454" max="8454" width="12" style="29" customWidth="1"/>
    <col min="8455" max="8455" width="10.5703125" style="29" customWidth="1"/>
    <col min="8456" max="8457" width="13.42578125" style="29" customWidth="1"/>
    <col min="8458" max="8458" width="13.85546875" style="29" customWidth="1"/>
    <col min="8459" max="8704" width="9.140625" style="29"/>
    <col min="8705" max="8705" width="3.85546875" style="29" customWidth="1"/>
    <col min="8706" max="8706" width="36" style="29" customWidth="1"/>
    <col min="8707" max="8707" width="11.85546875" style="29" customWidth="1"/>
    <col min="8708" max="8708" width="10.42578125" style="29" customWidth="1"/>
    <col min="8709" max="8709" width="11.28515625" style="29" customWidth="1"/>
    <col min="8710" max="8710" width="12" style="29" customWidth="1"/>
    <col min="8711" max="8711" width="10.5703125" style="29" customWidth="1"/>
    <col min="8712" max="8713" width="13.42578125" style="29" customWidth="1"/>
    <col min="8714" max="8714" width="13.85546875" style="29" customWidth="1"/>
    <col min="8715" max="8960" width="9.140625" style="29"/>
    <col min="8961" max="8961" width="3.85546875" style="29" customWidth="1"/>
    <col min="8962" max="8962" width="36" style="29" customWidth="1"/>
    <col min="8963" max="8963" width="11.85546875" style="29" customWidth="1"/>
    <col min="8964" max="8964" width="10.42578125" style="29" customWidth="1"/>
    <col min="8965" max="8965" width="11.28515625" style="29" customWidth="1"/>
    <col min="8966" max="8966" width="12" style="29" customWidth="1"/>
    <col min="8967" max="8967" width="10.5703125" style="29" customWidth="1"/>
    <col min="8968" max="8969" width="13.42578125" style="29" customWidth="1"/>
    <col min="8970" max="8970" width="13.85546875" style="29" customWidth="1"/>
    <col min="8971" max="9216" width="9.140625" style="29"/>
    <col min="9217" max="9217" width="3.85546875" style="29" customWidth="1"/>
    <col min="9218" max="9218" width="36" style="29" customWidth="1"/>
    <col min="9219" max="9219" width="11.85546875" style="29" customWidth="1"/>
    <col min="9220" max="9220" width="10.42578125" style="29" customWidth="1"/>
    <col min="9221" max="9221" width="11.28515625" style="29" customWidth="1"/>
    <col min="9222" max="9222" width="12" style="29" customWidth="1"/>
    <col min="9223" max="9223" width="10.5703125" style="29" customWidth="1"/>
    <col min="9224" max="9225" width="13.42578125" style="29" customWidth="1"/>
    <col min="9226" max="9226" width="13.85546875" style="29" customWidth="1"/>
    <col min="9227" max="9472" width="9.140625" style="29"/>
    <col min="9473" max="9473" width="3.85546875" style="29" customWidth="1"/>
    <col min="9474" max="9474" width="36" style="29" customWidth="1"/>
    <col min="9475" max="9475" width="11.85546875" style="29" customWidth="1"/>
    <col min="9476" max="9476" width="10.42578125" style="29" customWidth="1"/>
    <col min="9477" max="9477" width="11.28515625" style="29" customWidth="1"/>
    <col min="9478" max="9478" width="12" style="29" customWidth="1"/>
    <col min="9479" max="9479" width="10.5703125" style="29" customWidth="1"/>
    <col min="9480" max="9481" width="13.42578125" style="29" customWidth="1"/>
    <col min="9482" max="9482" width="13.85546875" style="29" customWidth="1"/>
    <col min="9483" max="9728" width="9.140625" style="29"/>
    <col min="9729" max="9729" width="3.85546875" style="29" customWidth="1"/>
    <col min="9730" max="9730" width="36" style="29" customWidth="1"/>
    <col min="9731" max="9731" width="11.85546875" style="29" customWidth="1"/>
    <col min="9732" max="9732" width="10.42578125" style="29" customWidth="1"/>
    <col min="9733" max="9733" width="11.28515625" style="29" customWidth="1"/>
    <col min="9734" max="9734" width="12" style="29" customWidth="1"/>
    <col min="9735" max="9735" width="10.5703125" style="29" customWidth="1"/>
    <col min="9736" max="9737" width="13.42578125" style="29" customWidth="1"/>
    <col min="9738" max="9738" width="13.85546875" style="29" customWidth="1"/>
    <col min="9739" max="9984" width="9.140625" style="29"/>
    <col min="9985" max="9985" width="3.85546875" style="29" customWidth="1"/>
    <col min="9986" max="9986" width="36" style="29" customWidth="1"/>
    <col min="9987" max="9987" width="11.85546875" style="29" customWidth="1"/>
    <col min="9988" max="9988" width="10.42578125" style="29" customWidth="1"/>
    <col min="9989" max="9989" width="11.28515625" style="29" customWidth="1"/>
    <col min="9990" max="9990" width="12" style="29" customWidth="1"/>
    <col min="9991" max="9991" width="10.5703125" style="29" customWidth="1"/>
    <col min="9992" max="9993" width="13.42578125" style="29" customWidth="1"/>
    <col min="9994" max="9994" width="13.85546875" style="29" customWidth="1"/>
    <col min="9995" max="10240" width="9.140625" style="29"/>
    <col min="10241" max="10241" width="3.85546875" style="29" customWidth="1"/>
    <col min="10242" max="10242" width="36" style="29" customWidth="1"/>
    <col min="10243" max="10243" width="11.85546875" style="29" customWidth="1"/>
    <col min="10244" max="10244" width="10.42578125" style="29" customWidth="1"/>
    <col min="10245" max="10245" width="11.28515625" style="29" customWidth="1"/>
    <col min="10246" max="10246" width="12" style="29" customWidth="1"/>
    <col min="10247" max="10247" width="10.5703125" style="29" customWidth="1"/>
    <col min="10248" max="10249" width="13.42578125" style="29" customWidth="1"/>
    <col min="10250" max="10250" width="13.85546875" style="29" customWidth="1"/>
    <col min="10251" max="10496" width="9.140625" style="29"/>
    <col min="10497" max="10497" width="3.85546875" style="29" customWidth="1"/>
    <col min="10498" max="10498" width="36" style="29" customWidth="1"/>
    <col min="10499" max="10499" width="11.85546875" style="29" customWidth="1"/>
    <col min="10500" max="10500" width="10.42578125" style="29" customWidth="1"/>
    <col min="10501" max="10501" width="11.28515625" style="29" customWidth="1"/>
    <col min="10502" max="10502" width="12" style="29" customWidth="1"/>
    <col min="10503" max="10503" width="10.5703125" style="29" customWidth="1"/>
    <col min="10504" max="10505" width="13.42578125" style="29" customWidth="1"/>
    <col min="10506" max="10506" width="13.85546875" style="29" customWidth="1"/>
    <col min="10507" max="10752" width="9.140625" style="29"/>
    <col min="10753" max="10753" width="3.85546875" style="29" customWidth="1"/>
    <col min="10754" max="10754" width="36" style="29" customWidth="1"/>
    <col min="10755" max="10755" width="11.85546875" style="29" customWidth="1"/>
    <col min="10756" max="10756" width="10.42578125" style="29" customWidth="1"/>
    <col min="10757" max="10757" width="11.28515625" style="29" customWidth="1"/>
    <col min="10758" max="10758" width="12" style="29" customWidth="1"/>
    <col min="10759" max="10759" width="10.5703125" style="29" customWidth="1"/>
    <col min="10760" max="10761" width="13.42578125" style="29" customWidth="1"/>
    <col min="10762" max="10762" width="13.85546875" style="29" customWidth="1"/>
    <col min="10763" max="11008" width="9.140625" style="29"/>
    <col min="11009" max="11009" width="3.85546875" style="29" customWidth="1"/>
    <col min="11010" max="11010" width="36" style="29" customWidth="1"/>
    <col min="11011" max="11011" width="11.85546875" style="29" customWidth="1"/>
    <col min="11012" max="11012" width="10.42578125" style="29" customWidth="1"/>
    <col min="11013" max="11013" width="11.28515625" style="29" customWidth="1"/>
    <col min="11014" max="11014" width="12" style="29" customWidth="1"/>
    <col min="11015" max="11015" width="10.5703125" style="29" customWidth="1"/>
    <col min="11016" max="11017" width="13.42578125" style="29" customWidth="1"/>
    <col min="11018" max="11018" width="13.85546875" style="29" customWidth="1"/>
    <col min="11019" max="11264" width="9.140625" style="29"/>
    <col min="11265" max="11265" width="3.85546875" style="29" customWidth="1"/>
    <col min="11266" max="11266" width="36" style="29" customWidth="1"/>
    <col min="11267" max="11267" width="11.85546875" style="29" customWidth="1"/>
    <col min="11268" max="11268" width="10.42578125" style="29" customWidth="1"/>
    <col min="11269" max="11269" width="11.28515625" style="29" customWidth="1"/>
    <col min="11270" max="11270" width="12" style="29" customWidth="1"/>
    <col min="11271" max="11271" width="10.5703125" style="29" customWidth="1"/>
    <col min="11272" max="11273" width="13.42578125" style="29" customWidth="1"/>
    <col min="11274" max="11274" width="13.85546875" style="29" customWidth="1"/>
    <col min="11275" max="11520" width="9.140625" style="29"/>
    <col min="11521" max="11521" width="3.85546875" style="29" customWidth="1"/>
    <col min="11522" max="11522" width="36" style="29" customWidth="1"/>
    <col min="11523" max="11523" width="11.85546875" style="29" customWidth="1"/>
    <col min="11524" max="11524" width="10.42578125" style="29" customWidth="1"/>
    <col min="11525" max="11525" width="11.28515625" style="29" customWidth="1"/>
    <col min="11526" max="11526" width="12" style="29" customWidth="1"/>
    <col min="11527" max="11527" width="10.5703125" style="29" customWidth="1"/>
    <col min="11528" max="11529" width="13.42578125" style="29" customWidth="1"/>
    <col min="11530" max="11530" width="13.85546875" style="29" customWidth="1"/>
    <col min="11531" max="11776" width="9.140625" style="29"/>
    <col min="11777" max="11777" width="3.85546875" style="29" customWidth="1"/>
    <col min="11778" max="11778" width="36" style="29" customWidth="1"/>
    <col min="11779" max="11779" width="11.85546875" style="29" customWidth="1"/>
    <col min="11780" max="11780" width="10.42578125" style="29" customWidth="1"/>
    <col min="11781" max="11781" width="11.28515625" style="29" customWidth="1"/>
    <col min="11782" max="11782" width="12" style="29" customWidth="1"/>
    <col min="11783" max="11783" width="10.5703125" style="29" customWidth="1"/>
    <col min="11784" max="11785" width="13.42578125" style="29" customWidth="1"/>
    <col min="11786" max="11786" width="13.85546875" style="29" customWidth="1"/>
    <col min="11787" max="12032" width="9.140625" style="29"/>
    <col min="12033" max="12033" width="3.85546875" style="29" customWidth="1"/>
    <col min="12034" max="12034" width="36" style="29" customWidth="1"/>
    <col min="12035" max="12035" width="11.85546875" style="29" customWidth="1"/>
    <col min="12036" max="12036" width="10.42578125" style="29" customWidth="1"/>
    <col min="12037" max="12037" width="11.28515625" style="29" customWidth="1"/>
    <col min="12038" max="12038" width="12" style="29" customWidth="1"/>
    <col min="12039" max="12039" width="10.5703125" style="29" customWidth="1"/>
    <col min="12040" max="12041" width="13.42578125" style="29" customWidth="1"/>
    <col min="12042" max="12042" width="13.85546875" style="29" customWidth="1"/>
    <col min="12043" max="12288" width="9.140625" style="29"/>
    <col min="12289" max="12289" width="3.85546875" style="29" customWidth="1"/>
    <col min="12290" max="12290" width="36" style="29" customWidth="1"/>
    <col min="12291" max="12291" width="11.85546875" style="29" customWidth="1"/>
    <col min="12292" max="12292" width="10.42578125" style="29" customWidth="1"/>
    <col min="12293" max="12293" width="11.28515625" style="29" customWidth="1"/>
    <col min="12294" max="12294" width="12" style="29" customWidth="1"/>
    <col min="12295" max="12295" width="10.5703125" style="29" customWidth="1"/>
    <col min="12296" max="12297" width="13.42578125" style="29" customWidth="1"/>
    <col min="12298" max="12298" width="13.85546875" style="29" customWidth="1"/>
    <col min="12299" max="12544" width="9.140625" style="29"/>
    <col min="12545" max="12545" width="3.85546875" style="29" customWidth="1"/>
    <col min="12546" max="12546" width="36" style="29" customWidth="1"/>
    <col min="12547" max="12547" width="11.85546875" style="29" customWidth="1"/>
    <col min="12548" max="12548" width="10.42578125" style="29" customWidth="1"/>
    <col min="12549" max="12549" width="11.28515625" style="29" customWidth="1"/>
    <col min="12550" max="12550" width="12" style="29" customWidth="1"/>
    <col min="12551" max="12551" width="10.5703125" style="29" customWidth="1"/>
    <col min="12552" max="12553" width="13.42578125" style="29" customWidth="1"/>
    <col min="12554" max="12554" width="13.85546875" style="29" customWidth="1"/>
    <col min="12555" max="12800" width="9.140625" style="29"/>
    <col min="12801" max="12801" width="3.85546875" style="29" customWidth="1"/>
    <col min="12802" max="12802" width="36" style="29" customWidth="1"/>
    <col min="12803" max="12803" width="11.85546875" style="29" customWidth="1"/>
    <col min="12804" max="12804" width="10.42578125" style="29" customWidth="1"/>
    <col min="12805" max="12805" width="11.28515625" style="29" customWidth="1"/>
    <col min="12806" max="12806" width="12" style="29" customWidth="1"/>
    <col min="12807" max="12807" width="10.5703125" style="29" customWidth="1"/>
    <col min="12808" max="12809" width="13.42578125" style="29" customWidth="1"/>
    <col min="12810" max="12810" width="13.85546875" style="29" customWidth="1"/>
    <col min="12811" max="13056" width="9.140625" style="29"/>
    <col min="13057" max="13057" width="3.85546875" style="29" customWidth="1"/>
    <col min="13058" max="13058" width="36" style="29" customWidth="1"/>
    <col min="13059" max="13059" width="11.85546875" style="29" customWidth="1"/>
    <col min="13060" max="13060" width="10.42578125" style="29" customWidth="1"/>
    <col min="13061" max="13061" width="11.28515625" style="29" customWidth="1"/>
    <col min="13062" max="13062" width="12" style="29" customWidth="1"/>
    <col min="13063" max="13063" width="10.5703125" style="29" customWidth="1"/>
    <col min="13064" max="13065" width="13.42578125" style="29" customWidth="1"/>
    <col min="13066" max="13066" width="13.85546875" style="29" customWidth="1"/>
    <col min="13067" max="13312" width="9.140625" style="29"/>
    <col min="13313" max="13313" width="3.85546875" style="29" customWidth="1"/>
    <col min="13314" max="13314" width="36" style="29" customWidth="1"/>
    <col min="13315" max="13315" width="11.85546875" style="29" customWidth="1"/>
    <col min="13316" max="13316" width="10.42578125" style="29" customWidth="1"/>
    <col min="13317" max="13317" width="11.28515625" style="29" customWidth="1"/>
    <col min="13318" max="13318" width="12" style="29" customWidth="1"/>
    <col min="13319" max="13319" width="10.5703125" style="29" customWidth="1"/>
    <col min="13320" max="13321" width="13.42578125" style="29" customWidth="1"/>
    <col min="13322" max="13322" width="13.85546875" style="29" customWidth="1"/>
    <col min="13323" max="13568" width="9.140625" style="29"/>
    <col min="13569" max="13569" width="3.85546875" style="29" customWidth="1"/>
    <col min="13570" max="13570" width="36" style="29" customWidth="1"/>
    <col min="13571" max="13571" width="11.85546875" style="29" customWidth="1"/>
    <col min="13572" max="13572" width="10.42578125" style="29" customWidth="1"/>
    <col min="13573" max="13573" width="11.28515625" style="29" customWidth="1"/>
    <col min="13574" max="13574" width="12" style="29" customWidth="1"/>
    <col min="13575" max="13575" width="10.5703125" style="29" customWidth="1"/>
    <col min="13576" max="13577" width="13.42578125" style="29" customWidth="1"/>
    <col min="13578" max="13578" width="13.85546875" style="29" customWidth="1"/>
    <col min="13579" max="13824" width="9.140625" style="29"/>
    <col min="13825" max="13825" width="3.85546875" style="29" customWidth="1"/>
    <col min="13826" max="13826" width="36" style="29" customWidth="1"/>
    <col min="13827" max="13827" width="11.85546875" style="29" customWidth="1"/>
    <col min="13828" max="13828" width="10.42578125" style="29" customWidth="1"/>
    <col min="13829" max="13829" width="11.28515625" style="29" customWidth="1"/>
    <col min="13830" max="13830" width="12" style="29" customWidth="1"/>
    <col min="13831" max="13831" width="10.5703125" style="29" customWidth="1"/>
    <col min="13832" max="13833" width="13.42578125" style="29" customWidth="1"/>
    <col min="13834" max="13834" width="13.85546875" style="29" customWidth="1"/>
    <col min="13835" max="14080" width="9.140625" style="29"/>
    <col min="14081" max="14081" width="3.85546875" style="29" customWidth="1"/>
    <col min="14082" max="14082" width="36" style="29" customWidth="1"/>
    <col min="14083" max="14083" width="11.85546875" style="29" customWidth="1"/>
    <col min="14084" max="14084" width="10.42578125" style="29" customWidth="1"/>
    <col min="14085" max="14085" width="11.28515625" style="29" customWidth="1"/>
    <col min="14086" max="14086" width="12" style="29" customWidth="1"/>
    <col min="14087" max="14087" width="10.5703125" style="29" customWidth="1"/>
    <col min="14088" max="14089" width="13.42578125" style="29" customWidth="1"/>
    <col min="14090" max="14090" width="13.85546875" style="29" customWidth="1"/>
    <col min="14091" max="14336" width="9.140625" style="29"/>
    <col min="14337" max="14337" width="3.85546875" style="29" customWidth="1"/>
    <col min="14338" max="14338" width="36" style="29" customWidth="1"/>
    <col min="14339" max="14339" width="11.85546875" style="29" customWidth="1"/>
    <col min="14340" max="14340" width="10.42578125" style="29" customWidth="1"/>
    <col min="14341" max="14341" width="11.28515625" style="29" customWidth="1"/>
    <col min="14342" max="14342" width="12" style="29" customWidth="1"/>
    <col min="14343" max="14343" width="10.5703125" style="29" customWidth="1"/>
    <col min="14344" max="14345" width="13.42578125" style="29" customWidth="1"/>
    <col min="14346" max="14346" width="13.85546875" style="29" customWidth="1"/>
    <col min="14347" max="14592" width="9.140625" style="29"/>
    <col min="14593" max="14593" width="3.85546875" style="29" customWidth="1"/>
    <col min="14594" max="14594" width="36" style="29" customWidth="1"/>
    <col min="14595" max="14595" width="11.85546875" style="29" customWidth="1"/>
    <col min="14596" max="14596" width="10.42578125" style="29" customWidth="1"/>
    <col min="14597" max="14597" width="11.28515625" style="29" customWidth="1"/>
    <col min="14598" max="14598" width="12" style="29" customWidth="1"/>
    <col min="14599" max="14599" width="10.5703125" style="29" customWidth="1"/>
    <col min="14600" max="14601" width="13.42578125" style="29" customWidth="1"/>
    <col min="14602" max="14602" width="13.85546875" style="29" customWidth="1"/>
    <col min="14603" max="14848" width="9.140625" style="29"/>
    <col min="14849" max="14849" width="3.85546875" style="29" customWidth="1"/>
    <col min="14850" max="14850" width="36" style="29" customWidth="1"/>
    <col min="14851" max="14851" width="11.85546875" style="29" customWidth="1"/>
    <col min="14852" max="14852" width="10.42578125" style="29" customWidth="1"/>
    <col min="14853" max="14853" width="11.28515625" style="29" customWidth="1"/>
    <col min="14854" max="14854" width="12" style="29" customWidth="1"/>
    <col min="14855" max="14855" width="10.5703125" style="29" customWidth="1"/>
    <col min="14856" max="14857" width="13.42578125" style="29" customWidth="1"/>
    <col min="14858" max="14858" width="13.85546875" style="29" customWidth="1"/>
    <col min="14859" max="15104" width="9.140625" style="29"/>
    <col min="15105" max="15105" width="3.85546875" style="29" customWidth="1"/>
    <col min="15106" max="15106" width="36" style="29" customWidth="1"/>
    <col min="15107" max="15107" width="11.85546875" style="29" customWidth="1"/>
    <col min="15108" max="15108" width="10.42578125" style="29" customWidth="1"/>
    <col min="15109" max="15109" width="11.28515625" style="29" customWidth="1"/>
    <col min="15110" max="15110" width="12" style="29" customWidth="1"/>
    <col min="15111" max="15111" width="10.5703125" style="29" customWidth="1"/>
    <col min="15112" max="15113" width="13.42578125" style="29" customWidth="1"/>
    <col min="15114" max="15114" width="13.85546875" style="29" customWidth="1"/>
    <col min="15115" max="15360" width="9.140625" style="29"/>
    <col min="15361" max="15361" width="3.85546875" style="29" customWidth="1"/>
    <col min="15362" max="15362" width="36" style="29" customWidth="1"/>
    <col min="15363" max="15363" width="11.85546875" style="29" customWidth="1"/>
    <col min="15364" max="15364" width="10.42578125" style="29" customWidth="1"/>
    <col min="15365" max="15365" width="11.28515625" style="29" customWidth="1"/>
    <col min="15366" max="15366" width="12" style="29" customWidth="1"/>
    <col min="15367" max="15367" width="10.5703125" style="29" customWidth="1"/>
    <col min="15368" max="15369" width="13.42578125" style="29" customWidth="1"/>
    <col min="15370" max="15370" width="13.85546875" style="29" customWidth="1"/>
    <col min="15371" max="15616" width="9.140625" style="29"/>
    <col min="15617" max="15617" width="3.85546875" style="29" customWidth="1"/>
    <col min="15618" max="15618" width="36" style="29" customWidth="1"/>
    <col min="15619" max="15619" width="11.85546875" style="29" customWidth="1"/>
    <col min="15620" max="15620" width="10.42578125" style="29" customWidth="1"/>
    <col min="15621" max="15621" width="11.28515625" style="29" customWidth="1"/>
    <col min="15622" max="15622" width="12" style="29" customWidth="1"/>
    <col min="15623" max="15623" width="10.5703125" style="29" customWidth="1"/>
    <col min="15624" max="15625" width="13.42578125" style="29" customWidth="1"/>
    <col min="15626" max="15626" width="13.85546875" style="29" customWidth="1"/>
    <col min="15627" max="15872" width="9.140625" style="29"/>
    <col min="15873" max="15873" width="3.85546875" style="29" customWidth="1"/>
    <col min="15874" max="15874" width="36" style="29" customWidth="1"/>
    <col min="15875" max="15875" width="11.85546875" style="29" customWidth="1"/>
    <col min="15876" max="15876" width="10.42578125" style="29" customWidth="1"/>
    <col min="15877" max="15877" width="11.28515625" style="29" customWidth="1"/>
    <col min="15878" max="15878" width="12" style="29" customWidth="1"/>
    <col min="15879" max="15879" width="10.5703125" style="29" customWidth="1"/>
    <col min="15880" max="15881" width="13.42578125" style="29" customWidth="1"/>
    <col min="15882" max="15882" width="13.85546875" style="29" customWidth="1"/>
    <col min="15883" max="16128" width="9.140625" style="29"/>
    <col min="16129" max="16129" width="3.85546875" style="29" customWidth="1"/>
    <col min="16130" max="16130" width="36" style="29" customWidth="1"/>
    <col min="16131" max="16131" width="11.85546875" style="29" customWidth="1"/>
    <col min="16132" max="16132" width="10.42578125" style="29" customWidth="1"/>
    <col min="16133" max="16133" width="11.28515625" style="29" customWidth="1"/>
    <col min="16134" max="16134" width="12" style="29" customWidth="1"/>
    <col min="16135" max="16135" width="10.5703125" style="29" customWidth="1"/>
    <col min="16136" max="16137" width="13.42578125" style="29" customWidth="1"/>
    <col min="16138" max="16138" width="13.85546875" style="29" customWidth="1"/>
    <col min="16139" max="16384" width="9.140625" style="29"/>
  </cols>
  <sheetData>
    <row r="1" spans="1:10" ht="15.75" customHeight="1" x14ac:dyDescent="0.25">
      <c r="A1" s="61" t="s">
        <v>154</v>
      </c>
      <c r="B1" s="61"/>
      <c r="C1" s="61"/>
      <c r="D1" s="61"/>
      <c r="E1" s="61"/>
      <c r="F1" s="61"/>
      <c r="G1" s="69"/>
    </row>
    <row r="2" spans="1:10" ht="15.75" customHeight="1" x14ac:dyDescent="0.25">
      <c r="A2" s="58"/>
      <c r="B2" s="58"/>
      <c r="C2" s="58"/>
      <c r="D2" s="58"/>
      <c r="E2" s="58"/>
      <c r="F2" s="58"/>
      <c r="G2" s="69"/>
    </row>
    <row r="3" spans="1:10" ht="12.75" x14ac:dyDescent="0.25">
      <c r="A3" s="71" t="s">
        <v>29</v>
      </c>
      <c r="B3" s="71"/>
      <c r="C3" s="71"/>
      <c r="D3" s="71"/>
      <c r="E3" s="71"/>
      <c r="F3" s="71"/>
      <c r="G3" s="69"/>
    </row>
    <row r="4" spans="1:10" x14ac:dyDescent="0.25">
      <c r="A4" s="1"/>
      <c r="B4" s="2"/>
      <c r="C4" s="62" t="s">
        <v>0</v>
      </c>
      <c r="D4" s="62"/>
      <c r="E4" s="62"/>
      <c r="F4" s="62"/>
      <c r="G4" s="69"/>
    </row>
    <row r="5" spans="1:10" s="74" customFormat="1" ht="16.5" customHeight="1" x14ac:dyDescent="0.25">
      <c r="A5" s="17"/>
      <c r="B5" s="72" t="s">
        <v>1</v>
      </c>
      <c r="C5" s="3" t="s">
        <v>2</v>
      </c>
      <c r="D5" s="4" t="s">
        <v>30</v>
      </c>
      <c r="E5" s="5" t="s">
        <v>18</v>
      </c>
      <c r="F5" s="5" t="s">
        <v>3</v>
      </c>
      <c r="G5" s="69"/>
      <c r="H5" s="39"/>
      <c r="I5" s="39"/>
      <c r="J5" s="73"/>
    </row>
    <row r="6" spans="1:10" ht="12.75" customHeight="1" x14ac:dyDescent="0.25">
      <c r="A6" s="6">
        <v>1</v>
      </c>
      <c r="B6" s="29" t="s">
        <v>31</v>
      </c>
      <c r="C6" s="7">
        <v>5080</v>
      </c>
      <c r="D6" s="7">
        <v>1703</v>
      </c>
      <c r="E6" s="30">
        <v>549</v>
      </c>
      <c r="F6" s="9">
        <f>SUM(C6:E6)</f>
        <v>7332</v>
      </c>
      <c r="G6" s="69"/>
    </row>
    <row r="7" spans="1:10" x14ac:dyDescent="0.25">
      <c r="A7" s="6">
        <v>2</v>
      </c>
      <c r="B7" s="29" t="s">
        <v>32</v>
      </c>
      <c r="C7" s="7">
        <v>4101</v>
      </c>
      <c r="D7" s="7">
        <v>1745</v>
      </c>
      <c r="E7" s="37">
        <v>330</v>
      </c>
      <c r="F7" s="9">
        <f t="shared" ref="F7:F29" si="0">SUM(C7:E7)</f>
        <v>6176</v>
      </c>
      <c r="G7" s="69"/>
    </row>
    <row r="8" spans="1:10" ht="13.5" customHeight="1" x14ac:dyDescent="0.25">
      <c r="A8" s="6">
        <v>3</v>
      </c>
      <c r="B8" s="29" t="s">
        <v>33</v>
      </c>
      <c r="C8" s="7">
        <v>3944</v>
      </c>
      <c r="D8" s="7">
        <v>858</v>
      </c>
      <c r="E8" s="30">
        <v>734</v>
      </c>
      <c r="F8" s="9">
        <f t="shared" si="0"/>
        <v>5536</v>
      </c>
      <c r="G8" s="69"/>
    </row>
    <row r="9" spans="1:10" x14ac:dyDescent="0.25">
      <c r="A9" s="6">
        <v>4</v>
      </c>
      <c r="B9" s="29" t="s">
        <v>34</v>
      </c>
      <c r="C9" s="7">
        <v>3663</v>
      </c>
      <c r="D9" s="56">
        <v>0</v>
      </c>
      <c r="E9" s="37">
        <v>0</v>
      </c>
      <c r="F9" s="9">
        <f t="shared" si="0"/>
        <v>3663</v>
      </c>
      <c r="G9" s="69"/>
    </row>
    <row r="10" spans="1:10" x14ac:dyDescent="0.25">
      <c r="A10" s="6">
        <v>5</v>
      </c>
      <c r="B10" s="29" t="s">
        <v>35</v>
      </c>
      <c r="C10" s="7">
        <v>3509</v>
      </c>
      <c r="D10" s="7">
        <v>912</v>
      </c>
      <c r="E10" s="30">
        <v>1477</v>
      </c>
      <c r="F10" s="9">
        <f>SUM(C10:E10)</f>
        <v>5898</v>
      </c>
      <c r="G10" s="69"/>
    </row>
    <row r="11" spans="1:10" x14ac:dyDescent="0.25">
      <c r="A11" s="6">
        <v>6</v>
      </c>
      <c r="B11" s="29" t="s">
        <v>36</v>
      </c>
      <c r="C11" s="7">
        <v>1806</v>
      </c>
      <c r="D11" s="56">
        <v>0</v>
      </c>
      <c r="E11" s="37">
        <v>0</v>
      </c>
      <c r="F11" s="9">
        <f t="shared" si="0"/>
        <v>1806</v>
      </c>
      <c r="G11" s="69"/>
    </row>
    <row r="12" spans="1:10" x14ac:dyDescent="0.25">
      <c r="A12" s="6">
        <v>7</v>
      </c>
      <c r="B12" s="29" t="s">
        <v>37</v>
      </c>
      <c r="C12" s="56">
        <v>705</v>
      </c>
      <c r="D12" s="56">
        <v>80</v>
      </c>
      <c r="E12" s="37">
        <v>0</v>
      </c>
      <c r="F12" s="9">
        <f t="shared" si="0"/>
        <v>785</v>
      </c>
      <c r="G12" s="69"/>
    </row>
    <row r="13" spans="1:10" s="18" customFormat="1" x14ac:dyDescent="0.25">
      <c r="A13" s="6">
        <v>8</v>
      </c>
      <c r="B13" s="53" t="s">
        <v>38</v>
      </c>
      <c r="C13" s="7">
        <v>3160</v>
      </c>
      <c r="D13" s="56">
        <v>0</v>
      </c>
      <c r="E13" s="75">
        <v>0</v>
      </c>
      <c r="F13" s="9">
        <f t="shared" si="0"/>
        <v>3160</v>
      </c>
      <c r="G13" s="76"/>
      <c r="H13" s="24"/>
      <c r="I13" s="24"/>
      <c r="J13" s="77"/>
    </row>
    <row r="14" spans="1:10" s="53" customFormat="1" x14ac:dyDescent="0.25">
      <c r="A14" s="6">
        <v>9</v>
      </c>
      <c r="B14" s="53" t="s">
        <v>39</v>
      </c>
      <c r="C14" s="7">
        <v>718</v>
      </c>
      <c r="D14" s="56">
        <v>0</v>
      </c>
      <c r="E14" s="75">
        <v>0</v>
      </c>
      <c r="F14" s="9">
        <f t="shared" si="0"/>
        <v>718</v>
      </c>
      <c r="G14" s="78"/>
      <c r="H14" s="56"/>
      <c r="I14" s="56"/>
      <c r="J14" s="79"/>
    </row>
    <row r="15" spans="1:10" s="53" customFormat="1" x14ac:dyDescent="0.25">
      <c r="A15" s="6">
        <v>10</v>
      </c>
      <c r="B15" s="53" t="s">
        <v>40</v>
      </c>
      <c r="C15" s="7">
        <v>1092</v>
      </c>
      <c r="D15" s="56">
        <v>0</v>
      </c>
      <c r="E15" s="75">
        <v>0</v>
      </c>
      <c r="F15" s="9">
        <f t="shared" si="0"/>
        <v>1092</v>
      </c>
      <c r="G15" s="78"/>
      <c r="H15" s="56"/>
      <c r="I15" s="56"/>
      <c r="J15" s="79"/>
    </row>
    <row r="16" spans="1:10" x14ac:dyDescent="0.25">
      <c r="A16" s="6">
        <v>11</v>
      </c>
      <c r="B16" s="29" t="s">
        <v>41</v>
      </c>
      <c r="C16" s="7">
        <v>13224</v>
      </c>
      <c r="D16" s="7">
        <v>2803</v>
      </c>
      <c r="E16" s="8">
        <v>371</v>
      </c>
      <c r="F16" s="9">
        <f t="shared" si="0"/>
        <v>16398</v>
      </c>
      <c r="G16" s="69"/>
    </row>
    <row r="17" spans="1:10" x14ac:dyDescent="0.25">
      <c r="A17" s="6">
        <v>12</v>
      </c>
      <c r="B17" s="29" t="s">
        <v>42</v>
      </c>
      <c r="C17" s="7">
        <v>4170</v>
      </c>
      <c r="D17" s="7">
        <v>528</v>
      </c>
      <c r="E17" s="8">
        <v>0</v>
      </c>
      <c r="F17" s="9">
        <f t="shared" si="0"/>
        <v>4698</v>
      </c>
      <c r="G17" s="69"/>
    </row>
    <row r="18" spans="1:10" x14ac:dyDescent="0.25">
      <c r="A18" s="6">
        <v>13</v>
      </c>
      <c r="B18" s="29" t="s">
        <v>43</v>
      </c>
      <c r="C18" s="7">
        <v>1806</v>
      </c>
      <c r="D18" s="56">
        <v>596</v>
      </c>
      <c r="E18" s="75">
        <v>374</v>
      </c>
      <c r="F18" s="9">
        <f t="shared" si="0"/>
        <v>2776</v>
      </c>
      <c r="G18" s="69"/>
    </row>
    <row r="19" spans="1:10" x14ac:dyDescent="0.25">
      <c r="A19" s="6">
        <v>14</v>
      </c>
      <c r="B19" s="29" t="s">
        <v>44</v>
      </c>
      <c r="C19" s="56">
        <v>800</v>
      </c>
      <c r="D19" s="56">
        <v>200</v>
      </c>
      <c r="E19" s="37">
        <v>0</v>
      </c>
      <c r="F19" s="9">
        <f t="shared" si="0"/>
        <v>1000</v>
      </c>
      <c r="G19" s="69"/>
    </row>
    <row r="20" spans="1:10" x14ac:dyDescent="0.25">
      <c r="A20" s="6">
        <v>15</v>
      </c>
      <c r="B20" s="29" t="s">
        <v>45</v>
      </c>
      <c r="C20" s="7">
        <v>1934</v>
      </c>
      <c r="D20" s="56">
        <v>553</v>
      </c>
      <c r="E20" s="37">
        <v>0</v>
      </c>
      <c r="F20" s="9">
        <f t="shared" si="0"/>
        <v>2487</v>
      </c>
      <c r="G20" s="69"/>
    </row>
    <row r="21" spans="1:10" x14ac:dyDescent="0.25">
      <c r="A21" s="6">
        <v>16</v>
      </c>
      <c r="B21" s="29" t="s">
        <v>46</v>
      </c>
      <c r="C21" s="7">
        <v>2085</v>
      </c>
      <c r="D21" s="56">
        <v>0</v>
      </c>
      <c r="E21" s="30">
        <v>620</v>
      </c>
      <c r="F21" s="9">
        <f t="shared" si="0"/>
        <v>2705</v>
      </c>
      <c r="G21" s="69"/>
    </row>
    <row r="22" spans="1:10" x14ac:dyDescent="0.25">
      <c r="A22" s="6">
        <v>17</v>
      </c>
      <c r="B22" s="29" t="s">
        <v>47</v>
      </c>
      <c r="C22" s="7">
        <v>1647</v>
      </c>
      <c r="D22" s="56">
        <v>416</v>
      </c>
      <c r="E22" s="37">
        <v>0</v>
      </c>
      <c r="F22" s="9">
        <f t="shared" si="0"/>
        <v>2063</v>
      </c>
      <c r="G22" s="69"/>
    </row>
    <row r="23" spans="1:10" x14ac:dyDescent="0.25">
      <c r="A23" s="6">
        <v>18</v>
      </c>
      <c r="B23" s="29" t="s">
        <v>48</v>
      </c>
      <c r="C23" s="7">
        <v>1344</v>
      </c>
      <c r="D23" s="56">
        <v>495</v>
      </c>
      <c r="E23" s="75">
        <v>341</v>
      </c>
      <c r="F23" s="9">
        <f t="shared" si="0"/>
        <v>2180</v>
      </c>
      <c r="G23" s="69"/>
    </row>
    <row r="24" spans="1:10" x14ac:dyDescent="0.25">
      <c r="A24" s="6">
        <v>19</v>
      </c>
      <c r="B24" s="29" t="s">
        <v>49</v>
      </c>
      <c r="C24" s="7">
        <v>1383</v>
      </c>
      <c r="D24" s="56">
        <v>378</v>
      </c>
      <c r="E24" s="30">
        <v>111</v>
      </c>
      <c r="F24" s="9">
        <f t="shared" si="0"/>
        <v>1872</v>
      </c>
      <c r="G24" s="69"/>
    </row>
    <row r="25" spans="1:10" x14ac:dyDescent="0.25">
      <c r="A25" s="6">
        <v>20</v>
      </c>
      <c r="B25" s="29" t="s">
        <v>50</v>
      </c>
      <c r="C25" s="7">
        <v>2170</v>
      </c>
      <c r="D25" s="56">
        <v>616</v>
      </c>
      <c r="E25" s="37">
        <v>0</v>
      </c>
      <c r="F25" s="9">
        <f t="shared" si="0"/>
        <v>2786</v>
      </c>
      <c r="G25" s="69"/>
    </row>
    <row r="26" spans="1:10" x14ac:dyDescent="0.25">
      <c r="A26" s="6">
        <v>21</v>
      </c>
      <c r="B26" s="29" t="s">
        <v>51</v>
      </c>
      <c r="C26" s="7">
        <v>140</v>
      </c>
      <c r="D26" s="56">
        <v>0</v>
      </c>
      <c r="E26" s="37">
        <v>0</v>
      </c>
      <c r="F26" s="9">
        <f t="shared" si="0"/>
        <v>140</v>
      </c>
      <c r="G26" s="69"/>
    </row>
    <row r="27" spans="1:10" ht="33.75" x14ac:dyDescent="0.25">
      <c r="A27" s="6">
        <v>22</v>
      </c>
      <c r="B27" s="53" t="s">
        <v>52</v>
      </c>
      <c r="C27" s="7">
        <v>18660</v>
      </c>
      <c r="D27" s="7">
        <v>1825</v>
      </c>
      <c r="E27" s="80">
        <v>0</v>
      </c>
      <c r="F27" s="9">
        <f t="shared" si="0"/>
        <v>20485</v>
      </c>
      <c r="G27" s="69"/>
    </row>
    <row r="28" spans="1:10" ht="12" x14ac:dyDescent="0.25">
      <c r="A28" s="6">
        <v>23</v>
      </c>
      <c r="B28" s="29" t="s">
        <v>53</v>
      </c>
      <c r="C28" s="7">
        <v>1925</v>
      </c>
      <c r="D28" s="7">
        <v>0</v>
      </c>
      <c r="E28" s="80">
        <v>0</v>
      </c>
      <c r="F28" s="9">
        <f t="shared" si="0"/>
        <v>1925</v>
      </c>
      <c r="G28" s="81"/>
      <c r="J28" s="82"/>
    </row>
    <row r="29" spans="1:10" x14ac:dyDescent="0.25">
      <c r="A29" s="6">
        <v>24</v>
      </c>
      <c r="B29" s="29" t="s">
        <v>54</v>
      </c>
      <c r="C29" s="7">
        <v>4074</v>
      </c>
      <c r="D29" s="7">
        <v>1578</v>
      </c>
      <c r="E29" s="37">
        <v>0</v>
      </c>
      <c r="F29" s="9">
        <f t="shared" si="0"/>
        <v>5652</v>
      </c>
      <c r="G29" s="69"/>
      <c r="J29" s="82"/>
    </row>
    <row r="30" spans="1:10" x14ac:dyDescent="0.25">
      <c r="A30" s="6"/>
      <c r="B30" s="50" t="s">
        <v>4</v>
      </c>
      <c r="C30" s="12">
        <f>SUM(C6:C29)</f>
        <v>83140</v>
      </c>
      <c r="D30" s="12">
        <f>SUM(D6:D29)</f>
        <v>15286</v>
      </c>
      <c r="E30" s="12">
        <f>SUM(E6:E29)</f>
        <v>4907</v>
      </c>
      <c r="F30" s="12">
        <f>SUM(F6:F29)</f>
        <v>103333</v>
      </c>
      <c r="G30" s="83"/>
      <c r="J30" s="82"/>
    </row>
    <row r="31" spans="1:10" x14ac:dyDescent="0.25">
      <c r="A31" s="6"/>
      <c r="B31" s="50"/>
      <c r="C31" s="47"/>
      <c r="D31" s="48"/>
      <c r="E31" s="12"/>
      <c r="F31" s="9"/>
      <c r="G31" s="69"/>
      <c r="J31" s="82"/>
    </row>
    <row r="32" spans="1:10" x14ac:dyDescent="0.25">
      <c r="A32" s="13"/>
      <c r="B32" s="14" t="s">
        <v>55</v>
      </c>
      <c r="C32" s="84"/>
      <c r="D32" s="85"/>
      <c r="E32" s="85"/>
      <c r="F32" s="85"/>
      <c r="G32" s="69"/>
    </row>
    <row r="33" spans="1:10" x14ac:dyDescent="0.25">
      <c r="A33" s="6">
        <v>1</v>
      </c>
      <c r="B33" s="60" t="s">
        <v>56</v>
      </c>
      <c r="C33" s="60"/>
      <c r="D33" s="60"/>
      <c r="E33" s="52">
        <v>18</v>
      </c>
      <c r="G33" s="69"/>
    </row>
    <row r="34" spans="1:10" x14ac:dyDescent="0.25">
      <c r="A34" s="6">
        <v>2</v>
      </c>
      <c r="B34" s="60" t="s">
        <v>57</v>
      </c>
      <c r="C34" s="60"/>
      <c r="D34" s="60"/>
      <c r="E34" s="52">
        <v>1800</v>
      </c>
      <c r="G34" s="69"/>
    </row>
    <row r="35" spans="1:10" x14ac:dyDescent="0.25">
      <c r="A35" s="6">
        <v>3</v>
      </c>
      <c r="B35" s="60" t="s">
        <v>58</v>
      </c>
      <c r="C35" s="60"/>
      <c r="D35" s="60"/>
      <c r="E35" s="56">
        <v>186</v>
      </c>
      <c r="F35" s="56"/>
      <c r="G35" s="69"/>
    </row>
    <row r="36" spans="1:10" x14ac:dyDescent="0.25">
      <c r="A36" s="6">
        <v>4</v>
      </c>
      <c r="B36" s="60" t="s">
        <v>59</v>
      </c>
      <c r="C36" s="60"/>
      <c r="D36" s="60"/>
      <c r="E36" s="52">
        <v>174</v>
      </c>
      <c r="G36" s="69"/>
    </row>
    <row r="37" spans="1:10" s="53" customFormat="1" x14ac:dyDescent="0.25">
      <c r="A37" s="6">
        <v>5</v>
      </c>
      <c r="B37" s="63" t="s">
        <v>60</v>
      </c>
      <c r="C37" s="63"/>
      <c r="D37" s="63"/>
      <c r="E37" s="56">
        <v>2558</v>
      </c>
      <c r="F37" s="56"/>
      <c r="G37" s="78"/>
      <c r="H37" s="56"/>
      <c r="I37" s="56"/>
      <c r="J37" s="79"/>
    </row>
    <row r="38" spans="1:10" x14ac:dyDescent="0.25">
      <c r="A38" s="6">
        <v>6</v>
      </c>
      <c r="B38" s="60" t="s">
        <v>61</v>
      </c>
      <c r="C38" s="60"/>
      <c r="D38" s="60"/>
      <c r="E38" s="52">
        <v>543</v>
      </c>
      <c r="G38" s="69"/>
    </row>
    <row r="39" spans="1:10" x14ac:dyDescent="0.25">
      <c r="A39" s="6">
        <v>7</v>
      </c>
      <c r="B39" s="60" t="s">
        <v>62</v>
      </c>
      <c r="C39" s="60"/>
      <c r="D39" s="60"/>
      <c r="E39" s="52">
        <v>28</v>
      </c>
      <c r="G39" s="69"/>
    </row>
    <row r="40" spans="1:10" x14ac:dyDescent="0.25">
      <c r="A40" s="6">
        <v>8</v>
      </c>
      <c r="B40" s="60" t="s">
        <v>63</v>
      </c>
      <c r="C40" s="60"/>
      <c r="D40" s="60"/>
      <c r="E40" s="52">
        <v>53</v>
      </c>
      <c r="G40" s="69"/>
    </row>
    <row r="41" spans="1:10" ht="11.1" customHeight="1" x14ac:dyDescent="0.25">
      <c r="A41" s="6">
        <v>9</v>
      </c>
      <c r="B41" s="60" t="s">
        <v>64</v>
      </c>
      <c r="C41" s="60"/>
      <c r="D41" s="60"/>
      <c r="E41" s="52">
        <v>61</v>
      </c>
      <c r="G41" s="69"/>
    </row>
    <row r="42" spans="1:10" x14ac:dyDescent="0.25">
      <c r="A42" s="6">
        <v>10</v>
      </c>
      <c r="B42" s="60" t="s">
        <v>65</v>
      </c>
      <c r="C42" s="60"/>
      <c r="D42" s="60"/>
      <c r="E42" s="52">
        <v>37</v>
      </c>
      <c r="G42" s="69"/>
    </row>
    <row r="43" spans="1:10" x14ac:dyDescent="0.25">
      <c r="A43" s="6">
        <v>11</v>
      </c>
      <c r="B43" s="60" t="s">
        <v>66</v>
      </c>
      <c r="C43" s="60"/>
      <c r="D43" s="60"/>
      <c r="E43" s="56">
        <v>76</v>
      </c>
      <c r="G43" s="69"/>
    </row>
    <row r="44" spans="1:10" x14ac:dyDescent="0.25">
      <c r="A44" s="6"/>
      <c r="B44" s="67" t="s">
        <v>4</v>
      </c>
      <c r="C44" s="67"/>
      <c r="D44" s="67"/>
      <c r="E44" s="33">
        <f>SUM(E33:E43)</f>
        <v>5534</v>
      </c>
      <c r="F44" s="33"/>
      <c r="G44" s="69"/>
    </row>
    <row r="45" spans="1:10" x14ac:dyDescent="0.25">
      <c r="A45" s="17"/>
      <c r="B45" s="86" t="s">
        <v>67</v>
      </c>
      <c r="C45" s="84"/>
      <c r="D45" s="87"/>
      <c r="E45" s="87"/>
      <c r="F45" s="87"/>
      <c r="G45" s="69"/>
    </row>
    <row r="46" spans="1:10" ht="11.1" customHeight="1" x14ac:dyDescent="0.25">
      <c r="A46" s="6">
        <v>1</v>
      </c>
      <c r="B46" s="60" t="s">
        <v>68</v>
      </c>
      <c r="C46" s="60"/>
      <c r="D46" s="60"/>
      <c r="E46" s="52">
        <v>42</v>
      </c>
      <c r="G46" s="69"/>
      <c r="H46" s="51"/>
      <c r="I46" s="51"/>
    </row>
    <row r="47" spans="1:10" ht="11.1" customHeight="1" x14ac:dyDescent="0.25">
      <c r="A47" s="6">
        <v>2</v>
      </c>
      <c r="B47" s="60" t="s">
        <v>69</v>
      </c>
      <c r="C47" s="60"/>
      <c r="D47" s="60"/>
      <c r="E47" s="52">
        <v>42</v>
      </c>
      <c r="G47" s="69"/>
      <c r="H47" s="51"/>
      <c r="I47" s="51"/>
      <c r="J47" s="82"/>
    </row>
    <row r="48" spans="1:10" ht="11.1" customHeight="1" x14ac:dyDescent="0.25">
      <c r="A48" s="6">
        <v>3</v>
      </c>
      <c r="B48" s="60" t="s">
        <v>70</v>
      </c>
      <c r="C48" s="60"/>
      <c r="D48" s="60"/>
      <c r="E48" s="52">
        <v>42</v>
      </c>
      <c r="G48" s="69"/>
      <c r="H48" s="51"/>
      <c r="I48" s="51"/>
      <c r="J48" s="82"/>
    </row>
    <row r="49" spans="1:10" ht="11.1" customHeight="1" x14ac:dyDescent="0.25">
      <c r="A49" s="6">
        <v>4</v>
      </c>
      <c r="B49" s="60" t="s">
        <v>71</v>
      </c>
      <c r="C49" s="60"/>
      <c r="D49" s="60"/>
      <c r="E49" s="52">
        <v>21</v>
      </c>
      <c r="G49" s="69"/>
      <c r="H49" s="51"/>
      <c r="I49" s="51"/>
      <c r="J49" s="82"/>
    </row>
    <row r="50" spans="1:10" ht="11.1" customHeight="1" x14ac:dyDescent="0.25">
      <c r="A50" s="6">
        <v>5</v>
      </c>
      <c r="B50" s="60" t="s">
        <v>72</v>
      </c>
      <c r="C50" s="60"/>
      <c r="D50" s="60"/>
      <c r="E50" s="52">
        <v>21</v>
      </c>
      <c r="G50" s="69"/>
      <c r="H50" s="51"/>
      <c r="I50" s="51"/>
      <c r="J50" s="82"/>
    </row>
    <row r="51" spans="1:10" ht="11.1" customHeight="1" x14ac:dyDescent="0.25">
      <c r="A51" s="6">
        <v>6</v>
      </c>
      <c r="B51" s="63" t="s">
        <v>73</v>
      </c>
      <c r="C51" s="63"/>
      <c r="D51" s="63"/>
      <c r="E51" s="52">
        <v>21</v>
      </c>
      <c r="G51" s="69"/>
      <c r="H51" s="51"/>
      <c r="I51" s="51"/>
      <c r="J51" s="82"/>
    </row>
    <row r="52" spans="1:10" ht="11.1" customHeight="1" x14ac:dyDescent="0.25">
      <c r="A52" s="6">
        <v>7</v>
      </c>
      <c r="B52" s="63" t="s">
        <v>74</v>
      </c>
      <c r="C52" s="63"/>
      <c r="D52" s="63"/>
      <c r="E52" s="52">
        <v>21</v>
      </c>
      <c r="G52" s="69"/>
      <c r="H52" s="51"/>
      <c r="I52" s="51"/>
      <c r="J52" s="82"/>
    </row>
    <row r="53" spans="1:10" x14ac:dyDescent="0.25">
      <c r="A53" s="6"/>
      <c r="B53" s="67" t="s">
        <v>4</v>
      </c>
      <c r="C53" s="67"/>
      <c r="D53" s="67"/>
      <c r="E53" s="33">
        <f>SUM(E46:E52)</f>
        <v>210</v>
      </c>
      <c r="F53" s="33"/>
      <c r="G53" s="69"/>
    </row>
    <row r="54" spans="1:10" ht="18" x14ac:dyDescent="0.25">
      <c r="A54" s="17"/>
      <c r="B54" s="86" t="s">
        <v>21</v>
      </c>
      <c r="C54" s="84"/>
      <c r="D54" s="87"/>
      <c r="E54" s="19" t="s">
        <v>75</v>
      </c>
      <c r="F54" s="88" t="s">
        <v>76</v>
      </c>
      <c r="G54" s="88" t="s">
        <v>77</v>
      </c>
      <c r="H54" s="56"/>
      <c r="I54" s="56"/>
      <c r="J54" s="79"/>
    </row>
    <row r="55" spans="1:10" ht="22.5" customHeight="1" x14ac:dyDescent="0.25">
      <c r="A55" s="6">
        <v>1</v>
      </c>
      <c r="B55" s="64" t="s">
        <v>78</v>
      </c>
      <c r="C55" s="64"/>
      <c r="D55" s="64"/>
      <c r="E55" s="7">
        <v>6593</v>
      </c>
      <c r="F55" s="7">
        <v>6593</v>
      </c>
      <c r="G55" s="7">
        <v>0</v>
      </c>
      <c r="J55" s="89"/>
    </row>
    <row r="56" spans="1:10" ht="14.25" customHeight="1" x14ac:dyDescent="0.25">
      <c r="A56" s="6">
        <v>2</v>
      </c>
      <c r="B56" s="64" t="s">
        <v>79</v>
      </c>
      <c r="C56" s="64"/>
      <c r="D56" s="64"/>
      <c r="E56" s="7">
        <v>1216</v>
      </c>
      <c r="F56" s="7">
        <v>1216</v>
      </c>
      <c r="G56" s="7">
        <v>0</v>
      </c>
      <c r="H56" s="7"/>
      <c r="I56" s="7"/>
    </row>
    <row r="57" spans="1:10" ht="21.75" customHeight="1" x14ac:dyDescent="0.25">
      <c r="A57" s="6">
        <v>3</v>
      </c>
      <c r="B57" s="90" t="s">
        <v>80</v>
      </c>
      <c r="C57" s="90"/>
      <c r="D57" s="90"/>
      <c r="E57" s="15">
        <v>5645</v>
      </c>
      <c r="F57" s="15">
        <v>5645</v>
      </c>
      <c r="G57" s="7">
        <v>0</v>
      </c>
      <c r="J57" s="82"/>
    </row>
    <row r="58" spans="1:10" ht="21.75" customHeight="1" x14ac:dyDescent="0.25">
      <c r="A58" s="6">
        <v>4</v>
      </c>
      <c r="B58" s="90" t="s">
        <v>81</v>
      </c>
      <c r="C58" s="90"/>
      <c r="D58" s="90"/>
      <c r="E58" s="15">
        <v>4963</v>
      </c>
      <c r="F58" s="15">
        <v>4963</v>
      </c>
      <c r="G58" s="7">
        <v>0</v>
      </c>
      <c r="J58" s="82"/>
    </row>
    <row r="59" spans="1:10" s="35" customFormat="1" x14ac:dyDescent="0.25">
      <c r="A59" s="6">
        <v>5</v>
      </c>
      <c r="B59" s="91" t="s">
        <v>82</v>
      </c>
      <c r="C59" s="91"/>
      <c r="D59" s="91"/>
      <c r="E59" s="36">
        <v>3126</v>
      </c>
      <c r="F59" s="36">
        <v>3126</v>
      </c>
      <c r="G59" s="36">
        <v>0</v>
      </c>
      <c r="H59" s="34"/>
      <c r="I59" s="34"/>
      <c r="J59" s="92"/>
    </row>
    <row r="60" spans="1:10" s="57" customFormat="1" x14ac:dyDescent="0.25">
      <c r="A60" s="6">
        <v>6</v>
      </c>
      <c r="B60" s="65" t="s">
        <v>83</v>
      </c>
      <c r="C60" s="65"/>
      <c r="D60" s="65"/>
      <c r="E60" s="21">
        <v>0</v>
      </c>
      <c r="F60" s="21">
        <v>0</v>
      </c>
      <c r="G60" s="21">
        <v>988</v>
      </c>
      <c r="H60" s="20"/>
      <c r="I60" s="20"/>
      <c r="J60" s="93"/>
    </row>
    <row r="61" spans="1:10" s="57" customFormat="1" x14ac:dyDescent="0.25">
      <c r="A61" s="6">
        <v>7</v>
      </c>
      <c r="B61" s="63" t="s">
        <v>84</v>
      </c>
      <c r="C61" s="63"/>
      <c r="D61" s="63"/>
      <c r="E61" s="7">
        <v>0</v>
      </c>
      <c r="F61" s="7">
        <v>0</v>
      </c>
      <c r="G61" s="7">
        <v>1280</v>
      </c>
      <c r="H61" s="20"/>
      <c r="I61" s="20"/>
      <c r="J61" s="93"/>
    </row>
    <row r="62" spans="1:10" s="57" customFormat="1" x14ac:dyDescent="0.25">
      <c r="A62" s="6">
        <v>8</v>
      </c>
      <c r="B62" s="60" t="s">
        <v>85</v>
      </c>
      <c r="C62" s="60"/>
      <c r="D62" s="60"/>
      <c r="E62" s="15">
        <v>31</v>
      </c>
      <c r="F62" s="15">
        <v>31</v>
      </c>
      <c r="G62" s="15">
        <v>0</v>
      </c>
      <c r="H62" s="20"/>
      <c r="I62" s="20"/>
      <c r="J62" s="82"/>
    </row>
    <row r="63" spans="1:10" s="57" customFormat="1" x14ac:dyDescent="0.25">
      <c r="A63" s="6">
        <v>9</v>
      </c>
      <c r="B63" s="63" t="s">
        <v>86</v>
      </c>
      <c r="C63" s="63"/>
      <c r="D63" s="63"/>
      <c r="E63" s="7">
        <v>3179</v>
      </c>
      <c r="F63" s="7">
        <v>3179</v>
      </c>
      <c r="G63" s="7">
        <v>0</v>
      </c>
      <c r="H63" s="20"/>
      <c r="I63" s="20"/>
      <c r="J63" s="89"/>
    </row>
    <row r="64" spans="1:10" s="57" customFormat="1" x14ac:dyDescent="0.25">
      <c r="A64" s="6">
        <v>10</v>
      </c>
      <c r="B64" s="65" t="s">
        <v>87</v>
      </c>
      <c r="C64" s="65"/>
      <c r="D64" s="65"/>
      <c r="E64" s="21">
        <v>0</v>
      </c>
      <c r="F64" s="21">
        <v>0</v>
      </c>
      <c r="G64" s="21">
        <v>2213</v>
      </c>
      <c r="H64" s="20"/>
      <c r="I64" s="20"/>
      <c r="J64" s="93"/>
    </row>
    <row r="65" spans="1:10" s="53" customFormat="1" x14ac:dyDescent="0.25">
      <c r="A65" s="6">
        <v>11</v>
      </c>
      <c r="B65" s="64" t="s">
        <v>88</v>
      </c>
      <c r="C65" s="64"/>
      <c r="D65" s="64"/>
      <c r="E65" s="21">
        <v>1590</v>
      </c>
      <c r="F65" s="21">
        <v>1590</v>
      </c>
      <c r="G65" s="21">
        <v>0</v>
      </c>
      <c r="H65" s="21"/>
      <c r="I65" s="21"/>
      <c r="J65" s="93"/>
    </row>
    <row r="66" spans="1:10" s="53" customFormat="1" x14ac:dyDescent="0.25">
      <c r="A66" s="6">
        <v>12</v>
      </c>
      <c r="B66" s="63" t="s">
        <v>39</v>
      </c>
      <c r="C66" s="63"/>
      <c r="D66" s="63"/>
      <c r="E66" s="21">
        <v>250</v>
      </c>
      <c r="F66" s="21">
        <v>250</v>
      </c>
      <c r="G66" s="21">
        <v>0</v>
      </c>
      <c r="H66" s="21"/>
      <c r="I66" s="21"/>
      <c r="J66" s="93"/>
    </row>
    <row r="67" spans="1:10" s="53" customFormat="1" x14ac:dyDescent="0.25">
      <c r="A67" s="6">
        <v>13</v>
      </c>
      <c r="B67" s="63" t="s">
        <v>40</v>
      </c>
      <c r="C67" s="63"/>
      <c r="D67" s="63"/>
      <c r="E67" s="21">
        <v>1365</v>
      </c>
      <c r="F67" s="21">
        <v>1365</v>
      </c>
      <c r="G67" s="21">
        <v>0</v>
      </c>
      <c r="H67" s="21"/>
      <c r="I67" s="21"/>
      <c r="J67" s="93"/>
    </row>
    <row r="68" spans="1:10" s="53" customFormat="1" x14ac:dyDescent="0.25">
      <c r="A68" s="6">
        <v>14</v>
      </c>
      <c r="B68" s="64" t="s">
        <v>41</v>
      </c>
      <c r="C68" s="64"/>
      <c r="D68" s="64"/>
      <c r="E68" s="21">
        <v>12639</v>
      </c>
      <c r="F68" s="21">
        <v>12639</v>
      </c>
      <c r="G68" s="21">
        <v>0</v>
      </c>
      <c r="H68" s="20"/>
      <c r="I68" s="20"/>
      <c r="J68" s="93"/>
    </row>
    <row r="69" spans="1:10" s="53" customFormat="1" x14ac:dyDescent="0.25">
      <c r="A69" s="6">
        <v>15</v>
      </c>
      <c r="B69" s="63" t="s">
        <v>89</v>
      </c>
      <c r="C69" s="63"/>
      <c r="D69" s="63"/>
      <c r="E69" s="21">
        <v>478</v>
      </c>
      <c r="F69" s="21">
        <v>478</v>
      </c>
      <c r="G69" s="21">
        <v>0</v>
      </c>
      <c r="H69" s="20"/>
      <c r="I69" s="20"/>
      <c r="J69" s="93"/>
    </row>
    <row r="70" spans="1:10" s="53" customFormat="1" ht="11.25" customHeight="1" x14ac:dyDescent="0.25">
      <c r="A70" s="6">
        <v>16</v>
      </c>
      <c r="B70" s="64" t="s">
        <v>90</v>
      </c>
      <c r="C70" s="64"/>
      <c r="D70" s="64"/>
      <c r="E70" s="7">
        <v>14519</v>
      </c>
      <c r="F70" s="7">
        <v>14519</v>
      </c>
      <c r="G70" s="21">
        <v>0</v>
      </c>
      <c r="H70" s="21"/>
      <c r="I70" s="21"/>
      <c r="J70" s="79"/>
    </row>
    <row r="71" spans="1:10" s="53" customFormat="1" x14ac:dyDescent="0.25">
      <c r="A71" s="6">
        <v>17</v>
      </c>
      <c r="B71" s="63" t="s">
        <v>91</v>
      </c>
      <c r="C71" s="63"/>
      <c r="D71" s="63"/>
      <c r="E71" s="21">
        <v>266</v>
      </c>
      <c r="F71" s="21">
        <v>266</v>
      </c>
      <c r="G71" s="21">
        <v>0</v>
      </c>
      <c r="H71" s="21"/>
      <c r="I71" s="21"/>
      <c r="J71" s="79"/>
    </row>
    <row r="72" spans="1:10" x14ac:dyDescent="0.25">
      <c r="A72" s="6">
        <v>18</v>
      </c>
      <c r="B72" s="60" t="s">
        <v>92</v>
      </c>
      <c r="C72" s="60"/>
      <c r="D72" s="60"/>
      <c r="E72" s="21">
        <v>369</v>
      </c>
      <c r="F72" s="21">
        <v>369</v>
      </c>
      <c r="G72" s="21">
        <v>0</v>
      </c>
      <c r="H72" s="21"/>
      <c r="I72" s="21"/>
    </row>
    <row r="73" spans="1:10" ht="24" customHeight="1" x14ac:dyDescent="0.25">
      <c r="A73" s="6">
        <v>19</v>
      </c>
      <c r="B73" s="94" t="s">
        <v>93</v>
      </c>
      <c r="C73" s="94"/>
      <c r="D73" s="94"/>
      <c r="E73" s="21">
        <v>2697</v>
      </c>
      <c r="F73" s="21">
        <v>2697</v>
      </c>
      <c r="G73" s="21">
        <v>0</v>
      </c>
      <c r="H73" s="15"/>
      <c r="I73" s="15"/>
      <c r="J73" s="93"/>
    </row>
    <row r="74" spans="1:10" x14ac:dyDescent="0.25">
      <c r="A74" s="6">
        <v>20</v>
      </c>
      <c r="B74" s="94" t="s">
        <v>94</v>
      </c>
      <c r="C74" s="94"/>
      <c r="D74" s="94"/>
      <c r="E74" s="36">
        <v>6495</v>
      </c>
      <c r="F74" s="36">
        <v>6495</v>
      </c>
      <c r="G74" s="21">
        <v>0</v>
      </c>
      <c r="H74" s="36"/>
      <c r="I74" s="36"/>
    </row>
    <row r="75" spans="1:10" ht="13.5" customHeight="1" x14ac:dyDescent="0.25">
      <c r="A75" s="6">
        <v>21</v>
      </c>
      <c r="B75" s="64" t="s">
        <v>95</v>
      </c>
      <c r="C75" s="64"/>
      <c r="D75" s="64"/>
      <c r="E75" s="36">
        <v>2009</v>
      </c>
      <c r="F75" s="36">
        <v>2009</v>
      </c>
      <c r="G75" s="21">
        <v>0</v>
      </c>
      <c r="J75" s="92"/>
    </row>
    <row r="76" spans="1:10" x14ac:dyDescent="0.25">
      <c r="A76" s="6">
        <v>22</v>
      </c>
      <c r="B76" s="94" t="s">
        <v>96</v>
      </c>
      <c r="C76" s="94"/>
      <c r="D76" s="94"/>
      <c r="E76" s="36">
        <v>472</v>
      </c>
      <c r="F76" s="36">
        <v>472</v>
      </c>
      <c r="G76" s="21">
        <v>0</v>
      </c>
      <c r="H76" s="15"/>
      <c r="I76" s="15"/>
      <c r="J76" s="92"/>
    </row>
    <row r="77" spans="1:10" x14ac:dyDescent="0.25">
      <c r="A77" s="6">
        <v>23</v>
      </c>
      <c r="B77" s="94" t="s">
        <v>97</v>
      </c>
      <c r="C77" s="94"/>
      <c r="D77" s="94"/>
      <c r="E77" s="36">
        <v>1190</v>
      </c>
      <c r="F77" s="36">
        <v>1190</v>
      </c>
      <c r="G77" s="21">
        <v>0</v>
      </c>
      <c r="H77" s="15"/>
      <c r="I77" s="15"/>
      <c r="J77" s="92"/>
    </row>
    <row r="78" spans="1:10" x14ac:dyDescent="0.25">
      <c r="A78" s="6">
        <v>24</v>
      </c>
      <c r="B78" s="94" t="s">
        <v>98</v>
      </c>
      <c r="C78" s="94"/>
      <c r="D78" s="94"/>
      <c r="E78" s="36">
        <v>1502</v>
      </c>
      <c r="F78" s="36">
        <v>1502</v>
      </c>
      <c r="G78" s="21">
        <v>0</v>
      </c>
      <c r="H78" s="36"/>
      <c r="I78" s="36"/>
    </row>
    <row r="79" spans="1:10" x14ac:dyDescent="0.25">
      <c r="A79" s="6">
        <v>25</v>
      </c>
      <c r="B79" s="64" t="s">
        <v>99</v>
      </c>
      <c r="C79" s="64"/>
      <c r="D79" s="64"/>
      <c r="E79" s="21">
        <v>350</v>
      </c>
      <c r="F79" s="21">
        <v>350</v>
      </c>
      <c r="G79" s="21">
        <v>0</v>
      </c>
      <c r="H79" s="21"/>
      <c r="I79" s="21"/>
    </row>
    <row r="80" spans="1:10" x14ac:dyDescent="0.25">
      <c r="A80" s="6">
        <v>26</v>
      </c>
      <c r="B80" s="94" t="s">
        <v>100</v>
      </c>
      <c r="C80" s="94"/>
      <c r="D80" s="94"/>
      <c r="E80" s="36">
        <v>390</v>
      </c>
      <c r="F80" s="36">
        <v>390</v>
      </c>
      <c r="G80" s="21">
        <v>0</v>
      </c>
      <c r="H80" s="36"/>
      <c r="I80" s="36"/>
    </row>
    <row r="81" spans="1:11" x14ac:dyDescent="0.25">
      <c r="A81" s="6">
        <v>27</v>
      </c>
      <c r="B81" s="94" t="s">
        <v>101</v>
      </c>
      <c r="C81" s="94"/>
      <c r="D81" s="94"/>
      <c r="E81" s="34">
        <v>411</v>
      </c>
      <c r="F81" s="34">
        <v>411</v>
      </c>
      <c r="G81" s="21">
        <v>0</v>
      </c>
      <c r="H81" s="34"/>
      <c r="I81" s="34"/>
    </row>
    <row r="82" spans="1:11" ht="15" customHeight="1" x14ac:dyDescent="0.25">
      <c r="A82" s="6">
        <v>28</v>
      </c>
      <c r="B82" s="95" t="s">
        <v>102</v>
      </c>
      <c r="C82" s="96"/>
      <c r="D82" s="96"/>
      <c r="E82" s="80">
        <v>16742</v>
      </c>
      <c r="F82" s="80">
        <v>16742</v>
      </c>
      <c r="G82" s="21">
        <v>0</v>
      </c>
      <c r="H82" s="70"/>
      <c r="I82" s="15"/>
      <c r="J82" s="97"/>
    </row>
    <row r="83" spans="1:11" x14ac:dyDescent="0.25">
      <c r="A83" s="6">
        <v>29</v>
      </c>
      <c r="B83" s="94" t="s">
        <v>103</v>
      </c>
      <c r="C83" s="94"/>
      <c r="D83" s="94"/>
      <c r="E83" s="21">
        <v>3830</v>
      </c>
      <c r="F83" s="21">
        <v>3830</v>
      </c>
      <c r="G83" s="21">
        <v>0</v>
      </c>
      <c r="J83" s="93"/>
    </row>
    <row r="84" spans="1:11" x14ac:dyDescent="0.25">
      <c r="A84" s="6">
        <v>30</v>
      </c>
      <c r="B84" s="60" t="s">
        <v>104</v>
      </c>
      <c r="C84" s="60"/>
      <c r="D84" s="60"/>
      <c r="E84" s="7">
        <v>0</v>
      </c>
      <c r="F84" s="7">
        <v>0</v>
      </c>
      <c r="G84" s="7">
        <v>1688</v>
      </c>
      <c r="J84" s="89"/>
    </row>
    <row r="85" spans="1:11" x14ac:dyDescent="0.25">
      <c r="A85" s="6">
        <v>31</v>
      </c>
      <c r="B85" s="94" t="s">
        <v>105</v>
      </c>
      <c r="C85" s="94"/>
      <c r="D85" s="94"/>
      <c r="E85" s="36">
        <v>453</v>
      </c>
      <c r="F85" s="36">
        <v>453</v>
      </c>
      <c r="G85" s="21">
        <v>0</v>
      </c>
      <c r="H85" s="15"/>
      <c r="I85" s="15"/>
      <c r="J85" s="92"/>
    </row>
    <row r="86" spans="1:11" x14ac:dyDescent="0.25">
      <c r="A86" s="6">
        <v>32</v>
      </c>
      <c r="B86" s="94" t="s">
        <v>106</v>
      </c>
      <c r="C86" s="94"/>
      <c r="D86" s="94"/>
      <c r="E86" s="36">
        <v>907</v>
      </c>
      <c r="F86" s="36">
        <v>907</v>
      </c>
      <c r="G86" s="21">
        <v>0</v>
      </c>
      <c r="H86" s="36"/>
      <c r="I86" s="36"/>
    </row>
    <row r="87" spans="1:11" s="53" customFormat="1" x14ac:dyDescent="0.2">
      <c r="A87" s="6">
        <v>33</v>
      </c>
      <c r="B87" s="98" t="s">
        <v>107</v>
      </c>
      <c r="C87" s="98"/>
      <c r="D87" s="98"/>
      <c r="E87" s="21">
        <v>4700</v>
      </c>
      <c r="F87" s="21">
        <v>4700</v>
      </c>
      <c r="G87" s="21">
        <v>0</v>
      </c>
      <c r="H87" s="21"/>
      <c r="I87" s="21"/>
      <c r="J87" s="99"/>
      <c r="K87" s="100"/>
    </row>
    <row r="88" spans="1:11" s="57" customFormat="1" x14ac:dyDescent="0.2">
      <c r="A88" s="6">
        <v>34</v>
      </c>
      <c r="B88" s="101" t="s">
        <v>108</v>
      </c>
      <c r="C88" s="101"/>
      <c r="D88" s="101"/>
      <c r="E88" s="21">
        <v>353</v>
      </c>
      <c r="F88" s="21">
        <v>353</v>
      </c>
      <c r="G88" s="21">
        <v>0</v>
      </c>
      <c r="H88" s="21"/>
      <c r="I88" s="21"/>
      <c r="J88" s="93"/>
      <c r="K88" s="102"/>
    </row>
    <row r="89" spans="1:11" s="57" customFormat="1" x14ac:dyDescent="0.2">
      <c r="A89" s="6">
        <v>35</v>
      </c>
      <c r="B89" s="101" t="s">
        <v>109</v>
      </c>
      <c r="C89" s="101"/>
      <c r="D89" s="101"/>
      <c r="E89" s="21">
        <v>179</v>
      </c>
      <c r="F89" s="21">
        <v>179</v>
      </c>
      <c r="G89" s="21">
        <v>0</v>
      </c>
      <c r="H89" s="21"/>
      <c r="I89" s="21"/>
      <c r="J89" s="93"/>
      <c r="K89" s="102"/>
    </row>
    <row r="90" spans="1:11" s="57" customFormat="1" ht="15" customHeight="1" x14ac:dyDescent="0.2">
      <c r="A90" s="6">
        <v>36</v>
      </c>
      <c r="B90" s="103" t="s">
        <v>110</v>
      </c>
      <c r="C90" s="103"/>
      <c r="D90" s="103"/>
      <c r="E90" s="21">
        <v>92</v>
      </c>
      <c r="F90" s="21">
        <v>92</v>
      </c>
      <c r="G90" s="21">
        <v>0</v>
      </c>
      <c r="H90" s="21"/>
      <c r="I90" s="21"/>
      <c r="J90" s="93"/>
      <c r="K90" s="102"/>
    </row>
    <row r="91" spans="1:11" ht="24" customHeight="1" x14ac:dyDescent="0.25">
      <c r="A91" s="6"/>
      <c r="B91" s="67" t="s">
        <v>4</v>
      </c>
      <c r="C91" s="67"/>
      <c r="D91" s="67"/>
      <c r="E91" s="32">
        <f>SUM(E55:E90)</f>
        <v>99001</v>
      </c>
      <c r="F91" s="32">
        <f>SUM(F55:F90)</f>
        <v>99001</v>
      </c>
      <c r="G91" s="32">
        <f>SUM(G55:G90)</f>
        <v>6169</v>
      </c>
      <c r="H91" s="12"/>
      <c r="I91" s="12"/>
      <c r="J91" s="104"/>
    </row>
    <row r="92" spans="1:11" ht="12.75" customHeight="1" x14ac:dyDescent="0.25">
      <c r="A92" s="6"/>
      <c r="B92" s="50"/>
      <c r="C92" s="50"/>
      <c r="D92" s="50"/>
      <c r="E92" s="32">
        <f>E91+G91</f>
        <v>105170</v>
      </c>
      <c r="F92" s="32"/>
      <c r="G92" s="69"/>
    </row>
    <row r="93" spans="1:11" ht="25.5" customHeight="1" x14ac:dyDescent="0.25">
      <c r="B93" s="55" t="s">
        <v>5</v>
      </c>
      <c r="C93" s="59" t="s">
        <v>6</v>
      </c>
      <c r="D93" s="33"/>
      <c r="E93" s="33"/>
      <c r="F93" s="34"/>
      <c r="G93" s="69"/>
    </row>
    <row r="94" spans="1:11" x14ac:dyDescent="0.25">
      <c r="B94" s="58" t="s">
        <v>7</v>
      </c>
      <c r="C94" s="7">
        <f>C30</f>
        <v>83140</v>
      </c>
      <c r="D94" s="7"/>
      <c r="E94" s="58"/>
      <c r="F94" s="56"/>
      <c r="G94" s="69"/>
    </row>
    <row r="95" spans="1:11" x14ac:dyDescent="0.25">
      <c r="B95" s="58" t="s">
        <v>111</v>
      </c>
      <c r="C95" s="7">
        <f>D30</f>
        <v>15286</v>
      </c>
      <c r="D95" s="7"/>
      <c r="E95" s="58"/>
      <c r="F95" s="56"/>
      <c r="G95" s="69"/>
    </row>
    <row r="96" spans="1:11" x14ac:dyDescent="0.25">
      <c r="B96" s="58" t="s">
        <v>8</v>
      </c>
      <c r="C96" s="7">
        <f>E30</f>
        <v>4907</v>
      </c>
      <c r="D96" s="12">
        <f>C94+C95+C96</f>
        <v>103333</v>
      </c>
      <c r="E96" s="25"/>
      <c r="F96" s="56"/>
      <c r="G96" s="69"/>
    </row>
    <row r="97" spans="1:11" x14ac:dyDescent="0.25">
      <c r="B97" s="58" t="s">
        <v>112</v>
      </c>
      <c r="C97" s="7">
        <f>E44</f>
        <v>5534</v>
      </c>
      <c r="D97" s="25"/>
      <c r="E97" s="25"/>
      <c r="F97" s="56"/>
      <c r="G97" s="69"/>
    </row>
    <row r="98" spans="1:11" x14ac:dyDescent="0.25">
      <c r="B98" s="58" t="s">
        <v>113</v>
      </c>
      <c r="C98" s="7">
        <f>E53</f>
        <v>210</v>
      </c>
      <c r="D98" s="25"/>
      <c r="E98" s="25"/>
      <c r="F98" s="56"/>
      <c r="G98" s="69"/>
    </row>
    <row r="99" spans="1:11" x14ac:dyDescent="0.25">
      <c r="B99" s="22" t="s">
        <v>114</v>
      </c>
      <c r="C99" s="105">
        <f>SUM(C94:C98)</f>
        <v>109077</v>
      </c>
      <c r="D99" s="23"/>
      <c r="E99" s="23"/>
      <c r="F99" s="56"/>
      <c r="G99" s="69"/>
    </row>
    <row r="100" spans="1:11" x14ac:dyDescent="0.25">
      <c r="B100" s="58" t="s">
        <v>9</v>
      </c>
      <c r="C100" s="56">
        <v>151</v>
      </c>
      <c r="D100" s="23"/>
      <c r="E100" s="23"/>
      <c r="F100" s="56"/>
      <c r="G100" s="69"/>
      <c r="K100" s="18"/>
    </row>
    <row r="101" spans="1:11" x14ac:dyDescent="0.25">
      <c r="B101" s="58"/>
      <c r="C101" s="7"/>
      <c r="D101" s="53"/>
      <c r="E101" s="53"/>
      <c r="F101" s="56"/>
      <c r="G101" s="69"/>
    </row>
    <row r="102" spans="1:11" x14ac:dyDescent="0.25">
      <c r="B102" s="22" t="s">
        <v>10</v>
      </c>
      <c r="C102" s="11">
        <f>E92</f>
        <v>105170</v>
      </c>
      <c r="D102" s="53"/>
      <c r="E102" s="53"/>
      <c r="F102" s="56"/>
      <c r="G102" s="69"/>
      <c r="K102" s="18"/>
    </row>
    <row r="103" spans="1:11" x14ac:dyDescent="0.25">
      <c r="B103" s="58" t="s">
        <v>11</v>
      </c>
      <c r="C103" s="52">
        <v>665</v>
      </c>
      <c r="F103" s="29"/>
      <c r="G103" s="69"/>
    </row>
    <row r="104" spans="1:11" x14ac:dyDescent="0.25">
      <c r="B104" s="58" t="s">
        <v>12</v>
      </c>
      <c r="C104" s="52">
        <v>820</v>
      </c>
      <c r="F104" s="34"/>
      <c r="G104" s="69"/>
    </row>
    <row r="105" spans="1:11" x14ac:dyDescent="0.25">
      <c r="B105" s="26" t="s">
        <v>115</v>
      </c>
      <c r="C105" s="52">
        <v>0</v>
      </c>
      <c r="D105" s="103" t="s">
        <v>116</v>
      </c>
      <c r="E105" s="103"/>
      <c r="F105" s="34"/>
      <c r="G105" s="69"/>
    </row>
    <row r="106" spans="1:11" x14ac:dyDescent="0.25">
      <c r="B106" s="26" t="s">
        <v>117</v>
      </c>
      <c r="C106" s="52">
        <v>0</v>
      </c>
      <c r="D106" s="106" t="s">
        <v>118</v>
      </c>
      <c r="E106" s="49"/>
      <c r="F106" s="34"/>
      <c r="G106" s="69"/>
    </row>
    <row r="107" spans="1:11" x14ac:dyDescent="0.25">
      <c r="B107" s="107" t="s">
        <v>13</v>
      </c>
      <c r="C107" s="52">
        <v>54</v>
      </c>
      <c r="D107" s="29" t="s">
        <v>119</v>
      </c>
      <c r="E107" s="29" t="s">
        <v>120</v>
      </c>
      <c r="F107" s="34"/>
      <c r="G107" s="69"/>
    </row>
    <row r="108" spans="1:11" x14ac:dyDescent="0.25">
      <c r="B108" s="107" t="s">
        <v>14</v>
      </c>
      <c r="C108" s="52">
        <v>40</v>
      </c>
      <c r="D108" s="29" t="s">
        <v>121</v>
      </c>
      <c r="E108" s="29" t="s">
        <v>122</v>
      </c>
      <c r="F108" s="34"/>
      <c r="G108" s="69"/>
    </row>
    <row r="109" spans="1:11" x14ac:dyDescent="0.25">
      <c r="B109" s="27" t="s">
        <v>15</v>
      </c>
      <c r="C109" s="52">
        <v>1</v>
      </c>
      <c r="D109" s="29" t="s">
        <v>123</v>
      </c>
      <c r="F109" s="34"/>
      <c r="G109" s="69"/>
    </row>
    <row r="110" spans="1:11" ht="14.25" customHeight="1" x14ac:dyDescent="0.25">
      <c r="B110" s="66" t="s">
        <v>124</v>
      </c>
      <c r="C110" s="66"/>
      <c r="F110" s="34"/>
      <c r="G110" s="69"/>
    </row>
    <row r="111" spans="1:11" s="53" customFormat="1" x14ac:dyDescent="0.25">
      <c r="A111" s="16"/>
      <c r="B111" s="58" t="s">
        <v>125</v>
      </c>
      <c r="C111" s="56">
        <v>0</v>
      </c>
      <c r="D111" s="49"/>
      <c r="F111" s="49"/>
      <c r="G111" s="49"/>
      <c r="H111" s="56"/>
    </row>
    <row r="112" spans="1:11" s="53" customFormat="1" x14ac:dyDescent="0.25">
      <c r="A112" s="16"/>
      <c r="B112" s="58" t="s">
        <v>126</v>
      </c>
      <c r="C112" s="56">
        <v>0</v>
      </c>
      <c r="D112" s="49"/>
      <c r="F112" s="49"/>
      <c r="G112" s="49"/>
      <c r="H112" s="56"/>
    </row>
    <row r="113" spans="1:10" s="108" customFormat="1" x14ac:dyDescent="0.25">
      <c r="F113" s="109"/>
      <c r="G113" s="110"/>
      <c r="H113" s="111"/>
      <c r="I113" s="111"/>
      <c r="J113" s="112"/>
    </row>
    <row r="114" spans="1:10" s="108" customFormat="1" x14ac:dyDescent="0.25">
      <c r="F114" s="109"/>
      <c r="G114" s="110"/>
      <c r="H114" s="111"/>
      <c r="I114" s="111"/>
      <c r="J114" s="112"/>
    </row>
    <row r="116" spans="1:10" x14ac:dyDescent="0.25">
      <c r="A116" s="114" t="s">
        <v>153</v>
      </c>
      <c r="B116" s="114"/>
      <c r="C116" s="114"/>
      <c r="D116" s="114"/>
      <c r="E116" s="114"/>
      <c r="F116" s="114"/>
      <c r="G116" s="114"/>
    </row>
    <row r="117" spans="1:10" ht="12.75" x14ac:dyDescent="0.25">
      <c r="A117" s="115" t="s">
        <v>127</v>
      </c>
      <c r="B117" s="115"/>
      <c r="C117" s="115"/>
      <c r="D117" s="115"/>
      <c r="E117" s="115"/>
      <c r="F117" s="115"/>
      <c r="G117" s="115"/>
    </row>
    <row r="118" spans="1:10" x14ac:dyDescent="0.25">
      <c r="A118" s="116"/>
      <c r="C118" s="62" t="s">
        <v>0</v>
      </c>
      <c r="D118" s="62"/>
      <c r="E118" s="62"/>
      <c r="F118" s="62"/>
      <c r="G118" s="62"/>
    </row>
    <row r="119" spans="1:10" ht="36" x14ac:dyDescent="0.25">
      <c r="A119" s="117"/>
      <c r="B119" s="54" t="s">
        <v>17</v>
      </c>
      <c r="C119" s="118" t="s">
        <v>2</v>
      </c>
      <c r="D119" s="119" t="s">
        <v>30</v>
      </c>
      <c r="E119" s="120" t="s">
        <v>18</v>
      </c>
      <c r="F119" s="120" t="s">
        <v>3</v>
      </c>
      <c r="G119" s="76"/>
    </row>
    <row r="120" spans="1:10" x14ac:dyDescent="0.25">
      <c r="A120" s="116">
        <v>1</v>
      </c>
      <c r="B120" s="29" t="s">
        <v>128</v>
      </c>
      <c r="C120" s="28">
        <v>5080</v>
      </c>
      <c r="D120" s="121">
        <v>1703</v>
      </c>
      <c r="E120" s="122">
        <v>549</v>
      </c>
      <c r="F120" s="123">
        <f>SUM(C120:E120)</f>
        <v>7332</v>
      </c>
      <c r="G120" s="124"/>
    </row>
    <row r="121" spans="1:10" x14ac:dyDescent="0.25">
      <c r="A121" s="116">
        <v>2</v>
      </c>
      <c r="B121" s="29" t="s">
        <v>129</v>
      </c>
      <c r="C121" s="28">
        <v>3944</v>
      </c>
      <c r="D121" s="28">
        <v>858</v>
      </c>
      <c r="E121" s="122">
        <v>734</v>
      </c>
      <c r="F121" s="123">
        <f t="shared" ref="F121:F131" si="1">SUM(C121:E121)</f>
        <v>5536</v>
      </c>
      <c r="G121" s="124"/>
    </row>
    <row r="122" spans="1:10" x14ac:dyDescent="0.25">
      <c r="A122" s="116">
        <v>3</v>
      </c>
      <c r="B122" s="29" t="s">
        <v>34</v>
      </c>
      <c r="C122" s="28">
        <v>3663</v>
      </c>
      <c r="D122" s="121">
        <v>0</v>
      </c>
      <c r="E122" s="122">
        <v>0</v>
      </c>
      <c r="F122" s="123">
        <f t="shared" si="1"/>
        <v>3663</v>
      </c>
      <c r="G122" s="124"/>
    </row>
    <row r="123" spans="1:10" x14ac:dyDescent="0.25">
      <c r="A123" s="116">
        <v>4</v>
      </c>
      <c r="B123" s="53" t="s">
        <v>41</v>
      </c>
      <c r="C123" s="28">
        <v>13224</v>
      </c>
      <c r="D123" s="28">
        <v>2803</v>
      </c>
      <c r="E123" s="125">
        <v>371</v>
      </c>
      <c r="F123" s="123">
        <f t="shared" si="1"/>
        <v>16398</v>
      </c>
      <c r="G123" s="126"/>
    </row>
    <row r="124" spans="1:10" x14ac:dyDescent="0.25">
      <c r="A124" s="116">
        <v>5</v>
      </c>
      <c r="B124" s="53" t="s">
        <v>130</v>
      </c>
      <c r="C124" s="28">
        <v>4170</v>
      </c>
      <c r="D124" s="28">
        <v>528</v>
      </c>
      <c r="E124" s="125">
        <v>0</v>
      </c>
      <c r="F124" s="123">
        <f t="shared" si="1"/>
        <v>4698</v>
      </c>
      <c r="G124" s="126"/>
    </row>
    <row r="125" spans="1:10" ht="22.5" x14ac:dyDescent="0.25">
      <c r="A125" s="116">
        <v>6</v>
      </c>
      <c r="B125" s="29" t="s">
        <v>131</v>
      </c>
      <c r="C125" s="121">
        <v>1026</v>
      </c>
      <c r="D125" s="121">
        <v>200</v>
      </c>
      <c r="E125" s="122">
        <v>0</v>
      </c>
      <c r="F125" s="123">
        <f t="shared" si="1"/>
        <v>1226</v>
      </c>
      <c r="G125" s="124"/>
    </row>
    <row r="126" spans="1:10" x14ac:dyDescent="0.25">
      <c r="A126" s="116">
        <v>7</v>
      </c>
      <c r="B126" s="29" t="s">
        <v>45</v>
      </c>
      <c r="C126" s="28">
        <v>1934</v>
      </c>
      <c r="D126" s="121">
        <v>553</v>
      </c>
      <c r="E126" s="122">
        <v>0</v>
      </c>
      <c r="F126" s="123">
        <f t="shared" si="1"/>
        <v>2487</v>
      </c>
      <c r="G126" s="124"/>
    </row>
    <row r="127" spans="1:10" x14ac:dyDescent="0.25">
      <c r="A127" s="116">
        <v>8</v>
      </c>
      <c r="B127" s="29" t="s">
        <v>49</v>
      </c>
      <c r="C127" s="28">
        <v>1383</v>
      </c>
      <c r="D127" s="121">
        <v>378</v>
      </c>
      <c r="E127" s="122">
        <v>111</v>
      </c>
      <c r="F127" s="123">
        <f t="shared" si="1"/>
        <v>1872</v>
      </c>
      <c r="G127" s="124"/>
    </row>
    <row r="128" spans="1:10" x14ac:dyDescent="0.25">
      <c r="A128" s="116">
        <v>9</v>
      </c>
      <c r="B128" s="29" t="s">
        <v>50</v>
      </c>
      <c r="C128" s="28">
        <v>2170</v>
      </c>
      <c r="D128" s="121">
        <v>616</v>
      </c>
      <c r="E128" s="122">
        <v>0</v>
      </c>
      <c r="F128" s="123">
        <f t="shared" si="1"/>
        <v>2786</v>
      </c>
      <c r="G128" s="124"/>
    </row>
    <row r="129" spans="1:7" x14ac:dyDescent="0.25">
      <c r="A129" s="116">
        <v>10</v>
      </c>
      <c r="B129" s="29" t="s">
        <v>132</v>
      </c>
      <c r="C129" s="28">
        <v>140</v>
      </c>
      <c r="D129" s="121">
        <v>0</v>
      </c>
      <c r="E129" s="122">
        <v>0</v>
      </c>
      <c r="F129" s="123">
        <f t="shared" si="1"/>
        <v>140</v>
      </c>
      <c r="G129" s="124"/>
    </row>
    <row r="130" spans="1:7" x14ac:dyDescent="0.25">
      <c r="A130" s="116">
        <v>11</v>
      </c>
      <c r="B130" s="29" t="s">
        <v>133</v>
      </c>
      <c r="C130" s="28">
        <v>17315</v>
      </c>
      <c r="D130" s="28">
        <v>1825</v>
      </c>
      <c r="E130" s="122">
        <v>0</v>
      </c>
      <c r="F130" s="123">
        <f t="shared" si="1"/>
        <v>19140</v>
      </c>
      <c r="G130" s="124"/>
    </row>
    <row r="131" spans="1:7" x14ac:dyDescent="0.25">
      <c r="A131" s="116">
        <v>12</v>
      </c>
      <c r="B131" s="29" t="s">
        <v>54</v>
      </c>
      <c r="C131" s="28">
        <v>4074</v>
      </c>
      <c r="D131" s="28">
        <v>1578</v>
      </c>
      <c r="E131" s="122">
        <v>0</v>
      </c>
      <c r="F131" s="123">
        <f t="shared" si="1"/>
        <v>5652</v>
      </c>
      <c r="G131" s="124"/>
    </row>
    <row r="132" spans="1:7" x14ac:dyDescent="0.25">
      <c r="A132" s="116"/>
      <c r="B132" s="31" t="s">
        <v>4</v>
      </c>
      <c r="C132" s="127">
        <f>SUM(C120:C131)</f>
        <v>58123</v>
      </c>
      <c r="D132" s="127">
        <f>SUM(D120:D131)</f>
        <v>11042</v>
      </c>
      <c r="E132" s="127">
        <f>SUM(E120:E131)</f>
        <v>1765</v>
      </c>
      <c r="F132" s="128">
        <f>SUM(F120:F131)</f>
        <v>70930</v>
      </c>
      <c r="G132" s="129"/>
    </row>
    <row r="133" spans="1:7" x14ac:dyDescent="0.25">
      <c r="A133" s="130"/>
      <c r="B133" s="54" t="s">
        <v>134</v>
      </c>
      <c r="C133" s="130"/>
      <c r="D133" s="131"/>
      <c r="E133" s="131"/>
      <c r="F133" s="131"/>
      <c r="G133" s="124"/>
    </row>
    <row r="134" spans="1:7" x14ac:dyDescent="0.25">
      <c r="A134" s="39">
        <v>1</v>
      </c>
      <c r="B134" s="60" t="s">
        <v>56</v>
      </c>
      <c r="C134" s="60"/>
      <c r="D134" s="60"/>
      <c r="E134" s="52">
        <v>18</v>
      </c>
      <c r="G134" s="124"/>
    </row>
    <row r="135" spans="1:7" x14ac:dyDescent="0.25">
      <c r="A135" s="39">
        <v>2</v>
      </c>
      <c r="B135" s="60" t="s">
        <v>135</v>
      </c>
      <c r="C135" s="60"/>
      <c r="D135" s="60"/>
      <c r="E135" s="52">
        <v>1800</v>
      </c>
      <c r="G135" s="124"/>
    </row>
    <row r="136" spans="1:7" x14ac:dyDescent="0.25">
      <c r="A136" s="39">
        <v>3</v>
      </c>
      <c r="B136" s="60" t="s">
        <v>58</v>
      </c>
      <c r="C136" s="60"/>
      <c r="D136" s="60"/>
      <c r="E136" s="56">
        <v>186</v>
      </c>
      <c r="F136" s="56"/>
      <c r="G136" s="124"/>
    </row>
    <row r="137" spans="1:7" x14ac:dyDescent="0.25">
      <c r="A137" s="39">
        <v>4</v>
      </c>
      <c r="B137" s="60" t="s">
        <v>59</v>
      </c>
      <c r="C137" s="60"/>
      <c r="D137" s="60"/>
      <c r="E137" s="52">
        <v>174</v>
      </c>
      <c r="G137" s="124"/>
    </row>
    <row r="138" spans="1:7" x14ac:dyDescent="0.25">
      <c r="A138" s="6">
        <v>5</v>
      </c>
      <c r="B138" s="63" t="s">
        <v>60</v>
      </c>
      <c r="C138" s="63"/>
      <c r="D138" s="63"/>
      <c r="E138" s="56">
        <v>2558</v>
      </c>
      <c r="F138" s="56"/>
      <c r="G138" s="129"/>
    </row>
    <row r="139" spans="1:7" x14ac:dyDescent="0.25">
      <c r="A139" s="39">
        <v>6</v>
      </c>
      <c r="B139" s="60" t="s">
        <v>61</v>
      </c>
      <c r="C139" s="60"/>
      <c r="D139" s="60"/>
      <c r="E139" s="52">
        <v>543</v>
      </c>
      <c r="G139" s="124"/>
    </row>
    <row r="140" spans="1:7" x14ac:dyDescent="0.25">
      <c r="A140" s="39">
        <v>7</v>
      </c>
      <c r="B140" s="60" t="s">
        <v>62</v>
      </c>
      <c r="C140" s="60"/>
      <c r="D140" s="60"/>
      <c r="E140" s="52">
        <v>28</v>
      </c>
      <c r="G140" s="124"/>
    </row>
    <row r="141" spans="1:7" x14ac:dyDescent="0.25">
      <c r="A141" s="39">
        <v>8</v>
      </c>
      <c r="B141" s="60" t="s">
        <v>63</v>
      </c>
      <c r="C141" s="60"/>
      <c r="D141" s="60"/>
      <c r="E141" s="52">
        <v>53</v>
      </c>
      <c r="G141" s="126"/>
    </row>
    <row r="142" spans="1:7" x14ac:dyDescent="0.25">
      <c r="A142" s="39">
        <v>9</v>
      </c>
      <c r="B142" s="60" t="s">
        <v>64</v>
      </c>
      <c r="C142" s="60"/>
      <c r="D142" s="60"/>
      <c r="E142" s="52">
        <v>61</v>
      </c>
      <c r="G142" s="126"/>
    </row>
    <row r="143" spans="1:7" x14ac:dyDescent="0.25">
      <c r="A143" s="39">
        <v>10</v>
      </c>
      <c r="B143" s="60" t="s">
        <v>65</v>
      </c>
      <c r="C143" s="60"/>
      <c r="D143" s="60"/>
      <c r="E143" s="52">
        <v>37</v>
      </c>
      <c r="G143" s="126"/>
    </row>
    <row r="144" spans="1:7" x14ac:dyDescent="0.25">
      <c r="A144" s="39">
        <v>11</v>
      </c>
      <c r="B144" s="132" t="s">
        <v>136</v>
      </c>
      <c r="C144" s="132"/>
      <c r="D144" s="132"/>
      <c r="E144" s="121">
        <v>76</v>
      </c>
      <c r="G144" s="126"/>
    </row>
    <row r="145" spans="1:7" x14ac:dyDescent="0.25">
      <c r="A145" s="116"/>
      <c r="B145" s="133" t="s">
        <v>4</v>
      </c>
      <c r="C145" s="133"/>
      <c r="D145" s="133"/>
      <c r="E145" s="134">
        <f>SUM(E134:E144)</f>
        <v>5534</v>
      </c>
      <c r="F145" s="134"/>
      <c r="G145" s="126"/>
    </row>
    <row r="146" spans="1:7" x14ac:dyDescent="0.25">
      <c r="A146" s="68" t="s">
        <v>137</v>
      </c>
      <c r="B146" s="68"/>
      <c r="C146" s="68"/>
      <c r="D146" s="68"/>
      <c r="E146" s="131"/>
      <c r="F146" s="131"/>
      <c r="G146" s="124"/>
    </row>
    <row r="147" spans="1:7" x14ac:dyDescent="0.25">
      <c r="A147" s="52">
        <v>1</v>
      </c>
      <c r="B147" s="60" t="s">
        <v>138</v>
      </c>
      <c r="C147" s="60"/>
      <c r="D147" s="60"/>
      <c r="E147" s="52">
        <v>42</v>
      </c>
      <c r="G147" s="124"/>
    </row>
    <row r="148" spans="1:7" x14ac:dyDescent="0.25">
      <c r="A148" s="52">
        <v>2</v>
      </c>
      <c r="B148" s="60" t="s">
        <v>139</v>
      </c>
      <c r="C148" s="60"/>
      <c r="D148" s="60"/>
      <c r="E148" s="52">
        <v>42</v>
      </c>
      <c r="G148" s="124"/>
    </row>
    <row r="149" spans="1:7" x14ac:dyDescent="0.25">
      <c r="A149" s="52">
        <v>3</v>
      </c>
      <c r="B149" s="60" t="s">
        <v>140</v>
      </c>
      <c r="C149" s="60"/>
      <c r="D149" s="60"/>
      <c r="E149" s="52">
        <v>42</v>
      </c>
      <c r="G149" s="124"/>
    </row>
    <row r="150" spans="1:7" x14ac:dyDescent="0.25">
      <c r="A150" s="52">
        <v>4</v>
      </c>
      <c r="B150" s="60" t="s">
        <v>71</v>
      </c>
      <c r="C150" s="60"/>
      <c r="D150" s="60"/>
      <c r="E150" s="52">
        <v>21</v>
      </c>
      <c r="G150" s="124"/>
    </row>
    <row r="151" spans="1:7" x14ac:dyDescent="0.25">
      <c r="A151" s="52">
        <v>5</v>
      </c>
      <c r="B151" s="60" t="s">
        <v>72</v>
      </c>
      <c r="C151" s="60"/>
      <c r="D151" s="60"/>
      <c r="E151" s="52">
        <v>21</v>
      </c>
      <c r="G151" s="124"/>
    </row>
    <row r="152" spans="1:7" x14ac:dyDescent="0.25">
      <c r="A152" s="52">
        <v>6</v>
      </c>
      <c r="B152" s="63" t="s">
        <v>73</v>
      </c>
      <c r="C152" s="63"/>
      <c r="D152" s="63"/>
      <c r="E152" s="52">
        <v>21</v>
      </c>
      <c r="G152" s="124"/>
    </row>
    <row r="153" spans="1:7" x14ac:dyDescent="0.25">
      <c r="A153" s="52">
        <v>7</v>
      </c>
      <c r="B153" s="63" t="s">
        <v>141</v>
      </c>
      <c r="C153" s="63"/>
      <c r="D153" s="63"/>
      <c r="E153" s="52">
        <v>21</v>
      </c>
      <c r="G153" s="124"/>
    </row>
    <row r="154" spans="1:7" x14ac:dyDescent="0.25">
      <c r="A154" s="52"/>
      <c r="B154" s="67" t="s">
        <v>4</v>
      </c>
      <c r="C154" s="67"/>
      <c r="D154" s="67"/>
      <c r="E154" s="33">
        <f>SUM(E147:E153)</f>
        <v>210</v>
      </c>
      <c r="F154" s="33"/>
      <c r="G154" s="124"/>
    </row>
    <row r="155" spans="1:7" ht="36" x14ac:dyDescent="0.25">
      <c r="A155" s="130"/>
      <c r="B155" s="54" t="s">
        <v>19</v>
      </c>
      <c r="C155" s="118" t="s">
        <v>2</v>
      </c>
      <c r="D155" s="119" t="s">
        <v>30</v>
      </c>
      <c r="E155" s="120" t="s">
        <v>18</v>
      </c>
      <c r="F155" s="120" t="s">
        <v>3</v>
      </c>
      <c r="G155" s="76"/>
    </row>
    <row r="156" spans="1:7" x14ac:dyDescent="0.25">
      <c r="A156" s="116">
        <v>1</v>
      </c>
      <c r="B156" s="29" t="s">
        <v>36</v>
      </c>
      <c r="C156" s="28">
        <v>1806</v>
      </c>
      <c r="D156" s="121">
        <v>0</v>
      </c>
      <c r="E156" s="122">
        <v>0</v>
      </c>
      <c r="F156" s="123">
        <f>SUM(C156:E156)</f>
        <v>1806</v>
      </c>
      <c r="G156" s="124"/>
    </row>
    <row r="157" spans="1:7" x14ac:dyDescent="0.25">
      <c r="A157" s="116">
        <v>2</v>
      </c>
      <c r="B157" s="29" t="s">
        <v>142</v>
      </c>
      <c r="C157" s="28">
        <v>4101</v>
      </c>
      <c r="D157" s="121">
        <v>1745</v>
      </c>
      <c r="E157" s="122">
        <v>330</v>
      </c>
      <c r="F157" s="123">
        <f t="shared" ref="F157:F163" si="2">SUM(C157:E157)</f>
        <v>6176</v>
      </c>
      <c r="G157" s="124"/>
    </row>
    <row r="158" spans="1:7" x14ac:dyDescent="0.25">
      <c r="A158" s="116">
        <v>3</v>
      </c>
      <c r="B158" s="29" t="s">
        <v>37</v>
      </c>
      <c r="C158" s="121">
        <v>705</v>
      </c>
      <c r="D158" s="121">
        <v>80</v>
      </c>
      <c r="E158" s="122">
        <v>0</v>
      </c>
      <c r="F158" s="123">
        <f t="shared" si="2"/>
        <v>785</v>
      </c>
      <c r="G158" s="124"/>
    </row>
    <row r="159" spans="1:7" x14ac:dyDescent="0.25">
      <c r="A159" s="116">
        <v>4</v>
      </c>
      <c r="B159" s="29" t="s">
        <v>43</v>
      </c>
      <c r="C159" s="28">
        <v>1806</v>
      </c>
      <c r="D159" s="121">
        <v>596</v>
      </c>
      <c r="E159" s="125">
        <v>374</v>
      </c>
      <c r="F159" s="123">
        <f t="shared" si="2"/>
        <v>2776</v>
      </c>
      <c r="G159" s="124"/>
    </row>
    <row r="160" spans="1:7" x14ac:dyDescent="0.25">
      <c r="A160" s="121">
        <v>5</v>
      </c>
      <c r="B160" s="29" t="s">
        <v>47</v>
      </c>
      <c r="C160" s="28">
        <v>1647</v>
      </c>
      <c r="D160" s="121">
        <v>416</v>
      </c>
      <c r="E160" s="122">
        <v>0</v>
      </c>
      <c r="F160" s="123">
        <f t="shared" si="2"/>
        <v>2063</v>
      </c>
      <c r="G160" s="126"/>
    </row>
    <row r="161" spans="1:7" x14ac:dyDescent="0.25">
      <c r="A161" s="116">
        <v>6</v>
      </c>
      <c r="B161" s="53" t="s">
        <v>48</v>
      </c>
      <c r="C161" s="28">
        <v>1344</v>
      </c>
      <c r="D161" s="121">
        <v>495</v>
      </c>
      <c r="E161" s="125">
        <v>341</v>
      </c>
      <c r="F161" s="123">
        <f t="shared" si="2"/>
        <v>2180</v>
      </c>
      <c r="G161" s="124"/>
    </row>
    <row r="162" spans="1:7" x14ac:dyDescent="0.25">
      <c r="A162" s="116">
        <v>7</v>
      </c>
      <c r="B162" s="135" t="s">
        <v>35</v>
      </c>
      <c r="C162" s="28">
        <v>3894</v>
      </c>
      <c r="D162" s="28">
        <v>912</v>
      </c>
      <c r="E162" s="136">
        <v>1477</v>
      </c>
      <c r="F162" s="123">
        <f t="shared" si="2"/>
        <v>6283</v>
      </c>
      <c r="G162" s="124"/>
    </row>
    <row r="163" spans="1:7" x14ac:dyDescent="0.25">
      <c r="A163" s="116">
        <v>8</v>
      </c>
      <c r="B163" s="29" t="s">
        <v>53</v>
      </c>
      <c r="C163" s="7">
        <v>1925</v>
      </c>
      <c r="D163" s="7">
        <v>0</v>
      </c>
      <c r="E163" s="80">
        <v>0</v>
      </c>
      <c r="F163" s="123">
        <f t="shared" si="2"/>
        <v>1925</v>
      </c>
      <c r="G163" s="124"/>
    </row>
    <row r="164" spans="1:7" x14ac:dyDescent="0.25">
      <c r="A164" s="116"/>
      <c r="B164" s="31" t="s">
        <v>4</v>
      </c>
      <c r="C164" s="127">
        <f>SUM(C156:C163)</f>
        <v>17228</v>
      </c>
      <c r="D164" s="127">
        <f>SUM(D156:D163)</f>
        <v>4244</v>
      </c>
      <c r="E164" s="127">
        <f>SUM(E156:E163)</f>
        <v>2522</v>
      </c>
      <c r="F164" s="127">
        <f>SUM(F156:F163)</f>
        <v>23994</v>
      </c>
      <c r="G164" s="129"/>
    </row>
    <row r="165" spans="1:7" ht="36" x14ac:dyDescent="0.25">
      <c r="A165" s="130"/>
      <c r="B165" s="54" t="s">
        <v>20</v>
      </c>
      <c r="C165" s="118" t="s">
        <v>2</v>
      </c>
      <c r="D165" s="119" t="s">
        <v>30</v>
      </c>
      <c r="E165" s="120" t="s">
        <v>18</v>
      </c>
      <c r="F165" s="120" t="s">
        <v>3</v>
      </c>
      <c r="G165" s="76"/>
    </row>
    <row r="166" spans="1:7" x14ac:dyDescent="0.25">
      <c r="A166" s="116">
        <v>1</v>
      </c>
      <c r="B166" s="53" t="s">
        <v>143</v>
      </c>
      <c r="C166" s="28">
        <v>235</v>
      </c>
      <c r="D166" s="121">
        <v>0</v>
      </c>
      <c r="E166" s="122">
        <v>0</v>
      </c>
      <c r="F166" s="123">
        <f t="shared" ref="F166:F177" si="3">SUM(C166:E166)</f>
        <v>235</v>
      </c>
      <c r="G166" s="126"/>
    </row>
    <row r="167" spans="1:7" x14ac:dyDescent="0.25">
      <c r="A167" s="116">
        <v>2</v>
      </c>
      <c r="B167" s="29" t="s">
        <v>144</v>
      </c>
      <c r="C167" s="28">
        <v>3342</v>
      </c>
      <c r="D167" s="121">
        <v>0</v>
      </c>
      <c r="E167" s="122">
        <v>0</v>
      </c>
      <c r="F167" s="123">
        <f t="shared" si="3"/>
        <v>3342</v>
      </c>
      <c r="G167" s="126"/>
    </row>
    <row r="168" spans="1:7" x14ac:dyDescent="0.25">
      <c r="A168" s="116">
        <v>3</v>
      </c>
      <c r="B168" s="29" t="s">
        <v>145</v>
      </c>
      <c r="C168" s="28">
        <v>875</v>
      </c>
      <c r="D168" s="121">
        <v>0</v>
      </c>
      <c r="E168" s="122">
        <v>0</v>
      </c>
      <c r="F168" s="123">
        <f t="shared" si="3"/>
        <v>875</v>
      </c>
      <c r="G168" s="126"/>
    </row>
    <row r="169" spans="1:7" x14ac:dyDescent="0.25">
      <c r="A169" s="116">
        <v>4</v>
      </c>
      <c r="B169" s="29" t="s">
        <v>146</v>
      </c>
      <c r="C169" s="137">
        <v>1073</v>
      </c>
      <c r="D169" s="116">
        <v>0</v>
      </c>
      <c r="E169" s="122">
        <v>0</v>
      </c>
      <c r="F169" s="128">
        <f t="shared" si="3"/>
        <v>1073</v>
      </c>
      <c r="G169" s="124"/>
    </row>
    <row r="170" spans="1:7" x14ac:dyDescent="0.25">
      <c r="A170" s="121">
        <v>5</v>
      </c>
      <c r="B170" s="53" t="s">
        <v>147</v>
      </c>
      <c r="C170" s="28">
        <v>3160</v>
      </c>
      <c r="D170" s="121">
        <v>0</v>
      </c>
      <c r="E170" s="126">
        <v>0</v>
      </c>
      <c r="F170" s="123">
        <f t="shared" si="3"/>
        <v>3160</v>
      </c>
      <c r="G170" s="126"/>
    </row>
    <row r="171" spans="1:7" x14ac:dyDescent="0.25">
      <c r="A171" s="121">
        <v>6</v>
      </c>
      <c r="B171" s="53" t="s">
        <v>39</v>
      </c>
      <c r="C171" s="28">
        <v>718</v>
      </c>
      <c r="D171" s="121">
        <v>0</v>
      </c>
      <c r="E171" s="126">
        <v>0</v>
      </c>
      <c r="F171" s="123">
        <f t="shared" si="3"/>
        <v>718</v>
      </c>
      <c r="G171" s="126"/>
    </row>
    <row r="172" spans="1:7" x14ac:dyDescent="0.25">
      <c r="A172" s="121">
        <v>7</v>
      </c>
      <c r="B172" s="53" t="s">
        <v>40</v>
      </c>
      <c r="C172" s="28">
        <v>1092</v>
      </c>
      <c r="D172" s="121">
        <v>0</v>
      </c>
      <c r="E172" s="126">
        <v>0</v>
      </c>
      <c r="F172" s="123">
        <f t="shared" si="3"/>
        <v>1092</v>
      </c>
      <c r="G172" s="126"/>
    </row>
    <row r="173" spans="1:7" x14ac:dyDescent="0.25">
      <c r="A173" s="116">
        <v>8</v>
      </c>
      <c r="B173" s="29" t="s">
        <v>46</v>
      </c>
      <c r="C173" s="28">
        <v>2085</v>
      </c>
      <c r="D173" s="121">
        <v>0</v>
      </c>
      <c r="E173" s="122">
        <v>620</v>
      </c>
      <c r="F173" s="123">
        <f t="shared" si="3"/>
        <v>2705</v>
      </c>
      <c r="G173" s="126"/>
    </row>
    <row r="174" spans="1:7" x14ac:dyDescent="0.25">
      <c r="A174" s="116">
        <v>9</v>
      </c>
      <c r="B174" s="138" t="s">
        <v>148</v>
      </c>
      <c r="C174" s="28">
        <v>467</v>
      </c>
      <c r="D174" s="121">
        <v>0</v>
      </c>
      <c r="E174" s="122">
        <v>0</v>
      </c>
      <c r="F174" s="123">
        <f t="shared" si="3"/>
        <v>467</v>
      </c>
      <c r="G174" s="126"/>
    </row>
    <row r="175" spans="1:7" x14ac:dyDescent="0.25">
      <c r="A175" s="116">
        <v>10</v>
      </c>
      <c r="B175" s="29" t="s">
        <v>149</v>
      </c>
      <c r="C175" s="28">
        <v>773</v>
      </c>
      <c r="D175" s="121">
        <v>0</v>
      </c>
      <c r="E175" s="122">
        <v>0</v>
      </c>
      <c r="F175" s="123">
        <f t="shared" si="3"/>
        <v>773</v>
      </c>
      <c r="G175" s="126"/>
    </row>
    <row r="176" spans="1:7" x14ac:dyDescent="0.25">
      <c r="A176" s="116">
        <v>11</v>
      </c>
      <c r="B176" s="29" t="s">
        <v>150</v>
      </c>
      <c r="C176" s="28">
        <v>395</v>
      </c>
      <c r="D176" s="121">
        <v>0</v>
      </c>
      <c r="E176" s="122">
        <v>0</v>
      </c>
      <c r="F176" s="123">
        <f t="shared" si="3"/>
        <v>395</v>
      </c>
      <c r="G176" s="126"/>
    </row>
    <row r="177" spans="1:7" x14ac:dyDescent="0.25">
      <c r="A177" s="116">
        <v>12</v>
      </c>
      <c r="B177" s="29" t="s">
        <v>151</v>
      </c>
      <c r="C177" s="28">
        <v>925</v>
      </c>
      <c r="D177" s="121">
        <v>0</v>
      </c>
      <c r="E177" s="122">
        <v>0</v>
      </c>
      <c r="F177" s="123">
        <f t="shared" si="3"/>
        <v>925</v>
      </c>
      <c r="G177" s="126"/>
    </row>
    <row r="178" spans="1:7" x14ac:dyDescent="0.25">
      <c r="A178" s="116"/>
      <c r="B178" s="31" t="s">
        <v>4</v>
      </c>
      <c r="C178" s="127">
        <f>SUM(C166:C177)</f>
        <v>15140</v>
      </c>
      <c r="D178" s="127">
        <f>SUM(D166:D177)</f>
        <v>0</v>
      </c>
      <c r="E178" s="127">
        <f>SUM(E166:E177)</f>
        <v>620</v>
      </c>
      <c r="F178" s="127">
        <f>SUM(F166:F177)</f>
        <v>15760</v>
      </c>
      <c r="G178" s="129"/>
    </row>
    <row r="179" spans="1:7" ht="18" x14ac:dyDescent="0.25">
      <c r="A179" s="130"/>
      <c r="B179" s="54" t="s">
        <v>21</v>
      </c>
      <c r="C179" s="139"/>
      <c r="D179" s="131"/>
      <c r="E179" s="38" t="s">
        <v>75</v>
      </c>
      <c r="F179" s="140" t="s">
        <v>77</v>
      </c>
      <c r="G179" s="124"/>
    </row>
    <row r="180" spans="1:7" x14ac:dyDescent="0.25">
      <c r="A180" s="6">
        <v>1</v>
      </c>
      <c r="B180" s="64" t="s">
        <v>78</v>
      </c>
      <c r="C180" s="64"/>
      <c r="D180" s="64"/>
      <c r="E180" s="7">
        <v>6593</v>
      </c>
      <c r="F180" s="7">
        <v>0</v>
      </c>
      <c r="G180" s="124"/>
    </row>
    <row r="181" spans="1:7" x14ac:dyDescent="0.25">
      <c r="A181" s="6">
        <v>2</v>
      </c>
      <c r="B181" s="64" t="s">
        <v>79</v>
      </c>
      <c r="C181" s="64"/>
      <c r="D181" s="64"/>
      <c r="E181" s="7">
        <v>1216</v>
      </c>
      <c r="F181" s="7">
        <v>0</v>
      </c>
      <c r="G181" s="124"/>
    </row>
    <row r="182" spans="1:7" ht="12" x14ac:dyDescent="0.25">
      <c r="A182" s="6">
        <v>3</v>
      </c>
      <c r="B182" s="90" t="s">
        <v>80</v>
      </c>
      <c r="C182" s="90"/>
      <c r="D182" s="90"/>
      <c r="E182" s="15">
        <v>5645</v>
      </c>
      <c r="F182" s="7">
        <v>0</v>
      </c>
      <c r="G182" s="124"/>
    </row>
    <row r="183" spans="1:7" ht="12" x14ac:dyDescent="0.25">
      <c r="A183" s="6">
        <v>4</v>
      </c>
      <c r="B183" s="90" t="s">
        <v>81</v>
      </c>
      <c r="C183" s="90"/>
      <c r="D183" s="90"/>
      <c r="E183" s="15">
        <v>4963</v>
      </c>
      <c r="F183" s="7">
        <v>0</v>
      </c>
      <c r="G183" s="126"/>
    </row>
    <row r="184" spans="1:7" x14ac:dyDescent="0.25">
      <c r="A184" s="6">
        <v>5</v>
      </c>
      <c r="B184" s="91" t="s">
        <v>82</v>
      </c>
      <c r="C184" s="91"/>
      <c r="D184" s="91"/>
      <c r="E184" s="36">
        <v>3126</v>
      </c>
      <c r="F184" s="15">
        <v>0</v>
      </c>
      <c r="G184" s="124"/>
    </row>
    <row r="185" spans="1:7" x14ac:dyDescent="0.25">
      <c r="A185" s="6">
        <v>6</v>
      </c>
      <c r="B185" s="65" t="s">
        <v>83</v>
      </c>
      <c r="C185" s="65"/>
      <c r="D185" s="65"/>
      <c r="E185" s="21">
        <v>0</v>
      </c>
      <c r="F185" s="7">
        <v>988</v>
      </c>
      <c r="G185" s="126"/>
    </row>
    <row r="186" spans="1:7" x14ac:dyDescent="0.25">
      <c r="A186" s="6">
        <v>7</v>
      </c>
      <c r="B186" s="63" t="s">
        <v>84</v>
      </c>
      <c r="C186" s="63"/>
      <c r="D186" s="63"/>
      <c r="E186" s="7">
        <v>0</v>
      </c>
      <c r="F186" s="7">
        <v>1280</v>
      </c>
      <c r="G186" s="126"/>
    </row>
    <row r="187" spans="1:7" x14ac:dyDescent="0.25">
      <c r="A187" s="6">
        <v>8</v>
      </c>
      <c r="B187" s="60" t="s">
        <v>85</v>
      </c>
      <c r="C187" s="60"/>
      <c r="D187" s="60"/>
      <c r="E187" s="15">
        <v>31</v>
      </c>
      <c r="F187" s="15">
        <v>0</v>
      </c>
      <c r="G187" s="126"/>
    </row>
    <row r="188" spans="1:7" x14ac:dyDescent="0.25">
      <c r="A188" s="6">
        <v>9</v>
      </c>
      <c r="B188" s="63" t="s">
        <v>86</v>
      </c>
      <c r="C188" s="63"/>
      <c r="D188" s="63"/>
      <c r="E188" s="7">
        <v>3179</v>
      </c>
      <c r="F188" s="7">
        <v>0</v>
      </c>
      <c r="G188" s="126"/>
    </row>
    <row r="189" spans="1:7" x14ac:dyDescent="0.25">
      <c r="A189" s="6">
        <v>10</v>
      </c>
      <c r="B189" s="65" t="s">
        <v>87</v>
      </c>
      <c r="C189" s="65"/>
      <c r="D189" s="65"/>
      <c r="E189" s="21">
        <v>0</v>
      </c>
      <c r="F189" s="7">
        <v>2213</v>
      </c>
      <c r="G189" s="126"/>
    </row>
    <row r="190" spans="1:7" x14ac:dyDescent="0.25">
      <c r="A190" s="6">
        <v>11</v>
      </c>
      <c r="B190" s="64" t="s">
        <v>88</v>
      </c>
      <c r="C190" s="64"/>
      <c r="D190" s="64"/>
      <c r="E190" s="21">
        <v>1590</v>
      </c>
      <c r="F190" s="7">
        <v>0</v>
      </c>
      <c r="G190" s="124"/>
    </row>
    <row r="191" spans="1:7" x14ac:dyDescent="0.25">
      <c r="A191" s="6">
        <v>12</v>
      </c>
      <c r="B191" s="63" t="s">
        <v>39</v>
      </c>
      <c r="C191" s="63"/>
      <c r="D191" s="63"/>
      <c r="E191" s="21">
        <v>250</v>
      </c>
      <c r="F191" s="7">
        <v>0</v>
      </c>
      <c r="G191" s="126"/>
    </row>
    <row r="192" spans="1:7" x14ac:dyDescent="0.25">
      <c r="A192" s="6">
        <v>13</v>
      </c>
      <c r="B192" s="63" t="s">
        <v>40</v>
      </c>
      <c r="C192" s="63"/>
      <c r="D192" s="63"/>
      <c r="E192" s="21">
        <v>1365</v>
      </c>
      <c r="F192" s="7">
        <v>0</v>
      </c>
      <c r="G192" s="124"/>
    </row>
    <row r="193" spans="1:7" x14ac:dyDescent="0.25">
      <c r="A193" s="6">
        <v>14</v>
      </c>
      <c r="B193" s="64" t="s">
        <v>41</v>
      </c>
      <c r="C193" s="64"/>
      <c r="D193" s="64"/>
      <c r="E193" s="21">
        <v>12639</v>
      </c>
      <c r="F193" s="7">
        <v>0</v>
      </c>
      <c r="G193" s="124"/>
    </row>
    <row r="194" spans="1:7" x14ac:dyDescent="0.25">
      <c r="A194" s="6">
        <v>15</v>
      </c>
      <c r="B194" s="63" t="s">
        <v>89</v>
      </c>
      <c r="C194" s="63"/>
      <c r="D194" s="63"/>
      <c r="E194" s="21">
        <v>478</v>
      </c>
      <c r="F194" s="7">
        <v>0</v>
      </c>
      <c r="G194" s="124"/>
    </row>
    <row r="195" spans="1:7" x14ac:dyDescent="0.25">
      <c r="A195" s="6">
        <v>16</v>
      </c>
      <c r="B195" s="64" t="s">
        <v>90</v>
      </c>
      <c r="C195" s="64"/>
      <c r="D195" s="64"/>
      <c r="E195" s="7">
        <v>14519</v>
      </c>
      <c r="F195" s="7">
        <v>0</v>
      </c>
      <c r="G195" s="124"/>
    </row>
    <row r="196" spans="1:7" x14ac:dyDescent="0.25">
      <c r="A196" s="6">
        <v>17</v>
      </c>
      <c r="B196" s="63" t="s">
        <v>91</v>
      </c>
      <c r="C196" s="63"/>
      <c r="D196" s="63"/>
      <c r="E196" s="21">
        <v>266</v>
      </c>
      <c r="F196" s="7">
        <v>0</v>
      </c>
      <c r="G196" s="124"/>
    </row>
    <row r="197" spans="1:7" x14ac:dyDescent="0.25">
      <c r="A197" s="6">
        <v>18</v>
      </c>
      <c r="B197" s="60" t="s">
        <v>92</v>
      </c>
      <c r="C197" s="60"/>
      <c r="D197" s="60"/>
      <c r="E197" s="21">
        <v>369</v>
      </c>
      <c r="F197" s="7">
        <v>0</v>
      </c>
      <c r="G197" s="124"/>
    </row>
    <row r="198" spans="1:7" x14ac:dyDescent="0.25">
      <c r="A198" s="6">
        <v>19</v>
      </c>
      <c r="B198" s="94" t="s">
        <v>93</v>
      </c>
      <c r="C198" s="94"/>
      <c r="D198" s="94"/>
      <c r="E198" s="21">
        <v>2697</v>
      </c>
      <c r="F198" s="7">
        <v>0</v>
      </c>
      <c r="G198" s="124"/>
    </row>
    <row r="199" spans="1:7" x14ac:dyDescent="0.25">
      <c r="A199" s="6">
        <v>20</v>
      </c>
      <c r="B199" s="94" t="s">
        <v>94</v>
      </c>
      <c r="C199" s="94"/>
      <c r="D199" s="94"/>
      <c r="E199" s="36">
        <v>6495</v>
      </c>
      <c r="F199" s="7">
        <v>0</v>
      </c>
      <c r="G199" s="124"/>
    </row>
    <row r="200" spans="1:7" x14ac:dyDescent="0.25">
      <c r="A200" s="6">
        <v>21</v>
      </c>
      <c r="B200" s="64" t="s">
        <v>95</v>
      </c>
      <c r="C200" s="64"/>
      <c r="D200" s="64"/>
      <c r="E200" s="36">
        <v>2009</v>
      </c>
      <c r="F200" s="7">
        <v>0</v>
      </c>
      <c r="G200" s="124"/>
    </row>
    <row r="201" spans="1:7" x14ac:dyDescent="0.25">
      <c r="A201" s="6">
        <v>22</v>
      </c>
      <c r="B201" s="94" t="s">
        <v>96</v>
      </c>
      <c r="C201" s="94"/>
      <c r="D201" s="94"/>
      <c r="E201" s="36">
        <v>472</v>
      </c>
      <c r="F201" s="7">
        <v>0</v>
      </c>
      <c r="G201" s="116"/>
    </row>
    <row r="202" spans="1:7" x14ac:dyDescent="0.25">
      <c r="A202" s="6">
        <v>23</v>
      </c>
      <c r="B202" s="94" t="s">
        <v>97</v>
      </c>
      <c r="C202" s="94"/>
      <c r="D202" s="94"/>
      <c r="E202" s="36">
        <v>1190</v>
      </c>
      <c r="F202" s="7">
        <v>0</v>
      </c>
      <c r="G202" s="141"/>
    </row>
    <row r="203" spans="1:7" x14ac:dyDescent="0.25">
      <c r="A203" s="6">
        <v>24</v>
      </c>
      <c r="B203" s="94" t="s">
        <v>98</v>
      </c>
      <c r="C203" s="94"/>
      <c r="D203" s="94"/>
      <c r="E203" s="36">
        <v>1502</v>
      </c>
      <c r="F203" s="7">
        <v>0</v>
      </c>
      <c r="G203" s="116"/>
    </row>
    <row r="204" spans="1:7" x14ac:dyDescent="0.25">
      <c r="A204" s="6">
        <v>25</v>
      </c>
      <c r="B204" s="64" t="s">
        <v>99</v>
      </c>
      <c r="C204" s="64"/>
      <c r="D204" s="64"/>
      <c r="E204" s="21">
        <v>350</v>
      </c>
      <c r="F204" s="7">
        <v>0</v>
      </c>
      <c r="G204" s="21"/>
    </row>
    <row r="205" spans="1:7" x14ac:dyDescent="0.25">
      <c r="A205" s="6">
        <v>26</v>
      </c>
      <c r="B205" s="94" t="s">
        <v>100</v>
      </c>
      <c r="C205" s="94"/>
      <c r="D205" s="94"/>
      <c r="E205" s="36">
        <v>390</v>
      </c>
      <c r="F205" s="7">
        <v>0</v>
      </c>
      <c r="G205" s="116"/>
    </row>
    <row r="206" spans="1:7" x14ac:dyDescent="0.25">
      <c r="A206" s="6">
        <v>27</v>
      </c>
      <c r="B206" s="94" t="s">
        <v>101</v>
      </c>
      <c r="C206" s="94"/>
      <c r="D206" s="94"/>
      <c r="E206" s="34">
        <v>411</v>
      </c>
      <c r="F206" s="7">
        <v>0</v>
      </c>
      <c r="G206" s="116"/>
    </row>
    <row r="207" spans="1:7" ht="12.75" x14ac:dyDescent="0.25">
      <c r="A207" s="6">
        <v>28</v>
      </c>
      <c r="B207" s="95" t="s">
        <v>152</v>
      </c>
      <c r="C207" s="96"/>
      <c r="D207" s="96"/>
      <c r="E207" s="80">
        <v>16742</v>
      </c>
      <c r="F207" s="7">
        <v>0</v>
      </c>
      <c r="G207" s="116"/>
    </row>
    <row r="208" spans="1:7" x14ac:dyDescent="0.25">
      <c r="A208" s="6">
        <v>29</v>
      </c>
      <c r="B208" s="94" t="s">
        <v>103</v>
      </c>
      <c r="C208" s="94"/>
      <c r="D208" s="94"/>
      <c r="E208" s="21">
        <v>3830</v>
      </c>
      <c r="F208" s="7">
        <v>0</v>
      </c>
      <c r="G208" s="116"/>
    </row>
    <row r="209" spans="1:7" x14ac:dyDescent="0.25">
      <c r="A209" s="6">
        <v>30</v>
      </c>
      <c r="B209" s="60" t="s">
        <v>104</v>
      </c>
      <c r="C209" s="60"/>
      <c r="D209" s="60"/>
      <c r="E209" s="7">
        <v>0</v>
      </c>
      <c r="F209" s="7">
        <v>1688</v>
      </c>
      <c r="G209" s="121"/>
    </row>
    <row r="210" spans="1:7" x14ac:dyDescent="0.25">
      <c r="A210" s="6">
        <v>31</v>
      </c>
      <c r="B210" s="94" t="s">
        <v>105</v>
      </c>
      <c r="C210" s="94"/>
      <c r="D210" s="94"/>
      <c r="E210" s="36">
        <v>453</v>
      </c>
      <c r="F210" s="7">
        <v>0</v>
      </c>
      <c r="G210" s="116"/>
    </row>
    <row r="211" spans="1:7" x14ac:dyDescent="0.25">
      <c r="A211" s="6">
        <v>32</v>
      </c>
      <c r="B211" s="94" t="s">
        <v>106</v>
      </c>
      <c r="C211" s="94"/>
      <c r="D211" s="94"/>
      <c r="E211" s="36">
        <v>907</v>
      </c>
      <c r="F211" s="7">
        <v>0</v>
      </c>
      <c r="G211" s="78"/>
    </row>
    <row r="212" spans="1:7" x14ac:dyDescent="0.2">
      <c r="A212" s="6">
        <v>33</v>
      </c>
      <c r="B212" s="98" t="s">
        <v>107</v>
      </c>
      <c r="C212" s="98"/>
      <c r="D212" s="98"/>
      <c r="E212" s="21">
        <v>4700</v>
      </c>
      <c r="F212" s="7">
        <v>0</v>
      </c>
      <c r="G212" s="78"/>
    </row>
    <row r="213" spans="1:7" x14ac:dyDescent="0.2">
      <c r="A213" s="6">
        <v>34</v>
      </c>
      <c r="B213" s="101" t="s">
        <v>108</v>
      </c>
      <c r="C213" s="101"/>
      <c r="D213" s="101"/>
      <c r="E213" s="21">
        <v>353</v>
      </c>
      <c r="F213" s="7">
        <v>0</v>
      </c>
      <c r="G213" s="78"/>
    </row>
    <row r="214" spans="1:7" x14ac:dyDescent="0.2">
      <c r="A214" s="6">
        <v>35</v>
      </c>
      <c r="B214" s="101" t="s">
        <v>109</v>
      </c>
      <c r="C214" s="101"/>
      <c r="D214" s="101"/>
      <c r="E214" s="21">
        <v>179</v>
      </c>
      <c r="F214" s="7">
        <v>0</v>
      </c>
      <c r="G214" s="78"/>
    </row>
    <row r="215" spans="1:7" x14ac:dyDescent="0.25">
      <c r="A215" s="6">
        <v>36</v>
      </c>
      <c r="B215" s="103" t="s">
        <v>110</v>
      </c>
      <c r="C215" s="103"/>
      <c r="D215" s="103"/>
      <c r="E215" s="21">
        <v>92</v>
      </c>
      <c r="F215" s="7">
        <v>0</v>
      </c>
      <c r="G215" s="78"/>
    </row>
    <row r="216" spans="1:7" x14ac:dyDescent="0.25">
      <c r="A216" s="142"/>
      <c r="B216" s="67" t="s">
        <v>4</v>
      </c>
      <c r="C216" s="67"/>
      <c r="D216" s="67"/>
      <c r="E216" s="32">
        <f>SUM(E180:E215)</f>
        <v>99001</v>
      </c>
      <c r="F216" s="32">
        <f>SUM(F180:F215)</f>
        <v>6169</v>
      </c>
      <c r="G216" s="116"/>
    </row>
    <row r="217" spans="1:7" x14ac:dyDescent="0.25">
      <c r="A217" s="142"/>
      <c r="B217" s="50"/>
      <c r="C217" s="50"/>
      <c r="D217" s="50"/>
      <c r="E217" s="32"/>
      <c r="F217" s="32"/>
      <c r="G217" s="116"/>
    </row>
    <row r="218" spans="1:7" x14ac:dyDescent="0.25">
      <c r="A218" s="116"/>
      <c r="B218" s="27"/>
      <c r="C218" s="116"/>
      <c r="D218" s="116"/>
      <c r="E218" s="116"/>
      <c r="F218" s="116"/>
      <c r="G218" s="116"/>
    </row>
    <row r="219" spans="1:7" x14ac:dyDescent="0.25">
      <c r="A219" s="116"/>
      <c r="C219" s="52" t="s">
        <v>22</v>
      </c>
      <c r="D219" s="52" t="s">
        <v>23</v>
      </c>
      <c r="E219" s="52" t="s">
        <v>24</v>
      </c>
      <c r="F219" s="52" t="s">
        <v>25</v>
      </c>
      <c r="G219" s="40" t="s">
        <v>3</v>
      </c>
    </row>
    <row r="220" spans="1:7" x14ac:dyDescent="0.25">
      <c r="A220" s="116"/>
      <c r="B220" s="41" t="s">
        <v>26</v>
      </c>
      <c r="C220" s="42">
        <f>C132</f>
        <v>58123</v>
      </c>
      <c r="D220" s="42">
        <f>C164</f>
        <v>17228</v>
      </c>
      <c r="E220" s="42">
        <f>C178</f>
        <v>15140</v>
      </c>
      <c r="F220" s="29">
        <v>0</v>
      </c>
      <c r="G220" s="43">
        <f>SUM(C220:F220)</f>
        <v>90491</v>
      </c>
    </row>
    <row r="221" spans="1:7" x14ac:dyDescent="0.25">
      <c r="A221" s="116"/>
      <c r="B221" s="58" t="s">
        <v>111</v>
      </c>
      <c r="C221" s="42">
        <f>D132</f>
        <v>11042</v>
      </c>
      <c r="D221" s="42">
        <f>D164</f>
        <v>4244</v>
      </c>
      <c r="E221" s="42">
        <f>D178</f>
        <v>0</v>
      </c>
      <c r="F221" s="29">
        <v>0</v>
      </c>
      <c r="G221" s="43">
        <f>SUM(C221:F221)</f>
        <v>15286</v>
      </c>
    </row>
    <row r="222" spans="1:7" x14ac:dyDescent="0.25">
      <c r="A222" s="116"/>
      <c r="B222" s="41" t="s">
        <v>18</v>
      </c>
      <c r="C222" s="42">
        <f>E132</f>
        <v>1765</v>
      </c>
      <c r="D222" s="42">
        <f>E164</f>
        <v>2522</v>
      </c>
      <c r="E222" s="42">
        <f>E178</f>
        <v>620</v>
      </c>
      <c r="F222" s="29">
        <v>0</v>
      </c>
      <c r="G222" s="43">
        <f>SUM(C222:F222)</f>
        <v>4907</v>
      </c>
    </row>
    <row r="223" spans="1:7" x14ac:dyDescent="0.25">
      <c r="A223" s="116"/>
      <c r="B223" s="22" t="s">
        <v>27</v>
      </c>
      <c r="C223" s="10">
        <f>SUM(C220:C222)</f>
        <v>70930</v>
      </c>
      <c r="D223" s="11">
        <f>SUM(D220:D222)</f>
        <v>23994</v>
      </c>
      <c r="E223" s="11">
        <f>SUM(E220:E222)</f>
        <v>15760</v>
      </c>
      <c r="F223" s="18">
        <f>SUM(F220:F222)</f>
        <v>0</v>
      </c>
      <c r="G223" s="43">
        <f>SUM(G220:G222)</f>
        <v>110684</v>
      </c>
    </row>
    <row r="224" spans="1:7" x14ac:dyDescent="0.25">
      <c r="A224" s="116"/>
      <c r="B224" s="44" t="s">
        <v>112</v>
      </c>
      <c r="C224" s="45">
        <f>E145</f>
        <v>5534</v>
      </c>
      <c r="D224" s="34"/>
      <c r="E224" s="34"/>
      <c r="F224" s="30"/>
      <c r="G224" s="10">
        <f>E145</f>
        <v>5534</v>
      </c>
    </row>
    <row r="225" spans="1:7" x14ac:dyDescent="0.25">
      <c r="A225" s="116"/>
      <c r="B225" s="44" t="s">
        <v>113</v>
      </c>
      <c r="C225" s="44">
        <f>E154</f>
        <v>210</v>
      </c>
      <c r="D225" s="44"/>
      <c r="E225" s="44"/>
      <c r="F225" s="46"/>
      <c r="G225" s="10">
        <f>E154</f>
        <v>210</v>
      </c>
    </row>
    <row r="226" spans="1:7" x14ac:dyDescent="0.25">
      <c r="A226" s="116"/>
      <c r="B226" s="10" t="s">
        <v>28</v>
      </c>
      <c r="C226" s="10">
        <f>SUM(C223:C225)</f>
        <v>76674</v>
      </c>
      <c r="D226" s="44"/>
      <c r="E226" s="44"/>
      <c r="F226" s="46"/>
      <c r="G226" s="10">
        <f>SUM(G223:G225)</f>
        <v>116428</v>
      </c>
    </row>
    <row r="227" spans="1:7" x14ac:dyDescent="0.25">
      <c r="A227" s="116"/>
      <c r="C227" s="116"/>
      <c r="D227" s="116"/>
      <c r="E227" s="116"/>
      <c r="F227" s="116"/>
      <c r="G227" s="116"/>
    </row>
    <row r="228" spans="1:7" x14ac:dyDescent="0.25">
      <c r="A228" s="116"/>
      <c r="B228" s="58" t="s">
        <v>9</v>
      </c>
      <c r="C228" s="28">
        <v>151</v>
      </c>
      <c r="D228" s="143"/>
      <c r="E228" s="143"/>
      <c r="F228" s="141"/>
      <c r="G228" s="116"/>
    </row>
    <row r="229" spans="1:7" x14ac:dyDescent="0.25">
      <c r="A229" s="116"/>
      <c r="B229" s="58"/>
      <c r="C229" s="28"/>
      <c r="D229" s="143"/>
      <c r="E229" s="143"/>
      <c r="F229" s="141"/>
      <c r="G229" s="116"/>
    </row>
    <row r="230" spans="1:7" x14ac:dyDescent="0.25">
      <c r="A230" s="116"/>
      <c r="B230" s="22" t="s">
        <v>10</v>
      </c>
      <c r="C230" s="144">
        <f>E216</f>
        <v>99001</v>
      </c>
      <c r="D230" s="145"/>
      <c r="E230" s="145"/>
      <c r="F230" s="121"/>
      <c r="G230" s="137"/>
    </row>
    <row r="231" spans="1:7" x14ac:dyDescent="0.25">
      <c r="A231" s="116"/>
      <c r="B231" s="58"/>
      <c r="C231" s="121"/>
      <c r="D231" s="145"/>
      <c r="E231" s="145"/>
      <c r="F231" s="121"/>
      <c r="G231" s="116"/>
    </row>
    <row r="232" spans="1:7" x14ac:dyDescent="0.25">
      <c r="B232" s="107" t="s">
        <v>13</v>
      </c>
      <c r="C232" s="52">
        <v>54</v>
      </c>
      <c r="D232" s="29" t="s">
        <v>119</v>
      </c>
      <c r="E232" s="29" t="s">
        <v>120</v>
      </c>
      <c r="G232" s="39"/>
    </row>
    <row r="233" spans="1:7" x14ac:dyDescent="0.25">
      <c r="B233" s="107" t="s">
        <v>14</v>
      </c>
      <c r="C233" s="52">
        <v>40</v>
      </c>
      <c r="D233" s="29" t="s">
        <v>121</v>
      </c>
      <c r="E233" s="29" t="s">
        <v>122</v>
      </c>
      <c r="G233" s="39"/>
    </row>
    <row r="234" spans="1:7" x14ac:dyDescent="0.25">
      <c r="B234" s="27" t="s">
        <v>15</v>
      </c>
      <c r="C234" s="52">
        <v>1</v>
      </c>
      <c r="D234" s="29" t="s">
        <v>123</v>
      </c>
      <c r="G234" s="39"/>
    </row>
    <row r="235" spans="1:7" x14ac:dyDescent="0.25">
      <c r="A235" s="116"/>
      <c r="B235" s="66" t="s">
        <v>16</v>
      </c>
      <c r="C235" s="66"/>
      <c r="D235" s="116"/>
      <c r="E235" s="116"/>
      <c r="F235" s="116"/>
      <c r="G235" s="116"/>
    </row>
    <row r="236" spans="1:7" x14ac:dyDescent="0.25">
      <c r="A236" s="116"/>
      <c r="C236" s="116"/>
      <c r="D236" s="116"/>
      <c r="E236" s="116"/>
      <c r="F236" s="116"/>
      <c r="G236" s="116"/>
    </row>
    <row r="237" spans="1:7" x14ac:dyDescent="0.25">
      <c r="A237" s="116"/>
      <c r="C237" s="116"/>
      <c r="D237" s="116"/>
      <c r="E237" s="116"/>
      <c r="F237" s="116"/>
      <c r="G237" s="116"/>
    </row>
    <row r="238" spans="1:7" x14ac:dyDescent="0.25">
      <c r="A238" s="116"/>
      <c r="C238" s="116"/>
      <c r="D238" s="116"/>
      <c r="E238" s="116"/>
      <c r="F238" s="116"/>
      <c r="G238" s="116"/>
    </row>
  </sheetData>
  <mergeCells count="124">
    <mergeCell ref="B212:D212"/>
    <mergeCell ref="B213:D213"/>
    <mergeCell ref="B214:D214"/>
    <mergeCell ref="B215:D215"/>
    <mergeCell ref="B216:D216"/>
    <mergeCell ref="B235:C235"/>
    <mergeCell ref="B203:D203"/>
    <mergeCell ref="B204:D204"/>
    <mergeCell ref="B205:D205"/>
    <mergeCell ref="B206:D206"/>
    <mergeCell ref="B207:D207"/>
    <mergeCell ref="B208:D208"/>
    <mergeCell ref="B209:D209"/>
    <mergeCell ref="B210:D210"/>
    <mergeCell ref="B211:D211"/>
    <mergeCell ref="A146:D146"/>
    <mergeCell ref="B147:D147"/>
    <mergeCell ref="B148:D148"/>
    <mergeCell ref="B149:D149"/>
    <mergeCell ref="B150:D150"/>
    <mergeCell ref="B151:D151"/>
    <mergeCell ref="B152:D152"/>
    <mergeCell ref="B153:D153"/>
    <mergeCell ref="B154:D154"/>
    <mergeCell ref="B43:D43"/>
    <mergeCell ref="B44:D44"/>
    <mergeCell ref="B46:D46"/>
    <mergeCell ref="B47:D47"/>
    <mergeCell ref="B48:D48"/>
    <mergeCell ref="B49:D49"/>
    <mergeCell ref="B50:D50"/>
    <mergeCell ref="B60:D60"/>
    <mergeCell ref="B71:D71"/>
    <mergeCell ref="B188:D188"/>
    <mergeCell ref="B189:D189"/>
    <mergeCell ref="B190:D190"/>
    <mergeCell ref="B191:D191"/>
    <mergeCell ref="B192:D192"/>
    <mergeCell ref="B193:D193"/>
    <mergeCell ref="B194:D194"/>
    <mergeCell ref="B195:D195"/>
    <mergeCell ref="B196:D196"/>
    <mergeCell ref="B197:D197"/>
    <mergeCell ref="B198:D198"/>
    <mergeCell ref="B199:D199"/>
    <mergeCell ref="B200:D200"/>
    <mergeCell ref="B201:D201"/>
    <mergeCell ref="B202:D202"/>
    <mergeCell ref="B182:D182"/>
    <mergeCell ref="B183:D183"/>
    <mergeCell ref="B184:D184"/>
    <mergeCell ref="B185:D185"/>
    <mergeCell ref="B186:D186"/>
    <mergeCell ref="B187:D187"/>
    <mergeCell ref="B180:D180"/>
    <mergeCell ref="B181:D181"/>
    <mergeCell ref="B134:D134"/>
    <mergeCell ref="B135:D135"/>
    <mergeCell ref="B136:D136"/>
    <mergeCell ref="B137:D137"/>
    <mergeCell ref="B138:D138"/>
    <mergeCell ref="B139:D139"/>
    <mergeCell ref="B140:D140"/>
    <mergeCell ref="B141:D141"/>
    <mergeCell ref="B142:D142"/>
    <mergeCell ref="B143:D143"/>
    <mergeCell ref="B144:D144"/>
    <mergeCell ref="B145:D145"/>
    <mergeCell ref="B110:C110"/>
    <mergeCell ref="A116:G116"/>
    <mergeCell ref="A117:G117"/>
    <mergeCell ref="C118:G118"/>
    <mergeCell ref="D105:E105"/>
    <mergeCell ref="B86:D86"/>
    <mergeCell ref="B87:D87"/>
    <mergeCell ref="B88:D88"/>
    <mergeCell ref="B89:D89"/>
    <mergeCell ref="B90:D90"/>
    <mergeCell ref="B91:D91"/>
    <mergeCell ref="B80:D80"/>
    <mergeCell ref="B81:D81"/>
    <mergeCell ref="B82:D82"/>
    <mergeCell ref="B83:D83"/>
    <mergeCell ref="B84:D84"/>
    <mergeCell ref="B85:D85"/>
    <mergeCell ref="B74:D74"/>
    <mergeCell ref="B75:D75"/>
    <mergeCell ref="B76:D76"/>
    <mergeCell ref="B77:D77"/>
    <mergeCell ref="B78:D78"/>
    <mergeCell ref="B79:D79"/>
    <mergeCell ref="B67:D67"/>
    <mergeCell ref="B68:D68"/>
    <mergeCell ref="B69:D69"/>
    <mergeCell ref="B70:D70"/>
    <mergeCell ref="B72:D72"/>
    <mergeCell ref="B73:D73"/>
    <mergeCell ref="B61:D61"/>
    <mergeCell ref="B62:D62"/>
    <mergeCell ref="B63:D63"/>
    <mergeCell ref="B64:D64"/>
    <mergeCell ref="B65:D65"/>
    <mergeCell ref="B66:D66"/>
    <mergeCell ref="B55:D55"/>
    <mergeCell ref="B56:D56"/>
    <mergeCell ref="B57:D57"/>
    <mergeCell ref="B58:D58"/>
    <mergeCell ref="B59:D59"/>
    <mergeCell ref="A1:F1"/>
    <mergeCell ref="B51:D51"/>
    <mergeCell ref="B52:D52"/>
    <mergeCell ref="B53:D53"/>
    <mergeCell ref="A3:F3"/>
    <mergeCell ref="C4:F4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2023-02-08T10:24:51Z</dcterms:modified>
</cp:coreProperties>
</file>