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5" sheetId="1" r:id="rId1"/>
  </sheets>
  <calcPr calcId="152511"/>
</workbook>
</file>

<file path=xl/calcChain.xml><?xml version="1.0" encoding="utf-8"?>
<calcChain xmlns="http://schemas.openxmlformats.org/spreadsheetml/2006/main">
  <c r="F282" i="1" l="1"/>
  <c r="E282" i="1"/>
  <c r="D282" i="1"/>
  <c r="D281" i="1"/>
  <c r="C281" i="1"/>
  <c r="F280" i="1"/>
  <c r="F275" i="1"/>
  <c r="E275" i="1"/>
  <c r="C290" i="1" s="1"/>
  <c r="E214" i="1"/>
  <c r="D214" i="1"/>
  <c r="F281" i="1" s="1"/>
  <c r="C214" i="1"/>
  <c r="F213" i="1"/>
  <c r="F212" i="1"/>
  <c r="F211" i="1"/>
  <c r="F210" i="1"/>
  <c r="F209" i="1"/>
  <c r="F214" i="1" s="1"/>
  <c r="F208" i="1"/>
  <c r="D206" i="1"/>
  <c r="E281" i="1" s="1"/>
  <c r="G281" i="1" s="1"/>
  <c r="C206" i="1"/>
  <c r="E280" i="1" s="1"/>
  <c r="E283" i="1" s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206" i="1" s="1"/>
  <c r="C154" i="1"/>
  <c r="D280" i="1" s="1"/>
  <c r="D283" i="1" s="1"/>
  <c r="F153" i="1"/>
  <c r="F152" i="1"/>
  <c r="F151" i="1"/>
  <c r="F150" i="1"/>
  <c r="F149" i="1"/>
  <c r="F148" i="1"/>
  <c r="F147" i="1"/>
  <c r="F146" i="1"/>
  <c r="C145" i="1"/>
  <c r="F145" i="1" s="1"/>
  <c r="F144" i="1"/>
  <c r="F154" i="1" s="1"/>
  <c r="E142" i="1"/>
  <c r="C285" i="1" s="1"/>
  <c r="E127" i="1"/>
  <c r="C282" i="1" s="1"/>
  <c r="G282" i="1" s="1"/>
  <c r="D127" i="1"/>
  <c r="C127" i="1"/>
  <c r="C280" i="1" s="1"/>
  <c r="F125" i="1"/>
  <c r="F124" i="1"/>
  <c r="F123" i="1"/>
  <c r="F122" i="1"/>
  <c r="F121" i="1"/>
  <c r="F120" i="1"/>
  <c r="F119" i="1"/>
  <c r="F127" i="1" s="1"/>
  <c r="C95" i="1"/>
  <c r="G90" i="1"/>
  <c r="E91" i="1" s="1"/>
  <c r="C101" i="1" s="1"/>
  <c r="F90" i="1"/>
  <c r="E90" i="1"/>
  <c r="E29" i="1"/>
  <c r="C97" i="1" s="1"/>
  <c r="E13" i="1"/>
  <c r="D13" i="1"/>
  <c r="C94" i="1" s="1"/>
  <c r="C13" i="1"/>
  <c r="C93" i="1" s="1"/>
  <c r="F12" i="1"/>
  <c r="F11" i="1"/>
  <c r="F10" i="1"/>
  <c r="F9" i="1"/>
  <c r="F8" i="1"/>
  <c r="F13" i="1" s="1"/>
  <c r="F7" i="1"/>
  <c r="F6" i="1"/>
  <c r="G280" i="1" l="1"/>
  <c r="G283" i="1" s="1"/>
  <c r="C283" i="1"/>
  <c r="C286" i="1" s="1"/>
  <c r="F283" i="1"/>
  <c r="G285" i="1"/>
  <c r="C98" i="1"/>
  <c r="D95" i="1"/>
  <c r="G286" i="1" l="1"/>
</calcChain>
</file>

<file path=xl/sharedStrings.xml><?xml version="1.0" encoding="utf-8"?>
<sst xmlns="http://schemas.openxmlformats.org/spreadsheetml/2006/main" count="319" uniqueCount="191">
  <si>
    <t>m2</t>
  </si>
  <si>
    <t xml:space="preserve">Drogi </t>
  </si>
  <si>
    <t xml:space="preserve">jezdnia </t>
  </si>
  <si>
    <t>razem</t>
  </si>
  <si>
    <t>ogółem:</t>
  </si>
  <si>
    <t>m2/szt</t>
  </si>
  <si>
    <t>ulice</t>
  </si>
  <si>
    <t>parkingi</t>
  </si>
  <si>
    <t>wpusty uliczne</t>
  </si>
  <si>
    <t>tereny zielone:</t>
  </si>
  <si>
    <t>krzewy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</si>
  <si>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</si>
  <si>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</si>
  <si>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</si>
  <si>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</si>
  <si>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</si>
  <si>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</si>
  <si>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</si>
  <si>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</si>
  <si>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</si>
  <si>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</si>
  <si>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</si>
  <si>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</si>
  <si>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</si>
  <si>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</si>
  <si>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</si>
  <si>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</si>
  <si>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15 -   UTRZYMANIE LETNIE   2023-2026</t>
  </si>
  <si>
    <t>chodnik, dr. dla pieszych, dr. dla rowerów</t>
  </si>
  <si>
    <t xml:space="preserve">Cieszyńska od ronda do granic  </t>
  </si>
  <si>
    <t>Kilińskiego</t>
  </si>
  <si>
    <t xml:space="preserve">Ks. Płonki + parking z boku szkoły </t>
  </si>
  <si>
    <t>Libowiec od Podleśnej + część parkingu</t>
  </si>
  <si>
    <t>Wyzwolenia do Chlebowej</t>
  </si>
  <si>
    <t>Cieszyńska stary ślad</t>
  </si>
  <si>
    <t>Cieszyńska obok przychodni</t>
  </si>
  <si>
    <t xml:space="preserve">                        Razem:</t>
  </si>
  <si>
    <t>Przystanki</t>
  </si>
  <si>
    <t>Ruptawa Cmentarz   (Cieszyńska)</t>
  </si>
  <si>
    <t>Ruptawa Centrum     (Cieszyńska)</t>
  </si>
  <si>
    <t>Ruptawa Ośrodek Zdrowia     (Cieszyńska)</t>
  </si>
  <si>
    <t>Ruptawa - Długosza    (Cieszyńska)</t>
  </si>
  <si>
    <t>Cisówka     (Cieszyńska)</t>
  </si>
  <si>
    <t>Ruptawa Szkoła (Ks. E.Płonki)</t>
  </si>
  <si>
    <t>Libowiec Matejki    (Libowiec)</t>
  </si>
  <si>
    <t>Libowiec Okrzei</t>
  </si>
  <si>
    <t>Ruptawa Boisko   (Libowiec)</t>
  </si>
  <si>
    <t>Ruptawa - Wyzwolenia    (Wyzwolenia)</t>
  </si>
  <si>
    <t>Ruptawa -  Biadoszek  (Wyzwolenia)</t>
  </si>
  <si>
    <t>Ruptawa  OD Malwa  (Wyzwolenia)</t>
  </si>
  <si>
    <t>Ruptawa - Chlebowa  (Wyzwolenia)</t>
  </si>
  <si>
    <t xml:space="preserve">                                                      Razem:</t>
  </si>
  <si>
    <t>bieżące utrzymanie</t>
  </si>
  <si>
    <t>koszenie 3x</t>
  </si>
  <si>
    <t>koszenie 2x</t>
  </si>
  <si>
    <t>Cieszyńska od ronda do granicy (5417*2*2)</t>
  </si>
  <si>
    <t>Cieszyńska boczna 11-13</t>
  </si>
  <si>
    <t xml:space="preserve">Kilińskiego </t>
  </si>
  <si>
    <t>Ks. Płonki pas+skarpy (3327) + przy parkingu z boku szkoły (298)</t>
  </si>
  <si>
    <t>Libowiec od Podleśnej (2038x2x2)+ przy parkingu (97)</t>
  </si>
  <si>
    <t xml:space="preserve">Wyzwolenia od Cieszyńskiej do Chlebowej (2150x2x2 + 1586 skrzyż z Ciesz) </t>
  </si>
  <si>
    <t>Libowiec boczna do 33-37</t>
  </si>
  <si>
    <t>Cieszyńska boczna przy nr  99-101 skarpa za budynkami naprzeciw 99c</t>
  </si>
  <si>
    <t>Cieszyńska boczna przy nr 39-41c</t>
  </si>
  <si>
    <t>Cieszyńska boczna 112-112A</t>
  </si>
  <si>
    <t>Cieszyńska boczna 200-202B</t>
  </si>
  <si>
    <t>Cieszyńska boczna przy nr 218-218a</t>
  </si>
  <si>
    <t>Cieszyńska stary slad</t>
  </si>
  <si>
    <t>Wyzwolenia do  110</t>
  </si>
  <si>
    <t xml:space="preserve">Gołębia </t>
  </si>
  <si>
    <t xml:space="preserve">Młyńska </t>
  </si>
  <si>
    <t>Młyńska boczne: między:59-57(142)+57-55(350)+51-53(220)</t>
  </si>
  <si>
    <t>Żwirki i Wigury pas+stary ślad+do granicy Państwa przy 47</t>
  </si>
  <si>
    <t>Brzeziny</t>
  </si>
  <si>
    <t>Chełmońskiego - gdzie domy</t>
  </si>
  <si>
    <t>Czyża</t>
  </si>
  <si>
    <t>Długosza(3745) + do 18B(119) + 25-25B(114)</t>
  </si>
  <si>
    <t>Gliniana (do P. Skargi 1)</t>
  </si>
  <si>
    <t>Grottgera</t>
  </si>
  <si>
    <t>Jaskółcza</t>
  </si>
  <si>
    <t>Kępa</t>
  </si>
  <si>
    <t>Kochanowskiego</t>
  </si>
  <si>
    <t>Kołłataja (9086) + do końca nr 17b (824) + boczna 21-19(722)</t>
  </si>
  <si>
    <t>Konduktorska (1288) + do 52 (254)</t>
  </si>
  <si>
    <t>Kossaka</t>
  </si>
  <si>
    <t>Majowa</t>
  </si>
  <si>
    <t>Majowa  boczna - Przemysłowa-Majowa ( przy nr 42-43)</t>
  </si>
  <si>
    <t>Malczewskiego - gdzie domy</t>
  </si>
  <si>
    <t>Maryjowiec</t>
  </si>
  <si>
    <t>Matejki (6787) + boczna do 62 do 68A (187)</t>
  </si>
  <si>
    <t>Okrzei</t>
  </si>
  <si>
    <t>Okrzei boczna 40a-40f</t>
  </si>
  <si>
    <t>Żurawia (Okrzei 9-11)</t>
  </si>
  <si>
    <t>Oliwkowa</t>
  </si>
  <si>
    <t>Piesza</t>
  </si>
  <si>
    <t>Pułaskiego</t>
  </si>
  <si>
    <t>Rajdowa</t>
  </si>
  <si>
    <t>Rejtana</t>
  </si>
  <si>
    <t>Ruptawiec</t>
  </si>
  <si>
    <t>Sadowa</t>
  </si>
  <si>
    <t>Piotra Skargi (6459) + do nr 1 (292) + do nr 3(130)</t>
  </si>
  <si>
    <t>Spacerowa</t>
  </si>
  <si>
    <t xml:space="preserve">Torowa </t>
  </si>
  <si>
    <t xml:space="preserve">Traugutta </t>
  </si>
  <si>
    <t>Widokowa</t>
  </si>
  <si>
    <t>Wschodnia</t>
  </si>
  <si>
    <t>Wybickiego</t>
  </si>
  <si>
    <t>Zachodnia</t>
  </si>
  <si>
    <t>Zdziebły (8155) + boczne: 22-24 (375) +9-11 (646) + 20-20c (114)</t>
  </si>
  <si>
    <t>Żwirowa</t>
  </si>
  <si>
    <t>Zamłynie</t>
  </si>
  <si>
    <t>Mączna</t>
  </si>
  <si>
    <t>Cieszyńska - P.Skargi</t>
  </si>
  <si>
    <t>chodniki, dr dla pieszych dr dla rowerów</t>
  </si>
  <si>
    <t>dr dla pieszych, schody</t>
  </si>
  <si>
    <t>przystanki</t>
  </si>
  <si>
    <t>razem:</t>
  </si>
  <si>
    <t>żywopłot</t>
  </si>
  <si>
    <t>młode drzewa/krzewy szt.</t>
  </si>
  <si>
    <t>elementy stabilizujące</t>
  </si>
  <si>
    <t>młode drzewa/krzewy m2</t>
  </si>
  <si>
    <t>podlewanie</t>
  </si>
  <si>
    <t>beton</t>
  </si>
  <si>
    <t>stal</t>
  </si>
  <si>
    <t>plastik</t>
  </si>
  <si>
    <t>przystanki  (1szt - 3x7=21m2)</t>
  </si>
  <si>
    <t>podlewanie bylin m2</t>
  </si>
  <si>
    <t>podlewanie różanek m2</t>
  </si>
  <si>
    <t>Załącznik nr a</t>
  </si>
  <si>
    <t xml:space="preserve">                       KWARTAŁ  NR 15  -  UTRZYMANIE ZIMOWE  2023-2026</t>
  </si>
  <si>
    <t>Cieszyńska stary ślad (193-215)</t>
  </si>
  <si>
    <t>Libowiec od Podleśnej + część parkingu i chodnik</t>
  </si>
  <si>
    <t>Cieszyńska chodniki przed przychodnią</t>
  </si>
  <si>
    <t>Przystanki  I kolejność:</t>
  </si>
  <si>
    <t>Ruptawa Centrum</t>
  </si>
  <si>
    <t>Ruptawa Ośrodek Zdrowia</t>
  </si>
  <si>
    <t>Ruptawa - Długosza</t>
  </si>
  <si>
    <t>Cisówka</t>
  </si>
  <si>
    <t>Ruptawa Boisko</t>
  </si>
  <si>
    <t>Ruptawa -  Biadoszek</t>
  </si>
  <si>
    <t>Ruptawa  OD Malwa</t>
  </si>
  <si>
    <t>Ruptawa - Chlebowa</t>
  </si>
  <si>
    <t>Długosza</t>
  </si>
  <si>
    <t>Kołłątaja(7541) +boczne do nr: 14(256),17(325), od 21 do 19 (931)</t>
  </si>
  <si>
    <t>Matejki</t>
  </si>
  <si>
    <t>Młyńska</t>
  </si>
  <si>
    <t>P.Skargi</t>
  </si>
  <si>
    <t>Traugutta</t>
  </si>
  <si>
    <t>Ździebły</t>
  </si>
  <si>
    <t>Żwirki i Wigury+ stary ślad</t>
  </si>
  <si>
    <t xml:space="preserve">                       Razem: </t>
  </si>
  <si>
    <t xml:space="preserve">Brzeziny </t>
  </si>
  <si>
    <t>Chełmońskiego</t>
  </si>
  <si>
    <t>Gliniana</t>
  </si>
  <si>
    <t>Gołębia(1264*6)</t>
  </si>
  <si>
    <t>Konduktorska</t>
  </si>
  <si>
    <t>Konduktorska boczna do 52D</t>
  </si>
  <si>
    <t>Libowiec boczna 33-37 do końca ogódków działkowych</t>
  </si>
  <si>
    <t>Artura Grottgera (600*3)</t>
  </si>
  <si>
    <t>Matejki boczna 68a + do 100J</t>
  </si>
  <si>
    <t>Okrzei boczna (23I-23G)</t>
  </si>
  <si>
    <t>Okrzei boczna 26-28</t>
  </si>
  <si>
    <t>Żurawia</t>
  </si>
  <si>
    <t>P.Skargi boczna do nr 1  + do Glinianej obok nr 3</t>
  </si>
  <si>
    <t>Rejtana + do nr 13</t>
  </si>
  <si>
    <t>Torowa + do 4 (3500)+przy 7,9 do nr 13(510)</t>
  </si>
  <si>
    <t>Wyzwolenia boczna do 110</t>
  </si>
  <si>
    <t>Zamłynie do nr 24 (do rozwidlenia 340*3 =1020) + boczna za nr 19(546)  + do nr 10(144) + przy nr 3A (od gł do nr 93 (Gołębia) 1264)</t>
  </si>
  <si>
    <t>Zdziebły boczna 14-16</t>
  </si>
  <si>
    <t>Zdziebły boczna 22-24</t>
  </si>
  <si>
    <t>Zdziebły boczna 9-11</t>
  </si>
  <si>
    <t>Cieszyńska do 202B (pomiędzy 200-204)</t>
  </si>
  <si>
    <t>Cieszyńska boczna 37-39a do końca nr 37K</t>
  </si>
  <si>
    <t>Majowa boczna - Przemysłowa-Majowa (nr 42,43)</t>
  </si>
  <si>
    <t>Zdziebły 20-20c</t>
  </si>
  <si>
    <t>Józefa Wybickiego</t>
  </si>
  <si>
    <t>Kazimierza Puławskiego</t>
  </si>
  <si>
    <t>Cieszyńska boczna do nr 218a (obok nr 218)</t>
  </si>
  <si>
    <t>Mączna - do nr 5 i obok 38 do nr 30</t>
  </si>
  <si>
    <t>Kilińskiego boczna przy blokach  13,13A,13B</t>
  </si>
  <si>
    <t>Cieszyńska stary ślad (193-215) -P.Skargi przy 209A</t>
  </si>
  <si>
    <t>Kilińskiego - boczna do nr 32A</t>
  </si>
  <si>
    <t xml:space="preserve">                         Razem:</t>
  </si>
  <si>
    <t xml:space="preserve"> Drogi IV kolejność - białe drogi:</t>
  </si>
  <si>
    <t>P.Skargi boczna (naprzeciw Kępa) obo nr 42 i 44A do 58</t>
  </si>
  <si>
    <t>Długosza boczna 18b</t>
  </si>
  <si>
    <t>Długosza boczna od 25 do nr 25b</t>
  </si>
  <si>
    <t>Młyńska boczna 53A do Popiełuszki 1</t>
  </si>
  <si>
    <t>Młyńska boczna 55E-57</t>
  </si>
  <si>
    <t>Młyńska boczna obok 59A</t>
  </si>
  <si>
    <t>Załącznik  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</si>
</sst>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CE"/>
      <charset val="238"/>
    </font>
    <font>
      <sz val="11"/>
      <color theme="1"/>
      <name val="ArialCE"/>
      <charset val="238"/>
    </font>
    <font>
      <sz val="7"/>
      <name val="ArialCE"/>
      <charset val="238"/>
    </font>
    <font>
      <b/>
      <sz val="10"/>
      <name val="ArialCE"/>
      <charset val="238"/>
    </font>
    <font>
      <b/>
      <sz val="8"/>
      <name val="ArialCE"/>
      <charset val="238"/>
    </font>
    <font>
      <b/>
      <i/>
      <sz val="8"/>
      <name val="ArialCE"/>
      <charset val="238"/>
    </font>
    <font>
      <b/>
      <i/>
      <sz val="7"/>
      <name val="ArialCE"/>
      <charset val="238"/>
    </font>
    <font>
      <sz val="11"/>
      <name val="ArialCE"/>
      <charset val="238"/>
    </font>
    <font>
      <sz val="10"/>
      <name val="ArialCE"/>
      <charset val="238"/>
    </font>
    <font>
      <sz val="10"/>
      <name val="Arial CE"/>
      <charset val="238"/>
    </font>
    <font>
      <b/>
      <sz val="7"/>
      <name val="ArialCE"/>
      <charset val="238"/>
    </font>
    <font>
      <sz val="8"/>
      <color rgb="FFFF0000"/>
      <name val="Arialce"/>
      <charset val="238"/>
    </font>
    <font>
      <sz val="10"/>
      <color rgb="FFFF0000"/>
      <name val="ArialCE"/>
      <charset val="238"/>
    </font>
    <font>
      <sz val="8"/>
      <color theme="1"/>
      <name val="ArialCE"/>
      <charset val="238"/>
    </font>
    <font>
      <b/>
      <sz val="8"/>
      <color rgb="FFFF0000"/>
      <name val="ArialCE"/>
      <charset val="238"/>
    </font>
    <font>
      <b/>
      <u/>
      <sz val="8"/>
      <name val="Arial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3" borderId="0" xfId="0" applyFont="1" applyFill="1" applyAlignment="1">
      <alignment horizontal="centerContinuous"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Alignment="1">
      <alignment horizontal="centerContinuous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6" fillId="4" borderId="0" xfId="0" applyNumberFormat="1" applyFont="1" applyFill="1" applyAlignment="1">
      <alignment horizontal="centerContinuous" vertical="center" wrapText="1"/>
    </xf>
    <xf numFmtId="0" fontId="5" fillId="0" borderId="0" xfId="0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12" fillId="2" borderId="0" xfId="0" applyNumberFormat="1" applyFont="1" applyFill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3" fontId="11" fillId="3" borderId="0" xfId="0" applyNumberFormat="1" applyFont="1" applyFill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3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9" fillId="0" borderId="0" xfId="0" applyNumberFormat="1" applyFont="1" applyFill="1" applyBorder="1" applyAlignment="1">
      <alignment horizontal="left" vertical="center" wrapText="1"/>
    </xf>
    <xf numFmtId="3" fontId="9" fillId="0" borderId="0" xfId="0" applyNumberFormat="1" applyFont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/>
    </xf>
    <xf numFmtId="3" fontId="16" fillId="0" borderId="0" xfId="0" applyNumberFormat="1" applyFont="1" applyAlignment="1">
      <alignment vertical="center"/>
    </xf>
    <xf numFmtId="3" fontId="9" fillId="0" borderId="0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3" fontId="17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3" fontId="13" fillId="0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3" fontId="19" fillId="3" borderId="0" xfId="0" applyNumberFormat="1" applyFont="1" applyFill="1" applyAlignment="1">
      <alignment horizontal="center" vertical="center" wrapText="1"/>
    </xf>
    <xf numFmtId="3" fontId="14" fillId="3" borderId="0" xfId="0" applyNumberFormat="1" applyFont="1" applyFill="1" applyAlignment="1">
      <alignment horizontal="center" vertical="center" wrapText="1"/>
    </xf>
    <xf numFmtId="3" fontId="13" fillId="3" borderId="0" xfId="0" applyNumberFormat="1" applyFont="1" applyFill="1" applyAlignment="1">
      <alignment horizontal="centerContinuous" vertical="center" wrapText="1"/>
    </xf>
    <xf numFmtId="3" fontId="14" fillId="3" borderId="0" xfId="0" applyNumberFormat="1" applyFont="1" applyFill="1" applyAlignment="1">
      <alignment horizontal="centerContinuous" vertical="center" wrapText="1"/>
    </xf>
    <xf numFmtId="3" fontId="9" fillId="0" borderId="0" xfId="0" applyNumberFormat="1" applyFont="1" applyAlignment="1">
      <alignment horizontal="left" vertical="center"/>
    </xf>
    <xf numFmtId="3" fontId="13" fillId="0" borderId="0" xfId="0" applyNumberFormat="1" applyFont="1" applyFill="1" applyBorder="1" applyAlignment="1">
      <alignment horizontal="right" vertical="center" wrapText="1"/>
    </xf>
    <xf numFmtId="3" fontId="11" fillId="3" borderId="0" xfId="0" applyNumberFormat="1" applyFont="1" applyFill="1" applyAlignment="1">
      <alignment horizontal="center"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3" fontId="4" fillId="3" borderId="0" xfId="0" applyNumberFormat="1" applyFont="1" applyFill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3" fontId="20" fillId="0" borderId="0" xfId="0" applyNumberFormat="1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3" fontId="11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vertical="center" wrapText="1"/>
    </xf>
    <xf numFmtId="3" fontId="9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centerContinuous" vertical="center" wrapText="1"/>
    </xf>
    <xf numFmtId="0" fontId="9" fillId="0" borderId="0" xfId="0" applyFont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3" fontId="10" fillId="0" borderId="0" xfId="0" applyNumberFormat="1" applyFont="1" applyBorder="1" applyAlignment="1">
      <alignment vertical="center"/>
    </xf>
    <xf numFmtId="3" fontId="13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0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49" fontId="9" fillId="0" borderId="0" xfId="0" applyNumberFormat="1" applyFont="1" applyAlignment="1">
      <alignment vertical="center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Alignment="1">
      <alignment horizontal="center" vertical="center"/>
    </xf>
    <xf numFmtId="3" fontId="22" fillId="0" borderId="0" xfId="0" applyNumberFormat="1" applyFont="1" applyBorder="1" applyAlignment="1">
      <alignment vertical="center"/>
    </xf>
    <xf numFmtId="3" fontId="9" fillId="0" borderId="0" xfId="0" applyNumberFormat="1" applyFont="1" applyAlignment="1">
      <alignment horizontal="right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3" fontId="24" fillId="2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Continuous" vertical="center" wrapText="1"/>
    </xf>
    <xf numFmtId="3" fontId="3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3" fontId="9" fillId="4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left" vertical="center" wrapText="1"/>
    </xf>
    <xf numFmtId="3" fontId="9" fillId="0" borderId="0" xfId="0" applyNumberFormat="1" applyFont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3" fontId="11" fillId="4" borderId="0" xfId="0" applyNumberFormat="1" applyFont="1" applyFill="1" applyAlignment="1">
      <alignment horizontal="center" vertical="center" wrapText="1"/>
    </xf>
    <xf numFmtId="3" fontId="14" fillId="4" borderId="0" xfId="0" applyNumberFormat="1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3" fontId="14" fillId="4" borderId="0" xfId="0" applyNumberFormat="1" applyFont="1" applyFill="1" applyAlignment="1">
      <alignment horizontal="centerContinuous" vertical="center" wrapText="1"/>
    </xf>
    <xf numFmtId="3" fontId="4" fillId="4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13" fillId="0" borderId="0" xfId="0" applyNumberFormat="1" applyFont="1" applyAlignment="1">
      <alignment horizontal="right" vertical="center" wrapText="1"/>
    </xf>
    <xf numFmtId="3" fontId="9" fillId="0" borderId="0" xfId="0" applyNumberFormat="1" applyFont="1" applyBorder="1" applyAlignment="1">
      <alignment horizontal="left" vertical="center"/>
    </xf>
    <xf numFmtId="3" fontId="22" fillId="0" borderId="0" xfId="0" applyNumberFormat="1" applyFont="1" applyAlignment="1">
      <alignment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right" vertical="center"/>
    </xf>
    <xf numFmtId="3" fontId="22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8"/>
  <sheetViews>
    <sheetView tabSelected="1" topLeftCell="A112" workbookViewId="0">
      <selection activeCell="I126" sqref="I126"/>
    </sheetView>
  </sheetViews>
  <sheetFormatPr defaultRowHeight="14.25"/>
  <cols>
    <col min="1" max="1" width="4.5703125" style="30" customWidth="1"/>
    <col min="2" max="2" width="32.5703125" style="20" customWidth="1"/>
    <col min="3" max="4" width="11.42578125" style="20" customWidth="1"/>
    <col min="5" max="5" width="9.85546875" style="20" customWidth="1"/>
    <col min="6" max="6" width="9" style="20" customWidth="1"/>
    <col min="7" max="7" width="9.5703125" style="85" customWidth="1"/>
    <col min="8" max="8" width="13" style="18" customWidth="1"/>
    <col min="9" max="9" width="9.140625" style="19"/>
    <col min="10" max="10" width="9.140625" style="18"/>
    <col min="11" max="11" width="11.7109375" style="18" customWidth="1"/>
    <col min="12" max="256" width="9.140625" style="20"/>
    <col min="257" max="257" width="4.5703125" style="20" customWidth="1"/>
    <col min="258" max="258" width="32.5703125" style="20" customWidth="1"/>
    <col min="259" max="260" width="11.42578125" style="20" customWidth="1"/>
    <col min="261" max="261" width="9.85546875" style="20" customWidth="1"/>
    <col min="262" max="262" width="9" style="20" customWidth="1"/>
    <col min="263" max="263" width="9.5703125" style="20" customWidth="1"/>
    <col min="264" max="264" width="13" style="20" customWidth="1"/>
    <col min="265" max="266" width="9.140625" style="20"/>
    <col min="267" max="267" width="11.7109375" style="20" customWidth="1"/>
    <col min="268" max="512" width="9.140625" style="20"/>
    <col min="513" max="513" width="4.5703125" style="20" customWidth="1"/>
    <col min="514" max="514" width="32.5703125" style="20" customWidth="1"/>
    <col min="515" max="516" width="11.42578125" style="20" customWidth="1"/>
    <col min="517" max="517" width="9.85546875" style="20" customWidth="1"/>
    <col min="518" max="518" width="9" style="20" customWidth="1"/>
    <col min="519" max="519" width="9.5703125" style="20" customWidth="1"/>
    <col min="520" max="520" width="13" style="20" customWidth="1"/>
    <col min="521" max="522" width="9.140625" style="20"/>
    <col min="523" max="523" width="11.7109375" style="20" customWidth="1"/>
    <col min="524" max="768" width="9.140625" style="20"/>
    <col min="769" max="769" width="4.5703125" style="20" customWidth="1"/>
    <col min="770" max="770" width="32.5703125" style="20" customWidth="1"/>
    <col min="771" max="772" width="11.42578125" style="20" customWidth="1"/>
    <col min="773" max="773" width="9.85546875" style="20" customWidth="1"/>
    <col min="774" max="774" width="9" style="20" customWidth="1"/>
    <col min="775" max="775" width="9.5703125" style="20" customWidth="1"/>
    <col min="776" max="776" width="13" style="20" customWidth="1"/>
    <col min="777" max="778" width="9.140625" style="20"/>
    <col min="779" max="779" width="11.7109375" style="20" customWidth="1"/>
    <col min="780" max="1024" width="9.140625" style="20"/>
    <col min="1025" max="1025" width="4.5703125" style="20" customWidth="1"/>
    <col min="1026" max="1026" width="32.5703125" style="20" customWidth="1"/>
    <col min="1027" max="1028" width="11.42578125" style="20" customWidth="1"/>
    <col min="1029" max="1029" width="9.85546875" style="20" customWidth="1"/>
    <col min="1030" max="1030" width="9" style="20" customWidth="1"/>
    <col min="1031" max="1031" width="9.5703125" style="20" customWidth="1"/>
    <col min="1032" max="1032" width="13" style="20" customWidth="1"/>
    <col min="1033" max="1034" width="9.140625" style="20"/>
    <col min="1035" max="1035" width="11.7109375" style="20" customWidth="1"/>
    <col min="1036" max="1280" width="9.140625" style="20"/>
    <col min="1281" max="1281" width="4.5703125" style="20" customWidth="1"/>
    <col min="1282" max="1282" width="32.5703125" style="20" customWidth="1"/>
    <col min="1283" max="1284" width="11.42578125" style="20" customWidth="1"/>
    <col min="1285" max="1285" width="9.85546875" style="20" customWidth="1"/>
    <col min="1286" max="1286" width="9" style="20" customWidth="1"/>
    <col min="1287" max="1287" width="9.5703125" style="20" customWidth="1"/>
    <col min="1288" max="1288" width="13" style="20" customWidth="1"/>
    <col min="1289" max="1290" width="9.140625" style="20"/>
    <col min="1291" max="1291" width="11.7109375" style="20" customWidth="1"/>
    <col min="1292" max="1536" width="9.140625" style="20"/>
    <col min="1537" max="1537" width="4.5703125" style="20" customWidth="1"/>
    <col min="1538" max="1538" width="32.5703125" style="20" customWidth="1"/>
    <col min="1539" max="1540" width="11.42578125" style="20" customWidth="1"/>
    <col min="1541" max="1541" width="9.85546875" style="20" customWidth="1"/>
    <col min="1542" max="1542" width="9" style="20" customWidth="1"/>
    <col min="1543" max="1543" width="9.5703125" style="20" customWidth="1"/>
    <col min="1544" max="1544" width="13" style="20" customWidth="1"/>
    <col min="1545" max="1546" width="9.140625" style="20"/>
    <col min="1547" max="1547" width="11.7109375" style="20" customWidth="1"/>
    <col min="1548" max="1792" width="9.140625" style="20"/>
    <col min="1793" max="1793" width="4.5703125" style="20" customWidth="1"/>
    <col min="1794" max="1794" width="32.5703125" style="20" customWidth="1"/>
    <col min="1795" max="1796" width="11.42578125" style="20" customWidth="1"/>
    <col min="1797" max="1797" width="9.85546875" style="20" customWidth="1"/>
    <col min="1798" max="1798" width="9" style="20" customWidth="1"/>
    <col min="1799" max="1799" width="9.5703125" style="20" customWidth="1"/>
    <col min="1800" max="1800" width="13" style="20" customWidth="1"/>
    <col min="1801" max="1802" width="9.140625" style="20"/>
    <col min="1803" max="1803" width="11.7109375" style="20" customWidth="1"/>
    <col min="1804" max="2048" width="9.140625" style="20"/>
    <col min="2049" max="2049" width="4.5703125" style="20" customWidth="1"/>
    <col min="2050" max="2050" width="32.5703125" style="20" customWidth="1"/>
    <col min="2051" max="2052" width="11.42578125" style="20" customWidth="1"/>
    <col min="2053" max="2053" width="9.85546875" style="20" customWidth="1"/>
    <col min="2054" max="2054" width="9" style="20" customWidth="1"/>
    <col min="2055" max="2055" width="9.5703125" style="20" customWidth="1"/>
    <col min="2056" max="2056" width="13" style="20" customWidth="1"/>
    <col min="2057" max="2058" width="9.140625" style="20"/>
    <col min="2059" max="2059" width="11.7109375" style="20" customWidth="1"/>
    <col min="2060" max="2304" width="9.140625" style="20"/>
    <col min="2305" max="2305" width="4.5703125" style="20" customWidth="1"/>
    <col min="2306" max="2306" width="32.5703125" style="20" customWidth="1"/>
    <col min="2307" max="2308" width="11.42578125" style="20" customWidth="1"/>
    <col min="2309" max="2309" width="9.85546875" style="20" customWidth="1"/>
    <col min="2310" max="2310" width="9" style="20" customWidth="1"/>
    <col min="2311" max="2311" width="9.5703125" style="20" customWidth="1"/>
    <col min="2312" max="2312" width="13" style="20" customWidth="1"/>
    <col min="2313" max="2314" width="9.140625" style="20"/>
    <col min="2315" max="2315" width="11.7109375" style="20" customWidth="1"/>
    <col min="2316" max="2560" width="9.140625" style="20"/>
    <col min="2561" max="2561" width="4.5703125" style="20" customWidth="1"/>
    <col min="2562" max="2562" width="32.5703125" style="20" customWidth="1"/>
    <col min="2563" max="2564" width="11.42578125" style="20" customWidth="1"/>
    <col min="2565" max="2565" width="9.85546875" style="20" customWidth="1"/>
    <col min="2566" max="2566" width="9" style="20" customWidth="1"/>
    <col min="2567" max="2567" width="9.5703125" style="20" customWidth="1"/>
    <col min="2568" max="2568" width="13" style="20" customWidth="1"/>
    <col min="2569" max="2570" width="9.140625" style="20"/>
    <col min="2571" max="2571" width="11.7109375" style="20" customWidth="1"/>
    <col min="2572" max="2816" width="9.140625" style="20"/>
    <col min="2817" max="2817" width="4.5703125" style="20" customWidth="1"/>
    <col min="2818" max="2818" width="32.5703125" style="20" customWidth="1"/>
    <col min="2819" max="2820" width="11.42578125" style="20" customWidth="1"/>
    <col min="2821" max="2821" width="9.85546875" style="20" customWidth="1"/>
    <col min="2822" max="2822" width="9" style="20" customWidth="1"/>
    <col min="2823" max="2823" width="9.5703125" style="20" customWidth="1"/>
    <col min="2824" max="2824" width="13" style="20" customWidth="1"/>
    <col min="2825" max="2826" width="9.140625" style="20"/>
    <col min="2827" max="2827" width="11.7109375" style="20" customWidth="1"/>
    <col min="2828" max="3072" width="9.140625" style="20"/>
    <col min="3073" max="3073" width="4.5703125" style="20" customWidth="1"/>
    <col min="3074" max="3074" width="32.5703125" style="20" customWidth="1"/>
    <col min="3075" max="3076" width="11.42578125" style="20" customWidth="1"/>
    <col min="3077" max="3077" width="9.85546875" style="20" customWidth="1"/>
    <col min="3078" max="3078" width="9" style="20" customWidth="1"/>
    <col min="3079" max="3079" width="9.5703125" style="20" customWidth="1"/>
    <col min="3080" max="3080" width="13" style="20" customWidth="1"/>
    <col min="3081" max="3082" width="9.140625" style="20"/>
    <col min="3083" max="3083" width="11.7109375" style="20" customWidth="1"/>
    <col min="3084" max="3328" width="9.140625" style="20"/>
    <col min="3329" max="3329" width="4.5703125" style="20" customWidth="1"/>
    <col min="3330" max="3330" width="32.5703125" style="20" customWidth="1"/>
    <col min="3331" max="3332" width="11.42578125" style="20" customWidth="1"/>
    <col min="3333" max="3333" width="9.85546875" style="20" customWidth="1"/>
    <col min="3334" max="3334" width="9" style="20" customWidth="1"/>
    <col min="3335" max="3335" width="9.5703125" style="20" customWidth="1"/>
    <col min="3336" max="3336" width="13" style="20" customWidth="1"/>
    <col min="3337" max="3338" width="9.140625" style="20"/>
    <col min="3339" max="3339" width="11.7109375" style="20" customWidth="1"/>
    <col min="3340" max="3584" width="9.140625" style="20"/>
    <col min="3585" max="3585" width="4.5703125" style="20" customWidth="1"/>
    <col min="3586" max="3586" width="32.5703125" style="20" customWidth="1"/>
    <col min="3587" max="3588" width="11.42578125" style="20" customWidth="1"/>
    <col min="3589" max="3589" width="9.85546875" style="20" customWidth="1"/>
    <col min="3590" max="3590" width="9" style="20" customWidth="1"/>
    <col min="3591" max="3591" width="9.5703125" style="20" customWidth="1"/>
    <col min="3592" max="3592" width="13" style="20" customWidth="1"/>
    <col min="3593" max="3594" width="9.140625" style="20"/>
    <col min="3595" max="3595" width="11.7109375" style="20" customWidth="1"/>
    <col min="3596" max="3840" width="9.140625" style="20"/>
    <col min="3841" max="3841" width="4.5703125" style="20" customWidth="1"/>
    <col min="3842" max="3842" width="32.5703125" style="20" customWidth="1"/>
    <col min="3843" max="3844" width="11.42578125" style="20" customWidth="1"/>
    <col min="3845" max="3845" width="9.85546875" style="20" customWidth="1"/>
    <col min="3846" max="3846" width="9" style="20" customWidth="1"/>
    <col min="3847" max="3847" width="9.5703125" style="20" customWidth="1"/>
    <col min="3848" max="3848" width="13" style="20" customWidth="1"/>
    <col min="3849" max="3850" width="9.140625" style="20"/>
    <col min="3851" max="3851" width="11.7109375" style="20" customWidth="1"/>
    <col min="3852" max="4096" width="9.140625" style="20"/>
    <col min="4097" max="4097" width="4.5703125" style="20" customWidth="1"/>
    <col min="4098" max="4098" width="32.5703125" style="20" customWidth="1"/>
    <col min="4099" max="4100" width="11.42578125" style="20" customWidth="1"/>
    <col min="4101" max="4101" width="9.85546875" style="20" customWidth="1"/>
    <col min="4102" max="4102" width="9" style="20" customWidth="1"/>
    <col min="4103" max="4103" width="9.5703125" style="20" customWidth="1"/>
    <col min="4104" max="4104" width="13" style="20" customWidth="1"/>
    <col min="4105" max="4106" width="9.140625" style="20"/>
    <col min="4107" max="4107" width="11.7109375" style="20" customWidth="1"/>
    <col min="4108" max="4352" width="9.140625" style="20"/>
    <col min="4353" max="4353" width="4.5703125" style="20" customWidth="1"/>
    <col min="4354" max="4354" width="32.5703125" style="20" customWidth="1"/>
    <col min="4355" max="4356" width="11.42578125" style="20" customWidth="1"/>
    <col min="4357" max="4357" width="9.85546875" style="20" customWidth="1"/>
    <col min="4358" max="4358" width="9" style="20" customWidth="1"/>
    <col min="4359" max="4359" width="9.5703125" style="20" customWidth="1"/>
    <col min="4360" max="4360" width="13" style="20" customWidth="1"/>
    <col min="4361" max="4362" width="9.140625" style="20"/>
    <col min="4363" max="4363" width="11.7109375" style="20" customWidth="1"/>
    <col min="4364" max="4608" width="9.140625" style="20"/>
    <col min="4609" max="4609" width="4.5703125" style="20" customWidth="1"/>
    <col min="4610" max="4610" width="32.5703125" style="20" customWidth="1"/>
    <col min="4611" max="4612" width="11.42578125" style="20" customWidth="1"/>
    <col min="4613" max="4613" width="9.85546875" style="20" customWidth="1"/>
    <col min="4614" max="4614" width="9" style="20" customWidth="1"/>
    <col min="4615" max="4615" width="9.5703125" style="20" customWidth="1"/>
    <col min="4616" max="4616" width="13" style="20" customWidth="1"/>
    <col min="4617" max="4618" width="9.140625" style="20"/>
    <col min="4619" max="4619" width="11.7109375" style="20" customWidth="1"/>
    <col min="4620" max="4864" width="9.140625" style="20"/>
    <col min="4865" max="4865" width="4.5703125" style="20" customWidth="1"/>
    <col min="4866" max="4866" width="32.5703125" style="20" customWidth="1"/>
    <col min="4867" max="4868" width="11.42578125" style="20" customWidth="1"/>
    <col min="4869" max="4869" width="9.85546875" style="20" customWidth="1"/>
    <col min="4870" max="4870" width="9" style="20" customWidth="1"/>
    <col min="4871" max="4871" width="9.5703125" style="20" customWidth="1"/>
    <col min="4872" max="4872" width="13" style="20" customWidth="1"/>
    <col min="4873" max="4874" width="9.140625" style="20"/>
    <col min="4875" max="4875" width="11.7109375" style="20" customWidth="1"/>
    <col min="4876" max="5120" width="9.140625" style="20"/>
    <col min="5121" max="5121" width="4.5703125" style="20" customWidth="1"/>
    <col min="5122" max="5122" width="32.5703125" style="20" customWidth="1"/>
    <col min="5123" max="5124" width="11.42578125" style="20" customWidth="1"/>
    <col min="5125" max="5125" width="9.85546875" style="20" customWidth="1"/>
    <col min="5126" max="5126" width="9" style="20" customWidth="1"/>
    <col min="5127" max="5127" width="9.5703125" style="20" customWidth="1"/>
    <col min="5128" max="5128" width="13" style="20" customWidth="1"/>
    <col min="5129" max="5130" width="9.140625" style="20"/>
    <col min="5131" max="5131" width="11.7109375" style="20" customWidth="1"/>
    <col min="5132" max="5376" width="9.140625" style="20"/>
    <col min="5377" max="5377" width="4.5703125" style="20" customWidth="1"/>
    <col min="5378" max="5378" width="32.5703125" style="20" customWidth="1"/>
    <col min="5379" max="5380" width="11.42578125" style="20" customWidth="1"/>
    <col min="5381" max="5381" width="9.85546875" style="20" customWidth="1"/>
    <col min="5382" max="5382" width="9" style="20" customWidth="1"/>
    <col min="5383" max="5383" width="9.5703125" style="20" customWidth="1"/>
    <col min="5384" max="5384" width="13" style="20" customWidth="1"/>
    <col min="5385" max="5386" width="9.140625" style="20"/>
    <col min="5387" max="5387" width="11.7109375" style="20" customWidth="1"/>
    <col min="5388" max="5632" width="9.140625" style="20"/>
    <col min="5633" max="5633" width="4.5703125" style="20" customWidth="1"/>
    <col min="5634" max="5634" width="32.5703125" style="20" customWidth="1"/>
    <col min="5635" max="5636" width="11.42578125" style="20" customWidth="1"/>
    <col min="5637" max="5637" width="9.85546875" style="20" customWidth="1"/>
    <col min="5638" max="5638" width="9" style="20" customWidth="1"/>
    <col min="5639" max="5639" width="9.5703125" style="20" customWidth="1"/>
    <col min="5640" max="5640" width="13" style="20" customWidth="1"/>
    <col min="5641" max="5642" width="9.140625" style="20"/>
    <col min="5643" max="5643" width="11.7109375" style="20" customWidth="1"/>
    <col min="5644" max="5888" width="9.140625" style="20"/>
    <col min="5889" max="5889" width="4.5703125" style="20" customWidth="1"/>
    <col min="5890" max="5890" width="32.5703125" style="20" customWidth="1"/>
    <col min="5891" max="5892" width="11.42578125" style="20" customWidth="1"/>
    <col min="5893" max="5893" width="9.85546875" style="20" customWidth="1"/>
    <col min="5894" max="5894" width="9" style="20" customWidth="1"/>
    <col min="5895" max="5895" width="9.5703125" style="20" customWidth="1"/>
    <col min="5896" max="5896" width="13" style="20" customWidth="1"/>
    <col min="5897" max="5898" width="9.140625" style="20"/>
    <col min="5899" max="5899" width="11.7109375" style="20" customWidth="1"/>
    <col min="5900" max="6144" width="9.140625" style="20"/>
    <col min="6145" max="6145" width="4.5703125" style="20" customWidth="1"/>
    <col min="6146" max="6146" width="32.5703125" style="20" customWidth="1"/>
    <col min="6147" max="6148" width="11.42578125" style="20" customWidth="1"/>
    <col min="6149" max="6149" width="9.85546875" style="20" customWidth="1"/>
    <col min="6150" max="6150" width="9" style="20" customWidth="1"/>
    <col min="6151" max="6151" width="9.5703125" style="20" customWidth="1"/>
    <col min="6152" max="6152" width="13" style="20" customWidth="1"/>
    <col min="6153" max="6154" width="9.140625" style="20"/>
    <col min="6155" max="6155" width="11.7109375" style="20" customWidth="1"/>
    <col min="6156" max="6400" width="9.140625" style="20"/>
    <col min="6401" max="6401" width="4.5703125" style="20" customWidth="1"/>
    <col min="6402" max="6402" width="32.5703125" style="20" customWidth="1"/>
    <col min="6403" max="6404" width="11.42578125" style="20" customWidth="1"/>
    <col min="6405" max="6405" width="9.85546875" style="20" customWidth="1"/>
    <col min="6406" max="6406" width="9" style="20" customWidth="1"/>
    <col min="6407" max="6407" width="9.5703125" style="20" customWidth="1"/>
    <col min="6408" max="6408" width="13" style="20" customWidth="1"/>
    <col min="6409" max="6410" width="9.140625" style="20"/>
    <col min="6411" max="6411" width="11.7109375" style="20" customWidth="1"/>
    <col min="6412" max="6656" width="9.140625" style="20"/>
    <col min="6657" max="6657" width="4.5703125" style="20" customWidth="1"/>
    <col min="6658" max="6658" width="32.5703125" style="20" customWidth="1"/>
    <col min="6659" max="6660" width="11.42578125" style="20" customWidth="1"/>
    <col min="6661" max="6661" width="9.85546875" style="20" customWidth="1"/>
    <col min="6662" max="6662" width="9" style="20" customWidth="1"/>
    <col min="6663" max="6663" width="9.5703125" style="20" customWidth="1"/>
    <col min="6664" max="6664" width="13" style="20" customWidth="1"/>
    <col min="6665" max="6666" width="9.140625" style="20"/>
    <col min="6667" max="6667" width="11.7109375" style="20" customWidth="1"/>
    <col min="6668" max="6912" width="9.140625" style="20"/>
    <col min="6913" max="6913" width="4.5703125" style="20" customWidth="1"/>
    <col min="6914" max="6914" width="32.5703125" style="20" customWidth="1"/>
    <col min="6915" max="6916" width="11.42578125" style="20" customWidth="1"/>
    <col min="6917" max="6917" width="9.85546875" style="20" customWidth="1"/>
    <col min="6918" max="6918" width="9" style="20" customWidth="1"/>
    <col min="6919" max="6919" width="9.5703125" style="20" customWidth="1"/>
    <col min="6920" max="6920" width="13" style="20" customWidth="1"/>
    <col min="6921" max="6922" width="9.140625" style="20"/>
    <col min="6923" max="6923" width="11.7109375" style="20" customWidth="1"/>
    <col min="6924" max="7168" width="9.140625" style="20"/>
    <col min="7169" max="7169" width="4.5703125" style="20" customWidth="1"/>
    <col min="7170" max="7170" width="32.5703125" style="20" customWidth="1"/>
    <col min="7171" max="7172" width="11.42578125" style="20" customWidth="1"/>
    <col min="7173" max="7173" width="9.85546875" style="20" customWidth="1"/>
    <col min="7174" max="7174" width="9" style="20" customWidth="1"/>
    <col min="7175" max="7175" width="9.5703125" style="20" customWidth="1"/>
    <col min="7176" max="7176" width="13" style="20" customWidth="1"/>
    <col min="7177" max="7178" width="9.140625" style="20"/>
    <col min="7179" max="7179" width="11.7109375" style="20" customWidth="1"/>
    <col min="7180" max="7424" width="9.140625" style="20"/>
    <col min="7425" max="7425" width="4.5703125" style="20" customWidth="1"/>
    <col min="7426" max="7426" width="32.5703125" style="20" customWidth="1"/>
    <col min="7427" max="7428" width="11.42578125" style="20" customWidth="1"/>
    <col min="7429" max="7429" width="9.85546875" style="20" customWidth="1"/>
    <col min="7430" max="7430" width="9" style="20" customWidth="1"/>
    <col min="7431" max="7431" width="9.5703125" style="20" customWidth="1"/>
    <col min="7432" max="7432" width="13" style="20" customWidth="1"/>
    <col min="7433" max="7434" width="9.140625" style="20"/>
    <col min="7435" max="7435" width="11.7109375" style="20" customWidth="1"/>
    <col min="7436" max="7680" width="9.140625" style="20"/>
    <col min="7681" max="7681" width="4.5703125" style="20" customWidth="1"/>
    <col min="7682" max="7682" width="32.5703125" style="20" customWidth="1"/>
    <col min="7683" max="7684" width="11.42578125" style="20" customWidth="1"/>
    <col min="7685" max="7685" width="9.85546875" style="20" customWidth="1"/>
    <col min="7686" max="7686" width="9" style="20" customWidth="1"/>
    <col min="7687" max="7687" width="9.5703125" style="20" customWidth="1"/>
    <col min="7688" max="7688" width="13" style="20" customWidth="1"/>
    <col min="7689" max="7690" width="9.140625" style="20"/>
    <col min="7691" max="7691" width="11.7109375" style="20" customWidth="1"/>
    <col min="7692" max="7936" width="9.140625" style="20"/>
    <col min="7937" max="7937" width="4.5703125" style="20" customWidth="1"/>
    <col min="7938" max="7938" width="32.5703125" style="20" customWidth="1"/>
    <col min="7939" max="7940" width="11.42578125" style="20" customWidth="1"/>
    <col min="7941" max="7941" width="9.85546875" style="20" customWidth="1"/>
    <col min="7942" max="7942" width="9" style="20" customWidth="1"/>
    <col min="7943" max="7943" width="9.5703125" style="20" customWidth="1"/>
    <col min="7944" max="7944" width="13" style="20" customWidth="1"/>
    <col min="7945" max="7946" width="9.140625" style="20"/>
    <col min="7947" max="7947" width="11.7109375" style="20" customWidth="1"/>
    <col min="7948" max="8192" width="9.140625" style="20"/>
    <col min="8193" max="8193" width="4.5703125" style="20" customWidth="1"/>
    <col min="8194" max="8194" width="32.5703125" style="20" customWidth="1"/>
    <col min="8195" max="8196" width="11.42578125" style="20" customWidth="1"/>
    <col min="8197" max="8197" width="9.85546875" style="20" customWidth="1"/>
    <col min="8198" max="8198" width="9" style="20" customWidth="1"/>
    <col min="8199" max="8199" width="9.5703125" style="20" customWidth="1"/>
    <col min="8200" max="8200" width="13" style="20" customWidth="1"/>
    <col min="8201" max="8202" width="9.140625" style="20"/>
    <col min="8203" max="8203" width="11.7109375" style="20" customWidth="1"/>
    <col min="8204" max="8448" width="9.140625" style="20"/>
    <col min="8449" max="8449" width="4.5703125" style="20" customWidth="1"/>
    <col min="8450" max="8450" width="32.5703125" style="20" customWidth="1"/>
    <col min="8451" max="8452" width="11.42578125" style="20" customWidth="1"/>
    <col min="8453" max="8453" width="9.85546875" style="20" customWidth="1"/>
    <col min="8454" max="8454" width="9" style="20" customWidth="1"/>
    <col min="8455" max="8455" width="9.5703125" style="20" customWidth="1"/>
    <col min="8456" max="8456" width="13" style="20" customWidth="1"/>
    <col min="8457" max="8458" width="9.140625" style="20"/>
    <col min="8459" max="8459" width="11.7109375" style="20" customWidth="1"/>
    <col min="8460" max="8704" width="9.140625" style="20"/>
    <col min="8705" max="8705" width="4.5703125" style="20" customWidth="1"/>
    <col min="8706" max="8706" width="32.5703125" style="20" customWidth="1"/>
    <col min="8707" max="8708" width="11.42578125" style="20" customWidth="1"/>
    <col min="8709" max="8709" width="9.85546875" style="20" customWidth="1"/>
    <col min="8710" max="8710" width="9" style="20" customWidth="1"/>
    <col min="8711" max="8711" width="9.5703125" style="20" customWidth="1"/>
    <col min="8712" max="8712" width="13" style="20" customWidth="1"/>
    <col min="8713" max="8714" width="9.140625" style="20"/>
    <col min="8715" max="8715" width="11.7109375" style="20" customWidth="1"/>
    <col min="8716" max="8960" width="9.140625" style="20"/>
    <col min="8961" max="8961" width="4.5703125" style="20" customWidth="1"/>
    <col min="8962" max="8962" width="32.5703125" style="20" customWidth="1"/>
    <col min="8963" max="8964" width="11.42578125" style="20" customWidth="1"/>
    <col min="8965" max="8965" width="9.85546875" style="20" customWidth="1"/>
    <col min="8966" max="8966" width="9" style="20" customWidth="1"/>
    <col min="8967" max="8967" width="9.5703125" style="20" customWidth="1"/>
    <col min="8968" max="8968" width="13" style="20" customWidth="1"/>
    <col min="8969" max="8970" width="9.140625" style="20"/>
    <col min="8971" max="8971" width="11.7109375" style="20" customWidth="1"/>
    <col min="8972" max="9216" width="9.140625" style="20"/>
    <col min="9217" max="9217" width="4.5703125" style="20" customWidth="1"/>
    <col min="9218" max="9218" width="32.5703125" style="20" customWidth="1"/>
    <col min="9219" max="9220" width="11.42578125" style="20" customWidth="1"/>
    <col min="9221" max="9221" width="9.85546875" style="20" customWidth="1"/>
    <col min="9222" max="9222" width="9" style="20" customWidth="1"/>
    <col min="9223" max="9223" width="9.5703125" style="20" customWidth="1"/>
    <col min="9224" max="9224" width="13" style="20" customWidth="1"/>
    <col min="9225" max="9226" width="9.140625" style="20"/>
    <col min="9227" max="9227" width="11.7109375" style="20" customWidth="1"/>
    <col min="9228" max="9472" width="9.140625" style="20"/>
    <col min="9473" max="9473" width="4.5703125" style="20" customWidth="1"/>
    <col min="9474" max="9474" width="32.5703125" style="20" customWidth="1"/>
    <col min="9475" max="9476" width="11.42578125" style="20" customWidth="1"/>
    <col min="9477" max="9477" width="9.85546875" style="20" customWidth="1"/>
    <col min="9478" max="9478" width="9" style="20" customWidth="1"/>
    <col min="9479" max="9479" width="9.5703125" style="20" customWidth="1"/>
    <col min="9480" max="9480" width="13" style="20" customWidth="1"/>
    <col min="9481" max="9482" width="9.140625" style="20"/>
    <col min="9483" max="9483" width="11.7109375" style="20" customWidth="1"/>
    <col min="9484" max="9728" width="9.140625" style="20"/>
    <col min="9729" max="9729" width="4.5703125" style="20" customWidth="1"/>
    <col min="9730" max="9730" width="32.5703125" style="20" customWidth="1"/>
    <col min="9731" max="9732" width="11.42578125" style="20" customWidth="1"/>
    <col min="9733" max="9733" width="9.85546875" style="20" customWidth="1"/>
    <col min="9734" max="9734" width="9" style="20" customWidth="1"/>
    <col min="9735" max="9735" width="9.5703125" style="20" customWidth="1"/>
    <col min="9736" max="9736" width="13" style="20" customWidth="1"/>
    <col min="9737" max="9738" width="9.140625" style="20"/>
    <col min="9739" max="9739" width="11.7109375" style="20" customWidth="1"/>
    <col min="9740" max="9984" width="9.140625" style="20"/>
    <col min="9985" max="9985" width="4.5703125" style="20" customWidth="1"/>
    <col min="9986" max="9986" width="32.5703125" style="20" customWidth="1"/>
    <col min="9987" max="9988" width="11.42578125" style="20" customWidth="1"/>
    <col min="9989" max="9989" width="9.85546875" style="20" customWidth="1"/>
    <col min="9990" max="9990" width="9" style="20" customWidth="1"/>
    <col min="9991" max="9991" width="9.5703125" style="20" customWidth="1"/>
    <col min="9992" max="9992" width="13" style="20" customWidth="1"/>
    <col min="9993" max="9994" width="9.140625" style="20"/>
    <col min="9995" max="9995" width="11.7109375" style="20" customWidth="1"/>
    <col min="9996" max="10240" width="9.140625" style="20"/>
    <col min="10241" max="10241" width="4.5703125" style="20" customWidth="1"/>
    <col min="10242" max="10242" width="32.5703125" style="20" customWidth="1"/>
    <col min="10243" max="10244" width="11.42578125" style="20" customWidth="1"/>
    <col min="10245" max="10245" width="9.85546875" style="20" customWidth="1"/>
    <col min="10246" max="10246" width="9" style="20" customWidth="1"/>
    <col min="10247" max="10247" width="9.5703125" style="20" customWidth="1"/>
    <col min="10248" max="10248" width="13" style="20" customWidth="1"/>
    <col min="10249" max="10250" width="9.140625" style="20"/>
    <col min="10251" max="10251" width="11.7109375" style="20" customWidth="1"/>
    <col min="10252" max="10496" width="9.140625" style="20"/>
    <col min="10497" max="10497" width="4.5703125" style="20" customWidth="1"/>
    <col min="10498" max="10498" width="32.5703125" style="20" customWidth="1"/>
    <col min="10499" max="10500" width="11.42578125" style="20" customWidth="1"/>
    <col min="10501" max="10501" width="9.85546875" style="20" customWidth="1"/>
    <col min="10502" max="10502" width="9" style="20" customWidth="1"/>
    <col min="10503" max="10503" width="9.5703125" style="20" customWidth="1"/>
    <col min="10504" max="10504" width="13" style="20" customWidth="1"/>
    <col min="10505" max="10506" width="9.140625" style="20"/>
    <col min="10507" max="10507" width="11.7109375" style="20" customWidth="1"/>
    <col min="10508" max="10752" width="9.140625" style="20"/>
    <col min="10753" max="10753" width="4.5703125" style="20" customWidth="1"/>
    <col min="10754" max="10754" width="32.5703125" style="20" customWidth="1"/>
    <col min="10755" max="10756" width="11.42578125" style="20" customWidth="1"/>
    <col min="10757" max="10757" width="9.85546875" style="20" customWidth="1"/>
    <col min="10758" max="10758" width="9" style="20" customWidth="1"/>
    <col min="10759" max="10759" width="9.5703125" style="20" customWidth="1"/>
    <col min="10760" max="10760" width="13" style="20" customWidth="1"/>
    <col min="10761" max="10762" width="9.140625" style="20"/>
    <col min="10763" max="10763" width="11.7109375" style="20" customWidth="1"/>
    <col min="10764" max="11008" width="9.140625" style="20"/>
    <col min="11009" max="11009" width="4.5703125" style="20" customWidth="1"/>
    <col min="11010" max="11010" width="32.5703125" style="20" customWidth="1"/>
    <col min="11011" max="11012" width="11.42578125" style="20" customWidth="1"/>
    <col min="11013" max="11013" width="9.85546875" style="20" customWidth="1"/>
    <col min="11014" max="11014" width="9" style="20" customWidth="1"/>
    <col min="11015" max="11015" width="9.5703125" style="20" customWidth="1"/>
    <col min="11016" max="11016" width="13" style="20" customWidth="1"/>
    <col min="11017" max="11018" width="9.140625" style="20"/>
    <col min="11019" max="11019" width="11.7109375" style="20" customWidth="1"/>
    <col min="11020" max="11264" width="9.140625" style="20"/>
    <col min="11265" max="11265" width="4.5703125" style="20" customWidth="1"/>
    <col min="11266" max="11266" width="32.5703125" style="20" customWidth="1"/>
    <col min="11267" max="11268" width="11.42578125" style="20" customWidth="1"/>
    <col min="11269" max="11269" width="9.85546875" style="20" customWidth="1"/>
    <col min="11270" max="11270" width="9" style="20" customWidth="1"/>
    <col min="11271" max="11271" width="9.5703125" style="20" customWidth="1"/>
    <col min="11272" max="11272" width="13" style="20" customWidth="1"/>
    <col min="11273" max="11274" width="9.140625" style="20"/>
    <col min="11275" max="11275" width="11.7109375" style="20" customWidth="1"/>
    <col min="11276" max="11520" width="9.140625" style="20"/>
    <col min="11521" max="11521" width="4.5703125" style="20" customWidth="1"/>
    <col min="11522" max="11522" width="32.5703125" style="20" customWidth="1"/>
    <col min="11523" max="11524" width="11.42578125" style="20" customWidth="1"/>
    <col min="11525" max="11525" width="9.85546875" style="20" customWidth="1"/>
    <col min="11526" max="11526" width="9" style="20" customWidth="1"/>
    <col min="11527" max="11527" width="9.5703125" style="20" customWidth="1"/>
    <col min="11528" max="11528" width="13" style="20" customWidth="1"/>
    <col min="11529" max="11530" width="9.140625" style="20"/>
    <col min="11531" max="11531" width="11.7109375" style="20" customWidth="1"/>
    <col min="11532" max="11776" width="9.140625" style="20"/>
    <col min="11777" max="11777" width="4.5703125" style="20" customWidth="1"/>
    <col min="11778" max="11778" width="32.5703125" style="20" customWidth="1"/>
    <col min="11779" max="11780" width="11.42578125" style="20" customWidth="1"/>
    <col min="11781" max="11781" width="9.85546875" style="20" customWidth="1"/>
    <col min="11782" max="11782" width="9" style="20" customWidth="1"/>
    <col min="11783" max="11783" width="9.5703125" style="20" customWidth="1"/>
    <col min="11784" max="11784" width="13" style="20" customWidth="1"/>
    <col min="11785" max="11786" width="9.140625" style="20"/>
    <col min="11787" max="11787" width="11.7109375" style="20" customWidth="1"/>
    <col min="11788" max="12032" width="9.140625" style="20"/>
    <col min="12033" max="12033" width="4.5703125" style="20" customWidth="1"/>
    <col min="12034" max="12034" width="32.5703125" style="20" customWidth="1"/>
    <col min="12035" max="12036" width="11.42578125" style="20" customWidth="1"/>
    <col min="12037" max="12037" width="9.85546875" style="20" customWidth="1"/>
    <col min="12038" max="12038" width="9" style="20" customWidth="1"/>
    <col min="12039" max="12039" width="9.5703125" style="20" customWidth="1"/>
    <col min="12040" max="12040" width="13" style="20" customWidth="1"/>
    <col min="12041" max="12042" width="9.140625" style="20"/>
    <col min="12043" max="12043" width="11.7109375" style="20" customWidth="1"/>
    <col min="12044" max="12288" width="9.140625" style="20"/>
    <col min="12289" max="12289" width="4.5703125" style="20" customWidth="1"/>
    <col min="12290" max="12290" width="32.5703125" style="20" customWidth="1"/>
    <col min="12291" max="12292" width="11.42578125" style="20" customWidth="1"/>
    <col min="12293" max="12293" width="9.85546875" style="20" customWidth="1"/>
    <col min="12294" max="12294" width="9" style="20" customWidth="1"/>
    <col min="12295" max="12295" width="9.5703125" style="20" customWidth="1"/>
    <col min="12296" max="12296" width="13" style="20" customWidth="1"/>
    <col min="12297" max="12298" width="9.140625" style="20"/>
    <col min="12299" max="12299" width="11.7109375" style="20" customWidth="1"/>
    <col min="12300" max="12544" width="9.140625" style="20"/>
    <col min="12545" max="12545" width="4.5703125" style="20" customWidth="1"/>
    <col min="12546" max="12546" width="32.5703125" style="20" customWidth="1"/>
    <col min="12547" max="12548" width="11.42578125" style="20" customWidth="1"/>
    <col min="12549" max="12549" width="9.85546875" style="20" customWidth="1"/>
    <col min="12550" max="12550" width="9" style="20" customWidth="1"/>
    <col min="12551" max="12551" width="9.5703125" style="20" customWidth="1"/>
    <col min="12552" max="12552" width="13" style="20" customWidth="1"/>
    <col min="12553" max="12554" width="9.140625" style="20"/>
    <col min="12555" max="12555" width="11.7109375" style="20" customWidth="1"/>
    <col min="12556" max="12800" width="9.140625" style="20"/>
    <col min="12801" max="12801" width="4.5703125" style="20" customWidth="1"/>
    <col min="12802" max="12802" width="32.5703125" style="20" customWidth="1"/>
    <col min="12803" max="12804" width="11.42578125" style="20" customWidth="1"/>
    <col min="12805" max="12805" width="9.85546875" style="20" customWidth="1"/>
    <col min="12806" max="12806" width="9" style="20" customWidth="1"/>
    <col min="12807" max="12807" width="9.5703125" style="20" customWidth="1"/>
    <col min="12808" max="12808" width="13" style="20" customWidth="1"/>
    <col min="12809" max="12810" width="9.140625" style="20"/>
    <col min="12811" max="12811" width="11.7109375" style="20" customWidth="1"/>
    <col min="12812" max="13056" width="9.140625" style="20"/>
    <col min="13057" max="13057" width="4.5703125" style="20" customWidth="1"/>
    <col min="13058" max="13058" width="32.5703125" style="20" customWidth="1"/>
    <col min="13059" max="13060" width="11.42578125" style="20" customWidth="1"/>
    <col min="13061" max="13061" width="9.85546875" style="20" customWidth="1"/>
    <col min="13062" max="13062" width="9" style="20" customWidth="1"/>
    <col min="13063" max="13063" width="9.5703125" style="20" customWidth="1"/>
    <col min="13064" max="13064" width="13" style="20" customWidth="1"/>
    <col min="13065" max="13066" width="9.140625" style="20"/>
    <col min="13067" max="13067" width="11.7109375" style="20" customWidth="1"/>
    <col min="13068" max="13312" width="9.140625" style="20"/>
    <col min="13313" max="13313" width="4.5703125" style="20" customWidth="1"/>
    <col min="13314" max="13314" width="32.5703125" style="20" customWidth="1"/>
    <col min="13315" max="13316" width="11.42578125" style="20" customWidth="1"/>
    <col min="13317" max="13317" width="9.85546875" style="20" customWidth="1"/>
    <col min="13318" max="13318" width="9" style="20" customWidth="1"/>
    <col min="13319" max="13319" width="9.5703125" style="20" customWidth="1"/>
    <col min="13320" max="13320" width="13" style="20" customWidth="1"/>
    <col min="13321" max="13322" width="9.140625" style="20"/>
    <col min="13323" max="13323" width="11.7109375" style="20" customWidth="1"/>
    <col min="13324" max="13568" width="9.140625" style="20"/>
    <col min="13569" max="13569" width="4.5703125" style="20" customWidth="1"/>
    <col min="13570" max="13570" width="32.5703125" style="20" customWidth="1"/>
    <col min="13571" max="13572" width="11.42578125" style="20" customWidth="1"/>
    <col min="13573" max="13573" width="9.85546875" style="20" customWidth="1"/>
    <col min="13574" max="13574" width="9" style="20" customWidth="1"/>
    <col min="13575" max="13575" width="9.5703125" style="20" customWidth="1"/>
    <col min="13576" max="13576" width="13" style="20" customWidth="1"/>
    <col min="13577" max="13578" width="9.140625" style="20"/>
    <col min="13579" max="13579" width="11.7109375" style="20" customWidth="1"/>
    <col min="13580" max="13824" width="9.140625" style="20"/>
    <col min="13825" max="13825" width="4.5703125" style="20" customWidth="1"/>
    <col min="13826" max="13826" width="32.5703125" style="20" customWidth="1"/>
    <col min="13827" max="13828" width="11.42578125" style="20" customWidth="1"/>
    <col min="13829" max="13829" width="9.85546875" style="20" customWidth="1"/>
    <col min="13830" max="13830" width="9" style="20" customWidth="1"/>
    <col min="13831" max="13831" width="9.5703125" style="20" customWidth="1"/>
    <col min="13832" max="13832" width="13" style="20" customWidth="1"/>
    <col min="13833" max="13834" width="9.140625" style="20"/>
    <col min="13835" max="13835" width="11.7109375" style="20" customWidth="1"/>
    <col min="13836" max="14080" width="9.140625" style="20"/>
    <col min="14081" max="14081" width="4.5703125" style="20" customWidth="1"/>
    <col min="14082" max="14082" width="32.5703125" style="20" customWidth="1"/>
    <col min="14083" max="14084" width="11.42578125" style="20" customWidth="1"/>
    <col min="14085" max="14085" width="9.85546875" style="20" customWidth="1"/>
    <col min="14086" max="14086" width="9" style="20" customWidth="1"/>
    <col min="14087" max="14087" width="9.5703125" style="20" customWidth="1"/>
    <col min="14088" max="14088" width="13" style="20" customWidth="1"/>
    <col min="14089" max="14090" width="9.140625" style="20"/>
    <col min="14091" max="14091" width="11.7109375" style="20" customWidth="1"/>
    <col min="14092" max="14336" width="9.140625" style="20"/>
    <col min="14337" max="14337" width="4.5703125" style="20" customWidth="1"/>
    <col min="14338" max="14338" width="32.5703125" style="20" customWidth="1"/>
    <col min="14339" max="14340" width="11.42578125" style="20" customWidth="1"/>
    <col min="14341" max="14341" width="9.85546875" style="20" customWidth="1"/>
    <col min="14342" max="14342" width="9" style="20" customWidth="1"/>
    <col min="14343" max="14343" width="9.5703125" style="20" customWidth="1"/>
    <col min="14344" max="14344" width="13" style="20" customWidth="1"/>
    <col min="14345" max="14346" width="9.140625" style="20"/>
    <col min="14347" max="14347" width="11.7109375" style="20" customWidth="1"/>
    <col min="14348" max="14592" width="9.140625" style="20"/>
    <col min="14593" max="14593" width="4.5703125" style="20" customWidth="1"/>
    <col min="14594" max="14594" width="32.5703125" style="20" customWidth="1"/>
    <col min="14595" max="14596" width="11.42578125" style="20" customWidth="1"/>
    <col min="14597" max="14597" width="9.85546875" style="20" customWidth="1"/>
    <col min="14598" max="14598" width="9" style="20" customWidth="1"/>
    <col min="14599" max="14599" width="9.5703125" style="20" customWidth="1"/>
    <col min="14600" max="14600" width="13" style="20" customWidth="1"/>
    <col min="14601" max="14602" width="9.140625" style="20"/>
    <col min="14603" max="14603" width="11.7109375" style="20" customWidth="1"/>
    <col min="14604" max="14848" width="9.140625" style="20"/>
    <col min="14849" max="14849" width="4.5703125" style="20" customWidth="1"/>
    <col min="14850" max="14850" width="32.5703125" style="20" customWidth="1"/>
    <col min="14851" max="14852" width="11.42578125" style="20" customWidth="1"/>
    <col min="14853" max="14853" width="9.85546875" style="20" customWidth="1"/>
    <col min="14854" max="14854" width="9" style="20" customWidth="1"/>
    <col min="14855" max="14855" width="9.5703125" style="20" customWidth="1"/>
    <col min="14856" max="14856" width="13" style="20" customWidth="1"/>
    <col min="14857" max="14858" width="9.140625" style="20"/>
    <col min="14859" max="14859" width="11.7109375" style="20" customWidth="1"/>
    <col min="14860" max="15104" width="9.140625" style="20"/>
    <col min="15105" max="15105" width="4.5703125" style="20" customWidth="1"/>
    <col min="15106" max="15106" width="32.5703125" style="20" customWidth="1"/>
    <col min="15107" max="15108" width="11.42578125" style="20" customWidth="1"/>
    <col min="15109" max="15109" width="9.85546875" style="20" customWidth="1"/>
    <col min="15110" max="15110" width="9" style="20" customWidth="1"/>
    <col min="15111" max="15111" width="9.5703125" style="20" customWidth="1"/>
    <col min="15112" max="15112" width="13" style="20" customWidth="1"/>
    <col min="15113" max="15114" width="9.140625" style="20"/>
    <col min="15115" max="15115" width="11.7109375" style="20" customWidth="1"/>
    <col min="15116" max="15360" width="9.140625" style="20"/>
    <col min="15361" max="15361" width="4.5703125" style="20" customWidth="1"/>
    <col min="15362" max="15362" width="32.5703125" style="20" customWidth="1"/>
    <col min="15363" max="15364" width="11.42578125" style="20" customWidth="1"/>
    <col min="15365" max="15365" width="9.85546875" style="20" customWidth="1"/>
    <col min="15366" max="15366" width="9" style="20" customWidth="1"/>
    <col min="15367" max="15367" width="9.5703125" style="20" customWidth="1"/>
    <col min="15368" max="15368" width="13" style="20" customWidth="1"/>
    <col min="15369" max="15370" width="9.140625" style="20"/>
    <col min="15371" max="15371" width="11.7109375" style="20" customWidth="1"/>
    <col min="15372" max="15616" width="9.140625" style="20"/>
    <col min="15617" max="15617" width="4.5703125" style="20" customWidth="1"/>
    <col min="15618" max="15618" width="32.5703125" style="20" customWidth="1"/>
    <col min="15619" max="15620" width="11.42578125" style="20" customWidth="1"/>
    <col min="15621" max="15621" width="9.85546875" style="20" customWidth="1"/>
    <col min="15622" max="15622" width="9" style="20" customWidth="1"/>
    <col min="15623" max="15623" width="9.5703125" style="20" customWidth="1"/>
    <col min="15624" max="15624" width="13" style="20" customWidth="1"/>
    <col min="15625" max="15626" width="9.140625" style="20"/>
    <col min="15627" max="15627" width="11.7109375" style="20" customWidth="1"/>
    <col min="15628" max="15872" width="9.140625" style="20"/>
    <col min="15873" max="15873" width="4.5703125" style="20" customWidth="1"/>
    <col min="15874" max="15874" width="32.5703125" style="20" customWidth="1"/>
    <col min="15875" max="15876" width="11.42578125" style="20" customWidth="1"/>
    <col min="15877" max="15877" width="9.85546875" style="20" customWidth="1"/>
    <col min="15878" max="15878" width="9" style="20" customWidth="1"/>
    <col min="15879" max="15879" width="9.5703125" style="20" customWidth="1"/>
    <col min="15880" max="15880" width="13" style="20" customWidth="1"/>
    <col min="15881" max="15882" width="9.140625" style="20"/>
    <col min="15883" max="15883" width="11.7109375" style="20" customWidth="1"/>
    <col min="15884" max="16128" width="9.140625" style="20"/>
    <col min="16129" max="16129" width="4.5703125" style="20" customWidth="1"/>
    <col min="16130" max="16130" width="32.5703125" style="20" customWidth="1"/>
    <col min="16131" max="16132" width="11.42578125" style="20" customWidth="1"/>
    <col min="16133" max="16133" width="9.85546875" style="20" customWidth="1"/>
    <col min="16134" max="16134" width="9" style="20" customWidth="1"/>
    <col min="16135" max="16135" width="9.5703125" style="20" customWidth="1"/>
    <col min="16136" max="16136" width="13" style="20" customWidth="1"/>
    <col min="16137" max="16138" width="9.140625" style="20"/>
    <col min="16139" max="16139" width="11.7109375" style="20" customWidth="1"/>
    <col min="16140" max="16384" width="9.140625" style="20"/>
  </cols>
  <sheetData>
    <row r="1" spans="1:256">
      <c r="A1" s="16" t="s">
        <v>128</v>
      </c>
      <c r="B1" s="16"/>
      <c r="C1" s="16"/>
      <c r="D1" s="16"/>
      <c r="E1" s="16"/>
      <c r="F1" s="16"/>
      <c r="G1" s="17"/>
    </row>
    <row r="2" spans="1:256">
      <c r="A2" s="21"/>
      <c r="B2" s="22"/>
      <c r="C2" s="22"/>
      <c r="D2" s="22"/>
      <c r="E2" s="22"/>
      <c r="F2" s="22"/>
      <c r="G2" s="17"/>
    </row>
    <row r="3" spans="1:256" ht="16.5" customHeight="1">
      <c r="A3" s="23" t="s">
        <v>27</v>
      </c>
      <c r="B3" s="23"/>
      <c r="C3" s="23"/>
      <c r="D3" s="23"/>
      <c r="E3" s="23"/>
      <c r="F3" s="23"/>
      <c r="G3" s="17"/>
    </row>
    <row r="4" spans="1:256">
      <c r="A4" s="24"/>
      <c r="B4" s="25"/>
      <c r="C4" s="26" t="s">
        <v>0</v>
      </c>
      <c r="D4" s="26"/>
      <c r="E4" s="26"/>
      <c r="F4" s="26"/>
      <c r="G4" s="17"/>
    </row>
    <row r="5" spans="1:256" s="31" customFormat="1" ht="18" customHeight="1">
      <c r="A5" s="27"/>
      <c r="B5" s="28" t="s">
        <v>1</v>
      </c>
      <c r="C5" s="1" t="s">
        <v>2</v>
      </c>
      <c r="D5" s="2" t="s">
        <v>28</v>
      </c>
      <c r="E5" s="3" t="s">
        <v>16</v>
      </c>
      <c r="F5" s="3" t="s">
        <v>3</v>
      </c>
      <c r="G5" s="29"/>
      <c r="H5" s="18"/>
      <c r="I5" s="19"/>
      <c r="J5" s="18"/>
      <c r="K5" s="18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0"/>
      <c r="IU5" s="30"/>
      <c r="IV5" s="30"/>
    </row>
    <row r="6" spans="1:256" s="37" customFormat="1">
      <c r="A6" s="24">
        <v>1</v>
      </c>
      <c r="B6" s="32" t="s">
        <v>29</v>
      </c>
      <c r="C6" s="33">
        <v>39252</v>
      </c>
      <c r="D6" s="34">
        <v>4683</v>
      </c>
      <c r="E6" s="34">
        <v>0</v>
      </c>
      <c r="F6" s="35">
        <f>SUM(C6:E6)</f>
        <v>43935</v>
      </c>
      <c r="G6" s="36"/>
      <c r="H6" s="18"/>
      <c r="I6" s="19"/>
      <c r="J6" s="18"/>
      <c r="K6" s="18"/>
    </row>
    <row r="7" spans="1:256" s="37" customFormat="1">
      <c r="A7" s="24">
        <v>2</v>
      </c>
      <c r="B7" s="38" t="s">
        <v>30</v>
      </c>
      <c r="C7" s="34">
        <v>1250</v>
      </c>
      <c r="D7" s="34">
        <v>0</v>
      </c>
      <c r="E7" s="34">
        <v>0</v>
      </c>
      <c r="F7" s="35">
        <f t="shared" ref="F7:F12" si="0">SUM(C7:E7)</f>
        <v>1250</v>
      </c>
      <c r="G7" s="39"/>
      <c r="H7" s="18"/>
      <c r="I7" s="19"/>
      <c r="J7" s="18"/>
      <c r="K7" s="18"/>
    </row>
    <row r="8" spans="1:256" s="37" customFormat="1">
      <c r="A8" s="24">
        <v>3</v>
      </c>
      <c r="B8" s="40" t="s">
        <v>31</v>
      </c>
      <c r="C8" s="34">
        <v>4324</v>
      </c>
      <c r="D8" s="41">
        <v>216</v>
      </c>
      <c r="E8" s="41">
        <v>1170</v>
      </c>
      <c r="F8" s="35">
        <f t="shared" si="0"/>
        <v>5710</v>
      </c>
      <c r="G8" s="39"/>
      <c r="H8" s="18"/>
      <c r="I8" s="19"/>
      <c r="J8" s="18"/>
      <c r="K8" s="18"/>
    </row>
    <row r="9" spans="1:256" s="37" customFormat="1">
      <c r="A9" s="24">
        <v>4</v>
      </c>
      <c r="B9" s="38" t="s">
        <v>32</v>
      </c>
      <c r="C9" s="34">
        <v>12700</v>
      </c>
      <c r="D9" s="34">
        <v>1079</v>
      </c>
      <c r="E9" s="34">
        <v>402</v>
      </c>
      <c r="F9" s="35">
        <f t="shared" si="0"/>
        <v>14181</v>
      </c>
      <c r="G9" s="42"/>
      <c r="H9" s="18"/>
      <c r="I9" s="19"/>
      <c r="J9" s="18"/>
      <c r="K9" s="18"/>
    </row>
    <row r="10" spans="1:256" s="37" customFormat="1">
      <c r="A10" s="24">
        <v>5</v>
      </c>
      <c r="B10" s="38" t="s">
        <v>33</v>
      </c>
      <c r="C10" s="19">
        <v>13744</v>
      </c>
      <c r="D10" s="19">
        <v>466</v>
      </c>
      <c r="E10" s="34">
        <v>0</v>
      </c>
      <c r="F10" s="35">
        <f t="shared" si="0"/>
        <v>14210</v>
      </c>
      <c r="G10" s="39"/>
      <c r="H10" s="18"/>
      <c r="I10" s="19"/>
      <c r="J10" s="18"/>
      <c r="K10" s="18"/>
    </row>
    <row r="11" spans="1:256" s="45" customFormat="1" ht="12.75">
      <c r="A11" s="24">
        <v>6</v>
      </c>
      <c r="B11" s="38" t="s">
        <v>34</v>
      </c>
      <c r="C11" s="34">
        <v>1606</v>
      </c>
      <c r="D11" s="34">
        <v>0</v>
      </c>
      <c r="E11" s="34">
        <v>0</v>
      </c>
      <c r="F11" s="35">
        <f t="shared" si="0"/>
        <v>1606</v>
      </c>
      <c r="G11" s="43"/>
      <c r="H11" s="18"/>
      <c r="I11" s="19"/>
      <c r="J11" s="18"/>
      <c r="K11" s="18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  <c r="HS11" s="44"/>
      <c r="HT11" s="44"/>
      <c r="HU11" s="44"/>
      <c r="HV11" s="44"/>
      <c r="HW11" s="44"/>
      <c r="HX11" s="44"/>
      <c r="HY11" s="44"/>
      <c r="HZ11" s="44"/>
      <c r="IA11" s="44"/>
      <c r="IB11" s="44"/>
      <c r="IC11" s="44"/>
      <c r="ID11" s="44"/>
      <c r="IE11" s="44"/>
      <c r="IF11" s="44"/>
      <c r="IG11" s="44"/>
      <c r="IH11" s="44"/>
      <c r="II11" s="44"/>
      <c r="IJ11" s="44"/>
      <c r="IK11" s="44"/>
      <c r="IL11" s="44"/>
      <c r="IM11" s="44"/>
      <c r="IN11" s="44"/>
      <c r="IO11" s="44"/>
      <c r="IP11" s="44"/>
      <c r="IQ11" s="44"/>
      <c r="IR11" s="44"/>
      <c r="IS11" s="44"/>
      <c r="IT11" s="44"/>
      <c r="IU11" s="44"/>
      <c r="IV11" s="44"/>
    </row>
    <row r="12" spans="1:256" s="46" customFormat="1" ht="15">
      <c r="A12" s="24">
        <v>7</v>
      </c>
      <c r="B12" s="38" t="s">
        <v>35</v>
      </c>
      <c r="C12" s="34">
        <v>278</v>
      </c>
      <c r="D12" s="34">
        <v>106</v>
      </c>
      <c r="E12" s="34">
        <v>233</v>
      </c>
      <c r="F12" s="35">
        <f t="shared" si="0"/>
        <v>617</v>
      </c>
      <c r="G12" s="17"/>
      <c r="H12" s="18"/>
      <c r="I12" s="19"/>
      <c r="J12" s="18"/>
      <c r="K12" s="18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  <c r="IT12" s="20"/>
      <c r="IU12" s="20"/>
      <c r="IV12" s="20"/>
    </row>
    <row r="13" spans="1:256">
      <c r="A13" s="24"/>
      <c r="B13" s="47" t="s">
        <v>36</v>
      </c>
      <c r="C13" s="35">
        <f>SUM(C6:C12)</f>
        <v>73154</v>
      </c>
      <c r="D13" s="35">
        <f>SUM(D6:D12)</f>
        <v>6550</v>
      </c>
      <c r="E13" s="35">
        <f>SUM(E6:E12)</f>
        <v>1805</v>
      </c>
      <c r="F13" s="35">
        <f>SUM(F6:F12)</f>
        <v>81509</v>
      </c>
      <c r="G13" s="17"/>
    </row>
    <row r="14" spans="1:256">
      <c r="A14" s="24"/>
      <c r="B14" s="35"/>
      <c r="C14" s="47"/>
      <c r="D14" s="35"/>
      <c r="E14" s="48"/>
      <c r="F14" s="49"/>
      <c r="G14" s="17"/>
    </row>
    <row r="15" spans="1:256">
      <c r="A15" s="50"/>
      <c r="B15" s="51" t="s">
        <v>37</v>
      </c>
      <c r="C15" s="52"/>
      <c r="D15" s="53"/>
      <c r="E15" s="53"/>
      <c r="F15" s="53"/>
      <c r="G15" s="17"/>
    </row>
    <row r="16" spans="1:256">
      <c r="A16" s="24">
        <v>1</v>
      </c>
      <c r="B16" s="54" t="s">
        <v>38</v>
      </c>
      <c r="C16" s="54"/>
      <c r="D16" s="54"/>
      <c r="E16" s="19">
        <v>42</v>
      </c>
      <c r="F16" s="38"/>
      <c r="G16" s="17"/>
      <c r="L16" s="19"/>
    </row>
    <row r="17" spans="1:12">
      <c r="A17" s="24">
        <v>2</v>
      </c>
      <c r="B17" s="54" t="s">
        <v>39</v>
      </c>
      <c r="C17" s="54"/>
      <c r="D17" s="54"/>
      <c r="E17" s="19">
        <v>42</v>
      </c>
      <c r="F17" s="38"/>
      <c r="G17" s="17"/>
      <c r="L17" s="19"/>
    </row>
    <row r="18" spans="1:12">
      <c r="A18" s="24">
        <v>3</v>
      </c>
      <c r="B18" s="54" t="s">
        <v>40</v>
      </c>
      <c r="C18" s="54"/>
      <c r="D18" s="54"/>
      <c r="E18" s="19">
        <v>42</v>
      </c>
      <c r="F18" s="38"/>
      <c r="G18" s="17"/>
      <c r="L18" s="19"/>
    </row>
    <row r="19" spans="1:12">
      <c r="A19" s="24">
        <v>4</v>
      </c>
      <c r="B19" s="54" t="s">
        <v>41</v>
      </c>
      <c r="C19" s="54"/>
      <c r="D19" s="54"/>
      <c r="E19" s="19">
        <v>42</v>
      </c>
      <c r="F19" s="38"/>
      <c r="G19" s="17"/>
      <c r="L19" s="19"/>
    </row>
    <row r="20" spans="1:12">
      <c r="A20" s="24">
        <v>5</v>
      </c>
      <c r="B20" s="54" t="s">
        <v>42</v>
      </c>
      <c r="C20" s="54"/>
      <c r="D20" s="54"/>
      <c r="E20" s="19">
        <v>42</v>
      </c>
      <c r="F20" s="38"/>
      <c r="G20" s="17"/>
      <c r="L20" s="19"/>
    </row>
    <row r="21" spans="1:12">
      <c r="A21" s="24">
        <v>6</v>
      </c>
      <c r="B21" s="54" t="s">
        <v>43</v>
      </c>
      <c r="C21" s="54"/>
      <c r="D21" s="54"/>
      <c r="E21" s="19">
        <v>21</v>
      </c>
      <c r="F21" s="38"/>
      <c r="G21" s="42"/>
      <c r="L21" s="19"/>
    </row>
    <row r="22" spans="1:12">
      <c r="A22" s="24">
        <v>7</v>
      </c>
      <c r="B22" s="54" t="s">
        <v>44</v>
      </c>
      <c r="C22" s="54"/>
      <c r="D22" s="54"/>
      <c r="E22" s="19">
        <v>21</v>
      </c>
      <c r="F22" s="38"/>
      <c r="G22" s="42"/>
      <c r="L22" s="19"/>
    </row>
    <row r="23" spans="1:12">
      <c r="A23" s="24">
        <v>8</v>
      </c>
      <c r="B23" s="54" t="s">
        <v>45</v>
      </c>
      <c r="C23" s="54"/>
      <c r="D23" s="54"/>
      <c r="E23" s="19">
        <v>42</v>
      </c>
      <c r="F23" s="38"/>
      <c r="G23" s="42"/>
      <c r="L23" s="19"/>
    </row>
    <row r="24" spans="1:12">
      <c r="A24" s="24">
        <v>9</v>
      </c>
      <c r="B24" s="54" t="s">
        <v>46</v>
      </c>
      <c r="C24" s="54"/>
      <c r="D24" s="54"/>
      <c r="E24" s="19">
        <v>42</v>
      </c>
      <c r="F24" s="38"/>
      <c r="G24" s="42"/>
      <c r="L24" s="19"/>
    </row>
    <row r="25" spans="1:12">
      <c r="A25" s="24">
        <v>10</v>
      </c>
      <c r="B25" s="54" t="s">
        <v>47</v>
      </c>
      <c r="C25" s="54"/>
      <c r="D25" s="54"/>
      <c r="E25" s="19">
        <v>42</v>
      </c>
      <c r="F25" s="38"/>
      <c r="G25" s="17"/>
      <c r="L25" s="19"/>
    </row>
    <row r="26" spans="1:12">
      <c r="A26" s="24">
        <v>11</v>
      </c>
      <c r="B26" s="54" t="s">
        <v>48</v>
      </c>
      <c r="C26" s="54"/>
      <c r="D26" s="54"/>
      <c r="E26" s="19">
        <v>42</v>
      </c>
      <c r="F26" s="38"/>
      <c r="G26" s="17"/>
      <c r="L26" s="19"/>
    </row>
    <row r="27" spans="1:12">
      <c r="A27" s="24">
        <v>12</v>
      </c>
      <c r="B27" s="54" t="s">
        <v>49</v>
      </c>
      <c r="C27" s="54"/>
      <c r="D27" s="54"/>
      <c r="E27" s="19">
        <v>42</v>
      </c>
      <c r="F27" s="38"/>
      <c r="G27" s="17"/>
      <c r="L27" s="19"/>
    </row>
    <row r="28" spans="1:12">
      <c r="A28" s="24">
        <v>13</v>
      </c>
      <c r="B28" s="54" t="s">
        <v>50</v>
      </c>
      <c r="C28" s="54"/>
      <c r="D28" s="54"/>
      <c r="E28" s="19">
        <v>42</v>
      </c>
      <c r="F28" s="38"/>
      <c r="G28" s="17"/>
      <c r="L28" s="19"/>
    </row>
    <row r="29" spans="1:12">
      <c r="A29" s="24"/>
      <c r="B29" s="55" t="s">
        <v>51</v>
      </c>
      <c r="C29" s="55"/>
      <c r="D29" s="55"/>
      <c r="E29" s="35">
        <f>SUM(E16:E28)</f>
        <v>504</v>
      </c>
      <c r="F29" s="38"/>
      <c r="G29" s="17"/>
    </row>
    <row r="30" spans="1:12" ht="18">
      <c r="A30" s="56"/>
      <c r="B30" s="51" t="s">
        <v>19</v>
      </c>
      <c r="C30" s="57"/>
      <c r="D30" s="53"/>
      <c r="E30" s="4" t="s">
        <v>52</v>
      </c>
      <c r="F30" s="58" t="s">
        <v>53</v>
      </c>
      <c r="G30" s="58" t="s">
        <v>54</v>
      </c>
      <c r="H30" s="13"/>
      <c r="I30" s="12"/>
    </row>
    <row r="31" spans="1:12">
      <c r="A31" s="24">
        <v>1</v>
      </c>
      <c r="B31" s="59" t="s">
        <v>55</v>
      </c>
      <c r="C31" s="59"/>
      <c r="D31" s="59"/>
      <c r="E31" s="33">
        <v>21668</v>
      </c>
      <c r="F31" s="33">
        <v>21668</v>
      </c>
      <c r="G31" s="33">
        <v>34716</v>
      </c>
      <c r="H31" s="33"/>
      <c r="I31" s="33"/>
      <c r="J31" s="33"/>
    </row>
    <row r="32" spans="1:12">
      <c r="A32" s="24">
        <v>2</v>
      </c>
      <c r="B32" s="59" t="s">
        <v>35</v>
      </c>
      <c r="C32" s="59"/>
      <c r="D32" s="59"/>
      <c r="E32" s="33">
        <v>57</v>
      </c>
      <c r="F32" s="33">
        <v>57</v>
      </c>
      <c r="G32" s="33">
        <v>0</v>
      </c>
      <c r="H32" s="33"/>
    </row>
    <row r="33" spans="1:256">
      <c r="A33" s="24">
        <v>3</v>
      </c>
      <c r="B33" s="60" t="s">
        <v>56</v>
      </c>
      <c r="C33" s="60"/>
      <c r="D33" s="60"/>
      <c r="E33" s="33">
        <v>394</v>
      </c>
      <c r="F33" s="33">
        <v>394</v>
      </c>
      <c r="G33" s="33">
        <v>0</v>
      </c>
      <c r="I33" s="33"/>
      <c r="J33" s="33"/>
    </row>
    <row r="34" spans="1:256" s="44" customFormat="1">
      <c r="A34" s="24">
        <v>4</v>
      </c>
      <c r="B34" s="59" t="s">
        <v>57</v>
      </c>
      <c r="C34" s="59"/>
      <c r="D34" s="59"/>
      <c r="E34" s="33">
        <v>1907</v>
      </c>
      <c r="F34" s="33">
        <v>1907</v>
      </c>
      <c r="G34" s="33">
        <v>0</v>
      </c>
      <c r="H34" s="18"/>
      <c r="I34" s="33"/>
      <c r="J34" s="33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</row>
    <row r="35" spans="1:256" ht="12.75" customHeight="1">
      <c r="A35" s="24">
        <v>5</v>
      </c>
      <c r="B35" s="59" t="s">
        <v>58</v>
      </c>
      <c r="C35" s="59"/>
      <c r="D35" s="59"/>
      <c r="E35" s="33">
        <v>3625</v>
      </c>
      <c r="F35" s="33">
        <v>3625</v>
      </c>
      <c r="G35" s="33">
        <v>0</v>
      </c>
      <c r="I35" s="33"/>
      <c r="J35" s="33"/>
    </row>
    <row r="36" spans="1:256" ht="12.75" customHeight="1">
      <c r="A36" s="24">
        <v>6</v>
      </c>
      <c r="B36" s="59" t="s">
        <v>59</v>
      </c>
      <c r="C36" s="59"/>
      <c r="D36" s="59"/>
      <c r="E36" s="33">
        <v>8249</v>
      </c>
      <c r="F36" s="33">
        <v>8249</v>
      </c>
      <c r="G36" s="33">
        <v>22225</v>
      </c>
      <c r="I36" s="33"/>
      <c r="J36" s="33"/>
    </row>
    <row r="37" spans="1:256" s="37" customFormat="1" ht="12.75" customHeight="1">
      <c r="A37" s="24">
        <v>7</v>
      </c>
      <c r="B37" s="59" t="s">
        <v>60</v>
      </c>
      <c r="C37" s="59"/>
      <c r="D37" s="59"/>
      <c r="E37" s="33">
        <v>10186</v>
      </c>
      <c r="F37" s="33">
        <v>10186</v>
      </c>
      <c r="G37" s="33">
        <v>16375</v>
      </c>
      <c r="H37" s="18"/>
      <c r="I37" s="33"/>
      <c r="J37" s="33"/>
      <c r="K37" s="18"/>
    </row>
    <row r="38" spans="1:256">
      <c r="A38" s="24">
        <v>8</v>
      </c>
      <c r="B38" s="59" t="s">
        <v>61</v>
      </c>
      <c r="C38" s="59"/>
      <c r="D38" s="59"/>
      <c r="E38" s="33">
        <v>0</v>
      </c>
      <c r="F38" s="33">
        <v>0</v>
      </c>
      <c r="G38" s="33">
        <v>318</v>
      </c>
      <c r="I38" s="33"/>
    </row>
    <row r="39" spans="1:256" s="44" customFormat="1" ht="14.25" customHeight="1">
      <c r="A39" s="24">
        <v>9</v>
      </c>
      <c r="B39" s="59" t="s">
        <v>62</v>
      </c>
      <c r="C39" s="59"/>
      <c r="D39" s="59"/>
      <c r="E39" s="33">
        <v>0</v>
      </c>
      <c r="F39" s="33">
        <v>0</v>
      </c>
      <c r="G39" s="33">
        <v>329</v>
      </c>
      <c r="H39" s="18"/>
      <c r="I39" s="33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  <c r="IU39" s="20"/>
      <c r="IV39" s="20"/>
    </row>
    <row r="40" spans="1:256" s="62" customFormat="1" ht="12.75">
      <c r="A40" s="24">
        <v>10</v>
      </c>
      <c r="B40" s="59" t="s">
        <v>63</v>
      </c>
      <c r="C40" s="59"/>
      <c r="D40" s="59"/>
      <c r="E40" s="33">
        <v>0</v>
      </c>
      <c r="F40" s="33">
        <v>0</v>
      </c>
      <c r="G40" s="33">
        <v>151</v>
      </c>
      <c r="H40" s="18"/>
      <c r="I40" s="33"/>
      <c r="J40" s="61"/>
      <c r="K40" s="61"/>
    </row>
    <row r="41" spans="1:256" s="62" customFormat="1" ht="12.75">
      <c r="A41" s="24">
        <v>11</v>
      </c>
      <c r="B41" s="59" t="s">
        <v>64</v>
      </c>
      <c r="C41" s="59"/>
      <c r="D41" s="59"/>
      <c r="E41" s="33">
        <v>0</v>
      </c>
      <c r="F41" s="33">
        <v>0</v>
      </c>
      <c r="G41" s="33">
        <v>161</v>
      </c>
      <c r="H41" s="18"/>
      <c r="I41" s="33"/>
      <c r="J41" s="61"/>
      <c r="K41" s="61"/>
    </row>
    <row r="42" spans="1:256" s="62" customFormat="1" ht="12.75">
      <c r="A42" s="24">
        <v>12</v>
      </c>
      <c r="B42" s="59" t="s">
        <v>65</v>
      </c>
      <c r="C42" s="59"/>
      <c r="D42" s="59"/>
      <c r="E42" s="33">
        <v>0</v>
      </c>
      <c r="F42" s="33">
        <v>0</v>
      </c>
      <c r="G42" s="33">
        <v>79</v>
      </c>
      <c r="H42" s="18"/>
      <c r="I42" s="33"/>
      <c r="J42" s="61"/>
      <c r="K42" s="61"/>
    </row>
    <row r="43" spans="1:256" s="62" customFormat="1" ht="12.75">
      <c r="A43" s="24">
        <v>13</v>
      </c>
      <c r="B43" s="59" t="s">
        <v>66</v>
      </c>
      <c r="C43" s="59"/>
      <c r="D43" s="59"/>
      <c r="E43" s="33">
        <v>0</v>
      </c>
      <c r="F43" s="33">
        <v>0</v>
      </c>
      <c r="G43" s="33">
        <v>40</v>
      </c>
      <c r="H43" s="18"/>
      <c r="I43" s="33"/>
      <c r="J43" s="61"/>
      <c r="K43" s="61"/>
    </row>
    <row r="44" spans="1:256" s="44" customFormat="1" ht="12.75">
      <c r="A44" s="24">
        <v>14</v>
      </c>
      <c r="B44" s="59" t="s">
        <v>67</v>
      </c>
      <c r="C44" s="59"/>
      <c r="D44" s="59"/>
      <c r="E44" s="33">
        <v>0</v>
      </c>
      <c r="F44" s="33">
        <v>0</v>
      </c>
      <c r="G44" s="33">
        <v>3567</v>
      </c>
      <c r="H44" s="18"/>
      <c r="I44" s="33"/>
      <c r="J44" s="18"/>
      <c r="K44" s="18"/>
    </row>
    <row r="45" spans="1:256" s="44" customFormat="1" ht="12.75">
      <c r="A45" s="24">
        <v>15</v>
      </c>
      <c r="B45" s="59" t="s">
        <v>68</v>
      </c>
      <c r="C45" s="59"/>
      <c r="D45" s="59"/>
      <c r="E45" s="33">
        <v>0</v>
      </c>
      <c r="F45" s="33">
        <v>0</v>
      </c>
      <c r="G45" s="33">
        <v>149</v>
      </c>
      <c r="H45" s="18"/>
      <c r="I45" s="33"/>
      <c r="J45" s="18"/>
      <c r="K45" s="18"/>
    </row>
    <row r="46" spans="1:256" s="65" customFormat="1" ht="12.75">
      <c r="A46" s="24">
        <v>16</v>
      </c>
      <c r="B46" s="59" t="s">
        <v>69</v>
      </c>
      <c r="C46" s="59"/>
      <c r="D46" s="59"/>
      <c r="E46" s="63">
        <v>0</v>
      </c>
      <c r="F46" s="63">
        <v>0</v>
      </c>
      <c r="G46" s="63">
        <v>8847</v>
      </c>
      <c r="H46" s="64"/>
      <c r="I46" s="63"/>
      <c r="J46" s="64"/>
      <c r="K46" s="64"/>
    </row>
    <row r="47" spans="1:256" s="65" customFormat="1" ht="15.75" customHeight="1">
      <c r="A47" s="24">
        <v>17</v>
      </c>
      <c r="B47" s="59" t="s">
        <v>70</v>
      </c>
      <c r="C47" s="59"/>
      <c r="D47" s="59"/>
      <c r="E47" s="63">
        <v>0</v>
      </c>
      <c r="F47" s="63">
        <v>0</v>
      </c>
      <c r="G47" s="63">
        <v>7338</v>
      </c>
      <c r="H47" s="64"/>
      <c r="I47" s="63"/>
      <c r="J47" s="64"/>
      <c r="K47" s="64"/>
    </row>
    <row r="48" spans="1:256" s="65" customFormat="1" ht="13.5" customHeight="1">
      <c r="A48" s="24">
        <v>18</v>
      </c>
      <c r="B48" s="59" t="s">
        <v>71</v>
      </c>
      <c r="C48" s="59"/>
      <c r="D48" s="59"/>
      <c r="E48" s="63">
        <v>0</v>
      </c>
      <c r="F48" s="63">
        <v>0</v>
      </c>
      <c r="G48" s="63">
        <v>712</v>
      </c>
      <c r="H48" s="64"/>
      <c r="I48" s="63"/>
      <c r="J48" s="64"/>
      <c r="K48" s="64"/>
    </row>
    <row r="49" spans="1:256" s="65" customFormat="1" ht="12.75" customHeight="1">
      <c r="A49" s="24">
        <v>19</v>
      </c>
      <c r="B49" s="59" t="s">
        <v>72</v>
      </c>
      <c r="C49" s="59"/>
      <c r="D49" s="59"/>
      <c r="E49" s="63">
        <v>0</v>
      </c>
      <c r="F49" s="63">
        <v>0</v>
      </c>
      <c r="G49" s="63">
        <v>14325</v>
      </c>
      <c r="H49" s="64"/>
      <c r="I49" s="63"/>
      <c r="J49" s="64"/>
      <c r="K49" s="64"/>
    </row>
    <row r="50" spans="1:256" s="65" customFormat="1" ht="12.6" customHeight="1">
      <c r="A50" s="24">
        <v>20</v>
      </c>
      <c r="B50" s="59" t="s">
        <v>73</v>
      </c>
      <c r="C50" s="59"/>
      <c r="D50" s="59"/>
      <c r="E50" s="63">
        <v>0</v>
      </c>
      <c r="F50" s="63">
        <v>0</v>
      </c>
      <c r="G50" s="63">
        <v>3670</v>
      </c>
      <c r="H50" s="64"/>
      <c r="I50" s="63"/>
      <c r="J50" s="64"/>
      <c r="K50" s="64"/>
    </row>
    <row r="51" spans="1:256" s="65" customFormat="1" ht="12.6" customHeight="1">
      <c r="A51" s="24">
        <v>21</v>
      </c>
      <c r="B51" s="59" t="s">
        <v>74</v>
      </c>
      <c r="C51" s="59"/>
      <c r="D51" s="59"/>
      <c r="E51" s="63">
        <v>0</v>
      </c>
      <c r="F51" s="63">
        <v>0</v>
      </c>
      <c r="G51" s="63">
        <v>3133</v>
      </c>
      <c r="H51" s="64"/>
      <c r="I51" s="63"/>
      <c r="J51" s="64"/>
      <c r="K51" s="64"/>
    </row>
    <row r="52" spans="1:256" s="65" customFormat="1" ht="12.6" customHeight="1">
      <c r="A52" s="24">
        <v>22</v>
      </c>
      <c r="B52" s="59" t="s">
        <v>75</v>
      </c>
      <c r="C52" s="59"/>
      <c r="D52" s="59"/>
      <c r="E52" s="63">
        <v>0</v>
      </c>
      <c r="F52" s="63">
        <v>0</v>
      </c>
      <c r="G52" s="63">
        <v>794</v>
      </c>
      <c r="H52" s="64"/>
      <c r="I52" s="63"/>
      <c r="J52" s="64"/>
      <c r="K52" s="64"/>
    </row>
    <row r="53" spans="1:256" s="65" customFormat="1" ht="12.6" customHeight="1">
      <c r="A53" s="24">
        <v>23</v>
      </c>
      <c r="B53" s="59" t="s">
        <v>76</v>
      </c>
      <c r="C53" s="59"/>
      <c r="D53" s="59"/>
      <c r="E53" s="63">
        <v>0</v>
      </c>
      <c r="F53" s="63">
        <v>0</v>
      </c>
      <c r="G53" s="63">
        <v>3978</v>
      </c>
      <c r="H53" s="64"/>
      <c r="I53" s="63"/>
      <c r="J53" s="64"/>
      <c r="K53" s="64"/>
    </row>
    <row r="54" spans="1:256" s="65" customFormat="1" ht="12.6" customHeight="1">
      <c r="A54" s="24">
        <v>24</v>
      </c>
      <c r="B54" s="59" t="s">
        <v>77</v>
      </c>
      <c r="C54" s="59"/>
      <c r="D54" s="59"/>
      <c r="E54" s="63">
        <v>0</v>
      </c>
      <c r="F54" s="63">
        <v>0</v>
      </c>
      <c r="G54" s="63">
        <v>2027</v>
      </c>
      <c r="H54" s="64"/>
      <c r="I54" s="63"/>
      <c r="J54" s="64"/>
      <c r="K54" s="64"/>
    </row>
    <row r="55" spans="1:256" s="65" customFormat="1" ht="12.6" customHeight="1">
      <c r="A55" s="24">
        <v>25</v>
      </c>
      <c r="B55" s="59" t="s">
        <v>78</v>
      </c>
      <c r="C55" s="59"/>
      <c r="D55" s="59"/>
      <c r="E55" s="63">
        <v>0</v>
      </c>
      <c r="F55" s="63">
        <v>0</v>
      </c>
      <c r="G55" s="63">
        <v>1549</v>
      </c>
      <c r="H55" s="64"/>
      <c r="I55" s="63"/>
      <c r="J55" s="64"/>
      <c r="K55" s="64"/>
    </row>
    <row r="56" spans="1:256" s="65" customFormat="1" ht="12.6" customHeight="1">
      <c r="A56" s="24">
        <v>26</v>
      </c>
      <c r="B56" s="59" t="s">
        <v>79</v>
      </c>
      <c r="C56" s="59"/>
      <c r="D56" s="59"/>
      <c r="E56" s="63">
        <v>0</v>
      </c>
      <c r="F56" s="63">
        <v>0</v>
      </c>
      <c r="G56" s="63">
        <v>605</v>
      </c>
      <c r="H56" s="64"/>
      <c r="I56" s="63"/>
      <c r="J56" s="64"/>
      <c r="K56" s="64"/>
    </row>
    <row r="57" spans="1:256" s="65" customFormat="1" ht="12.6" customHeight="1">
      <c r="A57" s="24">
        <v>27</v>
      </c>
      <c r="B57" s="59" t="s">
        <v>80</v>
      </c>
      <c r="C57" s="59"/>
      <c r="D57" s="59"/>
      <c r="E57" s="63">
        <v>0</v>
      </c>
      <c r="F57" s="63">
        <v>0</v>
      </c>
      <c r="G57" s="63">
        <v>1441</v>
      </c>
      <c r="H57" s="64"/>
      <c r="I57" s="63"/>
      <c r="J57" s="64"/>
      <c r="K57" s="64"/>
    </row>
    <row r="58" spans="1:256" s="65" customFormat="1" ht="12.6" customHeight="1">
      <c r="A58" s="24">
        <v>28</v>
      </c>
      <c r="B58" s="59" t="s">
        <v>81</v>
      </c>
      <c r="C58" s="59"/>
      <c r="D58" s="59"/>
      <c r="E58" s="63">
        <v>0</v>
      </c>
      <c r="F58" s="63">
        <v>0</v>
      </c>
      <c r="G58" s="63">
        <v>795</v>
      </c>
      <c r="H58" s="64"/>
      <c r="I58" s="63"/>
      <c r="J58" s="64"/>
      <c r="K58" s="64"/>
    </row>
    <row r="59" spans="1:256" s="65" customFormat="1" ht="12.6" customHeight="1">
      <c r="A59" s="34">
        <v>29</v>
      </c>
      <c r="B59" s="59" t="s">
        <v>82</v>
      </c>
      <c r="C59" s="59"/>
      <c r="D59" s="59"/>
      <c r="E59" s="63">
        <v>0</v>
      </c>
      <c r="F59" s="63">
        <v>0</v>
      </c>
      <c r="G59" s="63">
        <v>10632</v>
      </c>
      <c r="H59" s="64"/>
      <c r="I59" s="63"/>
      <c r="J59" s="64"/>
      <c r="K59" s="64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</row>
    <row r="60" spans="1:256" s="65" customFormat="1" ht="11.25" customHeight="1">
      <c r="A60" s="24">
        <v>30</v>
      </c>
      <c r="B60" s="59" t="s">
        <v>83</v>
      </c>
      <c r="C60" s="59"/>
      <c r="D60" s="59"/>
      <c r="E60" s="63">
        <v>0</v>
      </c>
      <c r="F60" s="63">
        <v>0</v>
      </c>
      <c r="G60" s="63">
        <v>1542</v>
      </c>
      <c r="H60" s="64"/>
      <c r="I60" s="63"/>
      <c r="J60" s="64"/>
      <c r="K60" s="64"/>
    </row>
    <row r="61" spans="1:256" s="65" customFormat="1" ht="12.6" customHeight="1">
      <c r="A61" s="24">
        <v>31</v>
      </c>
      <c r="B61" s="59" t="s">
        <v>84</v>
      </c>
      <c r="C61" s="59"/>
      <c r="D61" s="59"/>
      <c r="E61" s="63">
        <v>0</v>
      </c>
      <c r="F61" s="63">
        <v>0</v>
      </c>
      <c r="G61" s="63">
        <v>460</v>
      </c>
      <c r="H61" s="64"/>
      <c r="I61" s="63"/>
      <c r="J61" s="64"/>
      <c r="K61" s="64"/>
    </row>
    <row r="62" spans="1:256" s="65" customFormat="1" ht="12.6" customHeight="1">
      <c r="A62" s="24">
        <v>32</v>
      </c>
      <c r="B62" s="59" t="s">
        <v>85</v>
      </c>
      <c r="C62" s="59"/>
      <c r="D62" s="59"/>
      <c r="E62" s="63">
        <v>0</v>
      </c>
      <c r="F62" s="63">
        <v>0</v>
      </c>
      <c r="G62" s="63">
        <v>4080</v>
      </c>
      <c r="H62" s="64"/>
      <c r="I62" s="63"/>
      <c r="J62" s="64"/>
      <c r="K62" s="64"/>
    </row>
    <row r="63" spans="1:256" s="65" customFormat="1" ht="12.6" customHeight="1">
      <c r="A63" s="24">
        <v>33</v>
      </c>
      <c r="B63" s="59" t="s">
        <v>86</v>
      </c>
      <c r="C63" s="59"/>
      <c r="D63" s="59"/>
      <c r="E63" s="63">
        <v>0</v>
      </c>
      <c r="F63" s="63">
        <v>0</v>
      </c>
      <c r="G63" s="63">
        <v>675</v>
      </c>
      <c r="H63" s="64"/>
      <c r="I63" s="63"/>
      <c r="J63" s="64"/>
      <c r="K63" s="64"/>
    </row>
    <row r="64" spans="1:256" s="65" customFormat="1" ht="12.6" customHeight="1">
      <c r="A64" s="24">
        <v>34</v>
      </c>
      <c r="B64" s="59" t="s">
        <v>87</v>
      </c>
      <c r="C64" s="59"/>
      <c r="D64" s="59"/>
      <c r="E64" s="63">
        <v>0</v>
      </c>
      <c r="F64" s="63">
        <v>0</v>
      </c>
      <c r="G64" s="63">
        <v>1952</v>
      </c>
      <c r="H64" s="64"/>
      <c r="I64" s="63"/>
      <c r="J64" s="64"/>
      <c r="K64" s="64"/>
    </row>
    <row r="65" spans="1:256" s="65" customFormat="1" ht="12.6" customHeight="1">
      <c r="A65" s="24">
        <v>35</v>
      </c>
      <c r="B65" s="59" t="s">
        <v>88</v>
      </c>
      <c r="C65" s="59"/>
      <c r="D65" s="59"/>
      <c r="E65" s="63">
        <v>0</v>
      </c>
      <c r="F65" s="63">
        <v>0</v>
      </c>
      <c r="G65" s="63">
        <v>1614</v>
      </c>
      <c r="H65" s="64"/>
      <c r="I65" s="63"/>
      <c r="J65" s="64"/>
      <c r="K65" s="64"/>
    </row>
    <row r="66" spans="1:256" s="65" customFormat="1" ht="12.6" customHeight="1">
      <c r="A66" s="24">
        <v>36</v>
      </c>
      <c r="B66" s="59" t="s">
        <v>89</v>
      </c>
      <c r="C66" s="59"/>
      <c r="D66" s="59"/>
      <c r="E66" s="63">
        <v>0</v>
      </c>
      <c r="F66" s="63">
        <v>0</v>
      </c>
      <c r="G66" s="63">
        <v>6974</v>
      </c>
      <c r="H66" s="64"/>
      <c r="I66" s="63"/>
      <c r="J66" s="64"/>
      <c r="K66" s="64"/>
    </row>
    <row r="67" spans="1:256" s="65" customFormat="1" ht="12.6" customHeight="1">
      <c r="A67" s="24">
        <v>37</v>
      </c>
      <c r="B67" s="54" t="s">
        <v>90</v>
      </c>
      <c r="C67" s="54"/>
      <c r="D67" s="54"/>
      <c r="E67" s="19">
        <v>0</v>
      </c>
      <c r="F67" s="19">
        <v>0</v>
      </c>
      <c r="G67" s="19">
        <v>5543</v>
      </c>
      <c r="H67" s="64"/>
      <c r="I67" s="19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  <c r="IS67" s="64"/>
      <c r="IT67" s="64"/>
      <c r="IU67" s="64"/>
      <c r="IV67" s="64"/>
    </row>
    <row r="68" spans="1:256" s="65" customFormat="1" ht="12.6" customHeight="1">
      <c r="A68" s="24">
        <v>38</v>
      </c>
      <c r="B68" s="54" t="s">
        <v>91</v>
      </c>
      <c r="C68" s="54"/>
      <c r="D68" s="54"/>
      <c r="E68" s="19">
        <v>0</v>
      </c>
      <c r="F68" s="19">
        <v>0</v>
      </c>
      <c r="G68" s="19">
        <v>82</v>
      </c>
      <c r="H68" s="64"/>
      <c r="I68" s="19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64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64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64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64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64"/>
      <c r="IO68" s="64"/>
      <c r="IP68" s="64"/>
      <c r="IQ68" s="64"/>
      <c r="IR68" s="64"/>
      <c r="IS68" s="64"/>
      <c r="IT68" s="64"/>
      <c r="IU68" s="64"/>
      <c r="IV68" s="64"/>
    </row>
    <row r="69" spans="1:256" s="65" customFormat="1" ht="12.6" customHeight="1">
      <c r="A69" s="24">
        <v>39</v>
      </c>
      <c r="B69" s="54" t="s">
        <v>92</v>
      </c>
      <c r="C69" s="54"/>
      <c r="D69" s="54"/>
      <c r="E69" s="19">
        <v>0</v>
      </c>
      <c r="F69" s="19">
        <v>0</v>
      </c>
      <c r="G69" s="19">
        <v>1701</v>
      </c>
      <c r="H69" s="64"/>
      <c r="I69" s="19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64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64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64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64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64"/>
      <c r="IO69" s="64"/>
      <c r="IP69" s="64"/>
      <c r="IQ69" s="64"/>
      <c r="IR69" s="64"/>
      <c r="IS69" s="64"/>
      <c r="IT69" s="64"/>
      <c r="IU69" s="64"/>
      <c r="IV69" s="64"/>
    </row>
    <row r="70" spans="1:256" s="65" customFormat="1" ht="12.6" customHeight="1">
      <c r="A70" s="24">
        <v>40</v>
      </c>
      <c r="B70" s="59" t="s">
        <v>93</v>
      </c>
      <c r="C70" s="59"/>
      <c r="D70" s="59"/>
      <c r="E70" s="63">
        <v>0</v>
      </c>
      <c r="F70" s="63">
        <v>0</v>
      </c>
      <c r="G70" s="63">
        <v>656</v>
      </c>
      <c r="H70" s="64"/>
      <c r="I70" s="63"/>
      <c r="J70" s="64"/>
      <c r="K70" s="64"/>
    </row>
    <row r="71" spans="1:256" s="18" customFormat="1" ht="11.25">
      <c r="A71" s="24">
        <v>41</v>
      </c>
      <c r="B71" s="59" t="s">
        <v>94</v>
      </c>
      <c r="C71" s="59"/>
      <c r="D71" s="59"/>
      <c r="E71" s="63">
        <v>0</v>
      </c>
      <c r="F71" s="63">
        <v>0</v>
      </c>
      <c r="G71" s="19">
        <v>2167</v>
      </c>
      <c r="I71" s="19"/>
    </row>
    <row r="72" spans="1:256" s="65" customFormat="1" ht="12.6" customHeight="1">
      <c r="A72" s="24">
        <v>42</v>
      </c>
      <c r="B72" s="59" t="s">
        <v>95</v>
      </c>
      <c r="C72" s="59"/>
      <c r="D72" s="59"/>
      <c r="E72" s="63">
        <v>0</v>
      </c>
      <c r="F72" s="63">
        <v>0</v>
      </c>
      <c r="G72" s="63">
        <v>1806</v>
      </c>
      <c r="H72" s="64"/>
      <c r="I72" s="63"/>
      <c r="J72" s="64"/>
      <c r="K72" s="64"/>
    </row>
    <row r="73" spans="1:256" s="65" customFormat="1" ht="12.6" customHeight="1">
      <c r="A73" s="24">
        <v>43</v>
      </c>
      <c r="B73" s="59" t="s">
        <v>96</v>
      </c>
      <c r="C73" s="59"/>
      <c r="D73" s="59"/>
      <c r="E73" s="63">
        <v>0</v>
      </c>
      <c r="F73" s="63">
        <v>0</v>
      </c>
      <c r="G73" s="63">
        <v>205</v>
      </c>
      <c r="H73" s="64"/>
      <c r="I73" s="63"/>
      <c r="J73" s="64"/>
      <c r="K73" s="64"/>
    </row>
    <row r="74" spans="1:256" s="65" customFormat="1" ht="12.6" customHeight="1">
      <c r="A74" s="24">
        <v>44</v>
      </c>
      <c r="B74" s="59" t="s">
        <v>97</v>
      </c>
      <c r="C74" s="59"/>
      <c r="D74" s="59"/>
      <c r="E74" s="63">
        <v>0</v>
      </c>
      <c r="F74" s="63">
        <v>0</v>
      </c>
      <c r="G74" s="63">
        <v>1417</v>
      </c>
      <c r="H74" s="64"/>
      <c r="I74" s="63"/>
      <c r="J74" s="64"/>
      <c r="K74" s="64"/>
    </row>
    <row r="75" spans="1:256" s="65" customFormat="1" ht="12.6" customHeight="1">
      <c r="A75" s="24">
        <v>45</v>
      </c>
      <c r="B75" s="59" t="s">
        <v>98</v>
      </c>
      <c r="C75" s="59"/>
      <c r="D75" s="59"/>
      <c r="E75" s="63">
        <v>0</v>
      </c>
      <c r="F75" s="63">
        <v>0</v>
      </c>
      <c r="G75" s="63">
        <v>1575</v>
      </c>
      <c r="H75" s="64"/>
      <c r="I75" s="63"/>
      <c r="J75" s="64"/>
      <c r="K75" s="64"/>
    </row>
    <row r="76" spans="1:256" s="65" customFormat="1" ht="12.6" customHeight="1">
      <c r="A76" s="24">
        <v>46</v>
      </c>
      <c r="B76" s="59" t="s">
        <v>99</v>
      </c>
      <c r="C76" s="59"/>
      <c r="D76" s="59"/>
      <c r="E76" s="63">
        <v>0</v>
      </c>
      <c r="F76" s="63">
        <v>0</v>
      </c>
      <c r="G76" s="63">
        <v>2842</v>
      </c>
      <c r="H76" s="64"/>
      <c r="I76" s="63"/>
      <c r="J76" s="64"/>
      <c r="K76" s="64"/>
    </row>
    <row r="77" spans="1:256" s="65" customFormat="1" ht="12.6" customHeight="1">
      <c r="A77" s="24">
        <v>47</v>
      </c>
      <c r="B77" s="59" t="s">
        <v>100</v>
      </c>
      <c r="C77" s="59"/>
      <c r="D77" s="59"/>
      <c r="E77" s="63">
        <v>0</v>
      </c>
      <c r="F77" s="63">
        <v>0</v>
      </c>
      <c r="G77" s="63">
        <v>7082</v>
      </c>
      <c r="H77" s="64"/>
      <c r="I77" s="63"/>
      <c r="J77" s="64"/>
      <c r="K77" s="64"/>
    </row>
    <row r="78" spans="1:256" s="65" customFormat="1" ht="12.6" customHeight="1">
      <c r="A78" s="24">
        <v>48</v>
      </c>
      <c r="B78" s="59" t="s">
        <v>101</v>
      </c>
      <c r="C78" s="59"/>
      <c r="D78" s="59"/>
      <c r="E78" s="63">
        <v>0</v>
      </c>
      <c r="F78" s="63">
        <v>0</v>
      </c>
      <c r="G78" s="63">
        <v>2100</v>
      </c>
      <c r="H78" s="64"/>
      <c r="I78" s="63"/>
      <c r="J78" s="64"/>
      <c r="K78" s="64"/>
    </row>
    <row r="79" spans="1:256" s="65" customFormat="1" ht="12.6" customHeight="1">
      <c r="A79" s="24">
        <v>49</v>
      </c>
      <c r="B79" s="59" t="s">
        <v>102</v>
      </c>
      <c r="C79" s="59"/>
      <c r="D79" s="59"/>
      <c r="E79" s="63">
        <v>0</v>
      </c>
      <c r="F79" s="63">
        <v>0</v>
      </c>
      <c r="G79" s="63">
        <v>3174</v>
      </c>
      <c r="H79" s="64"/>
      <c r="I79" s="63"/>
      <c r="J79" s="64"/>
      <c r="K79" s="64"/>
    </row>
    <row r="80" spans="1:256" s="65" customFormat="1" ht="12.6" customHeight="1">
      <c r="A80" s="24">
        <v>50</v>
      </c>
      <c r="B80" s="59" t="s">
        <v>103</v>
      </c>
      <c r="C80" s="59"/>
      <c r="D80" s="59"/>
      <c r="E80" s="63">
        <v>0</v>
      </c>
      <c r="F80" s="63">
        <v>0</v>
      </c>
      <c r="G80" s="63">
        <v>6522</v>
      </c>
      <c r="H80" s="64"/>
      <c r="I80" s="63"/>
      <c r="J80" s="64"/>
      <c r="K80" s="64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  <c r="DV80" s="66"/>
      <c r="DW80" s="66"/>
      <c r="DX80" s="66"/>
      <c r="DY80" s="66"/>
      <c r="DZ80" s="66"/>
      <c r="EA80" s="66"/>
      <c r="EB80" s="66"/>
      <c r="EC80" s="66"/>
      <c r="ED80" s="66"/>
      <c r="EE80" s="66"/>
      <c r="EF80" s="66"/>
      <c r="EG80" s="66"/>
      <c r="EH80" s="66"/>
      <c r="EI80" s="66"/>
      <c r="EJ80" s="66"/>
      <c r="EK80" s="66"/>
      <c r="EL80" s="66"/>
      <c r="EM80" s="66"/>
      <c r="EN80" s="66"/>
      <c r="EO80" s="66"/>
      <c r="EP80" s="66"/>
      <c r="EQ80" s="66"/>
      <c r="ER80" s="66"/>
      <c r="ES80" s="66"/>
      <c r="ET80" s="66"/>
      <c r="EU80" s="66"/>
      <c r="EV80" s="66"/>
      <c r="EW80" s="66"/>
      <c r="EX80" s="66"/>
      <c r="EY80" s="66"/>
      <c r="EZ80" s="66"/>
      <c r="FA80" s="66"/>
      <c r="FB80" s="66"/>
      <c r="FC80" s="66"/>
      <c r="FD80" s="66"/>
      <c r="FE80" s="66"/>
      <c r="FF80" s="66"/>
      <c r="FG80" s="66"/>
      <c r="FH80" s="66"/>
      <c r="FI80" s="66"/>
      <c r="FJ80" s="66"/>
      <c r="FK80" s="66"/>
      <c r="FL80" s="66"/>
      <c r="FM80" s="66"/>
      <c r="FN80" s="66"/>
      <c r="FO80" s="66"/>
      <c r="FP80" s="66"/>
      <c r="FQ80" s="66"/>
      <c r="FR80" s="66"/>
      <c r="FS80" s="66"/>
      <c r="FT80" s="66"/>
      <c r="FU80" s="66"/>
      <c r="FV80" s="66"/>
      <c r="FW80" s="66"/>
      <c r="FX80" s="66"/>
      <c r="FY80" s="66"/>
      <c r="FZ80" s="66"/>
      <c r="GA80" s="66"/>
      <c r="GB80" s="66"/>
      <c r="GC80" s="66"/>
      <c r="GD80" s="66"/>
      <c r="GE80" s="66"/>
      <c r="GF80" s="66"/>
      <c r="GG80" s="66"/>
      <c r="GH80" s="66"/>
      <c r="GI80" s="66"/>
      <c r="GJ80" s="66"/>
      <c r="GK80" s="66"/>
      <c r="GL80" s="66"/>
      <c r="GM80" s="66"/>
      <c r="GN80" s="66"/>
      <c r="GO80" s="66"/>
      <c r="GP80" s="66"/>
      <c r="GQ80" s="66"/>
      <c r="GR80" s="66"/>
      <c r="GS80" s="66"/>
      <c r="GT80" s="66"/>
      <c r="GU80" s="66"/>
      <c r="GV80" s="66"/>
      <c r="GW80" s="66"/>
      <c r="GX80" s="66"/>
      <c r="GY80" s="66"/>
      <c r="GZ80" s="66"/>
      <c r="HA80" s="66"/>
      <c r="HB80" s="66"/>
      <c r="HC80" s="66"/>
      <c r="HD80" s="66"/>
      <c r="HE80" s="66"/>
      <c r="HF80" s="66"/>
      <c r="HG80" s="66"/>
      <c r="HH80" s="66"/>
      <c r="HI80" s="66"/>
      <c r="HJ80" s="66"/>
      <c r="HK80" s="66"/>
      <c r="HL80" s="66"/>
      <c r="HM80" s="66"/>
      <c r="HN80" s="66"/>
      <c r="HO80" s="66"/>
      <c r="HP80" s="66"/>
      <c r="HQ80" s="66"/>
      <c r="HR80" s="66"/>
      <c r="HS80" s="66"/>
      <c r="HT80" s="66"/>
      <c r="HU80" s="66"/>
      <c r="HV80" s="66"/>
      <c r="HW80" s="66"/>
      <c r="HX80" s="66"/>
      <c r="HY80" s="66"/>
      <c r="HZ80" s="66"/>
      <c r="IA80" s="66"/>
      <c r="IB80" s="66"/>
      <c r="IC80" s="66"/>
      <c r="ID80" s="66"/>
      <c r="IE80" s="66"/>
      <c r="IF80" s="66"/>
      <c r="IG80" s="66"/>
      <c r="IH80" s="66"/>
      <c r="II80" s="66"/>
      <c r="IJ80" s="66"/>
      <c r="IK80" s="66"/>
      <c r="IL80" s="66"/>
      <c r="IM80" s="66"/>
      <c r="IN80" s="66"/>
      <c r="IO80" s="66"/>
      <c r="IP80" s="66"/>
      <c r="IQ80" s="66"/>
      <c r="IR80" s="66"/>
      <c r="IS80" s="66"/>
      <c r="IT80" s="66"/>
      <c r="IU80" s="66"/>
      <c r="IV80" s="66"/>
    </row>
    <row r="81" spans="1:256" s="65" customFormat="1" ht="12.6" customHeight="1">
      <c r="A81" s="24">
        <v>51</v>
      </c>
      <c r="B81" s="59" t="s">
        <v>104</v>
      </c>
      <c r="C81" s="59"/>
      <c r="D81" s="59"/>
      <c r="E81" s="63">
        <v>0</v>
      </c>
      <c r="F81" s="63">
        <v>0</v>
      </c>
      <c r="G81" s="63">
        <v>1883</v>
      </c>
      <c r="H81" s="64"/>
      <c r="I81" s="63"/>
      <c r="J81" s="64"/>
      <c r="K81" s="64"/>
    </row>
    <row r="82" spans="1:256" s="65" customFormat="1" ht="12.6" customHeight="1">
      <c r="A82" s="24">
        <v>52</v>
      </c>
      <c r="B82" s="59" t="s">
        <v>105</v>
      </c>
      <c r="C82" s="59"/>
      <c r="D82" s="59"/>
      <c r="E82" s="63">
        <v>0</v>
      </c>
      <c r="F82" s="63">
        <v>0</v>
      </c>
      <c r="G82" s="63">
        <v>856</v>
      </c>
      <c r="H82" s="64"/>
      <c r="I82" s="63"/>
      <c r="J82" s="64"/>
      <c r="K82" s="64"/>
    </row>
    <row r="83" spans="1:256" s="65" customFormat="1" ht="12.6" customHeight="1">
      <c r="A83" s="24">
        <v>53</v>
      </c>
      <c r="B83" s="59" t="s">
        <v>106</v>
      </c>
      <c r="C83" s="59"/>
      <c r="D83" s="59"/>
      <c r="E83" s="63">
        <v>0</v>
      </c>
      <c r="F83" s="63">
        <v>0</v>
      </c>
      <c r="G83" s="63">
        <v>656</v>
      </c>
      <c r="H83" s="64"/>
      <c r="I83" s="63"/>
      <c r="J83" s="64"/>
      <c r="K83" s="64"/>
    </row>
    <row r="84" spans="1:256" s="65" customFormat="1" ht="12.6" customHeight="1">
      <c r="A84" s="24">
        <v>54</v>
      </c>
      <c r="B84" s="59" t="s">
        <v>107</v>
      </c>
      <c r="C84" s="59"/>
      <c r="D84" s="59"/>
      <c r="E84" s="63">
        <v>0</v>
      </c>
      <c r="F84" s="63">
        <v>0</v>
      </c>
      <c r="G84" s="63">
        <v>1030</v>
      </c>
      <c r="H84" s="64"/>
      <c r="I84" s="63"/>
      <c r="J84" s="64"/>
      <c r="K84" s="64"/>
    </row>
    <row r="85" spans="1:256" s="65" customFormat="1" ht="12.6" customHeight="1">
      <c r="A85" s="24">
        <v>55</v>
      </c>
      <c r="B85" s="59" t="s">
        <v>108</v>
      </c>
      <c r="C85" s="59"/>
      <c r="D85" s="59"/>
      <c r="E85" s="63">
        <v>0</v>
      </c>
      <c r="F85" s="63">
        <v>0</v>
      </c>
      <c r="G85" s="63">
        <v>9290</v>
      </c>
      <c r="H85" s="64"/>
      <c r="I85" s="63"/>
      <c r="J85" s="64"/>
      <c r="K85" s="64"/>
    </row>
    <row r="86" spans="1:256" s="65" customFormat="1" ht="12.6" customHeight="1">
      <c r="A86" s="24">
        <v>56</v>
      </c>
      <c r="B86" s="59" t="s">
        <v>109</v>
      </c>
      <c r="C86" s="59"/>
      <c r="D86" s="59"/>
      <c r="E86" s="63">
        <v>0</v>
      </c>
      <c r="F86" s="63">
        <v>0</v>
      </c>
      <c r="G86" s="63">
        <v>1066</v>
      </c>
      <c r="H86" s="64"/>
      <c r="I86" s="63"/>
      <c r="J86" s="64"/>
      <c r="K86" s="64"/>
    </row>
    <row r="87" spans="1:256" s="65" customFormat="1" ht="12.6" customHeight="1">
      <c r="A87" s="24">
        <v>57</v>
      </c>
      <c r="B87" s="59" t="s">
        <v>110</v>
      </c>
      <c r="C87" s="59"/>
      <c r="D87" s="59"/>
      <c r="E87" s="63">
        <v>0</v>
      </c>
      <c r="F87" s="63">
        <v>0</v>
      </c>
      <c r="G87" s="63">
        <v>2091</v>
      </c>
      <c r="H87" s="64"/>
      <c r="I87" s="63"/>
      <c r="J87" s="64"/>
      <c r="K87" s="64"/>
    </row>
    <row r="88" spans="1:256">
      <c r="A88" s="24">
        <v>58</v>
      </c>
      <c r="B88" s="59" t="s">
        <v>111</v>
      </c>
      <c r="C88" s="59"/>
      <c r="D88" s="59"/>
      <c r="E88" s="63">
        <v>0</v>
      </c>
      <c r="F88" s="63">
        <v>0</v>
      </c>
      <c r="G88" s="63">
        <v>1351</v>
      </c>
      <c r="H88" s="64"/>
      <c r="I88" s="63"/>
      <c r="J88" s="64"/>
      <c r="K88" s="64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CT88" s="65"/>
      <c r="CU88" s="65"/>
      <c r="CV88" s="65"/>
      <c r="CW88" s="65"/>
      <c r="CX88" s="65"/>
      <c r="CY88" s="65"/>
      <c r="CZ88" s="65"/>
      <c r="DA88" s="65"/>
      <c r="DB88" s="65"/>
      <c r="DC88" s="65"/>
      <c r="DD88" s="65"/>
      <c r="DE88" s="65"/>
      <c r="DF88" s="65"/>
      <c r="DG88" s="65"/>
      <c r="DH88" s="65"/>
      <c r="DI88" s="65"/>
      <c r="DJ88" s="65"/>
      <c r="DK88" s="65"/>
      <c r="DL88" s="65"/>
      <c r="DM88" s="65"/>
      <c r="DN88" s="65"/>
      <c r="DO88" s="65"/>
      <c r="DP88" s="65"/>
      <c r="DQ88" s="65"/>
      <c r="DR88" s="65"/>
      <c r="DS88" s="65"/>
      <c r="DT88" s="65"/>
      <c r="DU88" s="65"/>
      <c r="DV88" s="65"/>
      <c r="DW88" s="65"/>
      <c r="DX88" s="65"/>
      <c r="DY88" s="65"/>
      <c r="DZ88" s="65"/>
      <c r="EA88" s="65"/>
      <c r="EB88" s="65"/>
      <c r="EC88" s="65"/>
      <c r="ED88" s="65"/>
      <c r="EE88" s="65"/>
      <c r="EF88" s="65"/>
      <c r="EG88" s="65"/>
      <c r="EH88" s="65"/>
      <c r="EI88" s="65"/>
      <c r="EJ88" s="65"/>
      <c r="EK88" s="65"/>
      <c r="EL88" s="65"/>
      <c r="EM88" s="65"/>
      <c r="EN88" s="65"/>
      <c r="EO88" s="65"/>
      <c r="EP88" s="65"/>
      <c r="EQ88" s="65"/>
      <c r="ER88" s="65"/>
      <c r="ES88" s="65"/>
      <c r="ET88" s="65"/>
      <c r="EU88" s="65"/>
      <c r="EV88" s="65"/>
      <c r="EW88" s="65"/>
      <c r="EX88" s="65"/>
      <c r="EY88" s="65"/>
      <c r="EZ88" s="65"/>
      <c r="FA88" s="65"/>
      <c r="FB88" s="65"/>
      <c r="FC88" s="65"/>
      <c r="FD88" s="65"/>
      <c r="FE88" s="65"/>
      <c r="FF88" s="65"/>
      <c r="FG88" s="65"/>
      <c r="FH88" s="65"/>
      <c r="FI88" s="65"/>
      <c r="FJ88" s="65"/>
      <c r="FK88" s="65"/>
      <c r="FL88" s="65"/>
      <c r="FM88" s="65"/>
      <c r="FN88" s="65"/>
      <c r="FO88" s="65"/>
      <c r="FP88" s="65"/>
      <c r="FQ88" s="65"/>
      <c r="FR88" s="65"/>
      <c r="FS88" s="65"/>
      <c r="FT88" s="65"/>
      <c r="FU88" s="65"/>
      <c r="FV88" s="65"/>
      <c r="FW88" s="65"/>
      <c r="FX88" s="65"/>
      <c r="FY88" s="65"/>
      <c r="FZ88" s="65"/>
      <c r="GA88" s="65"/>
      <c r="GB88" s="65"/>
      <c r="GC88" s="65"/>
      <c r="GD88" s="65"/>
      <c r="GE88" s="65"/>
      <c r="GF88" s="65"/>
      <c r="GG88" s="65"/>
      <c r="GH88" s="65"/>
      <c r="GI88" s="65"/>
      <c r="GJ88" s="65"/>
      <c r="GK88" s="65"/>
      <c r="GL88" s="65"/>
      <c r="GM88" s="65"/>
      <c r="GN88" s="65"/>
      <c r="GO88" s="65"/>
      <c r="GP88" s="65"/>
      <c r="GQ88" s="65"/>
      <c r="GR88" s="65"/>
      <c r="GS88" s="65"/>
      <c r="GT88" s="65"/>
      <c r="GU88" s="65"/>
      <c r="GV88" s="65"/>
      <c r="GW88" s="65"/>
      <c r="GX88" s="65"/>
      <c r="GY88" s="65"/>
      <c r="GZ88" s="65"/>
      <c r="HA88" s="65"/>
      <c r="HB88" s="65"/>
      <c r="HC88" s="65"/>
      <c r="HD88" s="65"/>
      <c r="HE88" s="65"/>
      <c r="HF88" s="65"/>
      <c r="HG88" s="65"/>
      <c r="HH88" s="65"/>
      <c r="HI88" s="65"/>
      <c r="HJ88" s="65"/>
      <c r="HK88" s="65"/>
      <c r="HL88" s="65"/>
      <c r="HM88" s="65"/>
      <c r="HN88" s="65"/>
      <c r="HO88" s="65"/>
      <c r="HP88" s="65"/>
      <c r="HQ88" s="65"/>
      <c r="HR88" s="65"/>
      <c r="HS88" s="65"/>
      <c r="HT88" s="65"/>
      <c r="HU88" s="65"/>
      <c r="HV88" s="65"/>
      <c r="HW88" s="65"/>
      <c r="HX88" s="65"/>
      <c r="HY88" s="65"/>
      <c r="HZ88" s="65"/>
      <c r="IA88" s="65"/>
      <c r="IB88" s="65"/>
      <c r="IC88" s="65"/>
      <c r="ID88" s="65"/>
      <c r="IE88" s="65"/>
      <c r="IF88" s="65"/>
      <c r="IG88" s="65"/>
      <c r="IH88" s="65"/>
      <c r="II88" s="65"/>
      <c r="IJ88" s="65"/>
      <c r="IK88" s="65"/>
      <c r="IL88" s="65"/>
      <c r="IM88" s="65"/>
      <c r="IN88" s="65"/>
      <c r="IO88" s="65"/>
      <c r="IP88" s="65"/>
      <c r="IQ88" s="65"/>
      <c r="IR88" s="65"/>
      <c r="IS88" s="65"/>
      <c r="IT88" s="65"/>
      <c r="IU88" s="65"/>
      <c r="IV88" s="65"/>
    </row>
    <row r="89" spans="1:256" ht="13.5" customHeight="1">
      <c r="A89" s="24">
        <v>59</v>
      </c>
      <c r="B89" s="59" t="s">
        <v>112</v>
      </c>
      <c r="C89" s="59"/>
      <c r="D89" s="59"/>
      <c r="E89" s="63">
        <v>0</v>
      </c>
      <c r="F89" s="63">
        <v>0</v>
      </c>
      <c r="G89" s="63">
        <v>1897</v>
      </c>
      <c r="H89" s="64"/>
      <c r="I89" s="63"/>
      <c r="J89" s="64"/>
      <c r="K89" s="64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  <c r="HY89" s="67"/>
      <c r="HZ89" s="67"/>
      <c r="IA89" s="67"/>
      <c r="IB89" s="67"/>
      <c r="IC89" s="67"/>
      <c r="ID89" s="67"/>
      <c r="IE89" s="67"/>
      <c r="IF89" s="67"/>
      <c r="IG89" s="67"/>
      <c r="IH89" s="67"/>
      <c r="II89" s="67"/>
      <c r="IJ89" s="67"/>
      <c r="IK89" s="67"/>
      <c r="IL89" s="67"/>
      <c r="IM89" s="67"/>
      <c r="IN89" s="67"/>
      <c r="IO89" s="67"/>
      <c r="IP89" s="67"/>
      <c r="IQ89" s="67"/>
      <c r="IR89" s="67"/>
      <c r="IS89" s="67"/>
      <c r="IT89" s="67"/>
      <c r="IU89" s="67"/>
      <c r="IV89" s="67"/>
    </row>
    <row r="90" spans="1:256">
      <c r="A90" s="68"/>
      <c r="B90" s="55" t="s">
        <v>51</v>
      </c>
      <c r="C90" s="55"/>
      <c r="D90" s="55"/>
      <c r="E90" s="48">
        <f>SUM(E31:E89)</f>
        <v>46086</v>
      </c>
      <c r="F90" s="48">
        <f>SUM(F31:F89)</f>
        <v>46086</v>
      </c>
      <c r="G90" s="48">
        <f>SUM(G31:G89)</f>
        <v>212245</v>
      </c>
      <c r="H90" s="69"/>
      <c r="I90" s="70"/>
    </row>
    <row r="91" spans="1:256">
      <c r="A91" s="68"/>
      <c r="B91" s="71"/>
      <c r="C91" s="71"/>
      <c r="D91" s="71"/>
      <c r="E91" s="48">
        <f>E90+G90</f>
        <v>258331</v>
      </c>
      <c r="F91" s="33"/>
      <c r="G91" s="72"/>
    </row>
    <row r="92" spans="1:256">
      <c r="A92" s="68"/>
      <c r="B92" s="73" t="s">
        <v>4</v>
      </c>
      <c r="C92" s="74" t="s">
        <v>5</v>
      </c>
      <c r="D92" s="75"/>
      <c r="E92" s="75"/>
      <c r="F92" s="76"/>
      <c r="G92" s="72"/>
    </row>
    <row r="93" spans="1:256">
      <c r="A93" s="68"/>
      <c r="B93" s="14" t="s">
        <v>6</v>
      </c>
      <c r="C93" s="33">
        <f>C13</f>
        <v>73154</v>
      </c>
      <c r="D93" s="33"/>
      <c r="E93" s="77"/>
      <c r="F93" s="76"/>
      <c r="G93" s="72"/>
    </row>
    <row r="94" spans="1:256">
      <c r="A94" s="68"/>
      <c r="B94" s="14" t="s">
        <v>113</v>
      </c>
      <c r="C94" s="33">
        <f>D13</f>
        <v>6550</v>
      </c>
      <c r="D94" s="33"/>
      <c r="E94" s="77"/>
      <c r="F94" s="76"/>
      <c r="G94" s="72"/>
    </row>
    <row r="95" spans="1:256">
      <c r="A95" s="68"/>
      <c r="B95" s="14" t="s">
        <v>7</v>
      </c>
      <c r="C95" s="33">
        <f>E13</f>
        <v>1805</v>
      </c>
      <c r="D95" s="48">
        <f>C93+C94+C95</f>
        <v>81509</v>
      </c>
      <c r="E95" s="78"/>
      <c r="F95" s="76"/>
      <c r="G95" s="72"/>
    </row>
    <row r="96" spans="1:256">
      <c r="A96" s="68"/>
      <c r="B96" s="14" t="s">
        <v>114</v>
      </c>
      <c r="C96" s="78">
        <v>0</v>
      </c>
      <c r="D96" s="78"/>
      <c r="E96" s="78"/>
      <c r="F96" s="76"/>
      <c r="G96" s="72"/>
    </row>
    <row r="97" spans="1:11">
      <c r="A97" s="68"/>
      <c r="B97" s="14" t="s">
        <v>115</v>
      </c>
      <c r="C97" s="78">
        <f>E29</f>
        <v>504</v>
      </c>
      <c r="D97" s="78"/>
      <c r="E97" s="78"/>
      <c r="F97" s="76"/>
      <c r="G97" s="72"/>
    </row>
    <row r="98" spans="1:11">
      <c r="A98" s="68"/>
      <c r="B98" s="79" t="s">
        <v>116</v>
      </c>
      <c r="C98" s="80">
        <f>SUM(C93:C97)</f>
        <v>82013</v>
      </c>
      <c r="D98" s="81"/>
      <c r="E98" s="81"/>
      <c r="F98" s="76"/>
      <c r="G98" s="72"/>
    </row>
    <row r="99" spans="1:11">
      <c r="A99" s="68"/>
      <c r="B99" s="82" t="s">
        <v>8</v>
      </c>
      <c r="C99" s="83">
        <v>41</v>
      </c>
      <c r="D99" s="84"/>
      <c r="E99" s="84"/>
      <c r="F99" s="76"/>
    </row>
    <row r="100" spans="1:11">
      <c r="A100" s="68"/>
      <c r="B100" s="82"/>
      <c r="C100" s="83"/>
      <c r="D100" s="84"/>
      <c r="E100" s="84"/>
      <c r="F100" s="76"/>
    </row>
    <row r="101" spans="1:11">
      <c r="A101" s="68"/>
      <c r="B101" s="79" t="s">
        <v>9</v>
      </c>
      <c r="C101" s="86">
        <f>E91</f>
        <v>258331</v>
      </c>
      <c r="D101" s="84"/>
      <c r="E101" s="84"/>
      <c r="F101" s="76"/>
    </row>
    <row r="102" spans="1:11">
      <c r="A102" s="68"/>
      <c r="B102" s="77" t="s">
        <v>10</v>
      </c>
      <c r="C102" s="76">
        <v>500</v>
      </c>
      <c r="D102" s="84"/>
      <c r="E102" s="84"/>
      <c r="F102" s="76"/>
    </row>
    <row r="103" spans="1:11">
      <c r="A103" s="68"/>
      <c r="B103" s="77" t="s">
        <v>117</v>
      </c>
      <c r="C103" s="76">
        <v>50</v>
      </c>
      <c r="D103" s="84"/>
      <c r="E103" s="84"/>
      <c r="F103" s="76"/>
    </row>
    <row r="104" spans="1:11">
      <c r="A104" s="68"/>
      <c r="B104" s="6" t="s">
        <v>118</v>
      </c>
      <c r="C104" s="76">
        <v>0</v>
      </c>
      <c r="D104" s="87" t="s">
        <v>119</v>
      </c>
      <c r="E104" s="87"/>
      <c r="F104" s="88"/>
    </row>
    <row r="105" spans="1:11">
      <c r="A105" s="68"/>
      <c r="B105" s="6" t="s">
        <v>120</v>
      </c>
      <c r="C105" s="76">
        <v>0</v>
      </c>
      <c r="D105" s="89" t="s">
        <v>121</v>
      </c>
      <c r="E105" s="11"/>
      <c r="F105" s="88"/>
    </row>
    <row r="106" spans="1:11">
      <c r="A106" s="68"/>
      <c r="B106" s="22" t="s">
        <v>11</v>
      </c>
      <c r="C106" s="19">
        <v>37</v>
      </c>
      <c r="D106" s="18" t="s">
        <v>122</v>
      </c>
      <c r="E106" s="90"/>
      <c r="F106" s="18"/>
    </row>
    <row r="107" spans="1:11">
      <c r="A107" s="68"/>
      <c r="B107" s="22" t="s">
        <v>12</v>
      </c>
      <c r="C107" s="19">
        <v>3</v>
      </c>
      <c r="D107" s="18" t="s">
        <v>123</v>
      </c>
      <c r="E107" s="90"/>
      <c r="F107" s="18"/>
    </row>
    <row r="108" spans="1:11">
      <c r="A108" s="91"/>
      <c r="B108" s="22" t="s">
        <v>13</v>
      </c>
      <c r="C108" s="92">
        <v>1</v>
      </c>
      <c r="D108" s="93" t="s">
        <v>124</v>
      </c>
      <c r="E108" s="94"/>
      <c r="F108" s="94"/>
    </row>
    <row r="109" spans="1:11">
      <c r="B109" s="95" t="s">
        <v>125</v>
      </c>
      <c r="C109" s="95"/>
      <c r="D109" s="42"/>
      <c r="E109" s="42"/>
    </row>
    <row r="110" spans="1:11">
      <c r="B110" s="14" t="s">
        <v>126</v>
      </c>
      <c r="C110" s="7">
        <v>0</v>
      </c>
      <c r="D110" s="96"/>
    </row>
    <row r="111" spans="1:11" s="96" customFormat="1" ht="11.25">
      <c r="A111" s="18"/>
      <c r="B111" s="97" t="s">
        <v>127</v>
      </c>
      <c r="C111" s="98">
        <v>0</v>
      </c>
      <c r="G111" s="99"/>
      <c r="H111" s="18"/>
      <c r="I111" s="19"/>
      <c r="J111" s="18"/>
      <c r="K111" s="18"/>
    </row>
    <row r="112" spans="1:11" s="96" customFormat="1" ht="11.25">
      <c r="A112" s="18"/>
      <c r="G112" s="99"/>
      <c r="H112" s="18"/>
      <c r="I112" s="19"/>
      <c r="J112" s="18"/>
      <c r="K112" s="18"/>
    </row>
    <row r="113" spans="1:11" s="96" customFormat="1" ht="11.25">
      <c r="A113" s="18"/>
      <c r="G113" s="99"/>
      <c r="H113" s="18"/>
      <c r="I113" s="19"/>
      <c r="J113" s="18"/>
      <c r="K113" s="18"/>
    </row>
    <row r="114" spans="1:11" s="96" customFormat="1" ht="11.25">
      <c r="A114" s="100" t="s">
        <v>190</v>
      </c>
      <c r="B114" s="100"/>
      <c r="C114" s="100"/>
      <c r="D114" s="100"/>
      <c r="E114" s="100"/>
      <c r="F114" s="100"/>
      <c r="G114" s="100"/>
      <c r="H114" s="18"/>
      <c r="I114" s="19"/>
      <c r="J114" s="18"/>
      <c r="K114" s="18"/>
    </row>
    <row r="115" spans="1:11">
      <c r="A115" s="33"/>
      <c r="B115" s="78"/>
      <c r="C115" s="78"/>
      <c r="D115" s="78"/>
      <c r="E115" s="78"/>
      <c r="F115" s="78"/>
      <c r="G115" s="78"/>
    </row>
    <row r="116" spans="1:11">
      <c r="A116" s="101" t="s">
        <v>129</v>
      </c>
      <c r="B116" s="101"/>
      <c r="C116" s="101"/>
      <c r="D116" s="101"/>
      <c r="E116" s="101"/>
      <c r="F116" s="101"/>
      <c r="G116" s="101"/>
    </row>
    <row r="117" spans="1:11">
      <c r="A117" s="34"/>
      <c r="B117" s="38"/>
      <c r="C117" s="102" t="s">
        <v>0</v>
      </c>
      <c r="D117" s="102"/>
      <c r="E117" s="102"/>
      <c r="F117" s="102"/>
      <c r="G117" s="102"/>
    </row>
    <row r="118" spans="1:11" ht="27">
      <c r="A118" s="103"/>
      <c r="B118" s="104" t="s">
        <v>15</v>
      </c>
      <c r="C118" s="105" t="s">
        <v>2</v>
      </c>
      <c r="D118" s="106" t="s">
        <v>28</v>
      </c>
      <c r="E118" s="107" t="s">
        <v>16</v>
      </c>
      <c r="F118" s="107" t="s">
        <v>3</v>
      </c>
      <c r="G118" s="35"/>
    </row>
    <row r="119" spans="1:11">
      <c r="A119" s="34">
        <v>1</v>
      </c>
      <c r="B119" s="32" t="s">
        <v>29</v>
      </c>
      <c r="C119" s="34">
        <v>39252</v>
      </c>
      <c r="D119" s="34">
        <v>4683</v>
      </c>
      <c r="E119" s="34">
        <v>0</v>
      </c>
      <c r="F119" s="35">
        <f>SUM(C119:E119)</f>
        <v>43935</v>
      </c>
      <c r="G119" s="34"/>
    </row>
    <row r="120" spans="1:11">
      <c r="A120" s="34">
        <v>2</v>
      </c>
      <c r="B120" s="32" t="s">
        <v>130</v>
      </c>
      <c r="C120" s="34">
        <v>1606</v>
      </c>
      <c r="D120" s="34">
        <v>0</v>
      </c>
      <c r="E120" s="34">
        <v>0</v>
      </c>
      <c r="F120" s="35">
        <f t="shared" ref="F120:F125" si="1">SUM(C120:E120)</f>
        <v>1606</v>
      </c>
      <c r="G120" s="34"/>
    </row>
    <row r="121" spans="1:11">
      <c r="A121" s="34">
        <v>3</v>
      </c>
      <c r="B121" s="38" t="s">
        <v>30</v>
      </c>
      <c r="C121" s="34">
        <v>1250</v>
      </c>
      <c r="D121" s="34">
        <v>0</v>
      </c>
      <c r="E121" s="34">
        <v>0</v>
      </c>
      <c r="F121" s="35">
        <f t="shared" si="1"/>
        <v>1250</v>
      </c>
      <c r="G121" s="34"/>
    </row>
    <row r="122" spans="1:11">
      <c r="A122" s="34">
        <v>4</v>
      </c>
      <c r="B122" s="38" t="s">
        <v>31</v>
      </c>
      <c r="C122" s="34">
        <v>4324</v>
      </c>
      <c r="D122" s="34">
        <v>216</v>
      </c>
      <c r="E122" s="34">
        <v>1170</v>
      </c>
      <c r="F122" s="35">
        <f t="shared" si="1"/>
        <v>5710</v>
      </c>
      <c r="G122" s="34"/>
    </row>
    <row r="123" spans="1:11" ht="22.5">
      <c r="A123" s="34">
        <v>5</v>
      </c>
      <c r="B123" s="38" t="s">
        <v>131</v>
      </c>
      <c r="C123" s="34">
        <v>12700</v>
      </c>
      <c r="D123" s="34">
        <v>1079</v>
      </c>
      <c r="E123" s="34">
        <v>402</v>
      </c>
      <c r="F123" s="35">
        <f t="shared" si="1"/>
        <v>14181</v>
      </c>
      <c r="G123" s="34"/>
    </row>
    <row r="124" spans="1:11">
      <c r="A124" s="34">
        <v>6</v>
      </c>
      <c r="B124" s="38" t="s">
        <v>33</v>
      </c>
      <c r="C124" s="34">
        <v>13774</v>
      </c>
      <c r="D124" s="34">
        <v>466</v>
      </c>
      <c r="E124" s="34">
        <v>0</v>
      </c>
      <c r="F124" s="35">
        <f t="shared" si="1"/>
        <v>14240</v>
      </c>
      <c r="G124" s="34"/>
    </row>
    <row r="125" spans="1:11">
      <c r="A125" s="34">
        <v>7</v>
      </c>
      <c r="B125" s="38" t="s">
        <v>35</v>
      </c>
      <c r="C125" s="34">
        <v>278</v>
      </c>
      <c r="D125" s="34">
        <v>106</v>
      </c>
      <c r="E125" s="34">
        <v>233</v>
      </c>
      <c r="F125" s="35">
        <f t="shared" si="1"/>
        <v>617</v>
      </c>
      <c r="G125" s="34"/>
    </row>
    <row r="126" spans="1:11">
      <c r="A126" s="34">
        <v>8</v>
      </c>
      <c r="B126" s="38" t="s">
        <v>132</v>
      </c>
      <c r="C126" s="34">
        <v>0</v>
      </c>
      <c r="D126" s="34">
        <v>110</v>
      </c>
      <c r="E126" s="34">
        <v>0</v>
      </c>
      <c r="F126" s="35">
        <v>110</v>
      </c>
      <c r="G126" s="34"/>
    </row>
    <row r="127" spans="1:11">
      <c r="A127" s="34"/>
      <c r="B127" s="47" t="s">
        <v>36</v>
      </c>
      <c r="C127" s="35">
        <f>SUM(C119:C126)</f>
        <v>73184</v>
      </c>
      <c r="D127" s="35">
        <f>SUM(D119:D125)</f>
        <v>6550</v>
      </c>
      <c r="E127" s="35">
        <f>SUM(E119:E125)</f>
        <v>1805</v>
      </c>
      <c r="F127" s="35">
        <f>SUM(F119:F125)</f>
        <v>81539</v>
      </c>
      <c r="G127" s="35"/>
    </row>
    <row r="128" spans="1:11">
      <c r="A128" s="108"/>
      <c r="B128" s="15" t="s">
        <v>133</v>
      </c>
      <c r="C128" s="15"/>
      <c r="D128" s="15"/>
      <c r="E128" s="109"/>
      <c r="F128" s="109"/>
      <c r="G128" s="34"/>
    </row>
    <row r="129" spans="1:7">
      <c r="A129" s="34">
        <v>1</v>
      </c>
      <c r="B129" s="110" t="s">
        <v>38</v>
      </c>
      <c r="C129" s="110"/>
      <c r="D129" s="110"/>
      <c r="E129" s="33">
        <v>42</v>
      </c>
      <c r="F129" s="33"/>
      <c r="G129" s="34"/>
    </row>
    <row r="130" spans="1:7">
      <c r="A130" s="34">
        <v>2</v>
      </c>
      <c r="B130" s="110" t="s">
        <v>134</v>
      </c>
      <c r="C130" s="110"/>
      <c r="D130" s="110"/>
      <c r="E130" s="33">
        <v>42</v>
      </c>
      <c r="F130" s="33"/>
      <c r="G130" s="34"/>
    </row>
    <row r="131" spans="1:7">
      <c r="A131" s="34">
        <v>3</v>
      </c>
      <c r="B131" s="110" t="s">
        <v>135</v>
      </c>
      <c r="C131" s="110"/>
      <c r="D131" s="110"/>
      <c r="E131" s="33">
        <v>42</v>
      </c>
      <c r="F131" s="33"/>
      <c r="G131" s="34"/>
    </row>
    <row r="132" spans="1:7">
      <c r="A132" s="34">
        <v>4</v>
      </c>
      <c r="B132" s="110" t="s">
        <v>136</v>
      </c>
      <c r="C132" s="110"/>
      <c r="D132" s="110"/>
      <c r="E132" s="33">
        <v>42</v>
      </c>
      <c r="F132" s="33"/>
      <c r="G132" s="34"/>
    </row>
    <row r="133" spans="1:7">
      <c r="A133" s="34">
        <v>5</v>
      </c>
      <c r="B133" s="110" t="s">
        <v>137</v>
      </c>
      <c r="C133" s="110"/>
      <c r="D133" s="110"/>
      <c r="E133" s="33">
        <v>42</v>
      </c>
      <c r="F133" s="33"/>
      <c r="G133" s="34"/>
    </row>
    <row r="134" spans="1:7">
      <c r="A134" s="34">
        <v>6</v>
      </c>
      <c r="B134" s="110" t="s">
        <v>43</v>
      </c>
      <c r="C134" s="110"/>
      <c r="D134" s="110"/>
      <c r="E134" s="33">
        <v>21</v>
      </c>
      <c r="F134" s="33"/>
      <c r="G134" s="34"/>
    </row>
    <row r="135" spans="1:7">
      <c r="A135" s="34">
        <v>7</v>
      </c>
      <c r="B135" s="110" t="s">
        <v>44</v>
      </c>
      <c r="C135" s="110"/>
      <c r="D135" s="110"/>
      <c r="E135" s="33">
        <v>21</v>
      </c>
      <c r="F135" s="33"/>
      <c r="G135" s="34"/>
    </row>
    <row r="136" spans="1:7">
      <c r="A136" s="34">
        <v>8</v>
      </c>
      <c r="B136" s="110" t="s">
        <v>45</v>
      </c>
      <c r="C136" s="110"/>
      <c r="D136" s="110"/>
      <c r="E136" s="33">
        <v>42</v>
      </c>
      <c r="F136" s="33"/>
      <c r="G136" s="34"/>
    </row>
    <row r="137" spans="1:7">
      <c r="A137" s="34">
        <v>9</v>
      </c>
      <c r="B137" s="110" t="s">
        <v>138</v>
      </c>
      <c r="C137" s="110"/>
      <c r="D137" s="110"/>
      <c r="E137" s="33">
        <v>42</v>
      </c>
      <c r="F137" s="33"/>
      <c r="G137" s="34"/>
    </row>
    <row r="138" spans="1:7">
      <c r="A138" s="34">
        <v>10</v>
      </c>
      <c r="B138" s="110" t="s">
        <v>47</v>
      </c>
      <c r="C138" s="110"/>
      <c r="D138" s="110"/>
      <c r="E138" s="33">
        <v>42</v>
      </c>
      <c r="F138" s="33"/>
      <c r="G138" s="34"/>
    </row>
    <row r="139" spans="1:7">
      <c r="A139" s="34">
        <v>11</v>
      </c>
      <c r="B139" s="110" t="s">
        <v>139</v>
      </c>
      <c r="C139" s="110"/>
      <c r="D139" s="110"/>
      <c r="E139" s="33">
        <v>42</v>
      </c>
      <c r="F139" s="33"/>
      <c r="G139" s="34"/>
    </row>
    <row r="140" spans="1:7">
      <c r="A140" s="34">
        <v>12</v>
      </c>
      <c r="B140" s="110" t="s">
        <v>140</v>
      </c>
      <c r="C140" s="110"/>
      <c r="D140" s="110"/>
      <c r="E140" s="33">
        <v>42</v>
      </c>
      <c r="F140" s="33"/>
      <c r="G140" s="34"/>
    </row>
    <row r="141" spans="1:7">
      <c r="A141" s="34">
        <v>13</v>
      </c>
      <c r="B141" s="110" t="s">
        <v>141</v>
      </c>
      <c r="C141" s="110"/>
      <c r="D141" s="110"/>
      <c r="E141" s="33">
        <v>42</v>
      </c>
      <c r="F141" s="33"/>
      <c r="G141" s="34"/>
    </row>
    <row r="142" spans="1:7">
      <c r="A142" s="34"/>
      <c r="B142" s="55" t="s">
        <v>51</v>
      </c>
      <c r="C142" s="55"/>
      <c r="D142" s="55"/>
      <c r="E142" s="35">
        <f>SUM(E129:E141)</f>
        <v>504</v>
      </c>
      <c r="F142" s="35"/>
      <c r="G142" s="34"/>
    </row>
    <row r="143" spans="1:7" ht="27">
      <c r="A143" s="103"/>
      <c r="B143" s="104" t="s">
        <v>17</v>
      </c>
      <c r="C143" s="105" t="s">
        <v>2</v>
      </c>
      <c r="D143" s="106" t="s">
        <v>28</v>
      </c>
      <c r="E143" s="107" t="s">
        <v>16</v>
      </c>
      <c r="F143" s="107" t="s">
        <v>3</v>
      </c>
      <c r="G143" s="35"/>
    </row>
    <row r="144" spans="1:7">
      <c r="A144" s="34">
        <v>1</v>
      </c>
      <c r="B144" s="38" t="s">
        <v>142</v>
      </c>
      <c r="C144" s="34">
        <v>5607</v>
      </c>
      <c r="D144" s="34">
        <v>0</v>
      </c>
      <c r="E144" s="34">
        <v>0</v>
      </c>
      <c r="F144" s="35">
        <f>SUM(C144:E144)</f>
        <v>5607</v>
      </c>
      <c r="G144" s="34"/>
    </row>
    <row r="145" spans="1:7" ht="22.5">
      <c r="A145" s="34">
        <v>2</v>
      </c>
      <c r="B145" s="38" t="s">
        <v>143</v>
      </c>
      <c r="C145" s="34">
        <f>SUM(C143:C144)</f>
        <v>5607</v>
      </c>
      <c r="D145" s="34">
        <v>0</v>
      </c>
      <c r="E145" s="34">
        <v>0</v>
      </c>
      <c r="F145" s="35">
        <f t="shared" ref="F145:F153" si="2">SUM(C145:E145)</f>
        <v>5607</v>
      </c>
      <c r="G145" s="34"/>
    </row>
    <row r="146" spans="1:7">
      <c r="A146" s="34">
        <v>3</v>
      </c>
      <c r="B146" s="38" t="s">
        <v>144</v>
      </c>
      <c r="C146" s="34">
        <v>5491</v>
      </c>
      <c r="D146" s="34">
        <v>0</v>
      </c>
      <c r="E146" s="34">
        <v>0</v>
      </c>
      <c r="F146" s="35">
        <f t="shared" si="2"/>
        <v>5491</v>
      </c>
      <c r="G146" s="34"/>
    </row>
    <row r="147" spans="1:7">
      <c r="A147" s="34">
        <v>4</v>
      </c>
      <c r="B147" s="38" t="s">
        <v>145</v>
      </c>
      <c r="C147" s="34">
        <v>6849</v>
      </c>
      <c r="D147" s="34">
        <v>0</v>
      </c>
      <c r="E147" s="34">
        <v>0</v>
      </c>
      <c r="F147" s="35">
        <f t="shared" si="2"/>
        <v>6849</v>
      </c>
      <c r="G147" s="34"/>
    </row>
    <row r="148" spans="1:7">
      <c r="A148" s="34">
        <v>5</v>
      </c>
      <c r="B148" s="38" t="s">
        <v>90</v>
      </c>
      <c r="C148" s="34">
        <v>8225</v>
      </c>
      <c r="D148" s="34">
        <v>0</v>
      </c>
      <c r="E148" s="34">
        <v>0</v>
      </c>
      <c r="F148" s="35">
        <f t="shared" si="2"/>
        <v>8225</v>
      </c>
      <c r="G148" s="34"/>
    </row>
    <row r="149" spans="1:7">
      <c r="A149" s="34">
        <v>6</v>
      </c>
      <c r="B149" s="38" t="s">
        <v>146</v>
      </c>
      <c r="C149" s="34">
        <v>6327</v>
      </c>
      <c r="D149" s="34">
        <v>0</v>
      </c>
      <c r="E149" s="34">
        <v>0</v>
      </c>
      <c r="F149" s="35">
        <f t="shared" si="2"/>
        <v>6327</v>
      </c>
      <c r="G149" s="34"/>
    </row>
    <row r="150" spans="1:7">
      <c r="A150" s="34">
        <v>7</v>
      </c>
      <c r="B150" s="38" t="s">
        <v>147</v>
      </c>
      <c r="C150" s="34">
        <v>6645</v>
      </c>
      <c r="D150" s="34">
        <v>0</v>
      </c>
      <c r="E150" s="34">
        <v>0</v>
      </c>
      <c r="F150" s="35">
        <f t="shared" si="2"/>
        <v>6645</v>
      </c>
      <c r="G150" s="34"/>
    </row>
    <row r="151" spans="1:7">
      <c r="A151" s="34">
        <v>8</v>
      </c>
      <c r="B151" s="38" t="s">
        <v>104</v>
      </c>
      <c r="C151" s="34">
        <v>2213</v>
      </c>
      <c r="D151" s="34">
        <v>0</v>
      </c>
      <c r="E151" s="34">
        <v>0</v>
      </c>
      <c r="F151" s="35">
        <f t="shared" si="2"/>
        <v>2213</v>
      </c>
      <c r="G151" s="34"/>
    </row>
    <row r="152" spans="1:7">
      <c r="A152" s="34">
        <v>9</v>
      </c>
      <c r="B152" s="38" t="s">
        <v>148</v>
      </c>
      <c r="C152" s="34">
        <v>11715</v>
      </c>
      <c r="D152" s="34">
        <v>0</v>
      </c>
      <c r="E152" s="34">
        <v>0</v>
      </c>
      <c r="F152" s="35">
        <f t="shared" si="2"/>
        <v>11715</v>
      </c>
      <c r="G152" s="34"/>
    </row>
    <row r="153" spans="1:7">
      <c r="A153" s="34">
        <v>10</v>
      </c>
      <c r="B153" s="38" t="s">
        <v>149</v>
      </c>
      <c r="C153" s="34">
        <v>14605</v>
      </c>
      <c r="D153" s="34">
        <v>0</v>
      </c>
      <c r="E153" s="34">
        <v>0</v>
      </c>
      <c r="F153" s="35">
        <f t="shared" si="2"/>
        <v>14605</v>
      </c>
      <c r="G153" s="34"/>
    </row>
    <row r="154" spans="1:7">
      <c r="A154" s="34"/>
      <c r="B154" s="35" t="s">
        <v>150</v>
      </c>
      <c r="C154" s="35">
        <f>SUM(C144:C153)</f>
        <v>73284</v>
      </c>
      <c r="D154" s="35">
        <v>0</v>
      </c>
      <c r="E154" s="35">
        <v>0</v>
      </c>
      <c r="F154" s="35">
        <f>SUM(F144:F153)</f>
        <v>73284</v>
      </c>
      <c r="G154" s="35"/>
    </row>
    <row r="155" spans="1:7" ht="27">
      <c r="A155" s="103"/>
      <c r="B155" s="104" t="s">
        <v>18</v>
      </c>
      <c r="C155" s="105" t="s">
        <v>2</v>
      </c>
      <c r="D155" s="106" t="s">
        <v>28</v>
      </c>
      <c r="E155" s="107" t="s">
        <v>16</v>
      </c>
      <c r="F155" s="107" t="s">
        <v>3</v>
      </c>
      <c r="G155" s="35"/>
    </row>
    <row r="156" spans="1:7">
      <c r="A156" s="34">
        <v>1</v>
      </c>
      <c r="B156" s="38" t="s">
        <v>151</v>
      </c>
      <c r="C156" s="34">
        <v>3719</v>
      </c>
      <c r="D156" s="34">
        <v>0</v>
      </c>
      <c r="E156" s="34">
        <v>0</v>
      </c>
      <c r="F156" s="35">
        <f>SUM(C156:E156)</f>
        <v>3719</v>
      </c>
      <c r="G156" s="34"/>
    </row>
    <row r="157" spans="1:7">
      <c r="A157" s="34">
        <v>2</v>
      </c>
      <c r="B157" s="38" t="s">
        <v>152</v>
      </c>
      <c r="C157" s="34">
        <v>3530</v>
      </c>
      <c r="D157" s="34">
        <v>0</v>
      </c>
      <c r="E157" s="34">
        <v>0</v>
      </c>
      <c r="F157" s="35">
        <f t="shared" ref="F157:F205" si="3">SUM(C157:E157)</f>
        <v>3530</v>
      </c>
      <c r="G157" s="34"/>
    </row>
    <row r="158" spans="1:7">
      <c r="A158" s="34">
        <v>3</v>
      </c>
      <c r="B158" s="38" t="s">
        <v>75</v>
      </c>
      <c r="C158" s="34">
        <v>1943</v>
      </c>
      <c r="D158" s="34">
        <v>0</v>
      </c>
      <c r="E158" s="34">
        <v>0</v>
      </c>
      <c r="F158" s="35">
        <f t="shared" si="3"/>
        <v>1943</v>
      </c>
      <c r="G158" s="34"/>
    </row>
    <row r="159" spans="1:7">
      <c r="A159" s="34">
        <v>4</v>
      </c>
      <c r="B159" s="38" t="s">
        <v>153</v>
      </c>
      <c r="C159" s="34">
        <v>2944</v>
      </c>
      <c r="D159" s="34">
        <v>0</v>
      </c>
      <c r="E159" s="34">
        <v>0</v>
      </c>
      <c r="F159" s="35">
        <f t="shared" si="3"/>
        <v>2944</v>
      </c>
      <c r="G159" s="34"/>
    </row>
    <row r="160" spans="1:7">
      <c r="A160" s="34">
        <v>5</v>
      </c>
      <c r="B160" s="38" t="s">
        <v>154</v>
      </c>
      <c r="C160" s="34">
        <v>7584</v>
      </c>
      <c r="D160" s="34">
        <v>0</v>
      </c>
      <c r="E160" s="34">
        <v>0</v>
      </c>
      <c r="F160" s="35">
        <f t="shared" si="3"/>
        <v>7584</v>
      </c>
      <c r="G160" s="34"/>
    </row>
    <row r="161" spans="1:7">
      <c r="A161" s="34">
        <v>6</v>
      </c>
      <c r="B161" s="38" t="s">
        <v>79</v>
      </c>
      <c r="C161" s="34">
        <v>977</v>
      </c>
      <c r="D161" s="34">
        <v>0</v>
      </c>
      <c r="E161" s="34">
        <v>0</v>
      </c>
      <c r="F161" s="35">
        <f t="shared" si="3"/>
        <v>977</v>
      </c>
      <c r="G161" s="34"/>
    </row>
    <row r="162" spans="1:7">
      <c r="A162" s="34">
        <v>7</v>
      </c>
      <c r="B162" s="38" t="s">
        <v>80</v>
      </c>
      <c r="C162" s="34">
        <v>1767</v>
      </c>
      <c r="D162" s="34">
        <v>0</v>
      </c>
      <c r="E162" s="34">
        <v>0</v>
      </c>
      <c r="F162" s="35">
        <f t="shared" si="3"/>
        <v>1767</v>
      </c>
      <c r="G162" s="34"/>
    </row>
    <row r="163" spans="1:7">
      <c r="A163" s="34">
        <v>8</v>
      </c>
      <c r="B163" s="38" t="s">
        <v>81</v>
      </c>
      <c r="C163" s="34">
        <v>1500</v>
      </c>
      <c r="D163" s="34">
        <v>0</v>
      </c>
      <c r="E163" s="34">
        <v>0</v>
      </c>
      <c r="F163" s="35">
        <f t="shared" si="3"/>
        <v>1500</v>
      </c>
      <c r="G163" s="34"/>
    </row>
    <row r="164" spans="1:7">
      <c r="A164" s="34">
        <v>9</v>
      </c>
      <c r="B164" s="38" t="s">
        <v>155</v>
      </c>
      <c r="C164" s="34">
        <v>4400</v>
      </c>
      <c r="D164" s="34">
        <v>0</v>
      </c>
      <c r="E164" s="34">
        <v>0</v>
      </c>
      <c r="F164" s="35">
        <f t="shared" si="3"/>
        <v>4400</v>
      </c>
      <c r="G164" s="34"/>
    </row>
    <row r="165" spans="1:7">
      <c r="A165" s="34">
        <v>10</v>
      </c>
      <c r="B165" s="38" t="s">
        <v>156</v>
      </c>
      <c r="C165" s="34">
        <v>1427</v>
      </c>
      <c r="D165" s="34">
        <v>0</v>
      </c>
      <c r="E165" s="34">
        <v>0</v>
      </c>
      <c r="F165" s="35">
        <f t="shared" si="3"/>
        <v>1427</v>
      </c>
      <c r="G165" s="34"/>
    </row>
    <row r="166" spans="1:7">
      <c r="A166" s="34">
        <v>11</v>
      </c>
      <c r="B166" s="38" t="s">
        <v>84</v>
      </c>
      <c r="C166" s="34">
        <v>500</v>
      </c>
      <c r="D166" s="34">
        <v>0</v>
      </c>
      <c r="E166" s="34">
        <v>0</v>
      </c>
      <c r="F166" s="35">
        <f t="shared" si="3"/>
        <v>500</v>
      </c>
      <c r="G166" s="34"/>
    </row>
    <row r="167" spans="1:7" ht="22.5">
      <c r="A167" s="34">
        <v>12</v>
      </c>
      <c r="B167" s="38" t="s">
        <v>157</v>
      </c>
      <c r="C167" s="34">
        <v>2168</v>
      </c>
      <c r="D167" s="34">
        <v>0</v>
      </c>
      <c r="E167" s="34">
        <v>0</v>
      </c>
      <c r="F167" s="35">
        <f t="shared" si="3"/>
        <v>2168</v>
      </c>
      <c r="G167" s="34"/>
    </row>
    <row r="168" spans="1:7">
      <c r="A168" s="34">
        <v>13</v>
      </c>
      <c r="B168" s="38" t="s">
        <v>158</v>
      </c>
      <c r="C168" s="34">
        <v>1800</v>
      </c>
      <c r="D168" s="34">
        <v>0</v>
      </c>
      <c r="E168" s="34">
        <v>0</v>
      </c>
      <c r="F168" s="35">
        <f t="shared" si="3"/>
        <v>1800</v>
      </c>
      <c r="G168" s="34"/>
    </row>
    <row r="169" spans="1:7">
      <c r="A169" s="34">
        <v>14</v>
      </c>
      <c r="B169" s="38" t="s">
        <v>87</v>
      </c>
      <c r="C169" s="34">
        <v>4376</v>
      </c>
      <c r="D169" s="34">
        <v>0</v>
      </c>
      <c r="E169" s="34">
        <v>0</v>
      </c>
      <c r="F169" s="35">
        <f t="shared" si="3"/>
        <v>4376</v>
      </c>
      <c r="G169" s="34"/>
    </row>
    <row r="170" spans="1:7">
      <c r="A170" s="34">
        <v>15</v>
      </c>
      <c r="B170" s="38" t="s">
        <v>88</v>
      </c>
      <c r="C170" s="34">
        <v>2230</v>
      </c>
      <c r="D170" s="34">
        <v>0</v>
      </c>
      <c r="E170" s="34">
        <v>0</v>
      </c>
      <c r="F170" s="35">
        <f t="shared" si="3"/>
        <v>2230</v>
      </c>
      <c r="G170" s="34"/>
    </row>
    <row r="171" spans="1:7">
      <c r="A171" s="34">
        <v>16</v>
      </c>
      <c r="B171" s="38" t="s">
        <v>159</v>
      </c>
      <c r="C171" s="34">
        <v>2463</v>
      </c>
      <c r="D171" s="34">
        <v>0</v>
      </c>
      <c r="E171" s="34">
        <v>0</v>
      </c>
      <c r="F171" s="35">
        <f t="shared" si="3"/>
        <v>2463</v>
      </c>
      <c r="G171" s="34"/>
    </row>
    <row r="172" spans="1:7">
      <c r="A172" s="34">
        <v>17</v>
      </c>
      <c r="B172" s="38" t="s">
        <v>107</v>
      </c>
      <c r="C172" s="34">
        <v>2068</v>
      </c>
      <c r="D172" s="34">
        <v>0</v>
      </c>
      <c r="E172" s="34">
        <v>0</v>
      </c>
      <c r="F172" s="35">
        <f t="shared" si="3"/>
        <v>2068</v>
      </c>
      <c r="G172" s="34"/>
    </row>
    <row r="173" spans="1:7">
      <c r="A173" s="34">
        <v>18</v>
      </c>
      <c r="B173" s="38" t="s">
        <v>160</v>
      </c>
      <c r="C173" s="34">
        <v>594</v>
      </c>
      <c r="D173" s="34">
        <v>0</v>
      </c>
      <c r="E173" s="34">
        <v>0</v>
      </c>
      <c r="F173" s="35">
        <f t="shared" si="3"/>
        <v>594</v>
      </c>
      <c r="G173" s="34"/>
    </row>
    <row r="174" spans="1:7">
      <c r="A174" s="34">
        <v>19</v>
      </c>
      <c r="B174" s="38" t="s">
        <v>161</v>
      </c>
      <c r="C174" s="34">
        <v>317</v>
      </c>
      <c r="D174" s="34">
        <v>0</v>
      </c>
      <c r="E174" s="34">
        <v>0</v>
      </c>
      <c r="F174" s="35">
        <f t="shared" si="3"/>
        <v>317</v>
      </c>
      <c r="G174" s="34"/>
    </row>
    <row r="175" spans="1:7">
      <c r="A175" s="34">
        <v>20</v>
      </c>
      <c r="B175" s="38" t="s">
        <v>91</v>
      </c>
      <c r="C175" s="34">
        <v>611</v>
      </c>
      <c r="D175" s="34">
        <v>0</v>
      </c>
      <c r="E175" s="34">
        <v>0</v>
      </c>
      <c r="F175" s="35">
        <f t="shared" si="3"/>
        <v>611</v>
      </c>
      <c r="G175" s="34"/>
    </row>
    <row r="176" spans="1:7">
      <c r="A176" s="34">
        <v>21</v>
      </c>
      <c r="B176" s="38" t="s">
        <v>162</v>
      </c>
      <c r="C176" s="34">
        <v>1980</v>
      </c>
      <c r="D176" s="34">
        <v>0</v>
      </c>
      <c r="E176" s="34">
        <v>0</v>
      </c>
      <c r="F176" s="35">
        <f t="shared" si="3"/>
        <v>1980</v>
      </c>
      <c r="G176" s="34"/>
    </row>
    <row r="177" spans="1:7">
      <c r="A177" s="34">
        <v>22</v>
      </c>
      <c r="B177" s="38" t="s">
        <v>93</v>
      </c>
      <c r="C177" s="34">
        <v>1379</v>
      </c>
      <c r="D177" s="34">
        <v>0</v>
      </c>
      <c r="E177" s="34">
        <v>0</v>
      </c>
      <c r="F177" s="35">
        <f t="shared" si="3"/>
        <v>1379</v>
      </c>
      <c r="G177" s="34"/>
    </row>
    <row r="178" spans="1:7" ht="22.5">
      <c r="A178" s="34">
        <v>23</v>
      </c>
      <c r="B178" s="38" t="s">
        <v>163</v>
      </c>
      <c r="C178" s="34">
        <v>639</v>
      </c>
      <c r="D178" s="34">
        <v>0</v>
      </c>
      <c r="E178" s="34">
        <v>0</v>
      </c>
      <c r="F178" s="35">
        <f t="shared" si="3"/>
        <v>639</v>
      </c>
      <c r="G178" s="34"/>
    </row>
    <row r="179" spans="1:7">
      <c r="A179" s="34">
        <v>24</v>
      </c>
      <c r="B179" s="38" t="s">
        <v>94</v>
      </c>
      <c r="C179" s="34">
        <v>2200</v>
      </c>
      <c r="D179" s="34">
        <v>0</v>
      </c>
      <c r="E179" s="34">
        <v>0</v>
      </c>
      <c r="F179" s="35">
        <f t="shared" si="3"/>
        <v>2200</v>
      </c>
      <c r="G179" s="34"/>
    </row>
    <row r="180" spans="1:7">
      <c r="A180" s="34">
        <v>25</v>
      </c>
      <c r="B180" s="38" t="s">
        <v>96</v>
      </c>
      <c r="C180" s="34">
        <v>1462</v>
      </c>
      <c r="D180" s="34">
        <v>0</v>
      </c>
      <c r="E180" s="34">
        <v>0</v>
      </c>
      <c r="F180" s="35">
        <f t="shared" si="3"/>
        <v>1462</v>
      </c>
      <c r="G180" s="34"/>
    </row>
    <row r="181" spans="1:7">
      <c r="A181" s="34">
        <v>26</v>
      </c>
      <c r="B181" s="38" t="s">
        <v>164</v>
      </c>
      <c r="C181" s="34">
        <v>1920</v>
      </c>
      <c r="D181" s="34">
        <v>0</v>
      </c>
      <c r="E181" s="34">
        <v>0</v>
      </c>
      <c r="F181" s="35">
        <f t="shared" si="3"/>
        <v>1920</v>
      </c>
      <c r="G181" s="34"/>
    </row>
    <row r="182" spans="1:7">
      <c r="A182" s="34">
        <v>27</v>
      </c>
      <c r="B182" s="38" t="s">
        <v>98</v>
      </c>
      <c r="C182" s="34">
        <v>2557</v>
      </c>
      <c r="D182" s="34">
        <v>0</v>
      </c>
      <c r="E182" s="34">
        <v>0</v>
      </c>
      <c r="F182" s="35">
        <f t="shared" si="3"/>
        <v>2557</v>
      </c>
      <c r="G182" s="34"/>
    </row>
    <row r="183" spans="1:7">
      <c r="A183" s="34">
        <v>28</v>
      </c>
      <c r="B183" s="38" t="s">
        <v>99</v>
      </c>
      <c r="C183" s="34">
        <v>995</v>
      </c>
      <c r="D183" s="34">
        <v>0</v>
      </c>
      <c r="E183" s="34">
        <v>0</v>
      </c>
      <c r="F183" s="35">
        <f t="shared" si="3"/>
        <v>995</v>
      </c>
      <c r="G183" s="34"/>
    </row>
    <row r="184" spans="1:7">
      <c r="A184" s="34">
        <v>29</v>
      </c>
      <c r="B184" s="38" t="s">
        <v>101</v>
      </c>
      <c r="C184" s="34">
        <v>2742</v>
      </c>
      <c r="D184" s="34">
        <v>0</v>
      </c>
      <c r="E184" s="34">
        <v>0</v>
      </c>
      <c r="F184" s="35">
        <f t="shared" si="3"/>
        <v>2742</v>
      </c>
      <c r="G184" s="34"/>
    </row>
    <row r="185" spans="1:7" ht="22.5">
      <c r="A185" s="34">
        <v>30</v>
      </c>
      <c r="B185" s="38" t="s">
        <v>165</v>
      </c>
      <c r="C185" s="34">
        <v>4010</v>
      </c>
      <c r="D185" s="34">
        <v>0</v>
      </c>
      <c r="E185" s="34">
        <v>0</v>
      </c>
      <c r="F185" s="35">
        <f t="shared" si="3"/>
        <v>4010</v>
      </c>
      <c r="G185" s="34"/>
    </row>
    <row r="186" spans="1:7">
      <c r="A186" s="34">
        <v>31</v>
      </c>
      <c r="B186" s="38" t="s">
        <v>105</v>
      </c>
      <c r="C186" s="34">
        <v>1843</v>
      </c>
      <c r="D186" s="34">
        <v>0</v>
      </c>
      <c r="E186" s="34">
        <v>0</v>
      </c>
      <c r="F186" s="35">
        <f t="shared" si="3"/>
        <v>1843</v>
      </c>
      <c r="G186" s="34"/>
    </row>
    <row r="187" spans="1:7">
      <c r="A187" s="34">
        <v>32</v>
      </c>
      <c r="B187" s="38" t="s">
        <v>166</v>
      </c>
      <c r="C187" s="34">
        <v>426</v>
      </c>
      <c r="D187" s="34">
        <v>0</v>
      </c>
      <c r="E187" s="34">
        <v>0</v>
      </c>
      <c r="F187" s="35">
        <f t="shared" si="3"/>
        <v>426</v>
      </c>
      <c r="G187" s="34"/>
    </row>
    <row r="188" spans="1:7" ht="45">
      <c r="A188" s="34">
        <v>33</v>
      </c>
      <c r="B188" s="38" t="s">
        <v>167</v>
      </c>
      <c r="C188" s="35">
        <v>2269</v>
      </c>
      <c r="D188" s="34">
        <v>0</v>
      </c>
      <c r="E188" s="34">
        <v>0</v>
      </c>
      <c r="F188" s="35">
        <f t="shared" si="3"/>
        <v>2269</v>
      </c>
      <c r="G188" s="34"/>
    </row>
    <row r="189" spans="1:7">
      <c r="A189" s="34">
        <v>34</v>
      </c>
      <c r="B189" s="38" t="s">
        <v>168</v>
      </c>
      <c r="C189" s="34">
        <v>1049</v>
      </c>
      <c r="D189" s="34">
        <v>0</v>
      </c>
      <c r="E189" s="34">
        <v>0</v>
      </c>
      <c r="F189" s="35">
        <f t="shared" si="3"/>
        <v>1049</v>
      </c>
      <c r="G189" s="34"/>
    </row>
    <row r="190" spans="1:7">
      <c r="A190" s="34">
        <v>35</v>
      </c>
      <c r="B190" s="38" t="s">
        <v>169</v>
      </c>
      <c r="C190" s="34">
        <v>3384</v>
      </c>
      <c r="D190" s="34">
        <v>0</v>
      </c>
      <c r="E190" s="34">
        <v>0</v>
      </c>
      <c r="F190" s="35">
        <f t="shared" si="3"/>
        <v>3384</v>
      </c>
      <c r="G190" s="34"/>
    </row>
    <row r="191" spans="1:7">
      <c r="A191" s="34">
        <v>36</v>
      </c>
      <c r="B191" s="38" t="s">
        <v>170</v>
      </c>
      <c r="C191" s="34">
        <v>1413</v>
      </c>
      <c r="D191" s="34">
        <v>0</v>
      </c>
      <c r="E191" s="34">
        <v>0</v>
      </c>
      <c r="F191" s="35">
        <f t="shared" si="3"/>
        <v>1413</v>
      </c>
      <c r="G191" s="34"/>
    </row>
    <row r="192" spans="1:7">
      <c r="A192" s="34">
        <v>37</v>
      </c>
      <c r="B192" s="38" t="s">
        <v>109</v>
      </c>
      <c r="C192" s="34">
        <v>1250</v>
      </c>
      <c r="D192" s="34">
        <v>0</v>
      </c>
      <c r="E192" s="34">
        <v>0</v>
      </c>
      <c r="F192" s="35">
        <f t="shared" si="3"/>
        <v>1250</v>
      </c>
      <c r="G192" s="34"/>
    </row>
    <row r="193" spans="1:7">
      <c r="A193" s="34">
        <v>38</v>
      </c>
      <c r="B193" s="111" t="s">
        <v>171</v>
      </c>
      <c r="C193" s="34">
        <v>216</v>
      </c>
      <c r="D193" s="34">
        <v>0</v>
      </c>
      <c r="E193" s="34">
        <v>0</v>
      </c>
      <c r="F193" s="35">
        <f t="shared" si="3"/>
        <v>216</v>
      </c>
      <c r="G193" s="34"/>
    </row>
    <row r="194" spans="1:7">
      <c r="A194" s="34">
        <v>39</v>
      </c>
      <c r="B194" s="111" t="s">
        <v>172</v>
      </c>
      <c r="C194" s="34">
        <v>570</v>
      </c>
      <c r="D194" s="34">
        <v>0</v>
      </c>
      <c r="E194" s="34">
        <v>0</v>
      </c>
      <c r="F194" s="35">
        <f t="shared" si="3"/>
        <v>570</v>
      </c>
      <c r="G194" s="34"/>
    </row>
    <row r="195" spans="1:7">
      <c r="A195" s="34">
        <v>40</v>
      </c>
      <c r="B195" s="111" t="s">
        <v>85</v>
      </c>
      <c r="C195" s="34">
        <v>3124</v>
      </c>
      <c r="D195" s="34">
        <v>0</v>
      </c>
      <c r="E195" s="34">
        <v>0</v>
      </c>
      <c r="F195" s="35">
        <f t="shared" si="3"/>
        <v>3124</v>
      </c>
      <c r="G195" s="34"/>
    </row>
    <row r="196" spans="1:7" ht="22.5">
      <c r="A196" s="34">
        <v>41</v>
      </c>
      <c r="B196" s="111" t="s">
        <v>173</v>
      </c>
      <c r="C196" s="34">
        <v>821</v>
      </c>
      <c r="D196" s="34">
        <v>0</v>
      </c>
      <c r="E196" s="34">
        <v>0</v>
      </c>
      <c r="F196" s="35">
        <f t="shared" si="3"/>
        <v>821</v>
      </c>
      <c r="G196" s="34"/>
    </row>
    <row r="197" spans="1:7">
      <c r="A197" s="34">
        <v>42</v>
      </c>
      <c r="B197" s="111" t="s">
        <v>174</v>
      </c>
      <c r="C197" s="34">
        <v>375</v>
      </c>
      <c r="D197" s="34">
        <v>0</v>
      </c>
      <c r="E197" s="34">
        <v>0</v>
      </c>
      <c r="F197" s="35">
        <f t="shared" si="3"/>
        <v>375</v>
      </c>
      <c r="G197" s="34"/>
    </row>
    <row r="198" spans="1:7">
      <c r="A198" s="34">
        <v>43</v>
      </c>
      <c r="B198" s="111" t="s">
        <v>175</v>
      </c>
      <c r="C198" s="34">
        <v>1732</v>
      </c>
      <c r="D198" s="34">
        <v>0</v>
      </c>
      <c r="E198" s="34">
        <v>0</v>
      </c>
      <c r="F198" s="35">
        <f t="shared" si="3"/>
        <v>1732</v>
      </c>
      <c r="G198" s="34"/>
    </row>
    <row r="199" spans="1:7">
      <c r="A199" s="34">
        <v>44</v>
      </c>
      <c r="B199" s="111" t="s">
        <v>176</v>
      </c>
      <c r="C199" s="34">
        <v>2007</v>
      </c>
      <c r="D199" s="34">
        <v>0</v>
      </c>
      <c r="E199" s="34">
        <v>0</v>
      </c>
      <c r="F199" s="35">
        <f t="shared" si="3"/>
        <v>2007</v>
      </c>
      <c r="G199" s="34"/>
    </row>
    <row r="200" spans="1:7" ht="22.5">
      <c r="A200" s="34">
        <v>45</v>
      </c>
      <c r="B200" s="111" t="s">
        <v>177</v>
      </c>
      <c r="C200" s="34">
        <v>177</v>
      </c>
      <c r="D200" s="34">
        <v>0</v>
      </c>
      <c r="E200" s="34">
        <v>0</v>
      </c>
      <c r="F200" s="35">
        <f t="shared" si="3"/>
        <v>177</v>
      </c>
      <c r="G200" s="34"/>
    </row>
    <row r="201" spans="1:7">
      <c r="A201" s="34">
        <v>46</v>
      </c>
      <c r="B201" s="111" t="s">
        <v>178</v>
      </c>
      <c r="C201" s="34">
        <v>1025</v>
      </c>
      <c r="D201" s="34">
        <v>0</v>
      </c>
      <c r="E201" s="34">
        <v>0</v>
      </c>
      <c r="F201" s="35">
        <f t="shared" si="3"/>
        <v>1025</v>
      </c>
      <c r="G201" s="35"/>
    </row>
    <row r="202" spans="1:7">
      <c r="A202" s="34">
        <v>47</v>
      </c>
      <c r="B202" s="111" t="s">
        <v>56</v>
      </c>
      <c r="C202" s="34">
        <v>470</v>
      </c>
      <c r="D202" s="34">
        <v>0</v>
      </c>
      <c r="E202" s="34">
        <v>0</v>
      </c>
      <c r="F202" s="35">
        <f t="shared" si="3"/>
        <v>470</v>
      </c>
      <c r="G202" s="34"/>
    </row>
    <row r="203" spans="1:7" ht="22.5">
      <c r="A203" s="34">
        <v>48</v>
      </c>
      <c r="B203" s="111" t="s">
        <v>179</v>
      </c>
      <c r="C203" s="112">
        <v>585</v>
      </c>
      <c r="D203" s="112">
        <v>0</v>
      </c>
      <c r="E203" s="112">
        <v>0</v>
      </c>
      <c r="F203" s="35">
        <f t="shared" si="3"/>
        <v>585</v>
      </c>
      <c r="G203" s="34"/>
    </row>
    <row r="204" spans="1:7" ht="22.5">
      <c r="A204" s="34">
        <v>49</v>
      </c>
      <c r="B204" s="111" t="s">
        <v>180</v>
      </c>
      <c r="C204" s="112">
        <v>943</v>
      </c>
      <c r="D204" s="112">
        <v>0</v>
      </c>
      <c r="E204" s="112">
        <v>0</v>
      </c>
      <c r="F204" s="35">
        <f t="shared" si="3"/>
        <v>943</v>
      </c>
      <c r="G204" s="34"/>
    </row>
    <row r="205" spans="1:7">
      <c r="A205" s="34">
        <v>50</v>
      </c>
      <c r="B205" s="111" t="s">
        <v>181</v>
      </c>
      <c r="C205" s="112">
        <v>329</v>
      </c>
      <c r="D205" s="112">
        <v>0</v>
      </c>
      <c r="E205" s="112">
        <v>0</v>
      </c>
      <c r="F205" s="34">
        <f t="shared" si="3"/>
        <v>329</v>
      </c>
      <c r="G205" s="34"/>
    </row>
    <row r="206" spans="1:7">
      <c r="A206" s="34"/>
      <c r="B206" s="35" t="s">
        <v>182</v>
      </c>
      <c r="C206" s="35">
        <f>SUM(C156:C205)</f>
        <v>90810</v>
      </c>
      <c r="D206" s="35">
        <f>SUM(D156:D202)</f>
        <v>0</v>
      </c>
      <c r="E206" s="35">
        <v>0</v>
      </c>
      <c r="F206" s="35">
        <f>SUM(F156:F205)</f>
        <v>90810</v>
      </c>
      <c r="G206" s="35"/>
    </row>
    <row r="207" spans="1:7" ht="27">
      <c r="A207" s="113"/>
      <c r="B207" s="104" t="s">
        <v>183</v>
      </c>
      <c r="C207" s="105" t="s">
        <v>2</v>
      </c>
      <c r="D207" s="106" t="s">
        <v>28</v>
      </c>
      <c r="E207" s="107" t="s">
        <v>16</v>
      </c>
      <c r="F207" s="107" t="s">
        <v>3</v>
      </c>
      <c r="G207" s="35"/>
    </row>
    <row r="208" spans="1:7" ht="22.5">
      <c r="A208" s="34">
        <v>1</v>
      </c>
      <c r="B208" s="38" t="s">
        <v>184</v>
      </c>
      <c r="C208" s="34">
        <v>3748</v>
      </c>
      <c r="D208" s="34">
        <v>0</v>
      </c>
      <c r="E208" s="34">
        <v>0</v>
      </c>
      <c r="F208" s="35">
        <f t="shared" ref="F208:F213" si="4">SUM(C208:E208)</f>
        <v>3748</v>
      </c>
      <c r="G208" s="35"/>
    </row>
    <row r="209" spans="1:7">
      <c r="A209" s="34">
        <v>2</v>
      </c>
      <c r="B209" s="38" t="s">
        <v>185</v>
      </c>
      <c r="C209" s="34">
        <v>351</v>
      </c>
      <c r="D209" s="34">
        <v>0</v>
      </c>
      <c r="E209" s="34">
        <v>0</v>
      </c>
      <c r="F209" s="35">
        <f t="shared" si="4"/>
        <v>351</v>
      </c>
      <c r="G209" s="35"/>
    </row>
    <row r="210" spans="1:7">
      <c r="A210" s="34">
        <v>3</v>
      </c>
      <c r="B210" s="38" t="s">
        <v>186</v>
      </c>
      <c r="C210" s="34">
        <v>269</v>
      </c>
      <c r="D210" s="34">
        <v>0</v>
      </c>
      <c r="E210" s="34">
        <v>0</v>
      </c>
      <c r="F210" s="35">
        <f t="shared" si="4"/>
        <v>269</v>
      </c>
      <c r="G210" s="35"/>
    </row>
    <row r="211" spans="1:7">
      <c r="A211" s="34">
        <v>4</v>
      </c>
      <c r="B211" s="38" t="s">
        <v>187</v>
      </c>
      <c r="C211" s="34">
        <v>696</v>
      </c>
      <c r="D211" s="34">
        <v>0</v>
      </c>
      <c r="E211" s="34">
        <v>0</v>
      </c>
      <c r="F211" s="35">
        <f t="shared" si="4"/>
        <v>696</v>
      </c>
      <c r="G211" s="35"/>
    </row>
    <row r="212" spans="1:7">
      <c r="A212" s="34">
        <v>5</v>
      </c>
      <c r="B212" s="38" t="s">
        <v>188</v>
      </c>
      <c r="C212" s="34">
        <v>1058</v>
      </c>
      <c r="D212" s="34">
        <v>0</v>
      </c>
      <c r="E212" s="34">
        <v>0</v>
      </c>
      <c r="F212" s="35">
        <f t="shared" si="4"/>
        <v>1058</v>
      </c>
      <c r="G212" s="35"/>
    </row>
    <row r="213" spans="1:7">
      <c r="A213" s="34">
        <v>6</v>
      </c>
      <c r="B213" s="38" t="s">
        <v>189</v>
      </c>
      <c r="C213" s="34">
        <v>663</v>
      </c>
      <c r="D213" s="34">
        <v>0</v>
      </c>
      <c r="E213" s="34">
        <v>0</v>
      </c>
      <c r="F213" s="35">
        <f t="shared" si="4"/>
        <v>663</v>
      </c>
      <c r="G213" s="35"/>
    </row>
    <row r="214" spans="1:7">
      <c r="A214" s="34"/>
      <c r="B214" s="38"/>
      <c r="C214" s="35">
        <f>SUM(C208:C213)</f>
        <v>6785</v>
      </c>
      <c r="D214" s="35">
        <f>SUM(D208:D213)</f>
        <v>0</v>
      </c>
      <c r="E214" s="35">
        <f>SUM(E208:E213)</f>
        <v>0</v>
      </c>
      <c r="F214" s="35">
        <f>SUM(F208:F213)</f>
        <v>6785</v>
      </c>
      <c r="G214" s="35"/>
    </row>
    <row r="215" spans="1:7" ht="18">
      <c r="A215" s="114"/>
      <c r="B215" s="115" t="s">
        <v>19</v>
      </c>
      <c r="C215" s="116"/>
      <c r="D215" s="117"/>
      <c r="E215" s="8" t="s">
        <v>52</v>
      </c>
      <c r="F215" s="118" t="s">
        <v>54</v>
      </c>
      <c r="G215" s="119"/>
    </row>
    <row r="216" spans="1:7">
      <c r="A216" s="120">
        <v>1</v>
      </c>
      <c r="B216" s="110" t="s">
        <v>55</v>
      </c>
      <c r="C216" s="110"/>
      <c r="D216" s="110"/>
      <c r="E216" s="33">
        <v>21668</v>
      </c>
      <c r="F216" s="33">
        <v>34716</v>
      </c>
      <c r="G216" s="33"/>
    </row>
    <row r="217" spans="1:7">
      <c r="A217" s="120">
        <v>2</v>
      </c>
      <c r="B217" s="110" t="s">
        <v>35</v>
      </c>
      <c r="C217" s="110"/>
      <c r="D217" s="110"/>
      <c r="E217" s="33">
        <v>57</v>
      </c>
      <c r="F217" s="33">
        <v>0</v>
      </c>
      <c r="G217" s="33"/>
    </row>
    <row r="218" spans="1:7">
      <c r="A218" s="120">
        <v>3</v>
      </c>
      <c r="B218" s="121" t="s">
        <v>56</v>
      </c>
      <c r="C218" s="121"/>
      <c r="D218" s="121"/>
      <c r="E218" s="33">
        <v>394</v>
      </c>
      <c r="F218" s="33">
        <v>0</v>
      </c>
      <c r="G218" s="33"/>
    </row>
    <row r="219" spans="1:7">
      <c r="A219" s="120">
        <v>4</v>
      </c>
      <c r="B219" s="110" t="s">
        <v>57</v>
      </c>
      <c r="C219" s="110"/>
      <c r="D219" s="110"/>
      <c r="E219" s="33">
        <v>1907</v>
      </c>
      <c r="F219" s="33">
        <v>0</v>
      </c>
      <c r="G219" s="33"/>
    </row>
    <row r="220" spans="1:7">
      <c r="A220" s="120">
        <v>5</v>
      </c>
      <c r="B220" s="110" t="s">
        <v>58</v>
      </c>
      <c r="C220" s="110"/>
      <c r="D220" s="110"/>
      <c r="E220" s="33">
        <v>3625</v>
      </c>
      <c r="F220" s="33">
        <v>0</v>
      </c>
      <c r="G220" s="33"/>
    </row>
    <row r="221" spans="1:7">
      <c r="A221" s="120">
        <v>6</v>
      </c>
      <c r="B221" s="110" t="s">
        <v>59</v>
      </c>
      <c r="C221" s="110"/>
      <c r="D221" s="110"/>
      <c r="E221" s="33">
        <v>8249</v>
      </c>
      <c r="F221" s="33">
        <v>22225</v>
      </c>
      <c r="G221" s="33"/>
    </row>
    <row r="222" spans="1:7">
      <c r="A222" s="120">
        <v>7</v>
      </c>
      <c r="B222" s="110" t="s">
        <v>60</v>
      </c>
      <c r="C222" s="110"/>
      <c r="D222" s="110"/>
      <c r="E222" s="33">
        <v>10186</v>
      </c>
      <c r="F222" s="33">
        <v>16375</v>
      </c>
      <c r="G222" s="33"/>
    </row>
    <row r="223" spans="1:7">
      <c r="A223" s="120">
        <v>8</v>
      </c>
      <c r="B223" s="110" t="s">
        <v>61</v>
      </c>
      <c r="C223" s="110"/>
      <c r="D223" s="110"/>
      <c r="E223" s="33">
        <v>0</v>
      </c>
      <c r="F223" s="33">
        <v>318</v>
      </c>
      <c r="G223" s="33"/>
    </row>
    <row r="224" spans="1:7">
      <c r="A224" s="120">
        <v>9</v>
      </c>
      <c r="B224" s="110" t="s">
        <v>62</v>
      </c>
      <c r="C224" s="110"/>
      <c r="D224" s="110"/>
      <c r="E224" s="33">
        <v>0</v>
      </c>
      <c r="F224" s="33">
        <v>329</v>
      </c>
      <c r="G224" s="33"/>
    </row>
    <row r="225" spans="1:7">
      <c r="A225" s="120">
        <v>10</v>
      </c>
      <c r="B225" s="110" t="s">
        <v>63</v>
      </c>
      <c r="C225" s="110"/>
      <c r="D225" s="110"/>
      <c r="E225" s="33">
        <v>0</v>
      </c>
      <c r="F225" s="33">
        <v>151</v>
      </c>
      <c r="G225" s="33"/>
    </row>
    <row r="226" spans="1:7">
      <c r="A226" s="120">
        <v>11</v>
      </c>
      <c r="B226" s="110" t="s">
        <v>64</v>
      </c>
      <c r="C226" s="110"/>
      <c r="D226" s="110"/>
      <c r="E226" s="33">
        <v>0</v>
      </c>
      <c r="F226" s="33">
        <v>161</v>
      </c>
      <c r="G226" s="33"/>
    </row>
    <row r="227" spans="1:7">
      <c r="A227" s="120">
        <v>12</v>
      </c>
      <c r="B227" s="110" t="s">
        <v>65</v>
      </c>
      <c r="C227" s="110"/>
      <c r="D227" s="110"/>
      <c r="E227" s="33">
        <v>0</v>
      </c>
      <c r="F227" s="33">
        <v>79</v>
      </c>
      <c r="G227" s="33"/>
    </row>
    <row r="228" spans="1:7">
      <c r="A228" s="120">
        <v>13</v>
      </c>
      <c r="B228" s="110" t="s">
        <v>66</v>
      </c>
      <c r="C228" s="110"/>
      <c r="D228" s="110"/>
      <c r="E228" s="33">
        <v>0</v>
      </c>
      <c r="F228" s="33">
        <v>40</v>
      </c>
      <c r="G228" s="33"/>
    </row>
    <row r="229" spans="1:7">
      <c r="A229" s="120">
        <v>14</v>
      </c>
      <c r="B229" s="110" t="s">
        <v>67</v>
      </c>
      <c r="C229" s="110"/>
      <c r="D229" s="110"/>
      <c r="E229" s="33">
        <v>0</v>
      </c>
      <c r="F229" s="33">
        <v>3567</v>
      </c>
      <c r="G229" s="33"/>
    </row>
    <row r="230" spans="1:7">
      <c r="A230" s="120">
        <v>15</v>
      </c>
      <c r="B230" s="110" t="s">
        <v>68</v>
      </c>
      <c r="C230" s="110"/>
      <c r="D230" s="110"/>
      <c r="E230" s="33">
        <v>0</v>
      </c>
      <c r="F230" s="33">
        <v>149</v>
      </c>
      <c r="G230" s="33"/>
    </row>
    <row r="231" spans="1:7">
      <c r="A231" s="120">
        <v>16</v>
      </c>
      <c r="B231" s="110" t="s">
        <v>69</v>
      </c>
      <c r="C231" s="110"/>
      <c r="D231" s="110"/>
      <c r="E231" s="33">
        <v>0</v>
      </c>
      <c r="F231" s="33">
        <v>8847</v>
      </c>
      <c r="G231" s="33"/>
    </row>
    <row r="232" spans="1:7">
      <c r="A232" s="120">
        <v>17</v>
      </c>
      <c r="B232" s="110" t="s">
        <v>70</v>
      </c>
      <c r="C232" s="110"/>
      <c r="D232" s="110"/>
      <c r="E232" s="33">
        <v>0</v>
      </c>
      <c r="F232" s="33">
        <v>7338</v>
      </c>
      <c r="G232" s="33"/>
    </row>
    <row r="233" spans="1:7">
      <c r="A233" s="120">
        <v>18</v>
      </c>
      <c r="B233" s="110" t="s">
        <v>71</v>
      </c>
      <c r="C233" s="110"/>
      <c r="D233" s="110"/>
      <c r="E233" s="33">
        <v>0</v>
      </c>
      <c r="F233" s="33">
        <v>712</v>
      </c>
      <c r="G233" s="33"/>
    </row>
    <row r="234" spans="1:7">
      <c r="A234" s="120">
        <v>19</v>
      </c>
      <c r="B234" s="110" t="s">
        <v>72</v>
      </c>
      <c r="C234" s="110"/>
      <c r="D234" s="110"/>
      <c r="E234" s="33">
        <v>0</v>
      </c>
      <c r="F234" s="33">
        <v>14325</v>
      </c>
      <c r="G234" s="33"/>
    </row>
    <row r="235" spans="1:7">
      <c r="A235" s="120">
        <v>20</v>
      </c>
      <c r="B235" s="110" t="s">
        <v>73</v>
      </c>
      <c r="C235" s="110"/>
      <c r="D235" s="110"/>
      <c r="E235" s="33">
        <v>0</v>
      </c>
      <c r="F235" s="33">
        <v>3670</v>
      </c>
      <c r="G235" s="33"/>
    </row>
    <row r="236" spans="1:7">
      <c r="A236" s="120">
        <v>21</v>
      </c>
      <c r="B236" s="110" t="s">
        <v>74</v>
      </c>
      <c r="C236" s="110"/>
      <c r="D236" s="110"/>
      <c r="E236" s="33">
        <v>0</v>
      </c>
      <c r="F236" s="33">
        <v>3133</v>
      </c>
      <c r="G236" s="33"/>
    </row>
    <row r="237" spans="1:7">
      <c r="A237" s="120">
        <v>22</v>
      </c>
      <c r="B237" s="110" t="s">
        <v>75</v>
      </c>
      <c r="C237" s="110"/>
      <c r="D237" s="110"/>
      <c r="E237" s="33">
        <v>0</v>
      </c>
      <c r="F237" s="33">
        <v>794</v>
      </c>
      <c r="G237" s="33"/>
    </row>
    <row r="238" spans="1:7">
      <c r="A238" s="120">
        <v>23</v>
      </c>
      <c r="B238" s="110" t="s">
        <v>76</v>
      </c>
      <c r="C238" s="110"/>
      <c r="D238" s="110"/>
      <c r="E238" s="33">
        <v>0</v>
      </c>
      <c r="F238" s="33">
        <v>3978</v>
      </c>
      <c r="G238" s="33"/>
    </row>
    <row r="239" spans="1:7">
      <c r="A239" s="120">
        <v>24</v>
      </c>
      <c r="B239" s="110" t="s">
        <v>77</v>
      </c>
      <c r="C239" s="110"/>
      <c r="D239" s="110"/>
      <c r="E239" s="33">
        <v>0</v>
      </c>
      <c r="F239" s="33">
        <v>2027</v>
      </c>
      <c r="G239" s="33"/>
    </row>
    <row r="240" spans="1:7">
      <c r="A240" s="120">
        <v>25</v>
      </c>
      <c r="B240" s="110" t="s">
        <v>78</v>
      </c>
      <c r="C240" s="110"/>
      <c r="D240" s="110"/>
      <c r="E240" s="33">
        <v>0</v>
      </c>
      <c r="F240" s="33">
        <v>1549</v>
      </c>
      <c r="G240" s="33"/>
    </row>
    <row r="241" spans="1:7">
      <c r="A241" s="120">
        <v>26</v>
      </c>
      <c r="B241" s="110" t="s">
        <v>79</v>
      </c>
      <c r="C241" s="110"/>
      <c r="D241" s="110"/>
      <c r="E241" s="33">
        <v>0</v>
      </c>
      <c r="F241" s="33">
        <v>605</v>
      </c>
      <c r="G241" s="33"/>
    </row>
    <row r="242" spans="1:7">
      <c r="A242" s="120">
        <v>27</v>
      </c>
      <c r="B242" s="110" t="s">
        <v>80</v>
      </c>
      <c r="C242" s="110"/>
      <c r="D242" s="110"/>
      <c r="E242" s="33">
        <v>0</v>
      </c>
      <c r="F242" s="33">
        <v>1441</v>
      </c>
      <c r="G242" s="33"/>
    </row>
    <row r="243" spans="1:7">
      <c r="A243" s="120">
        <v>28</v>
      </c>
      <c r="B243" s="110" t="s">
        <v>81</v>
      </c>
      <c r="C243" s="110"/>
      <c r="D243" s="110"/>
      <c r="E243" s="33">
        <v>0</v>
      </c>
      <c r="F243" s="33">
        <v>795</v>
      </c>
      <c r="G243" s="33"/>
    </row>
    <row r="244" spans="1:7">
      <c r="A244" s="33">
        <v>29</v>
      </c>
      <c r="B244" s="110" t="s">
        <v>82</v>
      </c>
      <c r="C244" s="110"/>
      <c r="D244" s="110"/>
      <c r="E244" s="33">
        <v>0</v>
      </c>
      <c r="F244" s="33">
        <v>10632</v>
      </c>
      <c r="G244" s="33"/>
    </row>
    <row r="245" spans="1:7">
      <c r="A245" s="120">
        <v>30</v>
      </c>
      <c r="B245" s="110" t="s">
        <v>83</v>
      </c>
      <c r="C245" s="110"/>
      <c r="D245" s="110"/>
      <c r="E245" s="33">
        <v>0</v>
      </c>
      <c r="F245" s="33">
        <v>1542</v>
      </c>
      <c r="G245" s="33"/>
    </row>
    <row r="246" spans="1:7">
      <c r="A246" s="120">
        <v>31</v>
      </c>
      <c r="B246" s="110" t="s">
        <v>84</v>
      </c>
      <c r="C246" s="110"/>
      <c r="D246" s="110"/>
      <c r="E246" s="33">
        <v>0</v>
      </c>
      <c r="F246" s="33">
        <v>460</v>
      </c>
      <c r="G246" s="33"/>
    </row>
    <row r="247" spans="1:7">
      <c r="A247" s="120">
        <v>32</v>
      </c>
      <c r="B247" s="110" t="s">
        <v>85</v>
      </c>
      <c r="C247" s="110"/>
      <c r="D247" s="110"/>
      <c r="E247" s="33">
        <v>0</v>
      </c>
      <c r="F247" s="33">
        <v>4080</v>
      </c>
      <c r="G247" s="33"/>
    </row>
    <row r="248" spans="1:7">
      <c r="A248" s="120">
        <v>33</v>
      </c>
      <c r="B248" s="110" t="s">
        <v>86</v>
      </c>
      <c r="C248" s="110"/>
      <c r="D248" s="110"/>
      <c r="E248" s="33">
        <v>0</v>
      </c>
      <c r="F248" s="33">
        <v>675</v>
      </c>
      <c r="G248" s="33"/>
    </row>
    <row r="249" spans="1:7">
      <c r="A249" s="120">
        <v>34</v>
      </c>
      <c r="B249" s="110" t="s">
        <v>87</v>
      </c>
      <c r="C249" s="110"/>
      <c r="D249" s="110"/>
      <c r="E249" s="33">
        <v>0</v>
      </c>
      <c r="F249" s="33">
        <v>1952</v>
      </c>
      <c r="G249" s="33"/>
    </row>
    <row r="250" spans="1:7">
      <c r="A250" s="120">
        <v>35</v>
      </c>
      <c r="B250" s="110" t="s">
        <v>88</v>
      </c>
      <c r="C250" s="110"/>
      <c r="D250" s="110"/>
      <c r="E250" s="33">
        <v>0</v>
      </c>
      <c r="F250" s="33">
        <v>1614</v>
      </c>
      <c r="G250" s="33"/>
    </row>
    <row r="251" spans="1:7">
      <c r="A251" s="120">
        <v>36</v>
      </c>
      <c r="B251" s="110" t="s">
        <v>89</v>
      </c>
      <c r="C251" s="110"/>
      <c r="D251" s="110"/>
      <c r="E251" s="33">
        <v>0</v>
      </c>
      <c r="F251" s="33">
        <v>6974</v>
      </c>
      <c r="G251" s="33"/>
    </row>
    <row r="252" spans="1:7">
      <c r="A252" s="120">
        <v>37</v>
      </c>
      <c r="B252" s="54" t="s">
        <v>90</v>
      </c>
      <c r="C252" s="54"/>
      <c r="D252" s="54"/>
      <c r="E252" s="19">
        <v>0</v>
      </c>
      <c r="F252" s="19">
        <v>5543</v>
      </c>
      <c r="G252" s="19"/>
    </row>
    <row r="253" spans="1:7">
      <c r="A253" s="120">
        <v>38</v>
      </c>
      <c r="B253" s="54" t="s">
        <v>91</v>
      </c>
      <c r="C253" s="54"/>
      <c r="D253" s="54"/>
      <c r="E253" s="19">
        <v>0</v>
      </c>
      <c r="F253" s="19">
        <v>82</v>
      </c>
      <c r="G253" s="19"/>
    </row>
    <row r="254" spans="1:7">
      <c r="A254" s="120">
        <v>39</v>
      </c>
      <c r="B254" s="54" t="s">
        <v>92</v>
      </c>
      <c r="C254" s="54"/>
      <c r="D254" s="54"/>
      <c r="E254" s="19">
        <v>0</v>
      </c>
      <c r="F254" s="19">
        <v>1701</v>
      </c>
      <c r="G254" s="19"/>
    </row>
    <row r="255" spans="1:7">
      <c r="A255" s="120">
        <v>40</v>
      </c>
      <c r="B255" s="110" t="s">
        <v>93</v>
      </c>
      <c r="C255" s="110"/>
      <c r="D255" s="110"/>
      <c r="E255" s="33">
        <v>0</v>
      </c>
      <c r="F255" s="33">
        <v>656</v>
      </c>
      <c r="G255" s="33"/>
    </row>
    <row r="256" spans="1:7">
      <c r="A256" s="120">
        <v>41</v>
      </c>
      <c r="B256" s="110" t="s">
        <v>94</v>
      </c>
      <c r="C256" s="110"/>
      <c r="D256" s="110"/>
      <c r="E256" s="33">
        <v>0</v>
      </c>
      <c r="F256" s="19">
        <v>2167</v>
      </c>
      <c r="G256" s="19"/>
    </row>
    <row r="257" spans="1:7">
      <c r="A257" s="120">
        <v>42</v>
      </c>
      <c r="B257" s="110" t="s">
        <v>95</v>
      </c>
      <c r="C257" s="110"/>
      <c r="D257" s="110"/>
      <c r="E257" s="33">
        <v>0</v>
      </c>
      <c r="F257" s="33">
        <v>1806</v>
      </c>
      <c r="G257" s="33"/>
    </row>
    <row r="258" spans="1:7">
      <c r="A258" s="120">
        <v>43</v>
      </c>
      <c r="B258" s="110" t="s">
        <v>96</v>
      </c>
      <c r="C258" s="110"/>
      <c r="D258" s="110"/>
      <c r="E258" s="33">
        <v>0</v>
      </c>
      <c r="F258" s="33">
        <v>205</v>
      </c>
      <c r="G258" s="33"/>
    </row>
    <row r="259" spans="1:7">
      <c r="A259" s="120">
        <v>44</v>
      </c>
      <c r="B259" s="110" t="s">
        <v>97</v>
      </c>
      <c r="C259" s="110"/>
      <c r="D259" s="110"/>
      <c r="E259" s="33">
        <v>0</v>
      </c>
      <c r="F259" s="33">
        <v>1417</v>
      </c>
      <c r="G259" s="33"/>
    </row>
    <row r="260" spans="1:7">
      <c r="A260" s="120">
        <v>45</v>
      </c>
      <c r="B260" s="110" t="s">
        <v>98</v>
      </c>
      <c r="C260" s="110"/>
      <c r="D260" s="110"/>
      <c r="E260" s="33">
        <v>0</v>
      </c>
      <c r="F260" s="33">
        <v>1575</v>
      </c>
      <c r="G260" s="33"/>
    </row>
    <row r="261" spans="1:7">
      <c r="A261" s="120">
        <v>46</v>
      </c>
      <c r="B261" s="110" t="s">
        <v>99</v>
      </c>
      <c r="C261" s="110"/>
      <c r="D261" s="110"/>
      <c r="E261" s="33">
        <v>0</v>
      </c>
      <c r="F261" s="33">
        <v>2842</v>
      </c>
      <c r="G261" s="33"/>
    </row>
    <row r="262" spans="1:7">
      <c r="A262" s="120">
        <v>47</v>
      </c>
      <c r="B262" s="110" t="s">
        <v>100</v>
      </c>
      <c r="C262" s="110"/>
      <c r="D262" s="110"/>
      <c r="E262" s="33">
        <v>0</v>
      </c>
      <c r="F262" s="33">
        <v>7082</v>
      </c>
      <c r="G262" s="33"/>
    </row>
    <row r="263" spans="1:7">
      <c r="A263" s="120">
        <v>48</v>
      </c>
      <c r="B263" s="110" t="s">
        <v>101</v>
      </c>
      <c r="C263" s="110"/>
      <c r="D263" s="110"/>
      <c r="E263" s="33">
        <v>0</v>
      </c>
      <c r="F263" s="33">
        <v>2100</v>
      </c>
      <c r="G263" s="33"/>
    </row>
    <row r="264" spans="1:7">
      <c r="A264" s="120">
        <v>49</v>
      </c>
      <c r="B264" s="110" t="s">
        <v>102</v>
      </c>
      <c r="C264" s="110"/>
      <c r="D264" s="110"/>
      <c r="E264" s="33">
        <v>0</v>
      </c>
      <c r="F264" s="33">
        <v>3174</v>
      </c>
      <c r="G264" s="33"/>
    </row>
    <row r="265" spans="1:7">
      <c r="A265" s="120">
        <v>50</v>
      </c>
      <c r="B265" s="110" t="s">
        <v>103</v>
      </c>
      <c r="C265" s="110"/>
      <c r="D265" s="110"/>
      <c r="E265" s="33">
        <v>0</v>
      </c>
      <c r="F265" s="33">
        <v>6522</v>
      </c>
      <c r="G265" s="33"/>
    </row>
    <row r="266" spans="1:7">
      <c r="A266" s="120">
        <v>51</v>
      </c>
      <c r="B266" s="110" t="s">
        <v>104</v>
      </c>
      <c r="C266" s="110"/>
      <c r="D266" s="110"/>
      <c r="E266" s="33">
        <v>0</v>
      </c>
      <c r="F266" s="33">
        <v>1883</v>
      </c>
      <c r="G266" s="33"/>
    </row>
    <row r="267" spans="1:7">
      <c r="A267" s="120">
        <v>52</v>
      </c>
      <c r="B267" s="110" t="s">
        <v>105</v>
      </c>
      <c r="C267" s="110"/>
      <c r="D267" s="110"/>
      <c r="E267" s="33">
        <v>0</v>
      </c>
      <c r="F267" s="33">
        <v>856</v>
      </c>
      <c r="G267" s="33"/>
    </row>
    <row r="268" spans="1:7">
      <c r="A268" s="120">
        <v>53</v>
      </c>
      <c r="B268" s="110" t="s">
        <v>106</v>
      </c>
      <c r="C268" s="110"/>
      <c r="D268" s="110"/>
      <c r="E268" s="33">
        <v>0</v>
      </c>
      <c r="F268" s="33">
        <v>656</v>
      </c>
      <c r="G268" s="33"/>
    </row>
    <row r="269" spans="1:7">
      <c r="A269" s="120">
        <v>54</v>
      </c>
      <c r="B269" s="110" t="s">
        <v>107</v>
      </c>
      <c r="C269" s="110"/>
      <c r="D269" s="110"/>
      <c r="E269" s="33">
        <v>0</v>
      </c>
      <c r="F269" s="33">
        <v>1030</v>
      </c>
      <c r="G269" s="33"/>
    </row>
    <row r="270" spans="1:7">
      <c r="A270" s="120">
        <v>55</v>
      </c>
      <c r="B270" s="110" t="s">
        <v>108</v>
      </c>
      <c r="C270" s="110"/>
      <c r="D270" s="110"/>
      <c r="E270" s="33">
        <v>0</v>
      </c>
      <c r="F270" s="33">
        <v>9290</v>
      </c>
      <c r="G270" s="33"/>
    </row>
    <row r="271" spans="1:7">
      <c r="A271" s="120">
        <v>56</v>
      </c>
      <c r="B271" s="110" t="s">
        <v>109</v>
      </c>
      <c r="C271" s="110"/>
      <c r="D271" s="110"/>
      <c r="E271" s="33">
        <v>0</v>
      </c>
      <c r="F271" s="33">
        <v>1066</v>
      </c>
      <c r="G271" s="33"/>
    </row>
    <row r="272" spans="1:7">
      <c r="A272" s="120">
        <v>57</v>
      </c>
      <c r="B272" s="110" t="s">
        <v>110</v>
      </c>
      <c r="C272" s="110"/>
      <c r="D272" s="110"/>
      <c r="E272" s="33">
        <v>0</v>
      </c>
      <c r="F272" s="33">
        <v>2091</v>
      </c>
      <c r="G272" s="33"/>
    </row>
    <row r="273" spans="1:7">
      <c r="A273" s="120">
        <v>58</v>
      </c>
      <c r="B273" s="110" t="s">
        <v>111</v>
      </c>
      <c r="C273" s="110"/>
      <c r="D273" s="110"/>
      <c r="E273" s="33">
        <v>0</v>
      </c>
      <c r="F273" s="33">
        <v>1351</v>
      </c>
      <c r="G273" s="33"/>
    </row>
    <row r="274" spans="1:7">
      <c r="A274" s="120">
        <v>59</v>
      </c>
      <c r="B274" s="110" t="s">
        <v>112</v>
      </c>
      <c r="C274" s="110"/>
      <c r="D274" s="110"/>
      <c r="E274" s="33">
        <v>0</v>
      </c>
      <c r="F274" s="33">
        <v>1897</v>
      </c>
      <c r="G274" s="33"/>
    </row>
    <row r="275" spans="1:7">
      <c r="A275" s="68"/>
      <c r="B275" s="122" t="s">
        <v>51</v>
      </c>
      <c r="C275" s="122"/>
      <c r="D275" s="122"/>
      <c r="E275" s="48">
        <f>SUM(E216:E274)</f>
        <v>46086</v>
      </c>
      <c r="F275" s="48">
        <f>SUM(F216:F274)</f>
        <v>212245</v>
      </c>
      <c r="G275" s="48"/>
    </row>
    <row r="276" spans="1:7">
      <c r="A276" s="34"/>
      <c r="B276" s="32"/>
      <c r="C276" s="32"/>
      <c r="D276" s="32"/>
      <c r="E276" s="33"/>
      <c r="F276" s="33"/>
      <c r="G276" s="123"/>
    </row>
    <row r="277" spans="1:7">
      <c r="A277" s="33"/>
      <c r="B277" s="124"/>
      <c r="C277" s="124"/>
      <c r="D277" s="124"/>
      <c r="E277" s="48"/>
      <c r="F277" s="33"/>
      <c r="G277" s="72"/>
    </row>
    <row r="278" spans="1:7">
      <c r="A278" s="125"/>
      <c r="B278" s="126"/>
      <c r="C278" s="127"/>
      <c r="D278" s="127"/>
      <c r="E278" s="127"/>
      <c r="F278" s="127"/>
      <c r="G278" s="34"/>
    </row>
    <row r="279" spans="1:7" ht="22.5">
      <c r="A279" s="125"/>
      <c r="B279" s="128"/>
      <c r="C279" s="33" t="s">
        <v>20</v>
      </c>
      <c r="D279" s="33" t="s">
        <v>21</v>
      </c>
      <c r="E279" s="33" t="s">
        <v>22</v>
      </c>
      <c r="F279" s="33" t="s">
        <v>23</v>
      </c>
      <c r="G279" s="35" t="s">
        <v>3</v>
      </c>
    </row>
    <row r="280" spans="1:7">
      <c r="A280" s="125"/>
      <c r="B280" s="9" t="s">
        <v>24</v>
      </c>
      <c r="C280" s="128">
        <f>C127</f>
        <v>73184</v>
      </c>
      <c r="D280" s="128">
        <f>C154</f>
        <v>73284</v>
      </c>
      <c r="E280" s="128">
        <f>C206</f>
        <v>90810</v>
      </c>
      <c r="F280" s="128">
        <f>C214</f>
        <v>6785</v>
      </c>
      <c r="G280" s="47">
        <f>SUM(C280:F280)</f>
        <v>244063</v>
      </c>
    </row>
    <row r="281" spans="1:7">
      <c r="A281" s="125"/>
      <c r="B281" s="14" t="s">
        <v>113</v>
      </c>
      <c r="C281" s="128">
        <f>D127</f>
        <v>6550</v>
      </c>
      <c r="D281" s="128">
        <f>D154</f>
        <v>0</v>
      </c>
      <c r="E281" s="128">
        <f>D206</f>
        <v>0</v>
      </c>
      <c r="F281" s="128">
        <f>D214</f>
        <v>0</v>
      </c>
      <c r="G281" s="47">
        <f>SUM(C281:F281)</f>
        <v>6550</v>
      </c>
    </row>
    <row r="282" spans="1:7">
      <c r="A282" s="125"/>
      <c r="B282" s="9" t="s">
        <v>16</v>
      </c>
      <c r="C282" s="128">
        <f>E127</f>
        <v>1805</v>
      </c>
      <c r="D282" s="128">
        <f>E154</f>
        <v>0</v>
      </c>
      <c r="E282" s="128">
        <f>E206</f>
        <v>0</v>
      </c>
      <c r="F282" s="128">
        <f>E214</f>
        <v>0</v>
      </c>
      <c r="G282" s="47">
        <f>SUM(C282:F282)</f>
        <v>1805</v>
      </c>
    </row>
    <row r="283" spans="1:7">
      <c r="A283" s="125"/>
      <c r="B283" s="5" t="s">
        <v>25</v>
      </c>
      <c r="C283" s="129">
        <f>SUM(C280:C282)</f>
        <v>81539</v>
      </c>
      <c r="D283" s="86">
        <f>SUM(D280:D282)</f>
        <v>73284</v>
      </c>
      <c r="E283" s="86">
        <f>SUM(E280:E282)</f>
        <v>90810</v>
      </c>
      <c r="F283" s="86">
        <f>SUM(F280:F282)</f>
        <v>6785</v>
      </c>
      <c r="G283" s="47">
        <f>SUM(G280:G282)</f>
        <v>252418</v>
      </c>
    </row>
    <row r="284" spans="1:7">
      <c r="A284" s="125"/>
      <c r="B284" s="10" t="s">
        <v>114</v>
      </c>
      <c r="C284" s="130">
        <v>0</v>
      </c>
      <c r="D284" s="63"/>
      <c r="E284" s="63"/>
      <c r="F284" s="131"/>
      <c r="G284" s="129">
        <v>0</v>
      </c>
    </row>
    <row r="285" spans="1:7">
      <c r="A285" s="125"/>
      <c r="B285" s="10" t="s">
        <v>115</v>
      </c>
      <c r="C285" s="78">
        <f>E142</f>
        <v>504</v>
      </c>
      <c r="D285" s="78"/>
      <c r="E285" s="78"/>
      <c r="F285" s="83"/>
      <c r="G285" s="129">
        <f>E142</f>
        <v>504</v>
      </c>
    </row>
    <row r="286" spans="1:7">
      <c r="A286" s="125"/>
      <c r="B286" s="129" t="s">
        <v>26</v>
      </c>
      <c r="C286" s="129">
        <f>SUM(C283:C285)</f>
        <v>82043</v>
      </c>
      <c r="D286" s="78"/>
      <c r="E286" s="78"/>
      <c r="F286" s="83"/>
      <c r="G286" s="129">
        <f>SUM(G283:G285)</f>
        <v>252922</v>
      </c>
    </row>
    <row r="287" spans="1:7">
      <c r="A287" s="125"/>
      <c r="B287" s="127"/>
      <c r="C287" s="127"/>
      <c r="D287" s="127"/>
      <c r="E287" s="127"/>
      <c r="F287" s="127"/>
      <c r="G287" s="34"/>
    </row>
    <row r="288" spans="1:7">
      <c r="A288" s="125"/>
      <c r="B288" s="78" t="s">
        <v>8</v>
      </c>
      <c r="C288" s="128">
        <v>41</v>
      </c>
      <c r="D288" s="48"/>
      <c r="E288" s="48"/>
      <c r="F288" s="48"/>
      <c r="G288" s="34"/>
    </row>
    <row r="289" spans="1:7">
      <c r="A289" s="125"/>
      <c r="B289" s="78"/>
      <c r="C289" s="128"/>
      <c r="D289" s="48"/>
      <c r="E289" s="48"/>
      <c r="F289" s="48"/>
      <c r="G289" s="34"/>
    </row>
    <row r="290" spans="1:7">
      <c r="A290" s="125"/>
      <c r="B290" s="129" t="s">
        <v>9</v>
      </c>
      <c r="C290" s="86">
        <f>E275</f>
        <v>46086</v>
      </c>
      <c r="D290" s="128"/>
      <c r="E290" s="128"/>
      <c r="F290" s="33"/>
      <c r="G290" s="34"/>
    </row>
    <row r="291" spans="1:7">
      <c r="A291" s="125"/>
      <c r="B291" s="78"/>
      <c r="C291" s="128"/>
      <c r="D291" s="128"/>
      <c r="E291" s="128"/>
      <c r="F291" s="33"/>
      <c r="G291" s="34"/>
    </row>
    <row r="292" spans="1:7">
      <c r="A292" s="68"/>
      <c r="B292" s="22" t="s">
        <v>11</v>
      </c>
      <c r="C292" s="19">
        <v>37</v>
      </c>
      <c r="D292" s="18" t="s">
        <v>122</v>
      </c>
      <c r="E292" s="90"/>
      <c r="F292" s="18"/>
      <c r="G292" s="20"/>
    </row>
    <row r="293" spans="1:7">
      <c r="A293" s="68"/>
      <c r="B293" s="22" t="s">
        <v>12</v>
      </c>
      <c r="C293" s="19">
        <v>3</v>
      </c>
      <c r="D293" s="18" t="s">
        <v>123</v>
      </c>
      <c r="E293" s="90"/>
      <c r="F293" s="18"/>
      <c r="G293" s="20"/>
    </row>
    <row r="294" spans="1:7">
      <c r="A294" s="91"/>
      <c r="B294" s="22" t="s">
        <v>13</v>
      </c>
      <c r="C294" s="92">
        <v>1</v>
      </c>
      <c r="D294" s="93" t="s">
        <v>124</v>
      </c>
      <c r="E294" s="94"/>
      <c r="F294" s="94"/>
      <c r="G294" s="20"/>
    </row>
    <row r="295" spans="1:7">
      <c r="A295" s="125"/>
      <c r="B295" s="132" t="s">
        <v>14</v>
      </c>
      <c r="C295" s="132"/>
      <c r="D295" s="133"/>
      <c r="E295" s="133"/>
      <c r="F295" s="33"/>
      <c r="G295" s="34"/>
    </row>
    <row r="296" spans="1:7">
      <c r="A296" s="125"/>
      <c r="B296" s="33"/>
      <c r="C296" s="33"/>
      <c r="D296" s="133"/>
      <c r="E296" s="133"/>
      <c r="F296" s="33"/>
      <c r="G296" s="34"/>
    </row>
    <row r="297" spans="1:7">
      <c r="A297" s="125"/>
      <c r="B297" s="33"/>
      <c r="C297" s="33"/>
      <c r="D297" s="133"/>
      <c r="E297" s="133"/>
      <c r="F297" s="33"/>
      <c r="G297" s="34"/>
    </row>
    <row r="298" spans="1:7">
      <c r="A298" s="125"/>
      <c r="B298" s="127"/>
      <c r="C298" s="127"/>
      <c r="D298" s="127"/>
      <c r="E298" s="127"/>
      <c r="F298" s="127"/>
      <c r="G298" s="34"/>
    </row>
  </sheetData>
  <mergeCells count="158">
    <mergeCell ref="B234:D234"/>
    <mergeCell ref="B235:D235"/>
    <mergeCell ref="B236:D236"/>
    <mergeCell ref="B237:D237"/>
    <mergeCell ref="B238:D238"/>
    <mergeCell ref="B239:D239"/>
    <mergeCell ref="B240:D240"/>
    <mergeCell ref="B241:D241"/>
    <mergeCell ref="B295:C295"/>
    <mergeCell ref="B140:D140"/>
    <mergeCell ref="B141:D141"/>
    <mergeCell ref="B142:D142"/>
    <mergeCell ref="B216:D216"/>
    <mergeCell ref="B217:D217"/>
    <mergeCell ref="B218:D218"/>
    <mergeCell ref="B219:D219"/>
    <mergeCell ref="B220:D220"/>
    <mergeCell ref="B221:D221"/>
    <mergeCell ref="B45:D45"/>
    <mergeCell ref="B46:D46"/>
    <mergeCell ref="B47:D47"/>
    <mergeCell ref="B48:D48"/>
    <mergeCell ref="B49:D49"/>
    <mergeCell ref="B50:D50"/>
    <mergeCell ref="B60:D60"/>
    <mergeCell ref="B71:D71"/>
    <mergeCell ref="D104:E104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26:D26"/>
    <mergeCell ref="B27:D27"/>
    <mergeCell ref="B28:D28"/>
    <mergeCell ref="B29:D29"/>
    <mergeCell ref="B31:D31"/>
    <mergeCell ref="B32:D32"/>
    <mergeCell ref="B33:D33"/>
    <mergeCell ref="B34:D34"/>
    <mergeCell ref="B35:D35"/>
    <mergeCell ref="B275:D275"/>
    <mergeCell ref="B269:D269"/>
    <mergeCell ref="B270:D270"/>
    <mergeCell ref="B271:D271"/>
    <mergeCell ref="B272:D272"/>
    <mergeCell ref="B273:D273"/>
    <mergeCell ref="B274:D274"/>
    <mergeCell ref="B263:D263"/>
    <mergeCell ref="B264:D264"/>
    <mergeCell ref="B265:D265"/>
    <mergeCell ref="B266:D266"/>
    <mergeCell ref="B267:D267"/>
    <mergeCell ref="B268:D268"/>
    <mergeCell ref="B257:D257"/>
    <mergeCell ref="B258:D258"/>
    <mergeCell ref="B259:D259"/>
    <mergeCell ref="B260:D260"/>
    <mergeCell ref="B261:D261"/>
    <mergeCell ref="B262:D262"/>
    <mergeCell ref="B251:D251"/>
    <mergeCell ref="B252:D252"/>
    <mergeCell ref="B253:D253"/>
    <mergeCell ref="B254:D254"/>
    <mergeCell ref="B255:D255"/>
    <mergeCell ref="B256:D256"/>
    <mergeCell ref="B245:D245"/>
    <mergeCell ref="B246:D246"/>
    <mergeCell ref="B247:D247"/>
    <mergeCell ref="B248:D248"/>
    <mergeCell ref="B249:D249"/>
    <mergeCell ref="B250:D250"/>
    <mergeCell ref="B242:D242"/>
    <mergeCell ref="B243:D243"/>
    <mergeCell ref="B244:D244"/>
    <mergeCell ref="B222:D222"/>
    <mergeCell ref="B223:D223"/>
    <mergeCell ref="B224:D224"/>
    <mergeCell ref="B225:D225"/>
    <mergeCell ref="B226:D226"/>
    <mergeCell ref="B227:D227"/>
    <mergeCell ref="B228:D228"/>
    <mergeCell ref="B229:D229"/>
    <mergeCell ref="B230:D230"/>
    <mergeCell ref="B231:D231"/>
    <mergeCell ref="B232:D232"/>
    <mergeCell ref="B233:D233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A114:G114"/>
    <mergeCell ref="A116:G116"/>
    <mergeCell ref="C117:G117"/>
    <mergeCell ref="B109:C109"/>
    <mergeCell ref="B86:D86"/>
    <mergeCell ref="B87:D87"/>
    <mergeCell ref="B88:D88"/>
    <mergeCell ref="B89:D89"/>
    <mergeCell ref="B90:D90"/>
    <mergeCell ref="B80:D80"/>
    <mergeCell ref="B81:D81"/>
    <mergeCell ref="B82:D82"/>
    <mergeCell ref="B83:D83"/>
    <mergeCell ref="B84:D84"/>
    <mergeCell ref="B85:D85"/>
    <mergeCell ref="B74:D74"/>
    <mergeCell ref="B75:D75"/>
    <mergeCell ref="B76:D76"/>
    <mergeCell ref="B77:D77"/>
    <mergeCell ref="B78:D78"/>
    <mergeCell ref="B79:D79"/>
    <mergeCell ref="B67:D67"/>
    <mergeCell ref="B68:D68"/>
    <mergeCell ref="B69:D69"/>
    <mergeCell ref="B70:D70"/>
    <mergeCell ref="B72:D72"/>
    <mergeCell ref="B73:D73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2023-02-08T10:52:05Z</dcterms:modified>
</cp:coreProperties>
</file>