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25" windowWidth="22695" windowHeight="11700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L51" i="1" l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7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7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K69" i="1" s="1"/>
  <c r="I70" i="1"/>
  <c r="L50" i="1"/>
  <c r="K50" i="1"/>
  <c r="I50" i="1"/>
  <c r="L47" i="1"/>
  <c r="K47" i="1"/>
  <c r="I47" i="1"/>
  <c r="L42" i="1"/>
  <c r="K42" i="1"/>
  <c r="I42" i="1"/>
  <c r="L37" i="1"/>
  <c r="K37" i="1"/>
  <c r="I37" i="1"/>
  <c r="I32" i="1"/>
  <c r="F72" i="1" l="1"/>
  <c r="L69" i="1"/>
  <c r="K68" i="1"/>
  <c r="L68" i="1" s="1"/>
  <c r="K32" i="1"/>
  <c r="L32" i="1" s="1"/>
  <c r="F73" i="1" l="1"/>
  <c r="B26" i="1" s="1"/>
</calcChain>
</file>

<file path=xl/sharedStrings.xml><?xml version="1.0" encoding="utf-8"?>
<sst xmlns="http://schemas.openxmlformats.org/spreadsheetml/2006/main" count="187" uniqueCount="115">
  <si>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</si>
  <si>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</si>
  <si>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</si>
  <si>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</si>
  <si>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</si>
  <si>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</si>
  <si>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</si>
  <si>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</si>
  <si>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</si>
  <si>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</si>
  <si>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</si>
  <si>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</si>
  <si>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</si>
  <si>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</si>
  <si>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</si>
  <si>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</si>
  <si>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</si>
  <si>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</si>
  <si>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</si>
  <si>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</si>
  <si>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</si>
  <si>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</si>
  <si>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>116</t>
  </si>
  <si>
    <t>KOSZ UB</t>
  </si>
  <si>
    <t>Wykaszanie chwastów w uprawach i usuwanie zbędnych nalotów - stopień trudności III i IV</t>
  </si>
  <si>
    <t>HA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</si>
  <si>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</si>
  <si>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</si>
  <si>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</si>
  <si>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</si>
  <si>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</si>
  <si>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</si>
  <si>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</si>
  <si>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</si>
  <si>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</si>
  <si>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</si>
  <si>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</si>
  <si>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</si>
  <si>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138</t>
  </si>
  <si>
    <t>PUŁF</t>
  </si>
  <si>
    <t>Wykładanie lub zdejmowanie pułapek feromonowych na szkodniki wtórne</t>
  </si>
  <si>
    <t>SZT</t>
  </si>
  <si>
    <t>143</t>
  </si>
  <si>
    <t>SZUK-10G</t>
  </si>
  <si>
    <t>Próbne poszukiwanie owadów w ściole metodą 10 powierzchni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</si>
  <si>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</si>
  <si>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</si>
  <si>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</si>
  <si>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</si>
  <si>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</si>
  <si>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</si>
  <si>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</si>
  <si>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</si>
  <si>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</si>
  <si>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HM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</si>
  <si>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</si>
  <si>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</si>
  <si>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</si>
  <si>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</si>
  <si>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</si>
  <si>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</si>
  <si>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</si>
  <si>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</si>
  <si>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</si>
  <si>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</si>
  <si>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</si>
  <si>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</si>
  <si>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</si>
  <si>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</si>
  <si>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</si>
  <si>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</si>
  <si>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</si>
  <si>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</si>
  <si>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</si>
  <si>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</si>
  <si>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</si>
  <si>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</si>
  <si>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</si>
  <si>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</si>
  <si>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</si>
  <si>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</si>
  <si>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</si>
  <si>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</si>
  <si>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</si>
  <si>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</si>
  <si>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</si>
  <si>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</si>
  <si>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</si>
  <si>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</si>
  <si>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</si>
  <si>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</si>
  <si>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</si>
  <si>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</si>
  <si>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</si>
  <si>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</si>
  <si>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Krzeszowice</t>
  </si>
  <si>
    <t xml:space="preserve">32-080 Zabierzów; Leśna;13 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</si>
  <si>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</si>
  <si>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</si>
  <si>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</si>
  <si>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</si>
  <si>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</si>
  <si>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</si>
  <si>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</si>
  <si>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</si>
  <si>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</si>
  <si>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</si>
  <si>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</si>
  <si>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</si>
  <si>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</si>
  <si>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</si>
  <si>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</si>
  <si>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</si>
  <si>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</si>
  <si>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Krzeszowice w roku 2024 II''  składamy niniejszym ofertę na pakiet Dubie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</si>
</sst>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/>
    </xf>
    <xf numFmtId="2" fontId="10" fillId="2" borderId="6" xfId="0" applyNumberFormat="1" applyFont="1" applyFill="1" applyBorder="1" applyAlignment="1">
      <alignment horizontal="right"/>
    </xf>
    <xf numFmtId="2" fontId="10" fillId="2" borderId="7" xfId="0" applyNumberFormat="1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2"/>
  <sheetViews>
    <sheetView tabSelected="1" topLeftCell="A11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89</v>
      </c>
      <c r="J2" s="15"/>
      <c r="K2" s="15"/>
      <c r="L2" s="15"/>
      <c r="M2" s="15"/>
      <c r="N2" s="15"/>
      <c r="O2" s="15"/>
    </row>
    <row r="3" spans="2:15" s="1" customFormat="1" ht="28.7" customHeight="1" x14ac:dyDescent="0.2"/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/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/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32" t="s">
        <v>90</v>
      </c>
      <c r="C10" s="32"/>
      <c r="D10" s="32"/>
    </row>
    <row r="11" spans="2:15" s="1" customFormat="1" ht="12.2" customHeight="1" x14ac:dyDescent="0.2">
      <c r="B11" s="32"/>
      <c r="C11" s="32"/>
      <c r="D11" s="32"/>
      <c r="G11" s="26" t="s">
        <v>91</v>
      </c>
      <c r="H11" s="26"/>
      <c r="I11" s="26"/>
      <c r="J11" s="26"/>
      <c r="K11" s="26"/>
      <c r="L11" s="26"/>
      <c r="M11" s="26"/>
      <c r="N11" s="26"/>
    </row>
    <row r="12" spans="2:15" s="1" customFormat="1" ht="7.9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21" t="s">
        <v>92</v>
      </c>
      <c r="F14" s="21"/>
      <c r="G14" s="21"/>
    </row>
    <row r="15" spans="2:15" s="1" customFormat="1" ht="43.15" customHeight="1" x14ac:dyDescent="0.2"/>
    <row r="16" spans="2:15" s="1" customFormat="1" ht="20.85" customHeight="1" x14ac:dyDescent="0.2">
      <c r="B16" s="9" t="s">
        <v>93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94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95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96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28" t="s">
        <v>114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2:13" s="1" customFormat="1" ht="2.65" customHeight="1" x14ac:dyDescent="0.2"/>
    <row r="26" spans="2:13" s="1" customFormat="1" ht="58.5" customHeight="1" x14ac:dyDescent="0.2">
      <c r="B26" s="29" t="str">
        <f>"1.  Za wykonanie przedmiotu zamówienia w tym Pakiecie oferujemy następujące wynagrodzenie brutto: " &amp; TEXT(F73,"# ##0,00") &amp; " PLN. " &amp; CHAR(10) &amp; ".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. 
2. Wynagrodzenie zaoferowane w pkt 1 powyżej wynika z poniższego Kosztorysu Ofertowego i stanowi sumę wartości całkowitych brutto za poszczególne pozycje (prace) tworzące ten Pakiet: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97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57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2818</v>
      </c>
      <c r="H32" s="11">
        <v>0</v>
      </c>
      <c r="I32" s="10">
        <f>G32*H32</f>
        <v>0</v>
      </c>
      <c r="J32" s="5">
        <v>8</v>
      </c>
      <c r="K32" s="10">
        <f>I32*J32/100</f>
        <v>0</v>
      </c>
      <c r="L32" s="12">
        <f>I32+K32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9" t="s">
        <v>98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/>
    <row r="36" spans="2:13" s="1" customFormat="1" ht="63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3156</v>
      </c>
      <c r="H37" s="11">
        <v>0</v>
      </c>
      <c r="I37" s="10">
        <f>G37*H37</f>
        <v>0</v>
      </c>
      <c r="J37" s="5">
        <v>8</v>
      </c>
      <c r="K37" s="10">
        <f>I37*J37/100</f>
        <v>0</v>
      </c>
      <c r="L37" s="12">
        <f>I37+K37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9" t="s">
        <v>99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3" s="1" customFormat="1" ht="5.25" customHeight="1" x14ac:dyDescent="0.2"/>
    <row r="41" spans="2:13" s="1" customFormat="1" ht="5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276</v>
      </c>
      <c r="H42" s="11">
        <v>0</v>
      </c>
      <c r="I42" s="10">
        <f>G42*H42</f>
        <v>0</v>
      </c>
      <c r="J42" s="5">
        <v>8</v>
      </c>
      <c r="K42" s="10">
        <f>I42*J42/100</f>
        <v>0</v>
      </c>
      <c r="L42" s="12">
        <f>I42+K42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19" t="s">
        <v>100</v>
      </c>
      <c r="C44" s="19"/>
      <c r="D44" s="19"/>
      <c r="E44" s="19"/>
      <c r="F44" s="19"/>
      <c r="G44" s="19"/>
      <c r="H44" s="19"/>
      <c r="I44" s="19"/>
      <c r="J44" s="19"/>
      <c r="K44" s="19"/>
    </row>
    <row r="45" spans="2:13" s="1" customFormat="1" ht="5.25" customHeight="1" x14ac:dyDescent="0.2"/>
    <row r="46" spans="2:13" s="1" customFormat="1" ht="59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450</v>
      </c>
      <c r="H47" s="11">
        <v>0</v>
      </c>
      <c r="I47" s="10">
        <f>G47*H47</f>
        <v>0</v>
      </c>
      <c r="J47" s="5">
        <v>8</v>
      </c>
      <c r="K47" s="10">
        <f>I47*J47/100</f>
        <v>0</v>
      </c>
      <c r="L47" s="12">
        <f>I47+K47</f>
        <v>0</v>
      </c>
      <c r="M47" s="12"/>
    </row>
    <row r="48" spans="2:13" s="1" customFormat="1" ht="9" customHeight="1" x14ac:dyDescent="0.2"/>
    <row r="49" spans="2:13" s="1" customFormat="1" ht="59.2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6" t="s">
        <v>10</v>
      </c>
      <c r="M49" s="16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14.5</v>
      </c>
      <c r="H50" s="11">
        <v>0</v>
      </c>
      <c r="I50" s="10">
        <f>G50*H50</f>
        <v>0</v>
      </c>
      <c r="J50" s="5">
        <v>8</v>
      </c>
      <c r="K50" s="10">
        <f>I50*J50/100</f>
        <v>0</v>
      </c>
      <c r="L50" s="12">
        <f>I50+K50</f>
        <v>0</v>
      </c>
      <c r="M50" s="12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32</v>
      </c>
      <c r="H51" s="11">
        <v>0</v>
      </c>
      <c r="I51" s="10">
        <f t="shared" ref="I51:I70" si="0">G51*H51</f>
        <v>0</v>
      </c>
      <c r="J51" s="5">
        <v>8</v>
      </c>
      <c r="K51" s="10">
        <f t="shared" ref="K51:K70" si="1">I51*J51/100</f>
        <v>0</v>
      </c>
      <c r="L51" s="12">
        <f t="shared" ref="L51:L70" si="2">I51+K51</f>
        <v>0</v>
      </c>
      <c r="M51" s="12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2.7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2">
        <f t="shared" si="2"/>
        <v>0</v>
      </c>
      <c r="M52" s="12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0.38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2">
        <f t="shared" si="2"/>
        <v>0</v>
      </c>
      <c r="M53" s="12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8.2899999999999991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2">
        <f t="shared" si="2"/>
        <v>0</v>
      </c>
      <c r="M54" s="12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25</v>
      </c>
      <c r="G55" s="8">
        <v>16.37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2">
        <f t="shared" si="2"/>
        <v>0</v>
      </c>
      <c r="M55" s="12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25</v>
      </c>
      <c r="G56" s="8">
        <v>1.75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2">
        <f t="shared" si="2"/>
        <v>0</v>
      </c>
      <c r="M56" s="12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4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2">
        <f t="shared" si="2"/>
        <v>0</v>
      </c>
      <c r="M57" s="12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41</v>
      </c>
      <c r="G58" s="8">
        <v>3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2">
        <f t="shared" si="2"/>
        <v>0</v>
      </c>
      <c r="M58" s="12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41</v>
      </c>
      <c r="G59" s="8">
        <v>10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2">
        <f t="shared" si="2"/>
        <v>0</v>
      </c>
      <c r="M59" s="12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41</v>
      </c>
      <c r="G60" s="8">
        <v>10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2">
        <f t="shared" si="2"/>
        <v>0</v>
      </c>
      <c r="M60" s="12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58.3</v>
      </c>
      <c r="H61" s="11">
        <v>0</v>
      </c>
      <c r="I61" s="10">
        <f t="shared" si="0"/>
        <v>0</v>
      </c>
      <c r="J61" s="5">
        <v>23</v>
      </c>
      <c r="K61" s="10">
        <f t="shared" si="1"/>
        <v>0</v>
      </c>
      <c r="L61" s="12">
        <f t="shared" si="2"/>
        <v>0</v>
      </c>
      <c r="M61" s="12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58</v>
      </c>
      <c r="G62" s="8">
        <v>20</v>
      </c>
      <c r="H62" s="11">
        <v>0</v>
      </c>
      <c r="I62" s="10">
        <f t="shared" si="0"/>
        <v>0</v>
      </c>
      <c r="J62" s="5">
        <v>23</v>
      </c>
      <c r="K62" s="10">
        <f t="shared" si="1"/>
        <v>0</v>
      </c>
      <c r="L62" s="12">
        <f t="shared" si="2"/>
        <v>0</v>
      </c>
      <c r="M62" s="12"/>
    </row>
    <row r="63" spans="2:13" s="1" customFormat="1" ht="19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25</v>
      </c>
      <c r="G63" s="8">
        <v>4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2">
        <f t="shared" si="2"/>
        <v>0</v>
      </c>
      <c r="M63" s="12"/>
    </row>
    <row r="64" spans="2:13" s="1" customFormat="1" ht="28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58</v>
      </c>
      <c r="G64" s="8">
        <v>50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2">
        <f t="shared" si="2"/>
        <v>0</v>
      </c>
      <c r="M64" s="12"/>
    </row>
    <row r="65" spans="2:14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58</v>
      </c>
      <c r="G65" s="8">
        <v>1125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2">
        <f t="shared" si="2"/>
        <v>0</v>
      </c>
      <c r="M65" s="12"/>
    </row>
    <row r="66" spans="2:14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58</v>
      </c>
      <c r="G66" s="8">
        <v>36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2">
        <f t="shared" si="2"/>
        <v>0</v>
      </c>
      <c r="M66" s="12"/>
    </row>
    <row r="67" spans="2:14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58</v>
      </c>
      <c r="G67" s="8">
        <v>10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2">
        <f t="shared" si="2"/>
        <v>0</v>
      </c>
      <c r="M67" s="12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58</v>
      </c>
      <c r="G68" s="8">
        <v>164</v>
      </c>
      <c r="H68" s="11">
        <v>0</v>
      </c>
      <c r="I68" s="10">
        <f t="shared" si="0"/>
        <v>0</v>
      </c>
      <c r="J68" s="5">
        <v>23</v>
      </c>
      <c r="K68" s="10">
        <f t="shared" si="1"/>
        <v>0</v>
      </c>
      <c r="L68" s="12">
        <f t="shared" si="2"/>
        <v>0</v>
      </c>
      <c r="M68" s="12"/>
    </row>
    <row r="69" spans="2:14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58</v>
      </c>
      <c r="G69" s="8">
        <v>64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2">
        <f t="shared" si="2"/>
        <v>0</v>
      </c>
      <c r="M69" s="12"/>
    </row>
    <row r="70" spans="2:14" s="1" customFormat="1" ht="28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58</v>
      </c>
      <c r="G70" s="8">
        <v>12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2">
        <f t="shared" si="2"/>
        <v>0</v>
      </c>
      <c r="M70" s="12"/>
    </row>
    <row r="71" spans="2:14" s="1" customFormat="1" ht="55.9" customHeight="1" x14ac:dyDescent="0.2"/>
    <row r="72" spans="2:14" s="1" customFormat="1" ht="21.4" customHeight="1" x14ac:dyDescent="0.2">
      <c r="B72" s="20" t="s">
        <v>83</v>
      </c>
      <c r="C72" s="20"/>
      <c r="D72" s="20"/>
      <c r="E72" s="20"/>
      <c r="F72" s="22">
        <f>SUM(I32,I37,I42,I47,I50:I70)</f>
        <v>0</v>
      </c>
      <c r="G72" s="22"/>
      <c r="H72" s="22"/>
      <c r="I72" s="22"/>
      <c r="J72" s="22"/>
      <c r="K72" s="22"/>
      <c r="L72" s="22"/>
      <c r="M72" s="22"/>
    </row>
    <row r="73" spans="2:14" s="1" customFormat="1" ht="21.4" customHeight="1" x14ac:dyDescent="0.2">
      <c r="B73" s="20" t="s">
        <v>84</v>
      </c>
      <c r="C73" s="20"/>
      <c r="D73" s="20"/>
      <c r="E73" s="20"/>
      <c r="F73" s="23">
        <f>SUM(L32,L37,L42,L47,L50:M70)</f>
        <v>0</v>
      </c>
      <c r="G73" s="24"/>
      <c r="H73" s="24"/>
      <c r="I73" s="24"/>
      <c r="J73" s="24"/>
      <c r="K73" s="24"/>
      <c r="L73" s="24"/>
      <c r="M73" s="25"/>
    </row>
    <row r="74" spans="2:14" s="1" customFormat="1" ht="11.1" customHeight="1" x14ac:dyDescent="0.2"/>
    <row r="75" spans="2:14" s="1" customFormat="1" ht="61.35" customHeight="1" x14ac:dyDescent="0.2">
      <c r="B75" s="29" t="s">
        <v>101</v>
      </c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</row>
    <row r="76" spans="2:14" s="1" customFormat="1" ht="2.65" customHeight="1" x14ac:dyDescent="0.2"/>
    <row r="77" spans="2:14" s="1" customFormat="1" ht="89.1" customHeight="1" x14ac:dyDescent="0.2">
      <c r="B77" s="29" t="s">
        <v>102</v>
      </c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</row>
    <row r="78" spans="2:14" s="1" customFormat="1" ht="5.25" customHeight="1" x14ac:dyDescent="0.2"/>
    <row r="79" spans="2:14" s="1" customFormat="1" ht="102.75" customHeight="1" x14ac:dyDescent="0.2">
      <c r="B79" s="29" t="s">
        <v>103</v>
      </c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</row>
    <row r="80" spans="2:14" s="1" customFormat="1" ht="5.25" customHeight="1" x14ac:dyDescent="0.2"/>
    <row r="81" spans="2:14" s="1" customFormat="1" ht="37.9" customHeight="1" x14ac:dyDescent="0.2">
      <c r="B81" s="30" t="s">
        <v>85</v>
      </c>
      <c r="C81" s="30"/>
      <c r="D81" s="30"/>
      <c r="E81" s="30"/>
      <c r="F81" s="31" t="s">
        <v>86</v>
      </c>
      <c r="G81" s="31"/>
      <c r="H81" s="31"/>
      <c r="I81" s="31"/>
      <c r="J81" s="31"/>
      <c r="K81" s="31"/>
      <c r="L81" s="31"/>
    </row>
    <row r="82" spans="2:14" s="1" customFormat="1" ht="28.7" customHeight="1" x14ac:dyDescent="0.2"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</row>
    <row r="83" spans="2:14" s="1" customFormat="1" ht="28.7" customHeight="1" x14ac:dyDescent="0.2"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2:14" s="1" customFormat="1" ht="28.7" customHeight="1" x14ac:dyDescent="0.2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2:14" s="1" customFormat="1" ht="28.7" customHeight="1" x14ac:dyDescent="0.2"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2:14" s="1" customFormat="1" ht="2.65" customHeight="1" x14ac:dyDescent="0.2"/>
    <row r="87" spans="2:14" s="1" customFormat="1" ht="171.75" customHeight="1" x14ac:dyDescent="0.2">
      <c r="B87" s="29" t="s">
        <v>104</v>
      </c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</row>
    <row r="88" spans="2:14" s="1" customFormat="1" ht="2.65" customHeight="1" x14ac:dyDescent="0.2"/>
    <row r="89" spans="2:14" s="1" customFormat="1" ht="33.6" customHeight="1" x14ac:dyDescent="0.2">
      <c r="B89" s="28" t="s">
        <v>105</v>
      </c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</row>
    <row r="90" spans="2:14" s="1" customFormat="1" ht="2.65" customHeight="1" x14ac:dyDescent="0.2"/>
    <row r="91" spans="2:14" s="1" customFormat="1" ht="37.9" customHeight="1" x14ac:dyDescent="0.2">
      <c r="B91" s="30" t="s">
        <v>87</v>
      </c>
      <c r="C91" s="30"/>
      <c r="D91" s="30"/>
      <c r="E91" s="30"/>
      <c r="F91" s="17" t="s">
        <v>88</v>
      </c>
      <c r="G91" s="17"/>
      <c r="H91" s="17"/>
      <c r="I91" s="17"/>
      <c r="J91" s="17"/>
      <c r="K91" s="17"/>
      <c r="L91" s="17"/>
    </row>
    <row r="92" spans="2:14" s="1" customFormat="1" ht="28.7" customHeight="1" x14ac:dyDescent="0.2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</row>
    <row r="93" spans="2:14" s="1" customFormat="1" ht="28.7" customHeight="1" x14ac:dyDescent="0.2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2:14" s="1" customFormat="1" ht="28.7" customHeight="1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8.7" customHeight="1" x14ac:dyDescent="0.2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2:14" s="1" customFormat="1" ht="2.65" customHeight="1" x14ac:dyDescent="0.2"/>
    <row r="97" spans="2:14" s="1" customFormat="1" ht="130.69999999999999" customHeight="1" x14ac:dyDescent="0.2">
      <c r="B97" s="29" t="s">
        <v>106</v>
      </c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</row>
    <row r="98" spans="2:14" s="1" customFormat="1" ht="2.65" customHeight="1" x14ac:dyDescent="0.2"/>
    <row r="99" spans="2:14" s="1" customFormat="1" ht="57" customHeight="1" x14ac:dyDescent="0.2">
      <c r="B99" s="29" t="s">
        <v>107</v>
      </c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</row>
    <row r="100" spans="2:14" s="1" customFormat="1" ht="2.65" customHeight="1" x14ac:dyDescent="0.2"/>
    <row r="101" spans="2:14" s="1" customFormat="1" ht="47.45" customHeight="1" x14ac:dyDescent="0.2">
      <c r="B101" s="29" t="s">
        <v>108</v>
      </c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</row>
    <row r="102" spans="2:14" s="1" customFormat="1" ht="2.65" customHeight="1" x14ac:dyDescent="0.2"/>
    <row r="103" spans="2:14" s="1" customFormat="1" ht="33.6" customHeight="1" x14ac:dyDescent="0.2">
      <c r="B103" s="29" t="s">
        <v>109</v>
      </c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</row>
    <row r="104" spans="2:14" s="1" customFormat="1" ht="2.65" customHeight="1" x14ac:dyDescent="0.2"/>
    <row r="105" spans="2:14" s="1" customFormat="1" ht="116.85" customHeight="1" x14ac:dyDescent="0.2">
      <c r="B105" s="29" t="s">
        <v>110</v>
      </c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</row>
    <row r="106" spans="2:14" s="1" customFormat="1" ht="2.65" customHeight="1" x14ac:dyDescent="0.2"/>
    <row r="107" spans="2:14" s="1" customFormat="1" ht="75.2" customHeight="1" x14ac:dyDescent="0.2">
      <c r="B107" s="29" t="s">
        <v>111</v>
      </c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</row>
    <row r="108" spans="2:14" s="1" customFormat="1" ht="86.85" customHeight="1" x14ac:dyDescent="0.2"/>
    <row r="109" spans="2:14" s="1" customFormat="1" ht="17.649999999999999" customHeight="1" x14ac:dyDescent="0.2">
      <c r="I109" s="14" t="s">
        <v>112</v>
      </c>
      <c r="J109" s="14"/>
    </row>
    <row r="110" spans="2:14" s="1" customFormat="1" ht="145.15" customHeight="1" x14ac:dyDescent="0.2"/>
    <row r="111" spans="2:14" s="1" customFormat="1" ht="99" customHeight="1" x14ac:dyDescent="0.2">
      <c r="B111" s="27" t="s">
        <v>113</v>
      </c>
      <c r="C111" s="27"/>
      <c r="D111" s="27"/>
      <c r="E111" s="27"/>
      <c r="F111" s="27"/>
      <c r="G111" s="27"/>
      <c r="H111" s="27"/>
      <c r="I111" s="27"/>
      <c r="J111" s="27"/>
    </row>
    <row r="112" spans="2:14" s="1" customFormat="1" ht="28.7" customHeight="1" x14ac:dyDescent="0.2"/>
  </sheetData>
  <mergeCells count="80">
    <mergeCell ref="B10:D11"/>
    <mergeCell ref="B101:N101"/>
    <mergeCell ref="B103:N103"/>
    <mergeCell ref="B105:N105"/>
    <mergeCell ref="B107:N107"/>
    <mergeCell ref="B84:E84"/>
    <mergeCell ref="B85:E85"/>
    <mergeCell ref="B87:N87"/>
    <mergeCell ref="B89:N89"/>
    <mergeCell ref="B91:E91"/>
    <mergeCell ref="B92:E92"/>
    <mergeCell ref="B93:E93"/>
    <mergeCell ref="B94:E94"/>
    <mergeCell ref="B95:E95"/>
    <mergeCell ref="B97:N97"/>
    <mergeCell ref="B99:N99"/>
    <mergeCell ref="B111:J111"/>
    <mergeCell ref="B24:L24"/>
    <mergeCell ref="B26:L26"/>
    <mergeCell ref="B29:K29"/>
    <mergeCell ref="B34:K34"/>
    <mergeCell ref="B39:K39"/>
    <mergeCell ref="B75:N75"/>
    <mergeCell ref="B77:N77"/>
    <mergeCell ref="B79:N79"/>
    <mergeCell ref="B81:E81"/>
    <mergeCell ref="B82:E82"/>
    <mergeCell ref="B83:E83"/>
    <mergeCell ref="F81:L81"/>
    <mergeCell ref="F82:L82"/>
    <mergeCell ref="F83:L83"/>
    <mergeCell ref="F84:L84"/>
    <mergeCell ref="B4:D4"/>
    <mergeCell ref="B44:K44"/>
    <mergeCell ref="B6:D6"/>
    <mergeCell ref="B72:E72"/>
    <mergeCell ref="B73:E73"/>
    <mergeCell ref="B8:D8"/>
    <mergeCell ref="E14:G14"/>
    <mergeCell ref="F72:M72"/>
    <mergeCell ref="F73:M73"/>
    <mergeCell ref="G11:N12"/>
    <mergeCell ref="L55:M55"/>
    <mergeCell ref="L56:M56"/>
    <mergeCell ref="L57:M57"/>
    <mergeCell ref="L58:M58"/>
    <mergeCell ref="L59:M59"/>
    <mergeCell ref="L60:M60"/>
    <mergeCell ref="F85:L85"/>
    <mergeCell ref="F91:L91"/>
    <mergeCell ref="F92:L92"/>
    <mergeCell ref="F93:L93"/>
    <mergeCell ref="F94:L94"/>
    <mergeCell ref="F95:L95"/>
    <mergeCell ref="I109:J10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1:M61"/>
    <mergeCell ref="L62:M62"/>
    <mergeCell ref="L63:M63"/>
    <mergeCell ref="L64:M64"/>
    <mergeCell ref="L70:M70"/>
    <mergeCell ref="L65:M65"/>
    <mergeCell ref="L66:M66"/>
    <mergeCell ref="L67:M67"/>
    <mergeCell ref="L68:M68"/>
    <mergeCell ref="L69:M69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Kinga Walczak (Nadl. Krzeszowice)</cp:lastModifiedBy>
  <dcterms:created xsi:type="dcterms:W3CDTF">2023-10-11T13:31:26Z</dcterms:created>
  <dcterms:modified xsi:type="dcterms:W3CDTF">2023-11-24T07:57:24Z</dcterms:modified>
</cp:coreProperties>
</file>