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540" windowWidth="11295" windowHeight="5100"/>
  </bookViews>
  <sheets>
    <sheet name="Arkusz1" sheetId="1" r:id="rId1"/>
    <sheet name="Arkusz2" sheetId="2" r:id="rId2"/>
    <sheet name="Arkusz3" sheetId="3" r:id="rId3"/>
  </sheets>
  <definedNames>
    <definedName name="_GoBack" localSheetId="0">Arkusz1!$D$10</definedName>
    <definedName name="_xlnm.Print_Area" localSheetId="0">Arkusz1!$B$1:$I$120</definedName>
  </definedNames>
  <calcPr calcId="162913"/>
</workbook>
</file>

<file path=xl/calcChain.xml><?xml version="1.0" encoding="utf-8"?>
<calcChain xmlns="http://schemas.openxmlformats.org/spreadsheetml/2006/main">
  <c r="G81" i="1" l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112" i="1" l="1"/>
  <c r="G44" i="1"/>
  <c r="H44" i="1" s="1"/>
  <c r="G13" i="1"/>
  <c r="H13" i="1" l="1"/>
  <c r="H45" i="1" s="1"/>
  <c r="G45" i="1"/>
  <c r="H112" i="1"/>
  <c r="G48" i="1" l="1"/>
  <c r="G79" i="1" s="1"/>
  <c r="H48" i="1" l="1"/>
  <c r="H79" i="1" s="1"/>
  <c r="H113" i="1" s="1"/>
  <c r="H114" i="1" s="1"/>
  <c r="G113" i="1"/>
  <c r="G114" i="1" l="1"/>
</calcChain>
</file>

<file path=xl/sharedStrings.xml><?xml version="1.0" encoding="utf-8"?>
<sst xmlns="http://schemas.openxmlformats.org/spreadsheetml/2006/main" count="322" uniqueCount="92">
  <si>
    <t>Wartość netto</t>
  </si>
  <si>
    <t>Wartość brutto</t>
  </si>
  <si>
    <t>1.</t>
  </si>
  <si>
    <t>X</t>
  </si>
  <si>
    <t>Lp.</t>
  </si>
  <si>
    <t>Nazwa produktu</t>
  </si>
  <si>
    <t>Jm</t>
  </si>
  <si>
    <t>Cena netto</t>
  </si>
  <si>
    <t>2.</t>
  </si>
  <si>
    <t>3.</t>
  </si>
  <si>
    <t>4.</t>
  </si>
  <si>
    <t>5.</t>
  </si>
  <si>
    <t>6.</t>
  </si>
  <si>
    <t>7.</t>
  </si>
  <si>
    <t>8.</t>
  </si>
  <si>
    <t>Razem</t>
  </si>
  <si>
    <t>Ilość</t>
  </si>
  <si>
    <t>11.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</si>
  <si>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</si>
  <si>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</si>
  <si>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</si>
  <si>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</si>
  <si>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</si>
  <si>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</si>
  <si>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</si>
  <si>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</si>
  <si>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</si>
  <si>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</si>
  <si>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</si>
  <si>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</si>
  <si>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</si>
  <si>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</si>
  <si>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</si>
  <si>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</si>
  <si>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</si>
  <si>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</si>
  <si>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</si>
  <si>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</si>
  <si>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</si>
  <si>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Mleko spozywcze  UHT 2% tł.</t>
  </si>
  <si>
    <t>Śmietana 18% tł.</t>
  </si>
  <si>
    <t xml:space="preserve">Jogurt naturalny </t>
  </si>
  <si>
    <t xml:space="preserve">Jogurt owocowy </t>
  </si>
  <si>
    <t>Deser jogurty</t>
  </si>
  <si>
    <t>Serek homogenizowany naturalny</t>
  </si>
  <si>
    <t>Serek homogenizowany waniliowy</t>
  </si>
  <si>
    <t>Serek homogenizowany owocowy</t>
  </si>
  <si>
    <t>Serek twarogowy</t>
  </si>
  <si>
    <t>Serek naturalny do smarowania</t>
  </si>
  <si>
    <t xml:space="preserve">Kefir </t>
  </si>
  <si>
    <t>Ser twarogowy półtłusty</t>
  </si>
  <si>
    <t>Ser twarogowy ziarnisty</t>
  </si>
  <si>
    <t>Ser typu fromage</t>
  </si>
  <si>
    <t>Ser edamski pełnotłusty</t>
  </si>
  <si>
    <t>Ser gouda pełnotłusty</t>
  </si>
  <si>
    <t>Ser salami pełnotłusty</t>
  </si>
  <si>
    <t xml:space="preserve">Ser camembert </t>
  </si>
  <si>
    <t>Ser topiony z szynką</t>
  </si>
  <si>
    <t>Ser topiony z papryką</t>
  </si>
  <si>
    <t>Ser topiony pełnotłusty</t>
  </si>
  <si>
    <t>Ser topiony tłusty plasterkowany</t>
  </si>
  <si>
    <t>Ser topiony kremowy wielosmakowy</t>
  </si>
  <si>
    <t>Ser typu mozarela</t>
  </si>
  <si>
    <t>Masło ekstra jednoporcjowe</t>
  </si>
  <si>
    <t>l</t>
  </si>
  <si>
    <t>30.</t>
  </si>
  <si>
    <t>31.</t>
  </si>
  <si>
    <t>32.</t>
  </si>
  <si>
    <t>Mleko w proszku pełne</t>
  </si>
  <si>
    <t>Śmietana kremowa 30% tł.</t>
  </si>
  <si>
    <t>Deser mleczny naturalny</t>
  </si>
  <si>
    <t>Deser mleczny z owocami</t>
  </si>
  <si>
    <t>Deser mleczny z czekoladą</t>
  </si>
  <si>
    <t>Ser wędzony</t>
  </si>
  <si>
    <t>Ser feta</t>
  </si>
  <si>
    <t>Zadanie I</t>
  </si>
  <si>
    <t xml:space="preserve"> I. Miejsce dostawy-Mag.żywn.Oleszno</t>
  </si>
  <si>
    <t>Zadanie II</t>
  </si>
  <si>
    <t>Ogółem zadanie I</t>
  </si>
  <si>
    <t>Ogółem zadanie II</t>
  </si>
  <si>
    <t>1.Ilości i wartości zamówienia  podstawowego</t>
  </si>
  <si>
    <t>Ogółem Zadanie I i II</t>
  </si>
  <si>
    <t xml:space="preserve"> II. Miejsce dostawy Mag.żywn.Wałcz</t>
  </si>
  <si>
    <t>I. Miejsce dostawy Mag.żywn.Złocieniec</t>
  </si>
  <si>
    <t>Załacznik nr 7 do SIWZ</t>
  </si>
  <si>
    <t>Załącznik nr 8 do Umowy</t>
  </si>
  <si>
    <t>Dostawa ,mleka i przetworów mleczarskich realizowana
do 16 Wojskowego Oddziału Gospodarczego.
         Znak postępowania 756/2019</t>
  </si>
  <si>
    <t>……………………………………………………………………..</t>
  </si>
  <si>
    <t xml:space="preserve">           data i miejscowość                                                                          podpis osoby upoważnionej do złożenia oferty</t>
  </si>
  <si>
    <t>…………………………………………………….</t>
  </si>
  <si>
    <t>31</t>
  </si>
  <si>
    <t>stawka            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</si>
</sst>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0" fillId="0" borderId="0" xfId="0" applyBorder="1" applyAlignment="1"/>
    <xf numFmtId="49" fontId="6" fillId="0" borderId="1" xfId="1" applyNumberFormat="1" applyFont="1" applyFill="1" applyBorder="1" applyAlignment="1" applyProtection="1">
      <alignment horizontal="left" vertical="center" indent="1"/>
      <protection hidden="1"/>
    </xf>
    <xf numFmtId="4" fontId="6" fillId="0" borderId="1" xfId="1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/>
    <xf numFmtId="0" fontId="5" fillId="0" borderId="0" xfId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2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/>
    <xf numFmtId="49" fontId="5" fillId="0" borderId="0" xfId="1" applyNumberFormat="1" applyFont="1" applyFill="1" applyBorder="1" applyAlignment="1" applyProtection="1">
      <alignment horizontal="left" vertical="center"/>
      <protection hidden="1"/>
    </xf>
    <xf numFmtId="4" fontId="6" fillId="0" borderId="1" xfId="1" applyNumberFormat="1" applyFont="1" applyFill="1" applyBorder="1" applyAlignment="1" applyProtection="1">
      <alignment horizontal="right" vertical="center" indent="1"/>
      <protection hidden="1"/>
    </xf>
    <xf numFmtId="4" fontId="5" fillId="0" borderId="1" xfId="1" applyNumberFormat="1" applyFont="1" applyFill="1" applyBorder="1" applyAlignment="1" applyProtection="1">
      <alignment horizontal="right" vertical="center" indent="1"/>
      <protection hidden="1"/>
    </xf>
    <xf numFmtId="4" fontId="5" fillId="0" borderId="1" xfId="1" applyNumberFormat="1" applyFont="1" applyFill="1" applyBorder="1" applyAlignment="1" applyProtection="1">
      <alignment vertical="center"/>
      <protection hidden="1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Border="1"/>
    <xf numFmtId="3" fontId="6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/>
    </xf>
    <xf numFmtId="49" fontId="6" fillId="0" borderId="4" xfId="1" applyNumberFormat="1" applyFont="1" applyFill="1" applyBorder="1" applyAlignment="1" applyProtection="1">
      <alignment horizontal="left" vertical="center" indent="1"/>
      <protection hidden="1"/>
    </xf>
    <xf numFmtId="2" fontId="1" fillId="0" borderId="1" xfId="0" applyNumberFormat="1" applyFont="1" applyBorder="1"/>
    <xf numFmtId="3" fontId="13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/>
    </xf>
    <xf numFmtId="0" fontId="6" fillId="0" borderId="1" xfId="1" applyFont="1" applyFill="1" applyBorder="1" applyAlignment="1" applyProtection="1">
      <alignment horizontal="left" vertical="center" wrapText="1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horizontal="left" vertical="center" wrapText="1"/>
      <protection hidden="1"/>
    </xf>
    <xf numFmtId="0" fontId="6" fillId="0" borderId="1" xfId="1" quotePrefix="1" applyFont="1" applyFill="1" applyBorder="1" applyAlignment="1" applyProtection="1">
      <alignment horizontal="left" vertical="center" wrapText="1"/>
      <protection hidden="1"/>
    </xf>
    <xf numFmtId="1" fontId="13" fillId="0" borderId="1" xfId="1" applyNumberFormat="1" applyFont="1" applyFill="1" applyBorder="1" applyAlignment="1" applyProtection="1">
      <alignment horizontal="right" vertical="center"/>
      <protection hidden="1"/>
    </xf>
    <xf numFmtId="2" fontId="5" fillId="0" borderId="3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/>
    <xf numFmtId="0" fontId="10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2" fillId="0" borderId="0" xfId="0" applyNumberFormat="1" applyFont="1"/>
    <xf numFmtId="0" fontId="13" fillId="0" borderId="1" xfId="1" applyFont="1" applyFill="1" applyBorder="1" applyAlignment="1" applyProtection="1">
      <alignment horizontal="center" vertical="center"/>
      <protection hidden="1"/>
    </xf>
    <xf numFmtId="0" fontId="13" fillId="2" borderId="1" xfId="2" applyNumberFormat="1" applyFont="1" applyFill="1" applyBorder="1" applyAlignment="1">
      <alignment horizontal="right"/>
    </xf>
    <xf numFmtId="1" fontId="13" fillId="2" borderId="1" xfId="2" applyNumberFormat="1" applyFont="1" applyFill="1" applyBorder="1" applyAlignment="1">
      <alignment horizontal="right"/>
    </xf>
    <xf numFmtId="0" fontId="1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2" borderId="1" xfId="0" applyNumberFormat="1" applyFont="1" applyFill="1" applyBorder="1"/>
    <xf numFmtId="2" fontId="15" fillId="2" borderId="1" xfId="0" applyNumberFormat="1" applyFont="1" applyFill="1" applyBorder="1"/>
    <xf numFmtId="0" fontId="0" fillId="2" borderId="0" xfId="0" applyFill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6" fillId="0" borderId="4" xfId="1" applyFont="1" applyFill="1" applyBorder="1" applyAlignment="1" applyProtection="1">
      <alignment horizontal="left" vertical="center" wrapText="1" indent="1"/>
      <protection hidden="1"/>
    </xf>
    <xf numFmtId="0" fontId="17" fillId="0" borderId="6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5" fillId="0" borderId="4" xfId="1" applyFont="1" applyFill="1" applyBorder="1" applyAlignment="1" applyProtection="1">
      <alignment horizontal="left" vertical="center" wrapText="1" indent="1"/>
      <protection hidden="1"/>
    </xf>
    <xf numFmtId="0" fontId="10" fillId="0" borderId="6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4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49" fontId="5" fillId="0" borderId="4" xfId="1" applyNumberFormat="1" applyFont="1" applyFill="1" applyBorder="1" applyAlignment="1" applyProtection="1">
      <alignment horizontal="left" vertical="center"/>
      <protection hidden="1"/>
    </xf>
    <xf numFmtId="49" fontId="5" fillId="0" borderId="5" xfId="1" applyNumberFormat="1" applyFont="1" applyFill="1" applyBorder="1" applyAlignment="1" applyProtection="1">
      <alignment horizontal="left" vertical="center"/>
      <protection hidden="1"/>
    </xf>
    <xf numFmtId="49" fontId="5" fillId="0" borderId="6" xfId="1" applyNumberFormat="1" applyFont="1" applyFill="1" applyBorder="1" applyAlignment="1" applyProtection="1">
      <alignment horizontal="left" vertical="center"/>
      <protection hidden="1"/>
    </xf>
    <xf numFmtId="49" fontId="5" fillId="0" borderId="4" xfId="1" applyNumberFormat="1" applyFont="1" applyFill="1" applyBorder="1" applyAlignment="1" applyProtection="1">
      <alignment vertical="center"/>
      <protection hidden="1"/>
    </xf>
    <xf numFmtId="0" fontId="10" fillId="0" borderId="5" xfId="0" applyFont="1" applyBorder="1" applyAlignment="1">
      <alignment vertical="center"/>
    </xf>
    <xf numFmtId="49" fontId="5" fillId="0" borderId="4" xfId="1" applyNumberFormat="1" applyFont="1" applyFill="1" applyBorder="1" applyAlignment="1" applyProtection="1">
      <alignment horizontal="left" vertical="center" indent="1"/>
      <protection hidden="1"/>
    </xf>
    <xf numFmtId="0" fontId="5" fillId="0" borderId="4" xfId="1" applyFont="1" applyFill="1" applyBorder="1" applyAlignment="1" applyProtection="1">
      <alignment horizontal="left" vertical="center" wrapText="1"/>
      <protection hidden="1"/>
    </xf>
    <xf numFmtId="0" fontId="5" fillId="0" borderId="5" xfId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2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Normalny 7" xfId="3"/>
    <cellStyle name="Normalny_JW1106 Olszty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10</xdr:row>
      <xdr:rowOff>0</xdr:rowOff>
    </xdr:from>
    <xdr:to>
      <xdr:col>2</xdr:col>
      <xdr:colOff>9526</xdr:colOff>
      <xdr:row>10</xdr:row>
      <xdr:rowOff>383381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457325" y="22669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</xdr:row>
      <xdr:rowOff>0</xdr:rowOff>
    </xdr:from>
    <xdr:to>
      <xdr:col>2</xdr:col>
      <xdr:colOff>9526</xdr:colOff>
      <xdr:row>10</xdr:row>
      <xdr:rowOff>383381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314450" y="22669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</xdr:row>
      <xdr:rowOff>0</xdr:rowOff>
    </xdr:from>
    <xdr:to>
      <xdr:col>2</xdr:col>
      <xdr:colOff>9526</xdr:colOff>
      <xdr:row>10</xdr:row>
      <xdr:rowOff>431007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71550" y="57626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</xdr:row>
      <xdr:rowOff>0</xdr:rowOff>
    </xdr:from>
    <xdr:to>
      <xdr:col>2</xdr:col>
      <xdr:colOff>9526</xdr:colOff>
      <xdr:row>10</xdr:row>
      <xdr:rowOff>431007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71550" y="57626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</xdr:row>
      <xdr:rowOff>0</xdr:rowOff>
    </xdr:from>
    <xdr:to>
      <xdr:col>2</xdr:col>
      <xdr:colOff>9526</xdr:colOff>
      <xdr:row>11</xdr:row>
      <xdr:rowOff>2381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971550" y="59531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</xdr:row>
      <xdr:rowOff>0</xdr:rowOff>
    </xdr:from>
    <xdr:to>
      <xdr:col>2</xdr:col>
      <xdr:colOff>9526</xdr:colOff>
      <xdr:row>11</xdr:row>
      <xdr:rowOff>2381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971550" y="59531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44</xdr:row>
      <xdr:rowOff>0</xdr:rowOff>
    </xdr:from>
    <xdr:to>
      <xdr:col>2</xdr:col>
      <xdr:colOff>9526</xdr:colOff>
      <xdr:row>45</xdr:row>
      <xdr:rowOff>192881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971550" y="87058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44</xdr:row>
      <xdr:rowOff>0</xdr:rowOff>
    </xdr:from>
    <xdr:to>
      <xdr:col>2</xdr:col>
      <xdr:colOff>9526</xdr:colOff>
      <xdr:row>45</xdr:row>
      <xdr:rowOff>192881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971550" y="87058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78</xdr:row>
      <xdr:rowOff>0</xdr:rowOff>
    </xdr:from>
    <xdr:to>
      <xdr:col>2</xdr:col>
      <xdr:colOff>9526</xdr:colOff>
      <xdr:row>80</xdr:row>
      <xdr:rowOff>2381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78</xdr:row>
      <xdr:rowOff>0</xdr:rowOff>
    </xdr:from>
    <xdr:to>
      <xdr:col>2</xdr:col>
      <xdr:colOff>9526</xdr:colOff>
      <xdr:row>80</xdr:row>
      <xdr:rowOff>2381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78</xdr:row>
      <xdr:rowOff>0</xdr:rowOff>
    </xdr:from>
    <xdr:to>
      <xdr:col>2</xdr:col>
      <xdr:colOff>9526</xdr:colOff>
      <xdr:row>80</xdr:row>
      <xdr:rowOff>2381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719138</xdr:colOff>
      <xdr:row>78</xdr:row>
      <xdr:rowOff>23813</xdr:rowOff>
    </xdr:from>
    <xdr:to>
      <xdr:col>3</xdr:col>
      <xdr:colOff>723901</xdr:colOff>
      <xdr:row>80</xdr:row>
      <xdr:rowOff>26194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898107" y="2139553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623888</xdr:colOff>
      <xdr:row>114</xdr:row>
      <xdr:rowOff>0</xdr:rowOff>
    </xdr:from>
    <xdr:to>
      <xdr:col>4</xdr:col>
      <xdr:colOff>628651</xdr:colOff>
      <xdr:row>115</xdr:row>
      <xdr:rowOff>180974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136232" y="155614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114</xdr:row>
      <xdr:rowOff>0</xdr:rowOff>
    </xdr:from>
    <xdr:to>
      <xdr:col>2</xdr:col>
      <xdr:colOff>795338</xdr:colOff>
      <xdr:row>115</xdr:row>
      <xdr:rowOff>109537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754981" y="1982390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109537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69169" y="635793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157163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969169" y="6357938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157163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969169" y="6357938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14287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969169" y="6357938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14287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969169" y="6357938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14287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969169" y="9358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14287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969169" y="9358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114</xdr:row>
      <xdr:rowOff>0</xdr:rowOff>
    </xdr:from>
    <xdr:to>
      <xdr:col>2</xdr:col>
      <xdr:colOff>21432</xdr:colOff>
      <xdr:row>115</xdr:row>
      <xdr:rowOff>180974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969169" y="24384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969169" y="24384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969169" y="4651771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969169" y="4651771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969169" y="47327344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969169" y="47327344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969169" y="48136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969169" y="48136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2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115</xdr:row>
      <xdr:rowOff>0</xdr:rowOff>
    </xdr:from>
    <xdr:to>
      <xdr:col>2</xdr:col>
      <xdr:colOff>9526</xdr:colOff>
      <xdr:row>116</xdr:row>
      <xdr:rowOff>192882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2</xdr:col>
      <xdr:colOff>9526</xdr:colOff>
      <xdr:row>50</xdr:row>
      <xdr:rowOff>169069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43</xdr:row>
      <xdr:rowOff>0</xdr:rowOff>
    </xdr:from>
    <xdr:to>
      <xdr:col>2</xdr:col>
      <xdr:colOff>9526</xdr:colOff>
      <xdr:row>45</xdr:row>
      <xdr:rowOff>50006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180975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11</xdr:row>
      <xdr:rowOff>0</xdr:rowOff>
    </xdr:from>
    <xdr:to>
      <xdr:col>2</xdr:col>
      <xdr:colOff>819150</xdr:colOff>
      <xdr:row>12</xdr:row>
      <xdr:rowOff>222250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1181100" y="2686050"/>
          <a:ext cx="762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15</xdr:row>
      <xdr:rowOff>95249</xdr:rowOff>
    </xdr:from>
    <xdr:to>
      <xdr:col>2</xdr:col>
      <xdr:colOff>902494</xdr:colOff>
      <xdr:row>16</xdr:row>
      <xdr:rowOff>162717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1223962</xdr:colOff>
      <xdr:row>53</xdr:row>
      <xdr:rowOff>71438</xdr:rowOff>
    </xdr:from>
    <xdr:to>
      <xdr:col>2</xdr:col>
      <xdr:colOff>1223962</xdr:colOff>
      <xdr:row>55</xdr:row>
      <xdr:rowOff>67469</xdr:rowOff>
    </xdr:to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2188368" y="15930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46</xdr:row>
      <xdr:rowOff>0</xdr:rowOff>
    </xdr:from>
    <xdr:to>
      <xdr:col>2</xdr:col>
      <xdr:colOff>676275</xdr:colOff>
      <xdr:row>48</xdr:row>
      <xdr:rowOff>7937</xdr:rowOff>
    </xdr:to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1640681" y="5691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114</xdr:row>
      <xdr:rowOff>0</xdr:rowOff>
    </xdr:from>
    <xdr:to>
      <xdr:col>2</xdr:col>
      <xdr:colOff>819150</xdr:colOff>
      <xdr:row>116</xdr:row>
      <xdr:rowOff>7936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1783556" y="758428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114</xdr:row>
      <xdr:rowOff>0</xdr:rowOff>
    </xdr:from>
    <xdr:to>
      <xdr:col>2</xdr:col>
      <xdr:colOff>735806</xdr:colOff>
      <xdr:row>116</xdr:row>
      <xdr:rowOff>7936</xdr:rowOff>
    </xdr:to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1700212" y="10310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169068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114</xdr:row>
      <xdr:rowOff>0</xdr:rowOff>
    </xdr:from>
    <xdr:to>
      <xdr:col>2</xdr:col>
      <xdr:colOff>819150</xdr:colOff>
      <xdr:row>116</xdr:row>
      <xdr:rowOff>7936</xdr:rowOff>
    </xdr:to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1783556" y="9501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114</xdr:row>
      <xdr:rowOff>0</xdr:rowOff>
    </xdr:from>
    <xdr:to>
      <xdr:col>2</xdr:col>
      <xdr:colOff>735806</xdr:colOff>
      <xdr:row>116</xdr:row>
      <xdr:rowOff>7936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700212" y="10310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116</xdr:row>
      <xdr:rowOff>14286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4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114</xdr:row>
      <xdr:rowOff>0</xdr:rowOff>
    </xdr:from>
    <xdr:to>
      <xdr:col>2</xdr:col>
      <xdr:colOff>9526</xdr:colOff>
      <xdr:row>115</xdr:row>
      <xdr:rowOff>180974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4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4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6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78</xdr:row>
      <xdr:rowOff>154781</xdr:rowOff>
    </xdr:from>
    <xdr:ext cx="0" cy="400843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1819275" y="10477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114</xdr:row>
      <xdr:rowOff>0</xdr:rowOff>
    </xdr:from>
    <xdr:ext cx="0" cy="400843"/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652587" y="15918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80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114</xdr:row>
      <xdr:rowOff>0</xdr:rowOff>
    </xdr:from>
    <xdr:ext cx="4763" cy="383381"/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4136232" y="155614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39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2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2"/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5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6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1783556" y="13751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114</xdr:row>
      <xdr:rowOff>0</xdr:rowOff>
    </xdr:from>
    <xdr:ext cx="0" cy="400843"/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700212" y="14608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74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7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485" name="Text Box 7"/>
        <xdr:cNvSpPr txBox="1">
          <a:spLocks noChangeArrowheads="1"/>
        </xdr:cNvSpPr>
      </xdr:nvSpPr>
      <xdr:spPr bwMode="auto">
        <a:xfrm>
          <a:off x="1783556" y="1577578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114</xdr:row>
      <xdr:rowOff>0</xdr:rowOff>
    </xdr:from>
    <xdr:ext cx="4763" cy="383381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9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114</xdr:row>
      <xdr:rowOff>0</xdr:rowOff>
    </xdr:from>
    <xdr:ext cx="4763" cy="383381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83381"/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83381"/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1783556" y="375404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676275</xdr:colOff>
      <xdr:row>11</xdr:row>
      <xdr:rowOff>0</xdr:rowOff>
    </xdr:from>
    <xdr:to>
      <xdr:col>2</xdr:col>
      <xdr:colOff>676275</xdr:colOff>
      <xdr:row>12</xdr:row>
      <xdr:rowOff>152401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1924050" y="30670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13</xdr:row>
      <xdr:rowOff>0</xdr:rowOff>
    </xdr:from>
    <xdr:to>
      <xdr:col>2</xdr:col>
      <xdr:colOff>819150</xdr:colOff>
      <xdr:row>14</xdr:row>
      <xdr:rowOff>148513</xdr:rowOff>
    </xdr:to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2066925" y="4287805"/>
          <a:ext cx="0" cy="319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819150</xdr:colOff>
      <xdr:row>46</xdr:row>
      <xdr:rowOff>0</xdr:rowOff>
    </xdr:from>
    <xdr:ext cx="0" cy="400843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1783556" y="632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400843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640681" y="632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330994"/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1640681" y="632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48</xdr:row>
      <xdr:rowOff>77755</xdr:rowOff>
    </xdr:from>
    <xdr:ext cx="0" cy="339013"/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1783556" y="7150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3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4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1783556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640681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1783556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640681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640681" y="8405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1783556" y="9245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114</xdr:row>
      <xdr:rowOff>0</xdr:rowOff>
    </xdr:from>
    <xdr:to>
      <xdr:col>2</xdr:col>
      <xdr:colOff>676275</xdr:colOff>
      <xdr:row>115</xdr:row>
      <xdr:rowOff>130968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1924050" y="30670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7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8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9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59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622" name="Text Box 7"/>
        <xdr:cNvSpPr txBox="1">
          <a:spLocks noChangeArrowheads="1"/>
        </xdr:cNvSpPr>
      </xdr:nvSpPr>
      <xdr:spPr bwMode="auto">
        <a:xfrm>
          <a:off x="1783556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1640681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1783556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1640681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640681" y="10703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1783556" y="11543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5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5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114</xdr:row>
      <xdr:rowOff>0</xdr:rowOff>
    </xdr:from>
    <xdr:ext cx="0" cy="400843"/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1700212" y="136088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0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1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2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2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3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4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114</xdr:row>
      <xdr:rowOff>0</xdr:rowOff>
    </xdr:from>
    <xdr:ext cx="0" cy="400843"/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1890712" y="17597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744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1640681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640681" y="12799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747" name="Text Box 7"/>
        <xdr:cNvSpPr txBox="1">
          <a:spLocks noChangeArrowheads="1"/>
        </xdr:cNvSpPr>
      </xdr:nvSpPr>
      <xdr:spPr bwMode="auto">
        <a:xfrm>
          <a:off x="1783556" y="13638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46</xdr:row>
      <xdr:rowOff>0</xdr:rowOff>
    </xdr:from>
    <xdr:ext cx="0" cy="400843"/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1783556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400843"/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1640681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330994"/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640681" y="54530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48</xdr:row>
      <xdr:rowOff>77755</xdr:rowOff>
    </xdr:from>
    <xdr:ext cx="0" cy="339013"/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1783556" y="6280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5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5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6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6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7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780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782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640681" y="10537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1783556" y="113767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786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640681" y="10537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1783556" y="113767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9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1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1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1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1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114</xdr:row>
      <xdr:rowOff>0</xdr:rowOff>
    </xdr:from>
    <xdr:ext cx="0" cy="400843"/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1652587" y="15918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2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3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3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1783556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1640681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1783556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1640681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640681" y="158591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852" name="Text Box 7"/>
        <xdr:cNvSpPr txBox="1">
          <a:spLocks noChangeArrowheads="1"/>
        </xdr:cNvSpPr>
      </xdr:nvSpPr>
      <xdr:spPr bwMode="auto">
        <a:xfrm>
          <a:off x="1783556" y="16698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3375"/>
    <xdr:sp macro="" textlink="">
      <xdr:nvSpPr>
        <xdr:cNvPr id="853" name="Text Box 8"/>
        <xdr:cNvSpPr txBox="1">
          <a:spLocks noChangeArrowheads="1"/>
        </xdr:cNvSpPr>
      </xdr:nvSpPr>
      <xdr:spPr bwMode="auto">
        <a:xfrm>
          <a:off x="1640681" y="15668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5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7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884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885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1640681" y="15668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1783556" y="16508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1640681" y="15668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891" name="Text Box 7"/>
        <xdr:cNvSpPr txBox="1">
          <a:spLocks noChangeArrowheads="1"/>
        </xdr:cNvSpPr>
      </xdr:nvSpPr>
      <xdr:spPr bwMode="auto">
        <a:xfrm>
          <a:off x="1783556" y="16508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0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3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4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114</xdr:row>
      <xdr:rowOff>0</xdr:rowOff>
    </xdr:from>
    <xdr:ext cx="0" cy="400843"/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1700212" y="21597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5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5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6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6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6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6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7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7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7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7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8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8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9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9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9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9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0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0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006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007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1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1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1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1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1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20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21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2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2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2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30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3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3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3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3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114</xdr:row>
      <xdr:rowOff>0</xdr:rowOff>
    </xdr:from>
    <xdr:ext cx="0" cy="400843"/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652587" y="21038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4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4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5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6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069" name="Text Box 7"/>
        <xdr:cNvSpPr txBox="1">
          <a:spLocks noChangeArrowheads="1"/>
        </xdr:cNvSpPr>
      </xdr:nvSpPr>
      <xdr:spPr bwMode="auto">
        <a:xfrm>
          <a:off x="1783556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640681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071" name="Text Box 7"/>
        <xdr:cNvSpPr txBox="1">
          <a:spLocks noChangeArrowheads="1"/>
        </xdr:cNvSpPr>
      </xdr:nvSpPr>
      <xdr:spPr bwMode="auto">
        <a:xfrm>
          <a:off x="1783556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640681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073" name="Text Box 8"/>
        <xdr:cNvSpPr txBox="1">
          <a:spLocks noChangeArrowheads="1"/>
        </xdr:cNvSpPr>
      </xdr:nvSpPr>
      <xdr:spPr bwMode="auto">
        <a:xfrm>
          <a:off x="1640681" y="20978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074" name="Text Box 7"/>
        <xdr:cNvSpPr txBox="1">
          <a:spLocks noChangeArrowheads="1"/>
        </xdr:cNvSpPr>
      </xdr:nvSpPr>
      <xdr:spPr bwMode="auto">
        <a:xfrm>
          <a:off x="1783556" y="2181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3375"/>
    <xdr:sp macro="" textlink="">
      <xdr:nvSpPr>
        <xdr:cNvPr id="1075" name="Text Box 8"/>
        <xdr:cNvSpPr txBox="1">
          <a:spLocks noChangeArrowheads="1"/>
        </xdr:cNvSpPr>
      </xdr:nvSpPr>
      <xdr:spPr bwMode="auto">
        <a:xfrm>
          <a:off x="1640681" y="20788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7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7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8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8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8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84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8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9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9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9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9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09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09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0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0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0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106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113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27</xdr:row>
      <xdr:rowOff>190499</xdr:rowOff>
    </xdr:from>
    <xdr:ext cx="4763" cy="383381"/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4136232" y="3050381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46</xdr:row>
      <xdr:rowOff>0</xdr:rowOff>
    </xdr:from>
    <xdr:ext cx="0" cy="400843"/>
    <xdr:sp macro="" textlink="">
      <xdr:nvSpPr>
        <xdr:cNvPr id="1115" name="Text Box 7"/>
        <xdr:cNvSpPr txBox="1">
          <a:spLocks noChangeArrowheads="1"/>
        </xdr:cNvSpPr>
      </xdr:nvSpPr>
      <xdr:spPr bwMode="auto">
        <a:xfrm>
          <a:off x="1783556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400843"/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640681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330994"/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1640681" y="54530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48</xdr:row>
      <xdr:rowOff>77755</xdr:rowOff>
    </xdr:from>
    <xdr:ext cx="0" cy="339013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1783556" y="64475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1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2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2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27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3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3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4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4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114</xdr:row>
      <xdr:rowOff>0</xdr:rowOff>
    </xdr:from>
    <xdr:ext cx="0" cy="400843"/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2188368" y="15930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149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153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156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6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6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6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6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69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7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79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8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114</xdr:row>
      <xdr:rowOff>0</xdr:rowOff>
    </xdr:from>
    <xdr:ext cx="0" cy="400843"/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1652587" y="2041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9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9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9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9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198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0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0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0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0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0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1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1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1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1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1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1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1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1783556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1640681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20" name="Text Box 7"/>
        <xdr:cNvSpPr txBox="1">
          <a:spLocks noChangeArrowheads="1"/>
        </xdr:cNvSpPr>
      </xdr:nvSpPr>
      <xdr:spPr bwMode="auto">
        <a:xfrm>
          <a:off x="1783556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21" name="Text Box 8"/>
        <xdr:cNvSpPr txBox="1">
          <a:spLocks noChangeArrowheads="1"/>
        </xdr:cNvSpPr>
      </xdr:nvSpPr>
      <xdr:spPr bwMode="auto">
        <a:xfrm>
          <a:off x="1640681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640681" y="203596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223" name="Text Box 7"/>
        <xdr:cNvSpPr txBox="1">
          <a:spLocks noChangeArrowheads="1"/>
        </xdr:cNvSpPr>
      </xdr:nvSpPr>
      <xdr:spPr bwMode="auto">
        <a:xfrm>
          <a:off x="1783556" y="213661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3375"/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640681" y="20169188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2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3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4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4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5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257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258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261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262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7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7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7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8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8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8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114</xdr:row>
      <xdr:rowOff>0</xdr:rowOff>
    </xdr:from>
    <xdr:ext cx="0" cy="400843"/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2188368" y="2338387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93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297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298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300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0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0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1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1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1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1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1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2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2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2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3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3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3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3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4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4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5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36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114</xdr:row>
      <xdr:rowOff>0</xdr:rowOff>
    </xdr:from>
    <xdr:ext cx="0" cy="400843"/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1700212" y="2859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6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6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71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7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7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9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9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0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0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0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0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0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0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1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1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1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1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1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423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2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2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2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2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2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3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3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3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3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4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114</xdr:row>
      <xdr:rowOff>0</xdr:rowOff>
    </xdr:from>
    <xdr:ext cx="0" cy="400843"/>
    <xdr:sp macro="" textlink="">
      <xdr:nvSpPr>
        <xdr:cNvPr id="1453" name="Text Box 8"/>
        <xdr:cNvSpPr txBox="1">
          <a:spLocks noChangeArrowheads="1"/>
        </xdr:cNvSpPr>
      </xdr:nvSpPr>
      <xdr:spPr bwMode="auto">
        <a:xfrm>
          <a:off x="1652587" y="278725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5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5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5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5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6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6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6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6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6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6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6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6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7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7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7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7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7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7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7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7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482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483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485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1640681" y="2781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487" name="Text Box 7"/>
        <xdr:cNvSpPr txBox="1">
          <a:spLocks noChangeArrowheads="1"/>
        </xdr:cNvSpPr>
      </xdr:nvSpPr>
      <xdr:spPr bwMode="auto">
        <a:xfrm>
          <a:off x="1783556" y="28819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3375"/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1640681" y="27622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8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9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0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0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1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1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1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1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1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5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5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521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523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525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2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2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3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3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3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3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3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3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3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4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4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4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4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5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114</xdr:row>
      <xdr:rowOff>0</xdr:rowOff>
    </xdr:from>
    <xdr:ext cx="0" cy="400843"/>
    <xdr:sp macro="" textlink="">
      <xdr:nvSpPr>
        <xdr:cNvPr id="1555" name="Text Box 8"/>
        <xdr:cNvSpPr txBox="1">
          <a:spLocks noChangeArrowheads="1"/>
        </xdr:cNvSpPr>
      </xdr:nvSpPr>
      <xdr:spPr bwMode="auto">
        <a:xfrm>
          <a:off x="1652587" y="278725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5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5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5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5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6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6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6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6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6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6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6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7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7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7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7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7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7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8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8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8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585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586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587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1640681" y="2781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1783556" y="28819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3375"/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1640681" y="27622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9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9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9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9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59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1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1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1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6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623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624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625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627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2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3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3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4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4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4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5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114</xdr:row>
      <xdr:rowOff>0</xdr:rowOff>
    </xdr:from>
    <xdr:ext cx="0" cy="400843"/>
    <xdr:sp macro="" textlink="">
      <xdr:nvSpPr>
        <xdr:cNvPr id="1657" name="Text Box 7"/>
        <xdr:cNvSpPr txBox="1">
          <a:spLocks noChangeArrowheads="1"/>
        </xdr:cNvSpPr>
      </xdr:nvSpPr>
      <xdr:spPr bwMode="auto">
        <a:xfrm>
          <a:off x="2188368" y="30837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65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662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665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666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669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670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63</xdr:row>
      <xdr:rowOff>190499</xdr:rowOff>
    </xdr:from>
    <xdr:ext cx="4763" cy="383381"/>
    <xdr:sp macro="" textlink="">
      <xdr:nvSpPr>
        <xdr:cNvPr id="1671" name="Text Box 8"/>
        <xdr:cNvSpPr txBox="1">
          <a:spLocks noChangeArrowheads="1"/>
        </xdr:cNvSpPr>
      </xdr:nvSpPr>
      <xdr:spPr bwMode="auto">
        <a:xfrm>
          <a:off x="19507201" y="107989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</xdr:row>
      <xdr:rowOff>0</xdr:rowOff>
    </xdr:from>
    <xdr:ext cx="0" cy="323850"/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314325" y="4619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819150</xdr:colOff>
      <xdr:row>13</xdr:row>
      <xdr:rowOff>0</xdr:rowOff>
    </xdr:from>
    <xdr:to>
      <xdr:col>2</xdr:col>
      <xdr:colOff>819150</xdr:colOff>
      <xdr:row>13</xdr:row>
      <xdr:rowOff>0</xdr:rowOff>
    </xdr:to>
    <xdr:sp macro="" textlink="">
      <xdr:nvSpPr>
        <xdr:cNvPr id="1673" name="Text Box 7"/>
        <xdr:cNvSpPr txBox="1">
          <a:spLocks noChangeArrowheads="1"/>
        </xdr:cNvSpPr>
      </xdr:nvSpPr>
      <xdr:spPr bwMode="auto">
        <a:xfrm>
          <a:off x="1133475" y="545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819150</xdr:colOff>
      <xdr:row>46</xdr:row>
      <xdr:rowOff>0</xdr:rowOff>
    </xdr:from>
    <xdr:ext cx="0" cy="400843"/>
    <xdr:sp macro="" textlink="">
      <xdr:nvSpPr>
        <xdr:cNvPr id="1674" name="Text Box 7"/>
        <xdr:cNvSpPr txBox="1">
          <a:spLocks noChangeArrowheads="1"/>
        </xdr:cNvSpPr>
      </xdr:nvSpPr>
      <xdr:spPr bwMode="auto">
        <a:xfrm>
          <a:off x="1783556" y="6488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50</xdr:row>
      <xdr:rowOff>0</xdr:rowOff>
    </xdr:from>
    <xdr:ext cx="0" cy="400843"/>
    <xdr:sp macro="" textlink="">
      <xdr:nvSpPr>
        <xdr:cNvPr id="1675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46</xdr:row>
      <xdr:rowOff>0</xdr:rowOff>
    </xdr:from>
    <xdr:ext cx="0" cy="330994"/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1640681" y="6488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48</xdr:row>
      <xdr:rowOff>0</xdr:rowOff>
    </xdr:from>
    <xdr:ext cx="0" cy="339013"/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1783556" y="7102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46</xdr:row>
      <xdr:rowOff>0</xdr:rowOff>
    </xdr:from>
    <xdr:ext cx="0" cy="323850"/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969169" y="6488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48</xdr:row>
      <xdr:rowOff>0</xdr:rowOff>
    </xdr:from>
    <xdr:ext cx="0" cy="0"/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1783556" y="7102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80</xdr:row>
      <xdr:rowOff>0</xdr:rowOff>
    </xdr:from>
    <xdr:to>
      <xdr:col>2</xdr:col>
      <xdr:colOff>0</xdr:colOff>
      <xdr:row>81</xdr:row>
      <xdr:rowOff>198435</xdr:rowOff>
    </xdr:to>
    <xdr:sp macro="" textlink="">
      <xdr:nvSpPr>
        <xdr:cNvPr id="1680" name="Text Box 7"/>
        <xdr:cNvSpPr txBox="1">
          <a:spLocks noChangeArrowheads="1"/>
        </xdr:cNvSpPr>
      </xdr:nvSpPr>
      <xdr:spPr bwMode="auto">
        <a:xfrm>
          <a:off x="964406" y="21752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80</xdr:row>
      <xdr:rowOff>0</xdr:rowOff>
    </xdr:from>
    <xdr:to>
      <xdr:col>2</xdr:col>
      <xdr:colOff>152400</xdr:colOff>
      <xdr:row>81</xdr:row>
      <xdr:rowOff>198434</xdr:rowOff>
    </xdr:to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8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8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8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8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90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9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9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9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9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69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700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701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70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70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70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81</xdr:row>
      <xdr:rowOff>0</xdr:rowOff>
    </xdr:from>
    <xdr:ext cx="4763" cy="371475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81</xdr:row>
      <xdr:rowOff>0</xdr:rowOff>
    </xdr:from>
    <xdr:ext cx="4763" cy="371475"/>
    <xdr:sp macro="" textlink="">
      <xdr:nvSpPr>
        <xdr:cNvPr id="170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86</xdr:row>
      <xdr:rowOff>71438</xdr:rowOff>
    </xdr:from>
    <xdr:ext cx="0" cy="400843"/>
    <xdr:sp macro="" textlink="">
      <xdr:nvSpPr>
        <xdr:cNvPr id="1710" name="Text Box 7"/>
        <xdr:cNvSpPr txBox="1">
          <a:spLocks noChangeArrowheads="1"/>
        </xdr:cNvSpPr>
      </xdr:nvSpPr>
      <xdr:spPr bwMode="auto">
        <a:xfrm>
          <a:off x="2188368" y="165854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400843"/>
    <xdr:sp macro="" textlink="">
      <xdr:nvSpPr>
        <xdr:cNvPr id="1711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79</xdr:row>
      <xdr:rowOff>0</xdr:rowOff>
    </xdr:from>
    <xdr:ext cx="0" cy="400843"/>
    <xdr:sp macro="" textlink="">
      <xdr:nvSpPr>
        <xdr:cNvPr id="1712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400843"/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330994"/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1715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79</xdr:row>
      <xdr:rowOff>0</xdr:rowOff>
    </xdr:from>
    <xdr:ext cx="0" cy="400843"/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400843"/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330994"/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1719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79</xdr:row>
      <xdr:rowOff>0</xdr:rowOff>
    </xdr:from>
    <xdr:ext cx="0" cy="400843"/>
    <xdr:sp macro="" textlink="">
      <xdr:nvSpPr>
        <xdr:cNvPr id="1720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400843"/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330994"/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77755</xdr:rowOff>
    </xdr:from>
    <xdr:ext cx="0" cy="339013"/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79</xdr:row>
      <xdr:rowOff>0</xdr:rowOff>
    </xdr:from>
    <xdr:ext cx="0" cy="400843"/>
    <xdr:sp macro="" textlink="">
      <xdr:nvSpPr>
        <xdr:cNvPr id="1724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82</xdr:row>
      <xdr:rowOff>95249</xdr:rowOff>
    </xdr:from>
    <xdr:ext cx="0" cy="400843"/>
    <xdr:sp macro="" textlink="">
      <xdr:nvSpPr>
        <xdr:cNvPr id="1725" name="Text Box 8"/>
        <xdr:cNvSpPr txBox="1">
          <a:spLocks noChangeArrowheads="1"/>
        </xdr:cNvSpPr>
      </xdr:nvSpPr>
      <xdr:spPr bwMode="auto">
        <a:xfrm>
          <a:off x="1866900" y="15799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79</xdr:row>
      <xdr:rowOff>0</xdr:rowOff>
    </xdr:from>
    <xdr:ext cx="0" cy="330994"/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0</xdr:rowOff>
    </xdr:from>
    <xdr:ext cx="0" cy="339013"/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1783556" y="14781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79</xdr:row>
      <xdr:rowOff>0</xdr:rowOff>
    </xdr:from>
    <xdr:ext cx="0" cy="323850"/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969169" y="14311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80</xdr:row>
      <xdr:rowOff>0</xdr:rowOff>
    </xdr:from>
    <xdr:ext cx="0" cy="0"/>
    <xdr:sp macro="" textlink="">
      <xdr:nvSpPr>
        <xdr:cNvPr id="1729" name="Text Box 7"/>
        <xdr:cNvSpPr txBox="1">
          <a:spLocks noChangeArrowheads="1"/>
        </xdr:cNvSpPr>
      </xdr:nvSpPr>
      <xdr:spPr bwMode="auto">
        <a:xfrm>
          <a:off x="1783556" y="14781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114</xdr:row>
      <xdr:rowOff>0</xdr:rowOff>
    </xdr:from>
    <xdr:ext cx="0" cy="400843"/>
    <xdr:sp macro="" textlink="">
      <xdr:nvSpPr>
        <xdr:cNvPr id="1730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3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3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3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3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4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4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4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4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5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5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5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5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114</xdr:row>
      <xdr:rowOff>0</xdr:rowOff>
    </xdr:from>
    <xdr:ext cx="0" cy="400843"/>
    <xdr:sp macro="" textlink="">
      <xdr:nvSpPr>
        <xdr:cNvPr id="1759" name="Text Box 7"/>
        <xdr:cNvSpPr txBox="1">
          <a:spLocks noChangeArrowheads="1"/>
        </xdr:cNvSpPr>
      </xdr:nvSpPr>
      <xdr:spPr bwMode="auto">
        <a:xfrm>
          <a:off x="2188368" y="23848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764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765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767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769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771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772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114</xdr:row>
      <xdr:rowOff>0</xdr:rowOff>
    </xdr:from>
    <xdr:ext cx="0" cy="400843"/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1866900" y="23062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1775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1783556" y="22032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0" cy="323850"/>
    <xdr:sp macro="" textlink="">
      <xdr:nvSpPr>
        <xdr:cNvPr id="1777" name="Text Box 8"/>
        <xdr:cNvSpPr txBox="1">
          <a:spLocks noChangeArrowheads="1"/>
        </xdr:cNvSpPr>
      </xdr:nvSpPr>
      <xdr:spPr bwMode="auto">
        <a:xfrm>
          <a:off x="969169" y="21562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0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1783556" y="22032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115</xdr:row>
      <xdr:rowOff>0</xdr:rowOff>
    </xdr:from>
    <xdr:ext cx="4763" cy="383381"/>
    <xdr:sp macro="" textlink="">
      <xdr:nvSpPr>
        <xdr:cNvPr id="1779" name="Text Box 7"/>
        <xdr:cNvSpPr txBox="1">
          <a:spLocks noChangeArrowheads="1"/>
        </xdr:cNvSpPr>
      </xdr:nvSpPr>
      <xdr:spPr bwMode="auto">
        <a:xfrm>
          <a:off x="4481513" y="3298031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115</xdr:row>
      <xdr:rowOff>0</xdr:rowOff>
    </xdr:from>
    <xdr:ext cx="4763" cy="383381"/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2231232" y="3326606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7"/>
    <xdr:sp macro="" textlink="">
      <xdr:nvSpPr>
        <xdr:cNvPr id="1781" name="Text Box 7"/>
        <xdr:cNvSpPr txBox="1">
          <a:spLocks noChangeArrowheads="1"/>
        </xdr:cNvSpPr>
      </xdr:nvSpPr>
      <xdr:spPr bwMode="auto">
        <a:xfrm>
          <a:off x="969169" y="6310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7"/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969169" y="6310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8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8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8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9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9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9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9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80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80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80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80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80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80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80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81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54819"/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969169" y="6310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54819"/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969169" y="6310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13" name="Text Box 7"/>
        <xdr:cNvSpPr txBox="1">
          <a:spLocks noChangeArrowheads="1"/>
        </xdr:cNvSpPr>
      </xdr:nvSpPr>
      <xdr:spPr bwMode="auto">
        <a:xfrm>
          <a:off x="969169" y="14120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969169" y="14120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17" name="Text Box 7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115</xdr:row>
      <xdr:rowOff>0</xdr:rowOff>
    </xdr:from>
    <xdr:ext cx="4763" cy="383381"/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3898107" y="2139553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2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2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2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3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115</xdr:row>
      <xdr:rowOff>0</xdr:rowOff>
    </xdr:from>
    <xdr:ext cx="4763" cy="383381"/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4660107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115</xdr:row>
      <xdr:rowOff>0</xdr:rowOff>
    </xdr:from>
    <xdr:ext cx="4763" cy="311944"/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1754981" y="3612356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11944"/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969169" y="3612356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59570"/>
    <xdr:sp macro="" textlink="">
      <xdr:nvSpPr>
        <xdr:cNvPr id="1837" name="Text Box 7"/>
        <xdr:cNvSpPr txBox="1">
          <a:spLocks noChangeArrowheads="1"/>
        </xdr:cNvSpPr>
      </xdr:nvSpPr>
      <xdr:spPr bwMode="auto">
        <a:xfrm>
          <a:off x="969169" y="3612356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59570"/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969169" y="3612356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4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4"/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4"/>
    <xdr:sp macro="" textlink="">
      <xdr:nvSpPr>
        <xdr:cNvPr id="1841" name="Text Box 7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4"/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1843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184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5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5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5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5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115</xdr:row>
      <xdr:rowOff>0</xdr:rowOff>
    </xdr:from>
    <xdr:ext cx="4763" cy="383381"/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5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5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5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6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186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1863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186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1867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1869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7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7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7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7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79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8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8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8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8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89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90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9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9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9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0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0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0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0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1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1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1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1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1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2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6"/>
    <xdr:sp macro="" textlink="">
      <xdr:nvSpPr>
        <xdr:cNvPr id="192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6"/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5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5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5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6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6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6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6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7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7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7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7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7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7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7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7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8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198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198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1783556" y="6488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0</xdr:rowOff>
    </xdr:from>
    <xdr:ext cx="0" cy="400843"/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1985" name="Text Box 7"/>
        <xdr:cNvSpPr txBox="1">
          <a:spLocks noChangeArrowheads="1"/>
        </xdr:cNvSpPr>
      </xdr:nvSpPr>
      <xdr:spPr bwMode="auto">
        <a:xfrm>
          <a:off x="2188368" y="165854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1986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19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01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115</xdr:row>
      <xdr:rowOff>0</xdr:rowOff>
    </xdr:from>
    <xdr:ext cx="0" cy="400843"/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07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115</xdr:row>
      <xdr:rowOff>0</xdr:rowOff>
    </xdr:from>
    <xdr:ext cx="0" cy="400843"/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207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07193"/>
    <xdr:sp macro="" textlink="">
      <xdr:nvSpPr>
        <xdr:cNvPr id="2077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07193"/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07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0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115</xdr:row>
      <xdr:rowOff>0</xdr:rowOff>
    </xdr:from>
    <xdr:ext cx="0" cy="400843"/>
    <xdr:sp macro="" textlink="">
      <xdr:nvSpPr>
        <xdr:cNvPr id="2115" name="Text Box 7"/>
        <xdr:cNvSpPr txBox="1">
          <a:spLocks noChangeArrowheads="1"/>
        </xdr:cNvSpPr>
      </xdr:nvSpPr>
      <xdr:spPr bwMode="auto">
        <a:xfrm>
          <a:off x="1819275" y="21526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115</xdr:row>
      <xdr:rowOff>0</xdr:rowOff>
    </xdr:from>
    <xdr:ext cx="0" cy="400843"/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1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1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2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2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115</xdr:row>
      <xdr:rowOff>0</xdr:rowOff>
    </xdr:from>
    <xdr:ext cx="4763" cy="383381"/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4660107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3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13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3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3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3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4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4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4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4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5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5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5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5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2"/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2"/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1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1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21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115</xdr:row>
      <xdr:rowOff>0</xdr:rowOff>
    </xdr:from>
    <xdr:ext cx="0" cy="400843"/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1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2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2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2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2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115</xdr:row>
      <xdr:rowOff>0</xdr:rowOff>
    </xdr:from>
    <xdr:ext cx="4763" cy="383381"/>
    <xdr:sp macro="" textlink="">
      <xdr:nvSpPr>
        <xdr:cNvPr id="2231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3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3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3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3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3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3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4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4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4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4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4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4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115</xdr:row>
      <xdr:rowOff>0</xdr:rowOff>
    </xdr:from>
    <xdr:ext cx="4763" cy="383381"/>
    <xdr:sp macro="" textlink="">
      <xdr:nvSpPr>
        <xdr:cNvPr id="2250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51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52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54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5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62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64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6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6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83381"/>
    <xdr:sp macro="" textlink="">
      <xdr:nvSpPr>
        <xdr:cNvPr id="226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83381"/>
    <xdr:sp macro="" textlink="">
      <xdr:nvSpPr>
        <xdr:cNvPr id="226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2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270" name="Text Box 8"/>
        <xdr:cNvSpPr txBox="1">
          <a:spLocks noChangeArrowheads="1"/>
        </xdr:cNvSpPr>
      </xdr:nvSpPr>
      <xdr:spPr bwMode="auto">
        <a:xfrm>
          <a:off x="1640681" y="6488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1783556" y="7102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7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7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8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8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8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8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8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9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9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9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9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2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2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30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30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308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309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3375"/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36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3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42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115</xdr:row>
      <xdr:rowOff>0</xdr:rowOff>
    </xdr:from>
    <xdr:ext cx="0" cy="400843"/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48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115</xdr:row>
      <xdr:rowOff>0</xdr:rowOff>
    </xdr:from>
    <xdr:ext cx="0" cy="400843"/>
    <xdr:sp macro="" textlink="">
      <xdr:nvSpPr>
        <xdr:cNvPr id="2488" name="Text Box 8"/>
        <xdr:cNvSpPr txBox="1">
          <a:spLocks noChangeArrowheads="1"/>
        </xdr:cNvSpPr>
      </xdr:nvSpPr>
      <xdr:spPr bwMode="auto">
        <a:xfrm>
          <a:off x="18907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49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49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494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495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4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52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52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52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53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53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115</xdr:row>
      <xdr:rowOff>0</xdr:rowOff>
    </xdr:from>
    <xdr:ext cx="0" cy="400843"/>
    <xdr:sp macro="" textlink="">
      <xdr:nvSpPr>
        <xdr:cNvPr id="2563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6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6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7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7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7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7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8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8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8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8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5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592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593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59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3375"/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5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62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62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62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63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63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63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63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63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69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115</xdr:row>
      <xdr:rowOff>0</xdr:rowOff>
    </xdr:from>
    <xdr:ext cx="0" cy="400843"/>
    <xdr:sp macro="" textlink="">
      <xdr:nvSpPr>
        <xdr:cNvPr id="2694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6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75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75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75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75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75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115</xdr:row>
      <xdr:rowOff>0</xdr:rowOff>
    </xdr:from>
    <xdr:ext cx="0" cy="400843"/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9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9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9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9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9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9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7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7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1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1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1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818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819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3375"/>
    <xdr:sp macro="" textlink="">
      <xdr:nvSpPr>
        <xdr:cNvPr id="2820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4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5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5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85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85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5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5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85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862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8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8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9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9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89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89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89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89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90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90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90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115</xdr:row>
      <xdr:rowOff>0</xdr:rowOff>
    </xdr:from>
    <xdr:ext cx="0" cy="400843"/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3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3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3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3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4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4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4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4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4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4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4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4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4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5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5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5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5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5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5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6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6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962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963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96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3375"/>
    <xdr:sp macro="" textlink="">
      <xdr:nvSpPr>
        <xdr:cNvPr id="2968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29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99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299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299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00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00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00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00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03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03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03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04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04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04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04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04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04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0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0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10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115</xdr:row>
      <xdr:rowOff>0</xdr:rowOff>
    </xdr:from>
    <xdr:ext cx="0" cy="400843"/>
    <xdr:sp macro="" textlink="">
      <xdr:nvSpPr>
        <xdr:cNvPr id="3106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1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16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16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115</xdr:row>
      <xdr:rowOff>0</xdr:rowOff>
    </xdr:from>
    <xdr:ext cx="0" cy="400843"/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1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1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1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1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1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2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2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22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228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229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3375"/>
    <xdr:sp macro="" textlink="">
      <xdr:nvSpPr>
        <xdr:cNvPr id="3232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26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2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2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26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26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26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2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115</xdr:row>
      <xdr:rowOff>0</xdr:rowOff>
    </xdr:from>
    <xdr:ext cx="0" cy="400843"/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1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1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1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1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1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1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2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2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2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2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2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2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330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331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332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333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3375"/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3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36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36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36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3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37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3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3401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0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0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0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0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0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0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1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1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1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969169" y="6488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0"/>
    <xdr:sp macro="" textlink="">
      <xdr:nvSpPr>
        <xdr:cNvPr id="3416" name="Text Box 7"/>
        <xdr:cNvSpPr txBox="1">
          <a:spLocks noChangeArrowheads="1"/>
        </xdr:cNvSpPr>
      </xdr:nvSpPr>
      <xdr:spPr bwMode="auto">
        <a:xfrm>
          <a:off x="1783556" y="7102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17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0</xdr:rowOff>
    </xdr:from>
    <xdr:ext cx="0" cy="400843"/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1866900" y="15799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20" name="Text Box 7"/>
        <xdr:cNvSpPr txBox="1">
          <a:spLocks noChangeArrowheads="1"/>
        </xdr:cNvSpPr>
      </xdr:nvSpPr>
      <xdr:spPr bwMode="auto">
        <a:xfrm>
          <a:off x="1783556" y="14781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421" name="Text Box 8"/>
        <xdr:cNvSpPr txBox="1">
          <a:spLocks noChangeArrowheads="1"/>
        </xdr:cNvSpPr>
      </xdr:nvSpPr>
      <xdr:spPr bwMode="auto">
        <a:xfrm>
          <a:off x="969169" y="14311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0"/>
    <xdr:sp macro="" textlink="">
      <xdr:nvSpPr>
        <xdr:cNvPr id="3422" name="Text Box 7"/>
        <xdr:cNvSpPr txBox="1">
          <a:spLocks noChangeArrowheads="1"/>
        </xdr:cNvSpPr>
      </xdr:nvSpPr>
      <xdr:spPr bwMode="auto">
        <a:xfrm>
          <a:off x="1783556" y="14781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</xdr:row>
      <xdr:rowOff>0</xdr:rowOff>
    </xdr:from>
    <xdr:ext cx="0" cy="400843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964406" y="21752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115</xdr:row>
      <xdr:rowOff>0</xdr:rowOff>
    </xdr:from>
    <xdr:ext cx="0" cy="400843"/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2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2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2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3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3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3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3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3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3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3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3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3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4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4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4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4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4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4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4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4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5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5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3453" name="Text Box 7"/>
        <xdr:cNvSpPr txBox="1">
          <a:spLocks noChangeArrowheads="1"/>
        </xdr:cNvSpPr>
      </xdr:nvSpPr>
      <xdr:spPr bwMode="auto">
        <a:xfrm>
          <a:off x="2188368" y="23848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57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58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59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61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62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63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464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66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467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0</xdr:rowOff>
    </xdr:from>
    <xdr:ext cx="0" cy="400843"/>
    <xdr:sp macro="" textlink="">
      <xdr:nvSpPr>
        <xdr:cNvPr id="3468" name="Text Box 8"/>
        <xdr:cNvSpPr txBox="1">
          <a:spLocks noChangeArrowheads="1"/>
        </xdr:cNvSpPr>
      </xdr:nvSpPr>
      <xdr:spPr bwMode="auto">
        <a:xfrm>
          <a:off x="1866900" y="23062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470" name="Text Box 7"/>
        <xdr:cNvSpPr txBox="1">
          <a:spLocks noChangeArrowheads="1"/>
        </xdr:cNvSpPr>
      </xdr:nvSpPr>
      <xdr:spPr bwMode="auto">
        <a:xfrm>
          <a:off x="1783556" y="22032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471" name="Text Box 8"/>
        <xdr:cNvSpPr txBox="1">
          <a:spLocks noChangeArrowheads="1"/>
        </xdr:cNvSpPr>
      </xdr:nvSpPr>
      <xdr:spPr bwMode="auto">
        <a:xfrm>
          <a:off x="969169" y="21562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0"/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1783556" y="22032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115</xdr:row>
      <xdr:rowOff>0</xdr:rowOff>
    </xdr:from>
    <xdr:ext cx="0" cy="400843"/>
    <xdr:sp macro="" textlink="">
      <xdr:nvSpPr>
        <xdr:cNvPr id="3473" name="Text Box 7"/>
        <xdr:cNvSpPr txBox="1">
          <a:spLocks noChangeArrowheads="1"/>
        </xdr:cNvSpPr>
      </xdr:nvSpPr>
      <xdr:spPr bwMode="auto">
        <a:xfrm>
          <a:off x="1116806" y="291917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7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7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7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7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7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8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8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8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92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93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9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50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50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2188368" y="311348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503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506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507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509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510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511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513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516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0</xdr:rowOff>
    </xdr:from>
    <xdr:ext cx="0" cy="400843"/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1866900" y="303490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519" name="Text Box 7"/>
        <xdr:cNvSpPr txBox="1">
          <a:spLocks noChangeArrowheads="1"/>
        </xdr:cNvSpPr>
      </xdr:nvSpPr>
      <xdr:spPr bwMode="auto">
        <a:xfrm>
          <a:off x="1783556" y="29319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520" name="Text Box 8"/>
        <xdr:cNvSpPr txBox="1">
          <a:spLocks noChangeArrowheads="1"/>
        </xdr:cNvSpPr>
      </xdr:nvSpPr>
      <xdr:spPr bwMode="auto">
        <a:xfrm>
          <a:off x="969169" y="28836938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0"/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1783556" y="29319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113</xdr:row>
      <xdr:rowOff>0</xdr:rowOff>
    </xdr:from>
    <xdr:ext cx="4763" cy="383381"/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113</xdr:row>
      <xdr:rowOff>0</xdr:rowOff>
    </xdr:from>
    <xdr:ext cx="4763" cy="383381"/>
    <xdr:sp macro="" textlink="">
      <xdr:nvSpPr>
        <xdr:cNvPr id="3523" name="Text Box 8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113</xdr:row>
      <xdr:rowOff>0</xdr:rowOff>
    </xdr:from>
    <xdr:ext cx="4763" cy="431007"/>
    <xdr:sp macro="" textlink="">
      <xdr:nvSpPr>
        <xdr:cNvPr id="3524" name="Text Box 7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113</xdr:row>
      <xdr:rowOff>0</xdr:rowOff>
    </xdr:from>
    <xdr:ext cx="4763" cy="431007"/>
    <xdr:sp macro="" textlink="">
      <xdr:nvSpPr>
        <xdr:cNvPr id="3525" name="Text Box 8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76201</xdr:colOff>
      <xdr:row>114</xdr:row>
      <xdr:rowOff>0</xdr:rowOff>
    </xdr:from>
    <xdr:ext cx="4763" cy="454819"/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1040607" y="3115865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113</xdr:row>
      <xdr:rowOff>0</xdr:rowOff>
    </xdr:from>
    <xdr:ext cx="4763" cy="454819"/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1783556" y="7548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1640681" y="7548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0" cy="323850"/>
    <xdr:sp macro="" textlink="">
      <xdr:nvSpPr>
        <xdr:cNvPr id="3530" name="Text Box 8"/>
        <xdr:cNvSpPr txBox="1">
          <a:spLocks noChangeArrowheads="1"/>
        </xdr:cNvSpPr>
      </xdr:nvSpPr>
      <xdr:spPr bwMode="auto">
        <a:xfrm>
          <a:off x="969169" y="754856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114</xdr:row>
      <xdr:rowOff>0</xdr:rowOff>
    </xdr:from>
    <xdr:ext cx="0" cy="400841"/>
    <xdr:sp macro="" textlink="">
      <xdr:nvSpPr>
        <xdr:cNvPr id="3531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3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3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3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3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3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3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4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4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4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4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4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4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4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4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4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5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5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5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5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5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5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5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355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114</xdr:row>
      <xdr:rowOff>0</xdr:rowOff>
    </xdr:from>
    <xdr:ext cx="0" cy="400843"/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3561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3562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3564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3566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3567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3568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3570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400843"/>
    <xdr:sp macro="" textlink="">
      <xdr:nvSpPr>
        <xdr:cNvPr id="3571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3572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3573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400843"/>
    <xdr:sp macro="" textlink="">
      <xdr:nvSpPr>
        <xdr:cNvPr id="3574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114</xdr:row>
      <xdr:rowOff>0</xdr:rowOff>
    </xdr:from>
    <xdr:ext cx="0" cy="400843"/>
    <xdr:sp macro="" textlink="">
      <xdr:nvSpPr>
        <xdr:cNvPr id="3575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114</xdr:row>
      <xdr:rowOff>0</xdr:rowOff>
    </xdr:from>
    <xdr:ext cx="0" cy="330994"/>
    <xdr:sp macro="" textlink="">
      <xdr:nvSpPr>
        <xdr:cNvPr id="3576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339013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0" cy="323850"/>
    <xdr:sp macro="" textlink="">
      <xdr:nvSpPr>
        <xdr:cNvPr id="3578" name="Text Box 8"/>
        <xdr:cNvSpPr txBox="1">
          <a:spLocks noChangeArrowheads="1"/>
        </xdr:cNvSpPr>
      </xdr:nvSpPr>
      <xdr:spPr bwMode="auto">
        <a:xfrm>
          <a:off x="969169" y="23086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114</xdr:row>
      <xdr:rowOff>0</xdr:rowOff>
    </xdr:from>
    <xdr:ext cx="0" cy="0"/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115</xdr:row>
      <xdr:rowOff>0</xdr:rowOff>
    </xdr:from>
    <xdr:ext cx="4763" cy="383381"/>
    <xdr:sp macro="" textlink="">
      <xdr:nvSpPr>
        <xdr:cNvPr id="3580" name="Text Box 7"/>
        <xdr:cNvSpPr txBox="1">
          <a:spLocks noChangeArrowheads="1"/>
        </xdr:cNvSpPr>
      </xdr:nvSpPr>
      <xdr:spPr bwMode="auto">
        <a:xfrm>
          <a:off x="4481513" y="4080271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115</xdr:row>
      <xdr:rowOff>0</xdr:rowOff>
    </xdr:from>
    <xdr:ext cx="4763" cy="383381"/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2231232" y="410884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31007"/>
    <xdr:sp macro="" textlink="">
      <xdr:nvSpPr>
        <xdr:cNvPr id="3582" name="Text Box 7"/>
        <xdr:cNvSpPr txBox="1">
          <a:spLocks noChangeArrowheads="1"/>
        </xdr:cNvSpPr>
      </xdr:nvSpPr>
      <xdr:spPr bwMode="auto">
        <a:xfrm>
          <a:off x="969169" y="409694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31007"/>
    <xdr:sp macro="" textlink="">
      <xdr:nvSpPr>
        <xdr:cNvPr id="3583" name="Text Box 8"/>
        <xdr:cNvSpPr txBox="1">
          <a:spLocks noChangeArrowheads="1"/>
        </xdr:cNvSpPr>
      </xdr:nvSpPr>
      <xdr:spPr bwMode="auto">
        <a:xfrm>
          <a:off x="969169" y="409694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454819"/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969169" y="409694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454819"/>
    <xdr:sp macro="" textlink="">
      <xdr:nvSpPr>
        <xdr:cNvPr id="3585" name="Text Box 8"/>
        <xdr:cNvSpPr txBox="1">
          <a:spLocks noChangeArrowheads="1"/>
        </xdr:cNvSpPr>
      </xdr:nvSpPr>
      <xdr:spPr bwMode="auto">
        <a:xfrm>
          <a:off x="969169" y="409694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1783556" y="41171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640681" y="41171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588" name="Text Box 8"/>
        <xdr:cNvSpPr txBox="1">
          <a:spLocks noChangeArrowheads="1"/>
        </xdr:cNvSpPr>
      </xdr:nvSpPr>
      <xdr:spPr bwMode="auto">
        <a:xfrm>
          <a:off x="969169" y="411718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115</xdr:row>
      <xdr:rowOff>0</xdr:rowOff>
    </xdr:from>
    <xdr:ext cx="0" cy="400843"/>
    <xdr:sp macro="" textlink="">
      <xdr:nvSpPr>
        <xdr:cNvPr id="3589" name="Text Box 7"/>
        <xdr:cNvSpPr txBox="1">
          <a:spLocks noChangeArrowheads="1"/>
        </xdr:cNvSpPr>
      </xdr:nvSpPr>
      <xdr:spPr bwMode="auto">
        <a:xfrm>
          <a:off x="1116806" y="569809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59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59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59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59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59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59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598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599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0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0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0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0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0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1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1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1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1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1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115</xdr:row>
      <xdr:rowOff>0</xdr:rowOff>
    </xdr:from>
    <xdr:ext cx="4763" cy="371475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4763" cy="371475"/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115</xdr:row>
      <xdr:rowOff>0</xdr:rowOff>
    </xdr:from>
    <xdr:ext cx="0" cy="400843"/>
    <xdr:sp macro="" textlink="">
      <xdr:nvSpPr>
        <xdr:cNvPr id="3618" name="Text Box 7"/>
        <xdr:cNvSpPr txBox="1">
          <a:spLocks noChangeArrowheads="1"/>
        </xdr:cNvSpPr>
      </xdr:nvSpPr>
      <xdr:spPr bwMode="auto">
        <a:xfrm>
          <a:off x="2188368" y="589240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619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620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621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622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623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624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625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626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627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628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400843"/>
    <xdr:sp macro="" textlink="">
      <xdr:nvSpPr>
        <xdr:cNvPr id="3629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630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631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632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0</xdr:rowOff>
    </xdr:from>
    <xdr:ext cx="0" cy="400843"/>
    <xdr:sp macro="" textlink="">
      <xdr:nvSpPr>
        <xdr:cNvPr id="3633" name="Text Box 8"/>
        <xdr:cNvSpPr txBox="1">
          <a:spLocks noChangeArrowheads="1"/>
        </xdr:cNvSpPr>
      </xdr:nvSpPr>
      <xdr:spPr bwMode="auto">
        <a:xfrm>
          <a:off x="1866900" y="5813821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634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635" name="Text Box 7"/>
        <xdr:cNvSpPr txBox="1">
          <a:spLocks noChangeArrowheads="1"/>
        </xdr:cNvSpPr>
      </xdr:nvSpPr>
      <xdr:spPr bwMode="auto">
        <a:xfrm>
          <a:off x="1783556" y="5710869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636" name="Text Box 8"/>
        <xdr:cNvSpPr txBox="1">
          <a:spLocks noChangeArrowheads="1"/>
        </xdr:cNvSpPr>
      </xdr:nvSpPr>
      <xdr:spPr bwMode="auto">
        <a:xfrm>
          <a:off x="969169" y="56638031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0"/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1783556" y="571086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4763" cy="383381"/>
    <xdr:sp macro="" textlink="">
      <xdr:nvSpPr>
        <xdr:cNvPr id="3638" name="Text Box 7"/>
        <xdr:cNvSpPr txBox="1">
          <a:spLocks noChangeArrowheads="1"/>
        </xdr:cNvSpPr>
      </xdr:nvSpPr>
      <xdr:spPr bwMode="auto">
        <a:xfrm>
          <a:off x="969169" y="10322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64294</xdr:colOff>
      <xdr:row>44</xdr:row>
      <xdr:rowOff>0</xdr:rowOff>
    </xdr:from>
    <xdr:ext cx="4763" cy="383381"/>
    <xdr:sp macro="" textlink="">
      <xdr:nvSpPr>
        <xdr:cNvPr id="3639" name="Text Box 8"/>
        <xdr:cNvSpPr txBox="1">
          <a:spLocks noChangeArrowheads="1"/>
        </xdr:cNvSpPr>
      </xdr:nvSpPr>
      <xdr:spPr bwMode="auto">
        <a:xfrm>
          <a:off x="1028700" y="1065609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115</xdr:row>
      <xdr:rowOff>0</xdr:rowOff>
    </xdr:from>
    <xdr:ext cx="4763" cy="383381"/>
    <xdr:sp macro="" textlink="">
      <xdr:nvSpPr>
        <xdr:cNvPr id="3640" name="Text Box 7"/>
        <xdr:cNvSpPr txBox="1">
          <a:spLocks noChangeArrowheads="1"/>
        </xdr:cNvSpPr>
      </xdr:nvSpPr>
      <xdr:spPr bwMode="auto">
        <a:xfrm>
          <a:off x="4481513" y="2856309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400843"/>
    <xdr:sp macro="" textlink="">
      <xdr:nvSpPr>
        <xdr:cNvPr id="3641" name="Text Box 7"/>
        <xdr:cNvSpPr txBox="1">
          <a:spLocks noChangeArrowheads="1"/>
        </xdr:cNvSpPr>
      </xdr:nvSpPr>
      <xdr:spPr bwMode="auto">
        <a:xfrm>
          <a:off x="1783556" y="28932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0</xdr:rowOff>
    </xdr:from>
    <xdr:ext cx="0" cy="400843"/>
    <xdr:sp macro="" textlink="">
      <xdr:nvSpPr>
        <xdr:cNvPr id="3642" name="Text Box 8"/>
        <xdr:cNvSpPr txBox="1">
          <a:spLocks noChangeArrowheads="1"/>
        </xdr:cNvSpPr>
      </xdr:nvSpPr>
      <xdr:spPr bwMode="auto">
        <a:xfrm>
          <a:off x="1866900" y="30444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115</xdr:row>
      <xdr:rowOff>0</xdr:rowOff>
    </xdr:from>
    <xdr:ext cx="0" cy="330994"/>
    <xdr:sp macro="" textlink="">
      <xdr:nvSpPr>
        <xdr:cNvPr id="3643" name="Text Box 8"/>
        <xdr:cNvSpPr txBox="1">
          <a:spLocks noChangeArrowheads="1"/>
        </xdr:cNvSpPr>
      </xdr:nvSpPr>
      <xdr:spPr bwMode="auto">
        <a:xfrm>
          <a:off x="1640681" y="28932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339013"/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1783556" y="2941475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115</xdr:row>
      <xdr:rowOff>0</xdr:rowOff>
    </xdr:from>
    <xdr:ext cx="0" cy="323850"/>
    <xdr:sp macro="" textlink="">
      <xdr:nvSpPr>
        <xdr:cNvPr id="3645" name="Text Box 8"/>
        <xdr:cNvSpPr txBox="1">
          <a:spLocks noChangeArrowheads="1"/>
        </xdr:cNvSpPr>
      </xdr:nvSpPr>
      <xdr:spPr bwMode="auto">
        <a:xfrm>
          <a:off x="969169" y="28932188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115</xdr:row>
      <xdr:rowOff>0</xdr:rowOff>
    </xdr:from>
    <xdr:ext cx="0" cy="0"/>
    <xdr:sp macro="" textlink="">
      <xdr:nvSpPr>
        <xdr:cNvPr id="3646" name="Text Box 7"/>
        <xdr:cNvSpPr txBox="1">
          <a:spLocks noChangeArrowheads="1"/>
        </xdr:cNvSpPr>
      </xdr:nvSpPr>
      <xdr:spPr bwMode="auto">
        <a:xfrm>
          <a:off x="1783556" y="294147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96</xdr:row>
      <xdr:rowOff>190499</xdr:rowOff>
    </xdr:from>
    <xdr:ext cx="4763" cy="383381"/>
    <xdr:sp macro="" textlink="">
      <xdr:nvSpPr>
        <xdr:cNvPr id="3647" name="Text Box 8"/>
        <xdr:cNvSpPr txBox="1">
          <a:spLocks noChangeArrowheads="1"/>
        </xdr:cNvSpPr>
      </xdr:nvSpPr>
      <xdr:spPr bwMode="auto">
        <a:xfrm>
          <a:off x="11644313" y="1633537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80" zoomScaleNormal="80" workbookViewId="0">
      <selection activeCell="L5" sqref="L5"/>
    </sheetView>
  </sheetViews>
  <sheetFormatPr defaultRowHeight="15" x14ac:dyDescent="0.25"/>
  <cols>
    <col min="2" max="2" width="5.42578125" customWidth="1"/>
    <col min="3" max="3" width="33.140625" customWidth="1"/>
    <col min="4" max="4" width="12.85546875" customWidth="1"/>
    <col min="5" max="5" width="17.7109375" customWidth="1"/>
    <col min="6" max="6" width="11.85546875" customWidth="1"/>
    <col min="7" max="7" width="16.140625" customWidth="1"/>
    <col min="8" max="8" width="17.140625" customWidth="1"/>
    <col min="9" max="9" width="15" customWidth="1"/>
    <col min="11" max="11" width="14.7109375" customWidth="1"/>
    <col min="12" max="12" width="14.85546875" customWidth="1"/>
    <col min="13" max="13" width="14.5703125" customWidth="1"/>
    <col min="14" max="14" width="13.140625" customWidth="1"/>
  </cols>
  <sheetData>
    <row r="1" spans="1:9" ht="15.75" x14ac:dyDescent="0.25">
      <c r="H1" s="42" t="s">
        <v>84</v>
      </c>
      <c r="I1" s="43"/>
    </row>
    <row r="2" spans="1:9" ht="15.75" x14ac:dyDescent="0.25">
      <c r="G2" s="1"/>
      <c r="H2" s="42" t="s">
        <v>85</v>
      </c>
      <c r="I2" s="1"/>
    </row>
    <row r="3" spans="1:9" ht="18" customHeight="1" x14ac:dyDescent="0.25">
      <c r="B3" s="47" t="s">
        <v>86</v>
      </c>
      <c r="C3" s="47"/>
      <c r="D3" s="47"/>
      <c r="E3" s="47"/>
      <c r="F3" s="47"/>
      <c r="G3" s="47"/>
      <c r="H3" s="47"/>
      <c r="I3" s="47"/>
    </row>
    <row r="4" spans="1:9" x14ac:dyDescent="0.25">
      <c r="B4" s="47"/>
      <c r="C4" s="47"/>
      <c r="D4" s="47"/>
      <c r="E4" s="47"/>
      <c r="F4" s="47"/>
      <c r="G4" s="47"/>
      <c r="H4" s="47"/>
      <c r="I4" s="47"/>
    </row>
    <row r="5" spans="1:9" ht="50.25" customHeight="1" x14ac:dyDescent="0.25">
      <c r="B5" s="47"/>
      <c r="C5" s="47"/>
      <c r="D5" s="47"/>
      <c r="E5" s="47"/>
      <c r="F5" s="47"/>
      <c r="G5" s="47"/>
      <c r="H5" s="47"/>
      <c r="I5" s="47"/>
    </row>
    <row r="6" spans="1:9" ht="15.75" x14ac:dyDescent="0.25">
      <c r="B6" s="76" t="s">
        <v>80</v>
      </c>
      <c r="C6" s="76"/>
      <c r="D6" s="76"/>
      <c r="E6" s="76"/>
      <c r="F6" s="76"/>
      <c r="G6" s="76"/>
      <c r="H6" s="76"/>
      <c r="I6" s="76"/>
    </row>
    <row r="7" spans="1:9" ht="15.75" x14ac:dyDescent="0.25">
      <c r="B7" s="2"/>
      <c r="C7" s="1"/>
      <c r="D7" s="1"/>
      <c r="E7" s="1"/>
      <c r="F7" s="1"/>
      <c r="G7" s="1"/>
      <c r="H7" s="1"/>
    </row>
    <row r="8" spans="1:9" ht="15" customHeight="1" x14ac:dyDescent="0.25">
      <c r="A8" s="4"/>
      <c r="B8" s="62" t="s">
        <v>4</v>
      </c>
      <c r="C8" s="64" t="s">
        <v>5</v>
      </c>
      <c r="D8" s="64" t="s">
        <v>6</v>
      </c>
      <c r="E8" s="52" t="s">
        <v>16</v>
      </c>
      <c r="F8" s="52" t="s">
        <v>7</v>
      </c>
      <c r="G8" s="52" t="s">
        <v>0</v>
      </c>
      <c r="H8" s="52" t="s">
        <v>1</v>
      </c>
      <c r="I8" s="77" t="s">
        <v>91</v>
      </c>
    </row>
    <row r="9" spans="1:9" ht="15" customHeight="1" x14ac:dyDescent="0.25">
      <c r="A9" s="4"/>
      <c r="B9" s="63"/>
      <c r="C9" s="65"/>
      <c r="D9" s="65"/>
      <c r="E9" s="61"/>
      <c r="F9" s="54"/>
      <c r="G9" s="53"/>
      <c r="H9" s="54"/>
      <c r="I9" s="78"/>
    </row>
    <row r="10" spans="1:9" ht="14.25" customHeight="1" x14ac:dyDescent="0.25">
      <c r="A10" s="4"/>
      <c r="B10" s="17">
        <v>1</v>
      </c>
      <c r="C10" s="18">
        <v>2</v>
      </c>
      <c r="D10" s="18">
        <v>3</v>
      </c>
      <c r="E10" s="19">
        <v>4</v>
      </c>
      <c r="F10" s="19">
        <v>5</v>
      </c>
      <c r="G10" s="19">
        <v>6</v>
      </c>
      <c r="H10" s="19">
        <v>7</v>
      </c>
      <c r="I10" s="20">
        <v>9</v>
      </c>
    </row>
    <row r="11" spans="1:9" ht="35.25" customHeight="1" x14ac:dyDescent="0.25">
      <c r="A11" s="4"/>
      <c r="B11" s="55" t="s">
        <v>75</v>
      </c>
      <c r="C11" s="56"/>
      <c r="D11" s="56"/>
      <c r="E11" s="56"/>
      <c r="F11" s="56"/>
      <c r="G11" s="56"/>
      <c r="H11" s="56"/>
      <c r="I11" s="57"/>
    </row>
    <row r="12" spans="1:9" ht="14.25" customHeight="1" x14ac:dyDescent="0.25">
      <c r="A12" s="4"/>
      <c r="B12" s="58" t="s">
        <v>76</v>
      </c>
      <c r="C12" s="59"/>
      <c r="D12" s="59"/>
      <c r="E12" s="59"/>
      <c r="F12" s="59"/>
      <c r="G12" s="59"/>
      <c r="H12" s="59"/>
      <c r="I12" s="60"/>
    </row>
    <row r="13" spans="1:9" ht="28.5" customHeight="1" x14ac:dyDescent="0.25">
      <c r="A13" s="4"/>
      <c r="B13" s="5" t="s">
        <v>2</v>
      </c>
      <c r="C13" s="28" t="s">
        <v>68</v>
      </c>
      <c r="D13" s="38" t="s">
        <v>18</v>
      </c>
      <c r="E13" s="39">
        <v>20</v>
      </c>
      <c r="F13" s="25"/>
      <c r="G13" s="14">
        <f>E13*F13</f>
        <v>0</v>
      </c>
      <c r="H13" s="14">
        <f>G13*105%</f>
        <v>0</v>
      </c>
      <c r="I13" s="14"/>
    </row>
    <row r="14" spans="1:9" ht="15" customHeight="1" x14ac:dyDescent="0.25">
      <c r="A14" s="4"/>
      <c r="B14" s="5" t="s">
        <v>8</v>
      </c>
      <c r="C14" s="28" t="s">
        <v>39</v>
      </c>
      <c r="D14" s="38" t="s">
        <v>64</v>
      </c>
      <c r="E14" s="39">
        <v>15000</v>
      </c>
      <c r="F14" s="25"/>
      <c r="G14" s="14">
        <f t="shared" ref="G14:G43" si="0">E14*F14</f>
        <v>0</v>
      </c>
      <c r="H14" s="14">
        <f t="shared" ref="H14:H44" si="1">G14*105%</f>
        <v>0</v>
      </c>
      <c r="I14" s="14"/>
    </row>
    <row r="15" spans="1:9" ht="15" customHeight="1" x14ac:dyDescent="0.25">
      <c r="A15" s="4"/>
      <c r="B15" s="5" t="s">
        <v>9</v>
      </c>
      <c r="C15" s="28" t="s">
        <v>40</v>
      </c>
      <c r="D15" s="38" t="s">
        <v>64</v>
      </c>
      <c r="E15" s="39">
        <v>2500</v>
      </c>
      <c r="F15" s="25"/>
      <c r="G15" s="14">
        <f t="shared" si="0"/>
        <v>0</v>
      </c>
      <c r="H15" s="14">
        <f t="shared" si="1"/>
        <v>0</v>
      </c>
      <c r="I15" s="14"/>
    </row>
    <row r="16" spans="1:9" ht="26.25" customHeight="1" x14ac:dyDescent="0.25">
      <c r="A16" s="4"/>
      <c r="B16" s="5" t="s">
        <v>10</v>
      </c>
      <c r="C16" s="30" t="s">
        <v>69</v>
      </c>
      <c r="D16" s="38" t="s">
        <v>64</v>
      </c>
      <c r="E16" s="39">
        <v>180</v>
      </c>
      <c r="F16" s="25"/>
      <c r="G16" s="14">
        <f t="shared" si="0"/>
        <v>0</v>
      </c>
      <c r="H16" s="14">
        <f t="shared" si="1"/>
        <v>0</v>
      </c>
      <c r="I16" s="14"/>
    </row>
    <row r="17" spans="1:9" ht="22.5" customHeight="1" x14ac:dyDescent="0.25">
      <c r="A17" s="4"/>
      <c r="B17" s="5" t="s">
        <v>11</v>
      </c>
      <c r="C17" s="28" t="s">
        <v>41</v>
      </c>
      <c r="D17" s="38" t="s">
        <v>18</v>
      </c>
      <c r="E17" s="40">
        <v>900</v>
      </c>
      <c r="F17" s="25"/>
      <c r="G17" s="14">
        <f t="shared" si="0"/>
        <v>0</v>
      </c>
      <c r="H17" s="14">
        <f t="shared" si="1"/>
        <v>0</v>
      </c>
      <c r="I17" s="14"/>
    </row>
    <row r="18" spans="1:9" ht="25.5" customHeight="1" x14ac:dyDescent="0.25">
      <c r="A18" s="4"/>
      <c r="B18" s="5" t="s">
        <v>12</v>
      </c>
      <c r="C18" s="28" t="s">
        <v>42</v>
      </c>
      <c r="D18" s="38" t="s">
        <v>18</v>
      </c>
      <c r="E18" s="39">
        <v>1800</v>
      </c>
      <c r="F18" s="25"/>
      <c r="G18" s="14">
        <f t="shared" si="0"/>
        <v>0</v>
      </c>
      <c r="H18" s="14">
        <f>G18*105%</f>
        <v>0</v>
      </c>
      <c r="I18" s="14"/>
    </row>
    <row r="19" spans="1:9" ht="25.5" customHeight="1" x14ac:dyDescent="0.25">
      <c r="A19" s="4"/>
      <c r="B19" s="5" t="s">
        <v>13</v>
      </c>
      <c r="C19" s="28" t="s">
        <v>70</v>
      </c>
      <c r="D19" s="38" t="s">
        <v>18</v>
      </c>
      <c r="E19" s="39">
        <v>1000</v>
      </c>
      <c r="F19" s="25"/>
      <c r="G19" s="14">
        <f t="shared" si="0"/>
        <v>0</v>
      </c>
      <c r="H19" s="14">
        <f>G19*108%</f>
        <v>0</v>
      </c>
      <c r="I19" s="14"/>
    </row>
    <row r="20" spans="1:9" ht="15" customHeight="1" x14ac:dyDescent="0.25">
      <c r="A20" s="4"/>
      <c r="B20" s="5" t="s">
        <v>14</v>
      </c>
      <c r="C20" s="28" t="s">
        <v>71</v>
      </c>
      <c r="D20" s="38" t="s">
        <v>18</v>
      </c>
      <c r="E20" s="39">
        <v>800</v>
      </c>
      <c r="F20" s="25"/>
      <c r="G20" s="14">
        <f t="shared" si="0"/>
        <v>0</v>
      </c>
      <c r="H20" s="14">
        <f>G20*108%</f>
        <v>0</v>
      </c>
      <c r="I20" s="14"/>
    </row>
    <row r="21" spans="1:9" ht="27" customHeight="1" x14ac:dyDescent="0.25">
      <c r="A21" s="4"/>
      <c r="B21" s="5" t="s">
        <v>19</v>
      </c>
      <c r="C21" s="28" t="s">
        <v>72</v>
      </c>
      <c r="D21" s="38" t="s">
        <v>18</v>
      </c>
      <c r="E21" s="39">
        <v>800</v>
      </c>
      <c r="F21" s="25"/>
      <c r="G21" s="14">
        <f t="shared" si="0"/>
        <v>0</v>
      </c>
      <c r="H21" s="14">
        <f>G21*108%</f>
        <v>0</v>
      </c>
      <c r="I21" s="14"/>
    </row>
    <row r="22" spans="1:9" ht="15" customHeight="1" x14ac:dyDescent="0.25">
      <c r="A22" s="4"/>
      <c r="B22" s="5" t="s">
        <v>20</v>
      </c>
      <c r="C22" s="28" t="s">
        <v>43</v>
      </c>
      <c r="D22" s="38" t="s">
        <v>18</v>
      </c>
      <c r="E22" s="32">
        <v>800</v>
      </c>
      <c r="F22" s="25"/>
      <c r="G22" s="14">
        <f t="shared" si="0"/>
        <v>0</v>
      </c>
      <c r="H22" s="14">
        <f t="shared" si="1"/>
        <v>0</v>
      </c>
      <c r="I22" s="14"/>
    </row>
    <row r="23" spans="1:9" ht="24.75" customHeight="1" x14ac:dyDescent="0.25">
      <c r="A23" s="4"/>
      <c r="B23" s="5" t="s">
        <v>17</v>
      </c>
      <c r="C23" s="28" t="s">
        <v>44</v>
      </c>
      <c r="D23" s="38" t="s">
        <v>18</v>
      </c>
      <c r="E23" s="39">
        <v>800</v>
      </c>
      <c r="F23" s="25"/>
      <c r="G23" s="14">
        <f t="shared" si="0"/>
        <v>0</v>
      </c>
      <c r="H23" s="14">
        <f t="shared" si="1"/>
        <v>0</v>
      </c>
      <c r="I23" s="14"/>
    </row>
    <row r="24" spans="1:9" ht="26.25" customHeight="1" x14ac:dyDescent="0.25">
      <c r="A24" s="4"/>
      <c r="B24" s="5" t="s">
        <v>21</v>
      </c>
      <c r="C24" s="28" t="s">
        <v>45</v>
      </c>
      <c r="D24" s="38" t="s">
        <v>18</v>
      </c>
      <c r="E24" s="39">
        <v>1100</v>
      </c>
      <c r="F24" s="25"/>
      <c r="G24" s="14">
        <f t="shared" si="0"/>
        <v>0</v>
      </c>
      <c r="H24" s="14">
        <f t="shared" si="1"/>
        <v>0</v>
      </c>
      <c r="I24" s="14"/>
    </row>
    <row r="25" spans="1:9" ht="24.75" customHeight="1" x14ac:dyDescent="0.25">
      <c r="A25" s="4"/>
      <c r="B25" s="5" t="s">
        <v>22</v>
      </c>
      <c r="C25" s="28" t="s">
        <v>46</v>
      </c>
      <c r="D25" s="38" t="s">
        <v>18</v>
      </c>
      <c r="E25" s="39">
        <v>1200</v>
      </c>
      <c r="F25" s="25"/>
      <c r="G25" s="14">
        <f t="shared" si="0"/>
        <v>0</v>
      </c>
      <c r="H25" s="14">
        <f t="shared" si="1"/>
        <v>0</v>
      </c>
      <c r="I25" s="14"/>
    </row>
    <row r="26" spans="1:9" ht="15" customHeight="1" x14ac:dyDescent="0.25">
      <c r="A26" s="4"/>
      <c r="B26" s="5" t="s">
        <v>23</v>
      </c>
      <c r="C26" s="28" t="s">
        <v>47</v>
      </c>
      <c r="D26" s="38" t="s">
        <v>18</v>
      </c>
      <c r="E26" s="39">
        <v>400</v>
      </c>
      <c r="F26" s="25"/>
      <c r="G26" s="14">
        <f t="shared" si="0"/>
        <v>0</v>
      </c>
      <c r="H26" s="14">
        <f t="shared" si="1"/>
        <v>0</v>
      </c>
      <c r="I26" s="14"/>
    </row>
    <row r="27" spans="1:9" ht="15" customHeight="1" x14ac:dyDescent="0.25">
      <c r="A27" s="4"/>
      <c r="B27" s="5" t="s">
        <v>24</v>
      </c>
      <c r="C27" s="28" t="s">
        <v>48</v>
      </c>
      <c r="D27" s="38" t="s">
        <v>18</v>
      </c>
      <c r="E27" s="39">
        <v>1100</v>
      </c>
      <c r="F27" s="25"/>
      <c r="G27" s="14">
        <f t="shared" si="0"/>
        <v>0</v>
      </c>
      <c r="H27" s="14">
        <f t="shared" si="1"/>
        <v>0</v>
      </c>
      <c r="I27" s="14"/>
    </row>
    <row r="28" spans="1:9" ht="15" customHeight="1" x14ac:dyDescent="0.25">
      <c r="A28" s="4"/>
      <c r="B28" s="5" t="s">
        <v>25</v>
      </c>
      <c r="C28" s="28" t="s">
        <v>49</v>
      </c>
      <c r="D28" s="38" t="s">
        <v>18</v>
      </c>
      <c r="E28" s="39">
        <v>1100</v>
      </c>
      <c r="F28" s="25"/>
      <c r="G28" s="14">
        <f t="shared" si="0"/>
        <v>0</v>
      </c>
      <c r="H28" s="14">
        <f t="shared" si="1"/>
        <v>0</v>
      </c>
      <c r="I28" s="14"/>
    </row>
    <row r="29" spans="1:9" ht="15" customHeight="1" x14ac:dyDescent="0.25">
      <c r="A29" s="4"/>
      <c r="B29" s="5" t="s">
        <v>26</v>
      </c>
      <c r="C29" s="28" t="s">
        <v>50</v>
      </c>
      <c r="D29" s="38" t="s">
        <v>18</v>
      </c>
      <c r="E29" s="39">
        <v>1400</v>
      </c>
      <c r="F29" s="25"/>
      <c r="G29" s="14">
        <f t="shared" si="0"/>
        <v>0</v>
      </c>
      <c r="H29" s="14">
        <f t="shared" si="1"/>
        <v>0</v>
      </c>
      <c r="I29" s="14"/>
    </row>
    <row r="30" spans="1:9" ht="15" customHeight="1" x14ac:dyDescent="0.25">
      <c r="A30" s="4"/>
      <c r="B30" s="5" t="s">
        <v>27</v>
      </c>
      <c r="C30" s="28" t="s">
        <v>51</v>
      </c>
      <c r="D30" s="38" t="s">
        <v>18</v>
      </c>
      <c r="E30" s="39">
        <v>1400</v>
      </c>
      <c r="F30" s="25"/>
      <c r="G30" s="14">
        <f t="shared" si="0"/>
        <v>0</v>
      </c>
      <c r="H30" s="14">
        <f t="shared" si="1"/>
        <v>0</v>
      </c>
      <c r="I30" s="14"/>
    </row>
    <row r="31" spans="1:9" ht="15" customHeight="1" x14ac:dyDescent="0.25">
      <c r="A31" s="4"/>
      <c r="B31" s="5" t="s">
        <v>28</v>
      </c>
      <c r="C31" s="28" t="s">
        <v>52</v>
      </c>
      <c r="D31" s="38" t="s">
        <v>18</v>
      </c>
      <c r="E31" s="39">
        <v>1100</v>
      </c>
      <c r="F31" s="25"/>
      <c r="G31" s="14">
        <f t="shared" si="0"/>
        <v>0</v>
      </c>
      <c r="H31" s="14">
        <f t="shared" si="1"/>
        <v>0</v>
      </c>
      <c r="I31" s="14"/>
    </row>
    <row r="32" spans="1:9" ht="15" customHeight="1" x14ac:dyDescent="0.25">
      <c r="A32" s="4"/>
      <c r="B32" s="5" t="s">
        <v>29</v>
      </c>
      <c r="C32" s="28" t="s">
        <v>53</v>
      </c>
      <c r="D32" s="38" t="s">
        <v>18</v>
      </c>
      <c r="E32" s="39">
        <v>1300</v>
      </c>
      <c r="F32" s="25"/>
      <c r="G32" s="14">
        <f t="shared" si="0"/>
        <v>0</v>
      </c>
      <c r="H32" s="14">
        <f t="shared" si="1"/>
        <v>0</v>
      </c>
      <c r="I32" s="14"/>
    </row>
    <row r="33" spans="1:9" ht="24.75" customHeight="1" x14ac:dyDescent="0.25">
      <c r="A33" s="4"/>
      <c r="B33" s="5" t="s">
        <v>30</v>
      </c>
      <c r="C33" s="28" t="s">
        <v>54</v>
      </c>
      <c r="D33" s="38" t="s">
        <v>18</v>
      </c>
      <c r="E33" s="39">
        <v>2000</v>
      </c>
      <c r="F33" s="25"/>
      <c r="G33" s="14">
        <f t="shared" si="0"/>
        <v>0</v>
      </c>
      <c r="H33" s="14">
        <f t="shared" si="1"/>
        <v>0</v>
      </c>
      <c r="I33" s="14"/>
    </row>
    <row r="34" spans="1:9" ht="28.5" customHeight="1" x14ac:dyDescent="0.25">
      <c r="A34" s="4"/>
      <c r="B34" s="5" t="s">
        <v>31</v>
      </c>
      <c r="C34" s="28" t="s">
        <v>55</v>
      </c>
      <c r="D34" s="38" t="s">
        <v>18</v>
      </c>
      <c r="E34" s="39">
        <v>1600</v>
      </c>
      <c r="F34" s="25"/>
      <c r="G34" s="14">
        <f t="shared" si="0"/>
        <v>0</v>
      </c>
      <c r="H34" s="14">
        <f t="shared" si="1"/>
        <v>0</v>
      </c>
      <c r="I34" s="14"/>
    </row>
    <row r="35" spans="1:9" ht="15" customHeight="1" x14ac:dyDescent="0.25">
      <c r="A35" s="4"/>
      <c r="B35" s="5" t="s">
        <v>32</v>
      </c>
      <c r="C35" s="28" t="s">
        <v>56</v>
      </c>
      <c r="D35" s="38" t="s">
        <v>18</v>
      </c>
      <c r="E35" s="39">
        <v>1100</v>
      </c>
      <c r="F35" s="25"/>
      <c r="G35" s="14">
        <f t="shared" si="0"/>
        <v>0</v>
      </c>
      <c r="H35" s="14">
        <f t="shared" si="1"/>
        <v>0</v>
      </c>
      <c r="I35" s="14"/>
    </row>
    <row r="36" spans="1:9" ht="15" customHeight="1" x14ac:dyDescent="0.25">
      <c r="A36" s="4"/>
      <c r="B36" s="5" t="s">
        <v>33</v>
      </c>
      <c r="C36" s="28" t="s">
        <v>57</v>
      </c>
      <c r="D36" s="38" t="s">
        <v>18</v>
      </c>
      <c r="E36" s="39">
        <v>1400</v>
      </c>
      <c r="F36" s="25"/>
      <c r="G36" s="14">
        <f t="shared" si="0"/>
        <v>0</v>
      </c>
      <c r="H36" s="14">
        <f t="shared" si="1"/>
        <v>0</v>
      </c>
      <c r="I36" s="14"/>
    </row>
    <row r="37" spans="1:9" ht="15" customHeight="1" x14ac:dyDescent="0.25">
      <c r="A37" s="4"/>
      <c r="B37" s="5" t="s">
        <v>34</v>
      </c>
      <c r="C37" s="28" t="s">
        <v>58</v>
      </c>
      <c r="D37" s="38" t="s">
        <v>18</v>
      </c>
      <c r="E37" s="39">
        <v>800</v>
      </c>
      <c r="F37" s="25"/>
      <c r="G37" s="14">
        <f t="shared" si="0"/>
        <v>0</v>
      </c>
      <c r="H37" s="14">
        <f t="shared" si="1"/>
        <v>0</v>
      </c>
      <c r="I37" s="14"/>
    </row>
    <row r="38" spans="1:9" ht="15" customHeight="1" x14ac:dyDescent="0.25">
      <c r="A38" s="4"/>
      <c r="B38" s="5" t="s">
        <v>35</v>
      </c>
      <c r="C38" s="28" t="s">
        <v>59</v>
      </c>
      <c r="D38" s="38" t="s">
        <v>18</v>
      </c>
      <c r="E38" s="39">
        <v>700</v>
      </c>
      <c r="F38" s="25"/>
      <c r="G38" s="14">
        <f t="shared" si="0"/>
        <v>0</v>
      </c>
      <c r="H38" s="14">
        <f t="shared" si="1"/>
        <v>0</v>
      </c>
      <c r="I38" s="14"/>
    </row>
    <row r="39" spans="1:9" ht="15" customHeight="1" x14ac:dyDescent="0.25">
      <c r="A39" s="4"/>
      <c r="B39" s="5" t="s">
        <v>36</v>
      </c>
      <c r="C39" s="28" t="s">
        <v>60</v>
      </c>
      <c r="D39" s="38" t="s">
        <v>18</v>
      </c>
      <c r="E39" s="39">
        <v>1100</v>
      </c>
      <c r="F39" s="25"/>
      <c r="G39" s="14">
        <f t="shared" si="0"/>
        <v>0</v>
      </c>
      <c r="H39" s="14">
        <f t="shared" si="1"/>
        <v>0</v>
      </c>
      <c r="I39" s="14"/>
    </row>
    <row r="40" spans="1:9" ht="27" customHeight="1" x14ac:dyDescent="0.25">
      <c r="A40" s="4"/>
      <c r="B40" s="5" t="s">
        <v>37</v>
      </c>
      <c r="C40" s="28" t="s">
        <v>61</v>
      </c>
      <c r="D40" s="38" t="s">
        <v>18</v>
      </c>
      <c r="E40" s="39">
        <v>1500</v>
      </c>
      <c r="F40" s="25"/>
      <c r="G40" s="14">
        <f t="shared" si="0"/>
        <v>0</v>
      </c>
      <c r="H40" s="14">
        <f t="shared" si="1"/>
        <v>0</v>
      </c>
      <c r="I40" s="14"/>
    </row>
    <row r="41" spans="1:9" ht="15" customHeight="1" x14ac:dyDescent="0.25">
      <c r="A41" s="4"/>
      <c r="B41" s="5" t="s">
        <v>38</v>
      </c>
      <c r="C41" s="28" t="s">
        <v>73</v>
      </c>
      <c r="D41" s="38" t="s">
        <v>18</v>
      </c>
      <c r="E41" s="39">
        <v>800</v>
      </c>
      <c r="F41" s="25"/>
      <c r="G41" s="14">
        <f t="shared" si="0"/>
        <v>0</v>
      </c>
      <c r="H41" s="14">
        <f t="shared" si="1"/>
        <v>0</v>
      </c>
      <c r="I41" s="14"/>
    </row>
    <row r="42" spans="1:9" ht="15" customHeight="1" x14ac:dyDescent="0.25">
      <c r="A42" s="4"/>
      <c r="B42" s="5" t="s">
        <v>65</v>
      </c>
      <c r="C42" s="28" t="s">
        <v>62</v>
      </c>
      <c r="D42" s="38" t="s">
        <v>18</v>
      </c>
      <c r="E42" s="26">
        <v>300</v>
      </c>
      <c r="F42" s="25"/>
      <c r="G42" s="14">
        <f t="shared" si="0"/>
        <v>0</v>
      </c>
      <c r="H42" s="14">
        <f t="shared" si="1"/>
        <v>0</v>
      </c>
      <c r="I42" s="14"/>
    </row>
    <row r="43" spans="1:9" ht="15" customHeight="1" x14ac:dyDescent="0.25">
      <c r="A43" s="4"/>
      <c r="B43" s="5" t="s">
        <v>66</v>
      </c>
      <c r="C43" s="28" t="s">
        <v>74</v>
      </c>
      <c r="D43" s="38" t="s">
        <v>18</v>
      </c>
      <c r="E43" s="26">
        <v>280</v>
      </c>
      <c r="F43" s="25"/>
      <c r="G43" s="14">
        <f t="shared" si="0"/>
        <v>0</v>
      </c>
      <c r="H43" s="14">
        <f t="shared" si="1"/>
        <v>0</v>
      </c>
      <c r="I43" s="14"/>
    </row>
    <row r="44" spans="1:9" ht="15" customHeight="1" x14ac:dyDescent="0.25">
      <c r="B44" s="5" t="s">
        <v>67</v>
      </c>
      <c r="C44" s="31" t="s">
        <v>63</v>
      </c>
      <c r="D44" s="38" t="s">
        <v>18</v>
      </c>
      <c r="E44" s="26">
        <v>6300</v>
      </c>
      <c r="F44" s="25"/>
      <c r="G44" s="14">
        <f t="shared" ref="G44" si="2">E44*F44</f>
        <v>0</v>
      </c>
      <c r="H44" s="14">
        <f t="shared" si="1"/>
        <v>0</v>
      </c>
      <c r="I44" s="14"/>
    </row>
    <row r="45" spans="1:9" x14ac:dyDescent="0.25">
      <c r="B45" s="66" t="s">
        <v>78</v>
      </c>
      <c r="C45" s="67"/>
      <c r="D45" s="10" t="s">
        <v>3</v>
      </c>
      <c r="E45" s="33" t="s">
        <v>3</v>
      </c>
      <c r="F45" s="11" t="s">
        <v>3</v>
      </c>
      <c r="G45" s="15">
        <f>SUM(G13:G44)</f>
        <v>0</v>
      </c>
      <c r="H45" s="15">
        <f>SUM(H13:H44)</f>
        <v>0</v>
      </c>
      <c r="I45" s="14"/>
    </row>
    <row r="46" spans="1:9" ht="30.75" customHeight="1" x14ac:dyDescent="0.25">
      <c r="B46" s="55" t="s">
        <v>77</v>
      </c>
      <c r="C46" s="56"/>
      <c r="D46" s="56"/>
      <c r="E46" s="56"/>
      <c r="F46" s="56"/>
      <c r="G46" s="56"/>
      <c r="H46" s="56"/>
      <c r="I46" s="57"/>
    </row>
    <row r="47" spans="1:9" x14ac:dyDescent="0.25">
      <c r="B47" s="58" t="s">
        <v>83</v>
      </c>
      <c r="C47" s="59"/>
      <c r="D47" s="59"/>
      <c r="E47" s="59"/>
      <c r="F47" s="59"/>
      <c r="G47" s="59"/>
      <c r="H47" s="59"/>
      <c r="I47" s="60"/>
    </row>
    <row r="48" spans="1:9" ht="15.75" x14ac:dyDescent="0.25">
      <c r="B48" s="5" t="s">
        <v>2</v>
      </c>
      <c r="C48" s="28" t="s">
        <v>68</v>
      </c>
      <c r="D48" s="29" t="s">
        <v>18</v>
      </c>
      <c r="E48" s="32">
        <v>40</v>
      </c>
      <c r="F48" s="25"/>
      <c r="G48" s="14">
        <f>SUM(E48*F48)</f>
        <v>0</v>
      </c>
      <c r="H48" s="14">
        <f t="shared" ref="H48:H78" si="3">SUM(G48*1.05)</f>
        <v>0</v>
      </c>
      <c r="I48" s="6"/>
    </row>
    <row r="49" spans="2:9" ht="15.75" customHeight="1" x14ac:dyDescent="0.25">
      <c r="B49" s="5" t="s">
        <v>8</v>
      </c>
      <c r="C49" s="28" t="s">
        <v>39</v>
      </c>
      <c r="D49" s="29" t="s">
        <v>64</v>
      </c>
      <c r="E49" s="32">
        <v>3500</v>
      </c>
      <c r="F49" s="25"/>
      <c r="G49" s="14">
        <f t="shared" ref="G49:G78" si="4">SUM(E49*F49)</f>
        <v>0</v>
      </c>
      <c r="H49" s="14">
        <f t="shared" si="3"/>
        <v>0</v>
      </c>
      <c r="I49" s="6"/>
    </row>
    <row r="50" spans="2:9" ht="15.75" x14ac:dyDescent="0.25">
      <c r="B50" s="5" t="s">
        <v>9</v>
      </c>
      <c r="C50" s="30" t="s">
        <v>40</v>
      </c>
      <c r="D50" s="29" t="s">
        <v>64</v>
      </c>
      <c r="E50" s="32">
        <v>800</v>
      </c>
      <c r="F50" s="25"/>
      <c r="G50" s="14">
        <f t="shared" si="4"/>
        <v>0</v>
      </c>
      <c r="H50" s="14">
        <f t="shared" si="3"/>
        <v>0</v>
      </c>
      <c r="I50" s="6"/>
    </row>
    <row r="51" spans="2:9" ht="15.75" x14ac:dyDescent="0.25">
      <c r="B51" s="5" t="s">
        <v>10</v>
      </c>
      <c r="C51" s="28" t="s">
        <v>41</v>
      </c>
      <c r="D51" s="29" t="s">
        <v>18</v>
      </c>
      <c r="E51" s="32">
        <v>20</v>
      </c>
      <c r="F51" s="25"/>
      <c r="G51" s="14">
        <f t="shared" si="4"/>
        <v>0</v>
      </c>
      <c r="H51" s="14">
        <f t="shared" si="3"/>
        <v>0</v>
      </c>
      <c r="I51" s="6"/>
    </row>
    <row r="52" spans="2:9" ht="15.75" x14ac:dyDescent="0.25">
      <c r="B52" s="5" t="s">
        <v>11</v>
      </c>
      <c r="C52" s="28" t="s">
        <v>42</v>
      </c>
      <c r="D52" s="29" t="s">
        <v>18</v>
      </c>
      <c r="E52" s="32">
        <v>300</v>
      </c>
      <c r="F52" s="25"/>
      <c r="G52" s="14">
        <f t="shared" si="4"/>
        <v>0</v>
      </c>
      <c r="H52" s="14">
        <f>SUM(G52*1.05)</f>
        <v>0</v>
      </c>
      <c r="I52" s="6"/>
    </row>
    <row r="53" spans="2:9" ht="15.75" x14ac:dyDescent="0.25">
      <c r="B53" s="5" t="s">
        <v>12</v>
      </c>
      <c r="C53" s="28" t="s">
        <v>70</v>
      </c>
      <c r="D53" s="29" t="s">
        <v>18</v>
      </c>
      <c r="E53" s="32">
        <v>300</v>
      </c>
      <c r="F53" s="25"/>
      <c r="G53" s="14">
        <f t="shared" si="4"/>
        <v>0</v>
      </c>
      <c r="H53" s="14">
        <f>SUM(G53*1.08)</f>
        <v>0</v>
      </c>
      <c r="I53" s="6"/>
    </row>
    <row r="54" spans="2:9" ht="15.75" x14ac:dyDescent="0.25">
      <c r="B54" s="5" t="s">
        <v>13</v>
      </c>
      <c r="C54" s="28" t="s">
        <v>71</v>
      </c>
      <c r="D54" s="29" t="s">
        <v>18</v>
      </c>
      <c r="E54" s="32">
        <v>300</v>
      </c>
      <c r="F54" s="25"/>
      <c r="G54" s="14">
        <f t="shared" si="4"/>
        <v>0</v>
      </c>
      <c r="H54" s="14">
        <f>SUM(G54*1.08)</f>
        <v>0</v>
      </c>
      <c r="I54" s="6"/>
    </row>
    <row r="55" spans="2:9" ht="15.75" x14ac:dyDescent="0.25">
      <c r="B55" s="5" t="s">
        <v>14</v>
      </c>
      <c r="C55" s="28" t="s">
        <v>72</v>
      </c>
      <c r="D55" s="29" t="s">
        <v>18</v>
      </c>
      <c r="E55" s="32">
        <v>300</v>
      </c>
      <c r="F55" s="25"/>
      <c r="G55" s="14">
        <f t="shared" si="4"/>
        <v>0</v>
      </c>
      <c r="H55" s="14">
        <f>SUM(G55*1.08)</f>
        <v>0</v>
      </c>
      <c r="I55" s="6"/>
    </row>
    <row r="56" spans="2:9" ht="24.75" customHeight="1" x14ac:dyDescent="0.25">
      <c r="B56" s="5" t="s">
        <v>19</v>
      </c>
      <c r="C56" s="28" t="s">
        <v>43</v>
      </c>
      <c r="D56" s="29" t="s">
        <v>18</v>
      </c>
      <c r="E56" s="32">
        <v>300</v>
      </c>
      <c r="F56" s="25"/>
      <c r="G56" s="14">
        <f t="shared" si="4"/>
        <v>0</v>
      </c>
      <c r="H56" s="14">
        <f t="shared" si="3"/>
        <v>0</v>
      </c>
      <c r="I56" s="6"/>
    </row>
    <row r="57" spans="2:9" ht="30" customHeight="1" x14ac:dyDescent="0.25">
      <c r="B57" s="5" t="s">
        <v>20</v>
      </c>
      <c r="C57" s="28" t="s">
        <v>44</v>
      </c>
      <c r="D57" s="29" t="s">
        <v>18</v>
      </c>
      <c r="E57" s="32">
        <v>200</v>
      </c>
      <c r="F57" s="25"/>
      <c r="G57" s="14">
        <f t="shared" si="4"/>
        <v>0</v>
      </c>
      <c r="H57" s="14">
        <f t="shared" si="3"/>
        <v>0</v>
      </c>
      <c r="I57" s="6"/>
    </row>
    <row r="58" spans="2:9" ht="28.5" x14ac:dyDescent="0.25">
      <c r="B58" s="5" t="s">
        <v>17</v>
      </c>
      <c r="C58" s="28" t="s">
        <v>45</v>
      </c>
      <c r="D58" s="29" t="s">
        <v>18</v>
      </c>
      <c r="E58" s="32">
        <v>400</v>
      </c>
      <c r="F58" s="25"/>
      <c r="G58" s="14">
        <f t="shared" si="4"/>
        <v>0</v>
      </c>
      <c r="H58" s="14">
        <f t="shared" si="3"/>
        <v>0</v>
      </c>
      <c r="I58" s="6"/>
    </row>
    <row r="59" spans="2:9" ht="28.5" x14ac:dyDescent="0.25">
      <c r="B59" s="5" t="s">
        <v>21</v>
      </c>
      <c r="C59" s="28" t="s">
        <v>46</v>
      </c>
      <c r="D59" s="29" t="s">
        <v>18</v>
      </c>
      <c r="E59" s="32">
        <v>300</v>
      </c>
      <c r="F59" s="25"/>
      <c r="G59" s="14">
        <f t="shared" si="4"/>
        <v>0</v>
      </c>
      <c r="H59" s="14">
        <f t="shared" si="3"/>
        <v>0</v>
      </c>
      <c r="I59" s="6"/>
    </row>
    <row r="60" spans="2:9" ht="15.75" x14ac:dyDescent="0.25">
      <c r="B60" s="5" t="s">
        <v>22</v>
      </c>
      <c r="C60" s="28" t="s">
        <v>47</v>
      </c>
      <c r="D60" s="29" t="s">
        <v>18</v>
      </c>
      <c r="E60" s="32">
        <v>200</v>
      </c>
      <c r="F60" s="25"/>
      <c r="G60" s="14">
        <f t="shared" si="4"/>
        <v>0</v>
      </c>
      <c r="H60" s="14">
        <f t="shared" si="3"/>
        <v>0</v>
      </c>
      <c r="I60" s="6"/>
    </row>
    <row r="61" spans="2:9" ht="15.75" x14ac:dyDescent="0.25">
      <c r="B61" s="5" t="s">
        <v>23</v>
      </c>
      <c r="C61" s="28" t="s">
        <v>48</v>
      </c>
      <c r="D61" s="29" t="s">
        <v>18</v>
      </c>
      <c r="E61" s="32">
        <v>200</v>
      </c>
      <c r="F61" s="25"/>
      <c r="G61" s="14">
        <f t="shared" si="4"/>
        <v>0</v>
      </c>
      <c r="H61" s="14">
        <f t="shared" si="3"/>
        <v>0</v>
      </c>
      <c r="I61" s="6"/>
    </row>
    <row r="62" spans="2:9" ht="15.75" x14ac:dyDescent="0.25">
      <c r="B62" s="5" t="s">
        <v>24</v>
      </c>
      <c r="C62" s="28" t="s">
        <v>49</v>
      </c>
      <c r="D62" s="29" t="s">
        <v>18</v>
      </c>
      <c r="E62" s="32">
        <v>60</v>
      </c>
      <c r="F62" s="25"/>
      <c r="G62" s="14">
        <f t="shared" si="4"/>
        <v>0</v>
      </c>
      <c r="H62" s="14">
        <f t="shared" si="3"/>
        <v>0</v>
      </c>
      <c r="I62" s="6"/>
    </row>
    <row r="63" spans="2:9" ht="15.75" x14ac:dyDescent="0.25">
      <c r="B63" s="5" t="s">
        <v>25</v>
      </c>
      <c r="C63" s="28" t="s">
        <v>50</v>
      </c>
      <c r="D63" s="29" t="s">
        <v>18</v>
      </c>
      <c r="E63" s="32">
        <v>700</v>
      </c>
      <c r="F63" s="25"/>
      <c r="G63" s="14">
        <f t="shared" si="4"/>
        <v>0</v>
      </c>
      <c r="H63" s="14">
        <f t="shared" si="3"/>
        <v>0</v>
      </c>
      <c r="I63" s="6"/>
    </row>
    <row r="64" spans="2:9" ht="15.75" x14ac:dyDescent="0.25">
      <c r="B64" s="5" t="s">
        <v>26</v>
      </c>
      <c r="C64" s="28" t="s">
        <v>51</v>
      </c>
      <c r="D64" s="29" t="s">
        <v>18</v>
      </c>
      <c r="E64" s="32">
        <v>200</v>
      </c>
      <c r="F64" s="25"/>
      <c r="G64" s="14">
        <f t="shared" si="4"/>
        <v>0</v>
      </c>
      <c r="H64" s="14">
        <f t="shared" si="3"/>
        <v>0</v>
      </c>
      <c r="I64" s="6"/>
    </row>
    <row r="65" spans="2:9" ht="15.75" x14ac:dyDescent="0.25">
      <c r="B65" s="5" t="s">
        <v>27</v>
      </c>
      <c r="C65" s="28" t="s">
        <v>52</v>
      </c>
      <c r="D65" s="29" t="s">
        <v>18</v>
      </c>
      <c r="E65" s="32">
        <v>150</v>
      </c>
      <c r="F65" s="25"/>
      <c r="G65" s="14">
        <f t="shared" si="4"/>
        <v>0</v>
      </c>
      <c r="H65" s="14">
        <f t="shared" si="3"/>
        <v>0</v>
      </c>
      <c r="I65" s="6"/>
    </row>
    <row r="66" spans="2:9" ht="15.75" x14ac:dyDescent="0.25">
      <c r="B66" s="5" t="s">
        <v>28</v>
      </c>
      <c r="C66" s="28" t="s">
        <v>53</v>
      </c>
      <c r="D66" s="29" t="s">
        <v>18</v>
      </c>
      <c r="E66" s="32">
        <v>300</v>
      </c>
      <c r="F66" s="25"/>
      <c r="G66" s="14">
        <f t="shared" si="4"/>
        <v>0</v>
      </c>
      <c r="H66" s="14">
        <f t="shared" si="3"/>
        <v>0</v>
      </c>
      <c r="I66" s="6"/>
    </row>
    <row r="67" spans="2:9" ht="15.75" x14ac:dyDescent="0.25">
      <c r="B67" s="5" t="s">
        <v>29</v>
      </c>
      <c r="C67" s="28" t="s">
        <v>54</v>
      </c>
      <c r="D67" s="29" t="s">
        <v>18</v>
      </c>
      <c r="E67" s="32">
        <v>500</v>
      </c>
      <c r="F67" s="25"/>
      <c r="G67" s="14">
        <f t="shared" si="4"/>
        <v>0</v>
      </c>
      <c r="H67" s="14">
        <f t="shared" si="3"/>
        <v>0</v>
      </c>
      <c r="I67" s="6"/>
    </row>
    <row r="68" spans="2:9" ht="15.75" x14ac:dyDescent="0.25">
      <c r="B68" s="5" t="s">
        <v>30</v>
      </c>
      <c r="C68" s="28" t="s">
        <v>55</v>
      </c>
      <c r="D68" s="29" t="s">
        <v>18</v>
      </c>
      <c r="E68" s="32">
        <v>500</v>
      </c>
      <c r="F68" s="25"/>
      <c r="G68" s="14">
        <f t="shared" si="4"/>
        <v>0</v>
      </c>
      <c r="H68" s="14">
        <f t="shared" si="3"/>
        <v>0</v>
      </c>
      <c r="I68" s="6"/>
    </row>
    <row r="69" spans="2:9" ht="15.75" x14ac:dyDescent="0.25">
      <c r="B69" s="5" t="s">
        <v>31</v>
      </c>
      <c r="C69" s="28" t="s">
        <v>56</v>
      </c>
      <c r="D69" s="29" t="s">
        <v>18</v>
      </c>
      <c r="E69" s="32">
        <v>200</v>
      </c>
      <c r="F69" s="25"/>
      <c r="G69" s="14">
        <f t="shared" si="4"/>
        <v>0</v>
      </c>
      <c r="H69" s="14">
        <f t="shared" si="3"/>
        <v>0</v>
      </c>
      <c r="I69" s="6"/>
    </row>
    <row r="70" spans="2:9" ht="15.75" x14ac:dyDescent="0.25">
      <c r="B70" s="5" t="s">
        <v>32</v>
      </c>
      <c r="C70" s="28" t="s">
        <v>57</v>
      </c>
      <c r="D70" s="29" t="s">
        <v>18</v>
      </c>
      <c r="E70" s="32">
        <v>150</v>
      </c>
      <c r="F70" s="25"/>
      <c r="G70" s="14">
        <f t="shared" si="4"/>
        <v>0</v>
      </c>
      <c r="H70" s="14">
        <f t="shared" si="3"/>
        <v>0</v>
      </c>
      <c r="I70" s="6"/>
    </row>
    <row r="71" spans="2:9" ht="15.75" x14ac:dyDescent="0.25">
      <c r="B71" s="5" t="s">
        <v>33</v>
      </c>
      <c r="C71" s="28" t="s">
        <v>58</v>
      </c>
      <c r="D71" s="29" t="s">
        <v>18</v>
      </c>
      <c r="E71" s="32">
        <v>150</v>
      </c>
      <c r="F71" s="25"/>
      <c r="G71" s="14">
        <f t="shared" si="4"/>
        <v>0</v>
      </c>
      <c r="H71" s="14">
        <f t="shared" si="3"/>
        <v>0</v>
      </c>
      <c r="I71" s="6"/>
    </row>
    <row r="72" spans="2:9" ht="15.75" x14ac:dyDescent="0.25">
      <c r="B72" s="5" t="s">
        <v>34</v>
      </c>
      <c r="C72" s="28" t="s">
        <v>59</v>
      </c>
      <c r="D72" s="29" t="s">
        <v>18</v>
      </c>
      <c r="E72" s="32">
        <v>150</v>
      </c>
      <c r="F72" s="25"/>
      <c r="G72" s="14">
        <f t="shared" si="4"/>
        <v>0</v>
      </c>
      <c r="H72" s="14">
        <f t="shared" si="3"/>
        <v>0</v>
      </c>
      <c r="I72" s="6"/>
    </row>
    <row r="73" spans="2:9" ht="15.75" x14ac:dyDescent="0.25">
      <c r="B73" s="5" t="s">
        <v>35</v>
      </c>
      <c r="C73" s="28" t="s">
        <v>60</v>
      </c>
      <c r="D73" s="29" t="s">
        <v>18</v>
      </c>
      <c r="E73" s="32">
        <v>400</v>
      </c>
      <c r="F73" s="25"/>
      <c r="G73" s="14">
        <f t="shared" si="4"/>
        <v>0</v>
      </c>
      <c r="H73" s="14">
        <f t="shared" si="3"/>
        <v>0</v>
      </c>
      <c r="I73" s="6"/>
    </row>
    <row r="74" spans="2:9" ht="28.5" x14ac:dyDescent="0.25">
      <c r="B74" s="5" t="s">
        <v>36</v>
      </c>
      <c r="C74" s="28" t="s">
        <v>61</v>
      </c>
      <c r="D74" s="29" t="s">
        <v>18</v>
      </c>
      <c r="E74" s="32">
        <v>150</v>
      </c>
      <c r="F74" s="25"/>
      <c r="G74" s="14">
        <f t="shared" si="4"/>
        <v>0</v>
      </c>
      <c r="H74" s="14">
        <f t="shared" si="3"/>
        <v>0</v>
      </c>
      <c r="I74" s="6"/>
    </row>
    <row r="75" spans="2:9" ht="15.75" x14ac:dyDescent="0.25">
      <c r="B75" s="5" t="s">
        <v>37</v>
      </c>
      <c r="C75" s="28" t="s">
        <v>73</v>
      </c>
      <c r="D75" s="29" t="s">
        <v>18</v>
      </c>
      <c r="E75" s="32">
        <v>1500</v>
      </c>
      <c r="F75" s="25"/>
      <c r="G75" s="14">
        <f t="shared" si="4"/>
        <v>0</v>
      </c>
      <c r="H75" s="14">
        <f t="shared" si="3"/>
        <v>0</v>
      </c>
      <c r="I75" s="6"/>
    </row>
    <row r="76" spans="2:9" ht="15.75" x14ac:dyDescent="0.25">
      <c r="B76" s="5" t="s">
        <v>38</v>
      </c>
      <c r="C76" s="28" t="s">
        <v>62</v>
      </c>
      <c r="D76" s="29" t="s">
        <v>18</v>
      </c>
      <c r="E76" s="26">
        <v>100</v>
      </c>
      <c r="F76" s="25"/>
      <c r="G76" s="14">
        <f t="shared" si="4"/>
        <v>0</v>
      </c>
      <c r="H76" s="14">
        <f t="shared" si="3"/>
        <v>0</v>
      </c>
      <c r="I76" s="6"/>
    </row>
    <row r="77" spans="2:9" ht="15.75" x14ac:dyDescent="0.25">
      <c r="B77" s="5" t="s">
        <v>65</v>
      </c>
      <c r="C77" s="28" t="s">
        <v>74</v>
      </c>
      <c r="D77" s="29" t="s">
        <v>18</v>
      </c>
      <c r="E77" s="26">
        <v>100</v>
      </c>
      <c r="F77" s="25"/>
      <c r="G77" s="14">
        <f t="shared" si="4"/>
        <v>0</v>
      </c>
      <c r="H77" s="14">
        <f t="shared" si="3"/>
        <v>0</v>
      </c>
      <c r="I77" s="6"/>
    </row>
    <row r="78" spans="2:9" ht="15.75" x14ac:dyDescent="0.25">
      <c r="B78" s="5" t="s">
        <v>90</v>
      </c>
      <c r="C78" s="31" t="s">
        <v>63</v>
      </c>
      <c r="D78" s="29" t="s">
        <v>18</v>
      </c>
      <c r="E78" s="26">
        <v>1000</v>
      </c>
      <c r="F78" s="25"/>
      <c r="G78" s="14">
        <f t="shared" si="4"/>
        <v>0</v>
      </c>
      <c r="H78" s="14">
        <f t="shared" si="3"/>
        <v>0</v>
      </c>
      <c r="I78" s="6"/>
    </row>
    <row r="79" spans="2:9" x14ac:dyDescent="0.25">
      <c r="B79" s="71" t="s">
        <v>15</v>
      </c>
      <c r="C79" s="60"/>
      <c r="D79" s="10" t="s">
        <v>3</v>
      </c>
      <c r="E79" s="33" t="s">
        <v>3</v>
      </c>
      <c r="F79" s="11" t="s">
        <v>3</v>
      </c>
      <c r="G79" s="16">
        <f>SUM(G48:G78)</f>
        <v>0</v>
      </c>
      <c r="H79" s="16">
        <f>SUM(H48:H78)</f>
        <v>0</v>
      </c>
      <c r="I79" s="6"/>
    </row>
    <row r="80" spans="2:9" x14ac:dyDescent="0.25">
      <c r="B80" s="66" t="s">
        <v>82</v>
      </c>
      <c r="C80" s="68"/>
      <c r="D80" s="68"/>
      <c r="E80" s="68"/>
      <c r="F80" s="68"/>
      <c r="G80" s="68"/>
      <c r="H80" s="68"/>
      <c r="I80" s="67"/>
    </row>
    <row r="81" spans="2:9" ht="15.75" x14ac:dyDescent="0.25">
      <c r="B81" s="24" t="s">
        <v>2</v>
      </c>
      <c r="C81" s="28" t="s">
        <v>39</v>
      </c>
      <c r="D81" s="38" t="s">
        <v>64</v>
      </c>
      <c r="E81" s="22">
        <v>4000</v>
      </c>
      <c r="F81" s="25"/>
      <c r="G81" s="14">
        <f t="shared" ref="G81:G111" si="5">SUM(E81*F81)</f>
        <v>0</v>
      </c>
      <c r="H81" s="14">
        <f t="shared" ref="H81:H111" si="6">SUM(G81*1.05)</f>
        <v>0</v>
      </c>
      <c r="I81" s="6"/>
    </row>
    <row r="82" spans="2:9" ht="15.75" x14ac:dyDescent="0.25">
      <c r="B82" s="24" t="s">
        <v>8</v>
      </c>
      <c r="C82" s="28" t="s">
        <v>40</v>
      </c>
      <c r="D82" s="38" t="s">
        <v>64</v>
      </c>
      <c r="E82" s="22">
        <v>800</v>
      </c>
      <c r="F82" s="25"/>
      <c r="G82" s="14">
        <f t="shared" si="5"/>
        <v>0</v>
      </c>
      <c r="H82" s="14">
        <f t="shared" si="6"/>
        <v>0</v>
      </c>
      <c r="I82" s="6"/>
    </row>
    <row r="83" spans="2:9" ht="15.75" x14ac:dyDescent="0.25">
      <c r="B83" s="24" t="s">
        <v>9</v>
      </c>
      <c r="C83" s="30" t="s">
        <v>69</v>
      </c>
      <c r="D83" s="38" t="s">
        <v>64</v>
      </c>
      <c r="E83" s="22">
        <v>150</v>
      </c>
      <c r="F83" s="25"/>
      <c r="G83" s="14">
        <f t="shared" si="5"/>
        <v>0</v>
      </c>
      <c r="H83" s="14">
        <f t="shared" si="6"/>
        <v>0</v>
      </c>
      <c r="I83" s="6"/>
    </row>
    <row r="84" spans="2:9" ht="15.75" x14ac:dyDescent="0.25">
      <c r="B84" s="24" t="s">
        <v>10</v>
      </c>
      <c r="C84" s="28" t="s">
        <v>41</v>
      </c>
      <c r="D84" s="38" t="s">
        <v>18</v>
      </c>
      <c r="E84" s="22">
        <v>450</v>
      </c>
      <c r="F84" s="25"/>
      <c r="G84" s="14">
        <f t="shared" si="5"/>
        <v>0</v>
      </c>
      <c r="H84" s="14">
        <f t="shared" si="6"/>
        <v>0</v>
      </c>
      <c r="I84" s="6"/>
    </row>
    <row r="85" spans="2:9" ht="15.75" x14ac:dyDescent="0.25">
      <c r="B85" s="24" t="s">
        <v>11</v>
      </c>
      <c r="C85" s="28" t="s">
        <v>42</v>
      </c>
      <c r="D85" s="38" t="s">
        <v>18</v>
      </c>
      <c r="E85" s="41">
        <v>400</v>
      </c>
      <c r="F85" s="25"/>
      <c r="G85" s="14">
        <f t="shared" si="5"/>
        <v>0</v>
      </c>
      <c r="H85" s="14">
        <f>SUM(G85*1.05)</f>
        <v>0</v>
      </c>
      <c r="I85" s="6"/>
    </row>
    <row r="86" spans="2:9" ht="15.75" x14ac:dyDescent="0.25">
      <c r="B86" s="24" t="s">
        <v>12</v>
      </c>
      <c r="C86" s="28" t="s">
        <v>70</v>
      </c>
      <c r="D86" s="38" t="s">
        <v>18</v>
      </c>
      <c r="E86" s="22">
        <v>500</v>
      </c>
      <c r="F86" s="25"/>
      <c r="G86" s="14">
        <f t="shared" si="5"/>
        <v>0</v>
      </c>
      <c r="H86" s="14">
        <f>SUM(G86*1.08)</f>
        <v>0</v>
      </c>
      <c r="I86" s="6"/>
    </row>
    <row r="87" spans="2:9" ht="15.75" x14ac:dyDescent="0.25">
      <c r="B87" s="24" t="s">
        <v>13</v>
      </c>
      <c r="C87" s="28" t="s">
        <v>71</v>
      </c>
      <c r="D87" s="38" t="s">
        <v>18</v>
      </c>
      <c r="E87" s="22">
        <v>300</v>
      </c>
      <c r="F87" s="25"/>
      <c r="G87" s="14">
        <f t="shared" si="5"/>
        <v>0</v>
      </c>
      <c r="H87" s="14">
        <f>SUM(G87*1.08)</f>
        <v>0</v>
      </c>
      <c r="I87" s="6"/>
    </row>
    <row r="88" spans="2:9" ht="15.75" x14ac:dyDescent="0.25">
      <c r="B88" s="24" t="s">
        <v>14</v>
      </c>
      <c r="C88" s="28" t="s">
        <v>72</v>
      </c>
      <c r="D88" s="38" t="s">
        <v>18</v>
      </c>
      <c r="E88" s="22">
        <v>300</v>
      </c>
      <c r="F88" s="25"/>
      <c r="G88" s="14">
        <f t="shared" si="5"/>
        <v>0</v>
      </c>
      <c r="H88" s="14">
        <f>SUM(G88*1.08)</f>
        <v>0</v>
      </c>
      <c r="I88" s="6"/>
    </row>
    <row r="89" spans="2:9" ht="24" customHeight="1" x14ac:dyDescent="0.25">
      <c r="B89" s="24" t="s">
        <v>19</v>
      </c>
      <c r="C89" s="28" t="s">
        <v>43</v>
      </c>
      <c r="D89" s="38" t="s">
        <v>18</v>
      </c>
      <c r="E89" s="22">
        <v>80</v>
      </c>
      <c r="F89" s="25"/>
      <c r="G89" s="14">
        <f t="shared" si="5"/>
        <v>0</v>
      </c>
      <c r="H89" s="14">
        <f t="shared" si="6"/>
        <v>0</v>
      </c>
      <c r="I89" s="6"/>
    </row>
    <row r="90" spans="2:9" ht="27" customHeight="1" x14ac:dyDescent="0.25">
      <c r="B90" s="24" t="s">
        <v>20</v>
      </c>
      <c r="C90" s="28" t="s">
        <v>44</v>
      </c>
      <c r="D90" s="38" t="s">
        <v>18</v>
      </c>
      <c r="E90" s="22">
        <v>150</v>
      </c>
      <c r="F90" s="25"/>
      <c r="G90" s="14">
        <f t="shared" si="5"/>
        <v>0</v>
      </c>
      <c r="H90" s="14">
        <f t="shared" si="6"/>
        <v>0</v>
      </c>
      <c r="I90" s="6"/>
    </row>
    <row r="91" spans="2:9" ht="28.5" x14ac:dyDescent="0.25">
      <c r="B91" s="24" t="s">
        <v>17</v>
      </c>
      <c r="C91" s="28" t="s">
        <v>45</v>
      </c>
      <c r="D91" s="38" t="s">
        <v>18</v>
      </c>
      <c r="E91" s="22">
        <v>250</v>
      </c>
      <c r="F91" s="25"/>
      <c r="G91" s="14">
        <f t="shared" si="5"/>
        <v>0</v>
      </c>
      <c r="H91" s="14">
        <f t="shared" si="6"/>
        <v>0</v>
      </c>
      <c r="I91" s="6"/>
    </row>
    <row r="92" spans="2:9" ht="28.5" x14ac:dyDescent="0.25">
      <c r="B92" s="24" t="s">
        <v>21</v>
      </c>
      <c r="C92" s="28" t="s">
        <v>46</v>
      </c>
      <c r="D92" s="38" t="s">
        <v>18</v>
      </c>
      <c r="E92" s="22">
        <v>350</v>
      </c>
      <c r="F92" s="25"/>
      <c r="G92" s="14">
        <f t="shared" si="5"/>
        <v>0</v>
      </c>
      <c r="H92" s="14">
        <f t="shared" si="6"/>
        <v>0</v>
      </c>
      <c r="I92" s="6"/>
    </row>
    <row r="93" spans="2:9" ht="15.75" x14ac:dyDescent="0.25">
      <c r="B93" s="24" t="s">
        <v>22</v>
      </c>
      <c r="C93" s="28" t="s">
        <v>47</v>
      </c>
      <c r="D93" s="38" t="s">
        <v>18</v>
      </c>
      <c r="E93" s="22">
        <v>200</v>
      </c>
      <c r="F93" s="25"/>
      <c r="G93" s="14">
        <f t="shared" si="5"/>
        <v>0</v>
      </c>
      <c r="H93" s="14">
        <f t="shared" si="6"/>
        <v>0</v>
      </c>
      <c r="I93" s="6"/>
    </row>
    <row r="94" spans="2:9" ht="15.75" x14ac:dyDescent="0.25">
      <c r="B94" s="24" t="s">
        <v>23</v>
      </c>
      <c r="C94" s="28" t="s">
        <v>48</v>
      </c>
      <c r="D94" s="38" t="s">
        <v>18</v>
      </c>
      <c r="E94" s="22">
        <v>100</v>
      </c>
      <c r="F94" s="25"/>
      <c r="G94" s="14">
        <f t="shared" si="5"/>
        <v>0</v>
      </c>
      <c r="H94" s="14">
        <f t="shared" si="6"/>
        <v>0</v>
      </c>
      <c r="I94" s="6"/>
    </row>
    <row r="95" spans="2:9" ht="15.75" x14ac:dyDescent="0.25">
      <c r="B95" s="24" t="s">
        <v>24</v>
      </c>
      <c r="C95" s="28" t="s">
        <v>49</v>
      </c>
      <c r="D95" s="38" t="s">
        <v>18</v>
      </c>
      <c r="E95" s="22">
        <v>500</v>
      </c>
      <c r="F95" s="25"/>
      <c r="G95" s="14">
        <f t="shared" si="5"/>
        <v>0</v>
      </c>
      <c r="H95" s="14">
        <f t="shared" si="6"/>
        <v>0</v>
      </c>
      <c r="I95" s="6"/>
    </row>
    <row r="96" spans="2:9" ht="15.75" x14ac:dyDescent="0.25">
      <c r="B96" s="24" t="s">
        <v>25</v>
      </c>
      <c r="C96" s="28" t="s">
        <v>50</v>
      </c>
      <c r="D96" s="38" t="s">
        <v>18</v>
      </c>
      <c r="E96" s="22">
        <v>400</v>
      </c>
      <c r="F96" s="25"/>
      <c r="G96" s="14">
        <f t="shared" si="5"/>
        <v>0</v>
      </c>
      <c r="H96" s="14">
        <f t="shared" si="6"/>
        <v>0</v>
      </c>
      <c r="I96" s="6"/>
    </row>
    <row r="97" spans="2:9" ht="15.75" x14ac:dyDescent="0.25">
      <c r="B97" s="24" t="s">
        <v>26</v>
      </c>
      <c r="C97" s="28" t="s">
        <v>51</v>
      </c>
      <c r="D97" s="38" t="s">
        <v>18</v>
      </c>
      <c r="E97" s="22">
        <v>400</v>
      </c>
      <c r="F97" s="25"/>
      <c r="G97" s="14">
        <f t="shared" si="5"/>
        <v>0</v>
      </c>
      <c r="H97" s="14">
        <f t="shared" si="6"/>
        <v>0</v>
      </c>
      <c r="I97" s="6"/>
    </row>
    <row r="98" spans="2:9" ht="15.75" x14ac:dyDescent="0.25">
      <c r="B98" s="24" t="s">
        <v>27</v>
      </c>
      <c r="C98" s="28" t="s">
        <v>52</v>
      </c>
      <c r="D98" s="38" t="s">
        <v>18</v>
      </c>
      <c r="E98" s="22">
        <v>300</v>
      </c>
      <c r="F98" s="25"/>
      <c r="G98" s="14">
        <f t="shared" si="5"/>
        <v>0</v>
      </c>
      <c r="H98" s="14">
        <f t="shared" si="6"/>
        <v>0</v>
      </c>
      <c r="I98" s="6"/>
    </row>
    <row r="99" spans="2:9" ht="15.75" x14ac:dyDescent="0.25">
      <c r="B99" s="24" t="s">
        <v>28</v>
      </c>
      <c r="C99" s="28" t="s">
        <v>53</v>
      </c>
      <c r="D99" s="38" t="s">
        <v>18</v>
      </c>
      <c r="E99" s="22">
        <v>380</v>
      </c>
      <c r="F99" s="25"/>
      <c r="G99" s="14">
        <f t="shared" si="5"/>
        <v>0</v>
      </c>
      <c r="H99" s="14">
        <f t="shared" si="6"/>
        <v>0</v>
      </c>
      <c r="I99" s="6"/>
    </row>
    <row r="100" spans="2:9" ht="15.75" x14ac:dyDescent="0.25">
      <c r="B100" s="24" t="s">
        <v>29</v>
      </c>
      <c r="C100" s="28" t="s">
        <v>54</v>
      </c>
      <c r="D100" s="38" t="s">
        <v>18</v>
      </c>
      <c r="E100" s="32">
        <v>450</v>
      </c>
      <c r="F100" s="25"/>
      <c r="G100" s="14">
        <f t="shared" si="5"/>
        <v>0</v>
      </c>
      <c r="H100" s="14">
        <f t="shared" si="6"/>
        <v>0</v>
      </c>
      <c r="I100" s="6"/>
    </row>
    <row r="101" spans="2:9" ht="15.75" x14ac:dyDescent="0.25">
      <c r="B101" s="24" t="s">
        <v>30</v>
      </c>
      <c r="C101" s="28" t="s">
        <v>55</v>
      </c>
      <c r="D101" s="38" t="s">
        <v>18</v>
      </c>
      <c r="E101" s="32">
        <v>300</v>
      </c>
      <c r="F101" s="25"/>
      <c r="G101" s="14">
        <f t="shared" si="5"/>
        <v>0</v>
      </c>
      <c r="H101" s="14">
        <f t="shared" si="6"/>
        <v>0</v>
      </c>
      <c r="I101" s="6"/>
    </row>
    <row r="102" spans="2:9" ht="15.75" x14ac:dyDescent="0.25">
      <c r="B102" s="24" t="s">
        <v>31</v>
      </c>
      <c r="C102" s="28" t="s">
        <v>56</v>
      </c>
      <c r="D102" s="38" t="s">
        <v>18</v>
      </c>
      <c r="E102" s="32">
        <v>200</v>
      </c>
      <c r="F102" s="25"/>
      <c r="G102" s="14">
        <f t="shared" si="5"/>
        <v>0</v>
      </c>
      <c r="H102" s="14">
        <f t="shared" si="6"/>
        <v>0</v>
      </c>
      <c r="I102" s="6"/>
    </row>
    <row r="103" spans="2:9" ht="15.75" x14ac:dyDescent="0.25">
      <c r="B103" s="24" t="s">
        <v>32</v>
      </c>
      <c r="C103" s="28" t="s">
        <v>57</v>
      </c>
      <c r="D103" s="38" t="s">
        <v>18</v>
      </c>
      <c r="E103" s="32">
        <v>200</v>
      </c>
      <c r="F103" s="25"/>
      <c r="G103" s="14">
        <f t="shared" si="5"/>
        <v>0</v>
      </c>
      <c r="H103" s="14">
        <f t="shared" si="6"/>
        <v>0</v>
      </c>
      <c r="I103" s="6"/>
    </row>
    <row r="104" spans="2:9" ht="15.75" x14ac:dyDescent="0.25">
      <c r="B104" s="24" t="s">
        <v>33</v>
      </c>
      <c r="C104" s="28" t="s">
        <v>58</v>
      </c>
      <c r="D104" s="38" t="s">
        <v>18</v>
      </c>
      <c r="E104" s="32">
        <v>200</v>
      </c>
      <c r="F104" s="25"/>
      <c r="G104" s="14">
        <f t="shared" si="5"/>
        <v>0</v>
      </c>
      <c r="H104" s="14">
        <f t="shared" si="6"/>
        <v>0</v>
      </c>
      <c r="I104" s="6"/>
    </row>
    <row r="105" spans="2:9" ht="15.75" x14ac:dyDescent="0.25">
      <c r="B105" s="24" t="s">
        <v>34</v>
      </c>
      <c r="C105" s="28" t="s">
        <v>59</v>
      </c>
      <c r="D105" s="38" t="s">
        <v>18</v>
      </c>
      <c r="E105" s="32">
        <v>400</v>
      </c>
      <c r="F105" s="25"/>
      <c r="G105" s="14">
        <f t="shared" si="5"/>
        <v>0</v>
      </c>
      <c r="H105" s="14">
        <f t="shared" si="6"/>
        <v>0</v>
      </c>
      <c r="I105" s="6"/>
    </row>
    <row r="106" spans="2:9" ht="15.75" x14ac:dyDescent="0.25">
      <c r="B106" s="24" t="s">
        <v>35</v>
      </c>
      <c r="C106" s="28" t="s">
        <v>60</v>
      </c>
      <c r="D106" s="38" t="s">
        <v>18</v>
      </c>
      <c r="E106" s="32">
        <v>750</v>
      </c>
      <c r="F106" s="25"/>
      <c r="G106" s="14">
        <f t="shared" si="5"/>
        <v>0</v>
      </c>
      <c r="H106" s="14">
        <f t="shared" si="6"/>
        <v>0</v>
      </c>
      <c r="I106" s="6"/>
    </row>
    <row r="107" spans="2:9" ht="28.5" x14ac:dyDescent="0.25">
      <c r="B107" s="24" t="s">
        <v>36</v>
      </c>
      <c r="C107" s="28" t="s">
        <v>61</v>
      </c>
      <c r="D107" s="38" t="s">
        <v>18</v>
      </c>
      <c r="E107" s="32">
        <v>600</v>
      </c>
      <c r="F107" s="25"/>
      <c r="G107" s="14">
        <f t="shared" si="5"/>
        <v>0</v>
      </c>
      <c r="H107" s="14">
        <f t="shared" si="6"/>
        <v>0</v>
      </c>
      <c r="I107" s="6"/>
    </row>
    <row r="108" spans="2:9" ht="15.75" x14ac:dyDescent="0.25">
      <c r="B108" s="24" t="s">
        <v>37</v>
      </c>
      <c r="C108" s="28" t="s">
        <v>73</v>
      </c>
      <c r="D108" s="38" t="s">
        <v>18</v>
      </c>
      <c r="E108" s="32">
        <v>300</v>
      </c>
      <c r="F108" s="25"/>
      <c r="G108" s="14">
        <f t="shared" si="5"/>
        <v>0</v>
      </c>
      <c r="H108" s="14">
        <f t="shared" si="6"/>
        <v>0</v>
      </c>
      <c r="I108" s="6"/>
    </row>
    <row r="109" spans="2:9" ht="15.75" x14ac:dyDescent="0.25">
      <c r="B109" s="24" t="s">
        <v>38</v>
      </c>
      <c r="C109" s="28" t="s">
        <v>62</v>
      </c>
      <c r="D109" s="38" t="s">
        <v>18</v>
      </c>
      <c r="E109" s="26">
        <v>200</v>
      </c>
      <c r="F109" s="25"/>
      <c r="G109" s="14">
        <f t="shared" si="5"/>
        <v>0</v>
      </c>
      <c r="H109" s="14">
        <f t="shared" si="6"/>
        <v>0</v>
      </c>
      <c r="I109" s="6"/>
    </row>
    <row r="110" spans="2:9" ht="15.75" x14ac:dyDescent="0.25">
      <c r="B110" s="24" t="s">
        <v>65</v>
      </c>
      <c r="C110" s="28" t="s">
        <v>74</v>
      </c>
      <c r="D110" s="38" t="s">
        <v>18</v>
      </c>
      <c r="E110" s="26">
        <v>200</v>
      </c>
      <c r="F110" s="25"/>
      <c r="G110" s="14">
        <f t="shared" si="5"/>
        <v>0</v>
      </c>
      <c r="H110" s="14">
        <f t="shared" si="6"/>
        <v>0</v>
      </c>
      <c r="I110" s="6"/>
    </row>
    <row r="111" spans="2:9" ht="15.75" x14ac:dyDescent="0.25">
      <c r="B111" s="24" t="s">
        <v>66</v>
      </c>
      <c r="C111" s="31" t="s">
        <v>63</v>
      </c>
      <c r="D111" s="38" t="s">
        <v>18</v>
      </c>
      <c r="E111" s="26">
        <v>1640</v>
      </c>
      <c r="F111" s="25"/>
      <c r="G111" s="14">
        <f t="shared" si="5"/>
        <v>0</v>
      </c>
      <c r="H111" s="14">
        <f t="shared" si="6"/>
        <v>0</v>
      </c>
      <c r="I111" s="6"/>
    </row>
    <row r="112" spans="2:9" ht="15.75" customHeight="1" x14ac:dyDescent="0.25">
      <c r="B112" s="69" t="s">
        <v>15</v>
      </c>
      <c r="C112" s="70"/>
      <c r="D112" s="10" t="s">
        <v>3</v>
      </c>
      <c r="E112" s="33" t="s">
        <v>3</v>
      </c>
      <c r="F112" s="11" t="s">
        <v>3</v>
      </c>
      <c r="G112" s="16">
        <f>SUM(G81:G111)</f>
        <v>0</v>
      </c>
      <c r="H112" s="16">
        <f>SUM(H81:H111)</f>
        <v>0</v>
      </c>
      <c r="I112" s="6"/>
    </row>
    <row r="113" spans="1:13" ht="15.75" customHeight="1" x14ac:dyDescent="0.25">
      <c r="B113" s="66" t="s">
        <v>79</v>
      </c>
      <c r="C113" s="67"/>
      <c r="D113" s="10" t="s">
        <v>3</v>
      </c>
      <c r="E113" s="33" t="s">
        <v>3</v>
      </c>
      <c r="F113" s="11" t="s">
        <v>3</v>
      </c>
      <c r="G113" s="16">
        <f>G79+G112</f>
        <v>0</v>
      </c>
      <c r="H113" s="16">
        <f>H79+H112</f>
        <v>0</v>
      </c>
      <c r="I113" s="6"/>
    </row>
    <row r="114" spans="1:13" ht="15.75" customHeight="1" x14ac:dyDescent="0.25">
      <c r="B114" s="72" t="s">
        <v>81</v>
      </c>
      <c r="C114" s="73"/>
      <c r="D114" s="10" t="s">
        <v>3</v>
      </c>
      <c r="E114" s="33" t="s">
        <v>3</v>
      </c>
      <c r="F114" s="11" t="s">
        <v>3</v>
      </c>
      <c r="G114" s="36">
        <f>G45+G113</f>
        <v>0</v>
      </c>
      <c r="H114" s="36">
        <f>H45+H113</f>
        <v>0</v>
      </c>
      <c r="I114" s="35"/>
      <c r="K114" s="44"/>
      <c r="L114" s="45"/>
      <c r="M114" s="44"/>
    </row>
    <row r="115" spans="1:13" ht="15.75" x14ac:dyDescent="0.25">
      <c r="A115" s="7"/>
      <c r="B115" s="13"/>
      <c r="C115" s="13"/>
      <c r="D115" s="8"/>
      <c r="E115" s="9"/>
      <c r="F115" s="9"/>
      <c r="G115" s="21"/>
      <c r="H115" s="21"/>
      <c r="I115" s="12"/>
      <c r="J115" s="3"/>
      <c r="K115" s="46"/>
      <c r="L115" s="46"/>
      <c r="M115" s="46"/>
    </row>
    <row r="116" spans="1:13" ht="15" customHeight="1" x14ac:dyDescent="0.25">
      <c r="B116" s="75" t="s">
        <v>88</v>
      </c>
      <c r="C116" s="75"/>
      <c r="D116" s="75"/>
      <c r="E116" s="75"/>
      <c r="F116" s="75"/>
      <c r="G116" s="75"/>
      <c r="H116" s="75"/>
      <c r="I116" s="75"/>
    </row>
    <row r="117" spans="1:13" ht="15.75" customHeight="1" x14ac:dyDescent="0.25">
      <c r="B117" s="75"/>
      <c r="C117" s="75"/>
      <c r="D117" s="75"/>
      <c r="E117" s="75"/>
      <c r="F117" s="75"/>
      <c r="G117" s="75"/>
      <c r="H117" s="75"/>
      <c r="I117" s="75"/>
      <c r="K117" s="37"/>
      <c r="L117" s="37"/>
      <c r="M117" s="37"/>
    </row>
    <row r="118" spans="1:13" x14ac:dyDescent="0.25">
      <c r="B118" s="75"/>
      <c r="C118" s="75"/>
      <c r="D118" s="75"/>
      <c r="E118" s="75"/>
      <c r="F118" s="75"/>
      <c r="G118" s="75"/>
      <c r="H118" s="75"/>
      <c r="I118" s="75"/>
    </row>
    <row r="119" spans="1:13" x14ac:dyDescent="0.25">
      <c r="B119" s="48" t="s">
        <v>87</v>
      </c>
      <c r="C119" s="48"/>
      <c r="D119" s="23"/>
      <c r="E119" s="23"/>
      <c r="F119" s="23"/>
      <c r="G119" s="49" t="s">
        <v>89</v>
      </c>
      <c r="H119" s="49"/>
      <c r="I119" s="49"/>
    </row>
    <row r="120" spans="1:13" ht="15.75" customHeight="1" x14ac:dyDescent="0.25">
      <c r="B120" s="74"/>
      <c r="C120" s="74"/>
      <c r="D120" s="74"/>
      <c r="E120" s="74"/>
      <c r="F120" s="74"/>
      <c r="G120" s="74"/>
      <c r="H120" s="74"/>
      <c r="I120" s="74"/>
    </row>
    <row r="121" spans="1:13" x14ac:dyDescent="0.25">
      <c r="C121" s="27"/>
      <c r="D121" s="27"/>
      <c r="E121" s="27"/>
      <c r="F121" s="27"/>
      <c r="G121" s="27"/>
      <c r="H121" s="27"/>
      <c r="I121" s="27"/>
    </row>
    <row r="123" spans="1:13" ht="15.75" x14ac:dyDescent="0.25">
      <c r="G123" s="50"/>
      <c r="H123" s="50"/>
    </row>
    <row r="124" spans="1:13" ht="15.75" x14ac:dyDescent="0.25">
      <c r="G124" s="34"/>
      <c r="H124" s="34"/>
    </row>
    <row r="125" spans="1:13" ht="15.75" x14ac:dyDescent="0.25">
      <c r="G125" s="51"/>
      <c r="H125" s="51"/>
    </row>
  </sheetData>
  <mergeCells count="26">
    <mergeCell ref="B114:C114"/>
    <mergeCell ref="B120:I120"/>
    <mergeCell ref="B116:I118"/>
    <mergeCell ref="B6:I6"/>
    <mergeCell ref="I8:I9"/>
    <mergeCell ref="B112:C112"/>
    <mergeCell ref="F8:F9"/>
    <mergeCell ref="B47:I47"/>
    <mergeCell ref="B79:C79"/>
    <mergeCell ref="B46:I46"/>
    <mergeCell ref="B3:I5"/>
    <mergeCell ref="B119:C119"/>
    <mergeCell ref="G119:I119"/>
    <mergeCell ref="G123:H123"/>
    <mergeCell ref="G125:H125"/>
    <mergeCell ref="G8:G9"/>
    <mergeCell ref="H8:H9"/>
    <mergeCell ref="B11:I11"/>
    <mergeCell ref="B12:I12"/>
    <mergeCell ref="E8:E9"/>
    <mergeCell ref="B8:B9"/>
    <mergeCell ref="C8:C9"/>
    <mergeCell ref="D8:D9"/>
    <mergeCell ref="B45:C45"/>
    <mergeCell ref="B113:C113"/>
    <mergeCell ref="B80:I80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rowBreaks count="1" manualBreakCount="1">
    <brk id="73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2019-08-26T09:17:28Z</dcterms:modified>
</cp:coreProperties>
</file>