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14\"/>
    </mc:Choice>
  </mc:AlternateContent>
  <bookViews>
    <workbookView xWindow="0" yWindow="0" windowWidth="19200" windowHeight="11595"/>
  </bookViews>
  <sheets>
    <sheet name="PAKIET XIV - OH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I85" i="1" s="1"/>
  <c r="J85" i="1" s="1"/>
  <c r="G84" i="1"/>
  <c r="I84" i="1" s="1"/>
  <c r="J84" i="1" s="1"/>
  <c r="G83" i="1"/>
  <c r="I83" i="1" s="1"/>
  <c r="J83" i="1" s="1"/>
  <c r="G82" i="1"/>
  <c r="I82" i="1" s="1"/>
  <c r="J82" i="1" s="1"/>
  <c r="G81" i="1"/>
  <c r="I81" i="1" s="1"/>
  <c r="J81" i="1" s="1"/>
  <c r="G80" i="1"/>
  <c r="I80" i="1" s="1"/>
  <c r="J80" i="1" s="1"/>
  <c r="G79" i="1"/>
  <c r="I79" i="1" s="1"/>
  <c r="J79" i="1" s="1"/>
  <c r="G78" i="1"/>
  <c r="I78" i="1" s="1"/>
  <c r="J78" i="1" s="1"/>
  <c r="G77" i="1"/>
  <c r="I77" i="1" s="1"/>
  <c r="J77" i="1" s="1"/>
  <c r="G76" i="1"/>
  <c r="I76" i="1" s="1"/>
  <c r="J76" i="1" s="1"/>
  <c r="G75" i="1"/>
  <c r="I75" i="1" s="1"/>
  <c r="J75" i="1" s="1"/>
  <c r="G74" i="1"/>
  <c r="I74" i="1" s="1"/>
  <c r="J74" i="1" s="1"/>
  <c r="G68" i="1"/>
  <c r="I68" i="1" s="1"/>
  <c r="J68" i="1" s="1"/>
  <c r="G67" i="1"/>
  <c r="I67" i="1" s="1"/>
  <c r="J67" i="1" s="1"/>
  <c r="G61" i="1"/>
  <c r="I61" i="1" s="1"/>
  <c r="J61" i="1" s="1"/>
  <c r="G60" i="1"/>
  <c r="I60" i="1" s="1"/>
  <c r="J60" i="1" s="1"/>
  <c r="G59" i="1"/>
  <c r="I59" i="1" s="1"/>
  <c r="J59" i="1" s="1"/>
  <c r="G58" i="1"/>
  <c r="I58" i="1" s="1"/>
  <c r="J58" i="1" s="1"/>
  <c r="G52" i="1"/>
  <c r="I52" i="1" s="1"/>
  <c r="J52" i="1" s="1"/>
  <c r="G51" i="1"/>
  <c r="I51" i="1" s="1"/>
  <c r="J51" i="1" s="1"/>
  <c r="G50" i="1"/>
  <c r="I50" i="1" s="1"/>
  <c r="J50" i="1" s="1"/>
  <c r="G49" i="1"/>
  <c r="I49" i="1" s="1"/>
  <c r="J49" i="1" s="1"/>
  <c r="G48" i="1"/>
  <c r="I48" i="1" s="1"/>
  <c r="J48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7" i="1"/>
  <c r="I37" i="1" s="1"/>
  <c r="J37" i="1" s="1"/>
  <c r="G36" i="1"/>
  <c r="I36" i="1" s="1"/>
  <c r="J36" i="1" s="1"/>
  <c r="G35" i="1"/>
  <c r="I35" i="1" s="1"/>
  <c r="J35" i="1" s="1"/>
  <c r="E34" i="1"/>
  <c r="G34" i="1" s="1"/>
  <c r="G33" i="1"/>
  <c r="I33" i="1" s="1"/>
  <c r="J33" i="1" s="1"/>
  <c r="G32" i="1"/>
  <c r="I32" i="1" s="1"/>
  <c r="J32" i="1" s="1"/>
  <c r="G31" i="1"/>
  <c r="I31" i="1" s="1"/>
  <c r="J31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J25" i="1" s="1"/>
  <c r="G24" i="1"/>
  <c r="I24" i="1" s="1"/>
  <c r="J24" i="1" l="1"/>
  <c r="I34" i="1"/>
  <c r="J34" i="1" s="1"/>
  <c r="G86" i="1"/>
  <c r="J86" i="1" l="1"/>
  <c r="I86" i="1"/>
</calcChain>
</file>

<file path=xl/sharedStrings.xml><?xml version="1.0" encoding="utf-8"?>
<sst xmlns="http://schemas.openxmlformats.org/spreadsheetml/2006/main" count="196" uniqueCount="118">
  <si>
    <t>Zagospodarowanie poletek oraz łąk zgryzowych na terenie OHZ Nadleśnictwo Piwniczna (obwód łowiecki nr 243)</t>
  </si>
  <si>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</si>
  <si>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</si>
  <si>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</si>
  <si>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</si>
  <si>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</si>
  <si>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</si>
  <si>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</si>
  <si>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</si>
  <si>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</si>
  <si>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</si>
  <si>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ORKA-PŁ</t>
  </si>
  <si>
    <t xml:space="preserve">orka </t>
  </si>
  <si>
    <t>HA</t>
  </si>
  <si>
    <t>BRON-PŁ</t>
  </si>
  <si>
    <t>2- krotne bronowanie</t>
  </si>
  <si>
    <t>GLEBO-PŁ</t>
  </si>
  <si>
    <t>glebogryzowanie</t>
  </si>
  <si>
    <t>KOSZ Ł</t>
  </si>
  <si>
    <t>koszenie mechaniczne wraz ze sprzątnięciem biomasy</t>
  </si>
  <si>
    <t>KOSZ-ŁR</t>
  </si>
  <si>
    <t>koszenie ręczne wraz ze sprzątnięciem biomasy</t>
  </si>
  <si>
    <t>BALOT-PŁ</t>
  </si>
  <si>
    <t>balotowanie ściętej trawy</t>
  </si>
  <si>
    <t>SZT</t>
  </si>
  <si>
    <t>REM-GRODZ</t>
  </si>
  <si>
    <t>remont grodzeń na poletkach łowieckich</t>
  </si>
  <si>
    <t>M</t>
  </si>
  <si>
    <t>SIEW-R</t>
  </si>
  <si>
    <t>ręczny siew nasion na pow. otwartą</t>
  </si>
  <si>
    <t>AR</t>
  </si>
  <si>
    <t>DEM-GRODZ</t>
  </si>
  <si>
    <t>demontaż grodzenia</t>
  </si>
  <si>
    <t>HM</t>
  </si>
  <si>
    <t>ZAŁ-SIATK</t>
  </si>
  <si>
    <t>KONS-G</t>
  </si>
  <si>
    <t>konserwacja grodzeń</t>
  </si>
  <si>
    <t>GRODZ-PL</t>
  </si>
  <si>
    <t>grodzenie poletek łowieckich</t>
  </si>
  <si>
    <t>SIEW-N4C</t>
  </si>
  <si>
    <t xml:space="preserve">nawożenie mineralne </t>
  </si>
  <si>
    <t>SIEW-W2C</t>
  </si>
  <si>
    <t>wapnowanie</t>
  </si>
  <si>
    <t>O-SIEWS</t>
  </si>
  <si>
    <t>siew zbóż siewnikiem</t>
  </si>
  <si>
    <t>SZADZ-ZIEM</t>
  </si>
  <si>
    <t>sadzenie ziemniaków przy użyciu sadzarki</t>
  </si>
  <si>
    <t>SIEW-ORG</t>
  </si>
  <si>
    <t>wysiew nawozów organicznych</t>
  </si>
  <si>
    <t>GODZ MH</t>
  </si>
  <si>
    <t>prace godzinowe mechaniczne</t>
  </si>
  <si>
    <t>H</t>
  </si>
  <si>
    <t>GODZ RH</t>
  </si>
  <si>
    <t>prace godzinowe ręczne</t>
  </si>
  <si>
    <t>Organizacja polowań</t>
  </si>
  <si>
    <t>POL-KOM</t>
  </si>
  <si>
    <t>obsługa polowania komercyjnego</t>
  </si>
  <si>
    <t>POL-INNE</t>
  </si>
  <si>
    <t>obsługa polowania realizacji planu</t>
  </si>
  <si>
    <t>TRAN-ZWIE</t>
  </si>
  <si>
    <t>SZT (kurs)</t>
  </si>
  <si>
    <t xml:space="preserve">PREP-BYK </t>
  </si>
  <si>
    <t xml:space="preserve">preparacja wieńca byka </t>
  </si>
  <si>
    <t xml:space="preserve">PREP-ROG </t>
  </si>
  <si>
    <t>preparacja parostków rogacza</t>
  </si>
  <si>
    <t>Dokarmianie zwierzyny</t>
  </si>
  <si>
    <t>WYW-BALOT</t>
  </si>
  <si>
    <t>wywóz/wyłożenie balotów w łowisku</t>
  </si>
  <si>
    <t>PORZ-DOK</t>
  </si>
  <si>
    <t xml:space="preserve">SZT </t>
  </si>
  <si>
    <t>Dodatkowe prace w łowisku</t>
  </si>
  <si>
    <t>prace godzinowe mechaniczne przy pozostałych, dodatkowych pracach w łowisku na terenie OHZ</t>
  </si>
  <si>
    <t>prace godzinowe ręczne przy pozostałych, dodatkowych pracach w łowisku na terenie OHZ</t>
  </si>
  <si>
    <t>Urządzenia Łowieckie</t>
  </si>
  <si>
    <t xml:space="preserve">REM-AMBON </t>
  </si>
  <si>
    <t xml:space="preserve">Remont ambony </t>
  </si>
  <si>
    <t>REM- ZWYŻ</t>
  </si>
  <si>
    <t>Remont zwyżek</t>
  </si>
  <si>
    <t>ROZ-AMBON</t>
  </si>
  <si>
    <t>Rozbiórka ambony</t>
  </si>
  <si>
    <t>ROZ-ZWYŻ</t>
  </si>
  <si>
    <t>Rozbiórka zwyżki</t>
  </si>
  <si>
    <t>ROZ-PAŚ</t>
  </si>
  <si>
    <t>Rozbiórka paśnika</t>
  </si>
  <si>
    <t>Ł-SCIEZBN</t>
  </si>
  <si>
    <t>Czyszczenie ścieżek podchodowych poprzez usunięcie gałęzi, wykoszenie itp.</t>
  </si>
  <si>
    <t>Ł-SCIEZ N</t>
  </si>
  <si>
    <t>Odtworzenie ścieżek podchodowych (przecięcie i nakopanie)</t>
  </si>
  <si>
    <t>Ł-SCIEZ NO</t>
  </si>
  <si>
    <t>BUD- LIZAW</t>
  </si>
  <si>
    <t>Wykonanie nowej lizawki na sól w pniaku</t>
  </si>
  <si>
    <t>Wykonanie nowej zwyżki wolnostojącej</t>
  </si>
  <si>
    <t>BUD- AMB O</t>
  </si>
  <si>
    <t>Wykonanie ambony wolnostojącej ocieplanej  (materiał Wykonawcy)</t>
  </si>
  <si>
    <t>BUD- AMB</t>
  </si>
  <si>
    <t>Wykonanie ambony wolnostojącej  (materiał Wykonawcy)</t>
  </si>
  <si>
    <t>RAZEM PAKIET:</t>
  </si>
  <si>
    <t>23%</t>
  </si>
  <si>
    <t xml:space="preserve">                                     </t>
  </si>
  <si>
    <t>Załącznik nr 2 do SIWZ:</t>
  </si>
  <si>
    <t>Z.270.1.1.2020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</si>
  <si>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</si>
  <si>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</si>
  <si>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</si>
  <si>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</si>
  <si>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</si>
  <si>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</si>
  <si>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XIV - Ośrodek Hodowli Zwierzyny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</si>
  <si>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</si>
  <si>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</si>
  <si>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</si>
  <si>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</si>
  <si>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 xml:space="preserve">Porządkowanie i wapnowanie miejsc dokarmiania </t>
  </si>
  <si>
    <t>PAKIET XIV - Ośrodek Hodwli Zwierzyny (OHZ)</t>
  </si>
  <si>
    <t>zdjęcie/ założenie siatki ogrodzeniowej</t>
  </si>
  <si>
    <t>zrywka tuszy i trans. do chłodni; polowania indywidualne  z pełną odpłatnością</t>
  </si>
  <si>
    <t>Wykonanie nowej ścieżki podchodowej</t>
  </si>
  <si>
    <t>BUD-ZWYŻ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</si>
</sst>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0" fillId="0" borderId="0" xfId="0" applyFont="1" applyAlignment="1" applyProtection="1">
      <alignment horizontal="left"/>
    </xf>
    <xf numFmtId="0" fontId="11" fillId="0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0" fillId="0" borderId="0" xfId="0" applyProtection="1"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  <xf numFmtId="1" fontId="1" fillId="0" borderId="1" xfId="0" applyNumberFormat="1" applyFont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>
      <alignment horizontal="right" vertical="center" wrapText="1"/>
    </xf>
    <xf numFmtId="9" fontId="1" fillId="0" borderId="0" xfId="0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/>
    </xf>
    <xf numFmtId="9" fontId="1" fillId="0" borderId="1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 wrapText="1"/>
    </xf>
    <xf numFmtId="2" fontId="1" fillId="0" borderId="11" xfId="0" applyNumberFormat="1" applyFont="1" applyBorder="1" applyAlignment="1" applyProtection="1">
      <alignment horizontal="center" vertical="center" wrapText="1"/>
    </xf>
    <xf numFmtId="2" fontId="1" fillId="0" borderId="14" xfId="0" applyNumberFormat="1" applyFont="1" applyBorder="1" applyAlignment="1" applyProtection="1">
      <alignment horizontal="right" vertical="center"/>
    </xf>
    <xf numFmtId="9" fontId="1" fillId="0" borderId="1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2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 wrapText="1"/>
    </xf>
    <xf numFmtId="2" fontId="1" fillId="0" borderId="15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top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2" fontId="1" fillId="0" borderId="7" xfId="0" applyNumberFormat="1" applyFont="1" applyBorder="1" applyAlignment="1" applyProtection="1">
      <alignment horizontal="center" vertical="center" wrapText="1"/>
    </xf>
    <xf numFmtId="2" fontId="1" fillId="0" borderId="13" xfId="0" applyNumberFormat="1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 wrapText="1"/>
    </xf>
    <xf numFmtId="2" fontId="1" fillId="0" borderId="12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workbookViewId="0">
      <selection activeCell="F82" sqref="F82"/>
    </sheetView>
  </sheetViews>
  <sheetFormatPr defaultRowHeight="15" x14ac:dyDescent="0.25"/>
  <cols>
    <col min="1" max="1" width="8.85546875" style="20"/>
    <col min="2" max="2" width="15.7109375" style="20" customWidth="1"/>
    <col min="3" max="3" width="23.85546875" style="20" customWidth="1"/>
    <col min="4" max="4" width="8.85546875" style="20"/>
    <col min="5" max="5" width="11" style="20" customWidth="1"/>
    <col min="6" max="6" width="13.140625" style="20" customWidth="1"/>
    <col min="7" max="7" width="13.28515625" style="20" customWidth="1"/>
    <col min="8" max="8" width="8.85546875" style="20"/>
    <col min="9" max="9" width="11.28515625" style="20" customWidth="1"/>
    <col min="10" max="10" width="15.28515625" style="20" customWidth="1"/>
    <col min="11" max="19" width="9.140625" style="24"/>
    <col min="20" max="16384" width="9.140625" style="20"/>
  </cols>
  <sheetData>
    <row r="1" spans="1:10" x14ac:dyDescent="0.25">
      <c r="A1" s="62"/>
      <c r="B1" s="66"/>
      <c r="C1" s="66"/>
      <c r="D1" s="9"/>
      <c r="E1" s="9"/>
      <c r="F1" s="9"/>
      <c r="G1" s="9"/>
      <c r="H1" s="10" t="s">
        <v>98</v>
      </c>
      <c r="I1" s="67" t="s">
        <v>99</v>
      </c>
      <c r="J1" s="67"/>
    </row>
    <row r="2" spans="1:10" x14ac:dyDescent="0.25">
      <c r="A2" s="10"/>
      <c r="B2" s="11"/>
      <c r="C2" s="11"/>
      <c r="D2" s="9"/>
      <c r="E2" s="9"/>
      <c r="F2" s="9"/>
      <c r="G2" s="9"/>
      <c r="H2" s="10"/>
      <c r="I2" s="68" t="s">
        <v>100</v>
      </c>
      <c r="J2" s="68"/>
    </row>
    <row r="3" spans="1:10" x14ac:dyDescent="0.25">
      <c r="A3" s="69" t="s">
        <v>101</v>
      </c>
      <c r="B3" s="70"/>
      <c r="C3" s="70"/>
      <c r="D3" s="70"/>
      <c r="E3" s="12"/>
      <c r="F3" s="12"/>
      <c r="G3" s="12"/>
      <c r="H3" s="13"/>
      <c r="I3" s="14"/>
      <c r="J3" s="14"/>
    </row>
    <row r="4" spans="1:10" x14ac:dyDescent="0.25">
      <c r="A4" s="69" t="s">
        <v>101</v>
      </c>
      <c r="B4" s="70"/>
      <c r="C4" s="70"/>
      <c r="D4" s="70"/>
      <c r="E4" s="12"/>
      <c r="F4" s="12"/>
      <c r="G4" s="12"/>
      <c r="H4" s="13"/>
      <c r="I4" s="14"/>
      <c r="J4" s="14"/>
    </row>
    <row r="5" spans="1:10" x14ac:dyDescent="0.25">
      <c r="A5" s="69" t="s">
        <v>101</v>
      </c>
      <c r="B5" s="70"/>
      <c r="C5" s="70"/>
      <c r="D5" s="70"/>
      <c r="E5" s="12"/>
      <c r="F5" s="12"/>
      <c r="G5" s="12"/>
      <c r="H5" s="13"/>
      <c r="I5" s="14"/>
      <c r="J5" s="14"/>
    </row>
    <row r="6" spans="1:10" x14ac:dyDescent="0.25">
      <c r="A6" s="69" t="s">
        <v>102</v>
      </c>
      <c r="B6" s="70"/>
      <c r="C6" s="70"/>
      <c r="D6" s="70"/>
      <c r="E6" s="12"/>
      <c r="F6" s="12"/>
      <c r="G6" s="12"/>
      <c r="H6" s="13"/>
      <c r="I6" s="14"/>
      <c r="J6" s="14"/>
    </row>
    <row r="7" spans="1:10" x14ac:dyDescent="0.25">
      <c r="A7" s="13"/>
      <c r="B7" s="14"/>
      <c r="C7" s="14"/>
      <c r="D7" s="14"/>
      <c r="E7" s="12"/>
      <c r="F7" s="60" t="s">
        <v>103</v>
      </c>
      <c r="G7" s="60"/>
      <c r="H7" s="60"/>
      <c r="I7" s="60"/>
      <c r="J7" s="60"/>
    </row>
    <row r="8" spans="1:10" x14ac:dyDescent="0.25">
      <c r="A8" s="10"/>
      <c r="B8" s="11"/>
      <c r="C8" s="11"/>
      <c r="D8" s="11"/>
      <c r="E8" s="9"/>
      <c r="F8" s="9"/>
      <c r="G8" s="9"/>
      <c r="H8" s="10"/>
      <c r="I8" s="11"/>
      <c r="J8" s="11"/>
    </row>
    <row r="9" spans="1:10" x14ac:dyDescent="0.25">
      <c r="A9" s="61" t="s">
        <v>104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x14ac:dyDescent="0.25">
      <c r="A10" s="10"/>
      <c r="B10" s="11"/>
      <c r="C10" s="11"/>
      <c r="D10" s="9"/>
      <c r="E10" s="9"/>
      <c r="F10" s="9"/>
      <c r="G10" s="9"/>
      <c r="H10" s="10"/>
      <c r="I10" s="11"/>
      <c r="J10" s="11"/>
    </row>
    <row r="11" spans="1:10" x14ac:dyDescent="0.25">
      <c r="A11" s="62" t="s">
        <v>105</v>
      </c>
      <c r="B11" s="62"/>
      <c r="C11" s="62"/>
      <c r="D11" s="62"/>
      <c r="E11" s="9"/>
      <c r="F11" s="9"/>
      <c r="G11" s="9"/>
      <c r="H11" s="10"/>
      <c r="I11" s="11"/>
      <c r="J11" s="11"/>
    </row>
    <row r="12" spans="1:10" x14ac:dyDescent="0.25">
      <c r="A12" s="62" t="s">
        <v>106</v>
      </c>
      <c r="B12" s="62"/>
      <c r="C12" s="62"/>
      <c r="D12" s="62"/>
      <c r="E12" s="9"/>
      <c r="F12" s="9"/>
      <c r="G12" s="9"/>
      <c r="H12" s="10"/>
      <c r="I12" s="11"/>
      <c r="J12" s="11"/>
    </row>
    <row r="13" spans="1:10" x14ac:dyDescent="0.25">
      <c r="A13" s="10"/>
      <c r="B13" s="11"/>
      <c r="C13" s="11"/>
      <c r="D13" s="9"/>
      <c r="E13" s="9"/>
      <c r="F13" s="9"/>
      <c r="G13" s="9"/>
      <c r="H13" s="10"/>
      <c r="I13" s="11"/>
      <c r="J13" s="11"/>
    </row>
    <row r="14" spans="1:10" x14ac:dyDescent="0.25">
      <c r="A14" s="63" t="s">
        <v>107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15" t="s">
        <v>113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1" t="s">
        <v>0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 x14ac:dyDescent="0.3">
      <c r="A22" s="71" t="s">
        <v>1</v>
      </c>
      <c r="B22" s="71" t="s">
        <v>2</v>
      </c>
      <c r="C22" s="71"/>
      <c r="D22" s="71" t="s">
        <v>3</v>
      </c>
      <c r="E22" s="72" t="s">
        <v>4</v>
      </c>
      <c r="F22" s="64" t="s">
        <v>5</v>
      </c>
      <c r="G22" s="56" t="s">
        <v>6</v>
      </c>
      <c r="H22" s="74" t="s">
        <v>7</v>
      </c>
      <c r="I22" s="64" t="s">
        <v>8</v>
      </c>
      <c r="J22" s="64" t="s">
        <v>9</v>
      </c>
    </row>
    <row r="23" spans="1:10" ht="29.25" thickBot="1" x14ac:dyDescent="0.3">
      <c r="A23" s="71"/>
      <c r="B23" s="71"/>
      <c r="C23" s="71"/>
      <c r="D23" s="71"/>
      <c r="E23" s="72"/>
      <c r="F23" s="64"/>
      <c r="G23" s="57" t="s">
        <v>10</v>
      </c>
      <c r="H23" s="74"/>
      <c r="I23" s="64"/>
      <c r="J23" s="64"/>
    </row>
    <row r="24" spans="1:10" ht="19.5" customHeight="1" thickBot="1" x14ac:dyDescent="0.3">
      <c r="A24" s="25">
        <v>1</v>
      </c>
      <c r="B24" s="2" t="s">
        <v>11</v>
      </c>
      <c r="C24" s="2" t="s">
        <v>12</v>
      </c>
      <c r="D24" s="26" t="s">
        <v>13</v>
      </c>
      <c r="E24" s="27">
        <v>6.93</v>
      </c>
      <c r="F24" s="21"/>
      <c r="G24" s="43">
        <f>F24*E24</f>
        <v>0</v>
      </c>
      <c r="H24" s="44">
        <v>0.23</v>
      </c>
      <c r="I24" s="43">
        <f>G24*0.23</f>
        <v>0</v>
      </c>
      <c r="J24" s="43">
        <f>I24+G24</f>
        <v>0</v>
      </c>
    </row>
    <row r="25" spans="1:10" ht="19.5" customHeight="1" thickBot="1" x14ac:dyDescent="0.3">
      <c r="A25" s="25">
        <v>2</v>
      </c>
      <c r="B25" s="2" t="s">
        <v>14</v>
      </c>
      <c r="C25" s="2" t="s">
        <v>15</v>
      </c>
      <c r="D25" s="26" t="s">
        <v>13</v>
      </c>
      <c r="E25" s="27">
        <v>5.99</v>
      </c>
      <c r="F25" s="21"/>
      <c r="G25" s="43">
        <f t="shared" ref="G25:G41" si="0">F25*E25</f>
        <v>0</v>
      </c>
      <c r="H25" s="44">
        <v>0.23</v>
      </c>
      <c r="I25" s="43">
        <f t="shared" ref="I25:I42" si="1">G25*0.23</f>
        <v>0</v>
      </c>
      <c r="J25" s="43">
        <f t="shared" ref="J25:J42" si="2">I25+G25</f>
        <v>0</v>
      </c>
    </row>
    <row r="26" spans="1:10" ht="19.5" customHeight="1" thickBot="1" x14ac:dyDescent="0.3">
      <c r="A26" s="25">
        <v>3</v>
      </c>
      <c r="B26" s="2" t="s">
        <v>16</v>
      </c>
      <c r="C26" s="2" t="s">
        <v>17</v>
      </c>
      <c r="D26" s="26" t="s">
        <v>13</v>
      </c>
      <c r="E26" s="28">
        <v>5.99</v>
      </c>
      <c r="F26" s="22"/>
      <c r="G26" s="43">
        <f t="shared" si="0"/>
        <v>0</v>
      </c>
      <c r="H26" s="44">
        <v>0.23</v>
      </c>
      <c r="I26" s="43">
        <f t="shared" si="1"/>
        <v>0</v>
      </c>
      <c r="J26" s="43">
        <f t="shared" si="2"/>
        <v>0</v>
      </c>
    </row>
    <row r="27" spans="1:10" ht="43.5" thickBot="1" x14ac:dyDescent="0.3">
      <c r="A27" s="25">
        <v>4</v>
      </c>
      <c r="B27" s="26" t="s">
        <v>18</v>
      </c>
      <c r="C27" s="26" t="s">
        <v>19</v>
      </c>
      <c r="D27" s="26" t="s">
        <v>13</v>
      </c>
      <c r="E27" s="29">
        <v>12.58</v>
      </c>
      <c r="F27" s="21"/>
      <c r="G27" s="43">
        <f t="shared" si="0"/>
        <v>0</v>
      </c>
      <c r="H27" s="44">
        <v>0.23</v>
      </c>
      <c r="I27" s="43">
        <f t="shared" si="1"/>
        <v>0</v>
      </c>
      <c r="J27" s="43">
        <f t="shared" si="2"/>
        <v>0</v>
      </c>
    </row>
    <row r="28" spans="1:10" ht="43.5" thickBot="1" x14ac:dyDescent="0.3">
      <c r="A28" s="25">
        <v>5</v>
      </c>
      <c r="B28" s="26" t="s">
        <v>20</v>
      </c>
      <c r="C28" s="26" t="s">
        <v>21</v>
      </c>
      <c r="D28" s="26" t="s">
        <v>13</v>
      </c>
      <c r="E28" s="29">
        <v>3.46</v>
      </c>
      <c r="F28" s="21"/>
      <c r="G28" s="43">
        <f t="shared" si="0"/>
        <v>0</v>
      </c>
      <c r="H28" s="44">
        <v>0.23</v>
      </c>
      <c r="I28" s="43">
        <f>G28*0.23</f>
        <v>0</v>
      </c>
      <c r="J28" s="43">
        <f>I28+G28</f>
        <v>0</v>
      </c>
    </row>
    <row r="29" spans="1:10" ht="19.5" customHeight="1" thickBot="1" x14ac:dyDescent="0.3">
      <c r="A29" s="25">
        <v>6</v>
      </c>
      <c r="B29" s="2" t="s">
        <v>22</v>
      </c>
      <c r="C29" s="2" t="s">
        <v>23</v>
      </c>
      <c r="D29" s="3" t="s">
        <v>24</v>
      </c>
      <c r="E29" s="28">
        <v>50</v>
      </c>
      <c r="F29" s="22"/>
      <c r="G29" s="43">
        <f t="shared" si="0"/>
        <v>0</v>
      </c>
      <c r="H29" s="44">
        <v>0.23</v>
      </c>
      <c r="I29" s="43">
        <f t="shared" si="1"/>
        <v>0</v>
      </c>
      <c r="J29" s="43">
        <f t="shared" si="2"/>
        <v>0</v>
      </c>
    </row>
    <row r="30" spans="1:10" ht="29.25" thickBot="1" x14ac:dyDescent="0.3">
      <c r="A30" s="25">
        <v>7</v>
      </c>
      <c r="B30" s="2" t="s">
        <v>25</v>
      </c>
      <c r="C30" s="3" t="s">
        <v>26</v>
      </c>
      <c r="D30" s="3" t="s">
        <v>27</v>
      </c>
      <c r="E30" s="28">
        <v>80</v>
      </c>
      <c r="F30" s="22"/>
      <c r="G30" s="43">
        <f t="shared" si="0"/>
        <v>0</v>
      </c>
      <c r="H30" s="44">
        <v>0.23</v>
      </c>
      <c r="I30" s="43">
        <f t="shared" si="1"/>
        <v>0</v>
      </c>
      <c r="J30" s="43">
        <f t="shared" si="2"/>
        <v>0</v>
      </c>
    </row>
    <row r="31" spans="1:10" ht="29.25" thickBot="1" x14ac:dyDescent="0.3">
      <c r="A31" s="25">
        <v>8</v>
      </c>
      <c r="B31" s="2" t="s">
        <v>28</v>
      </c>
      <c r="C31" s="26" t="s">
        <v>29</v>
      </c>
      <c r="D31" s="3" t="s">
        <v>30</v>
      </c>
      <c r="E31" s="28">
        <v>352</v>
      </c>
      <c r="F31" s="22"/>
      <c r="G31" s="43">
        <f t="shared" si="0"/>
        <v>0</v>
      </c>
      <c r="H31" s="44">
        <v>0.23</v>
      </c>
      <c r="I31" s="43">
        <f t="shared" si="1"/>
        <v>0</v>
      </c>
      <c r="J31" s="43">
        <f t="shared" si="2"/>
        <v>0</v>
      </c>
    </row>
    <row r="32" spans="1:10" ht="19.5" customHeight="1" thickBot="1" x14ac:dyDescent="0.3">
      <c r="A32" s="25">
        <v>9</v>
      </c>
      <c r="B32" s="2" t="s">
        <v>31</v>
      </c>
      <c r="C32" s="26" t="s">
        <v>32</v>
      </c>
      <c r="D32" s="3" t="s">
        <v>33</v>
      </c>
      <c r="E32" s="28">
        <v>3.2</v>
      </c>
      <c r="F32" s="22"/>
      <c r="G32" s="43">
        <f t="shared" si="0"/>
        <v>0</v>
      </c>
      <c r="H32" s="44">
        <v>0.23</v>
      </c>
      <c r="I32" s="43">
        <f t="shared" si="1"/>
        <v>0</v>
      </c>
      <c r="J32" s="43">
        <f t="shared" si="2"/>
        <v>0</v>
      </c>
    </row>
    <row r="33" spans="1:10" ht="29.25" thickBot="1" x14ac:dyDescent="0.3">
      <c r="A33" s="25">
        <v>10</v>
      </c>
      <c r="B33" s="2" t="s">
        <v>34</v>
      </c>
      <c r="C33" s="26" t="s">
        <v>114</v>
      </c>
      <c r="D33" s="3" t="s">
        <v>27</v>
      </c>
      <c r="E33" s="28">
        <v>1200</v>
      </c>
      <c r="F33" s="22"/>
      <c r="G33" s="43">
        <f t="shared" si="0"/>
        <v>0</v>
      </c>
      <c r="H33" s="44">
        <v>0.23</v>
      </c>
      <c r="I33" s="43">
        <f t="shared" si="1"/>
        <v>0</v>
      </c>
      <c r="J33" s="43">
        <f t="shared" si="2"/>
        <v>0</v>
      </c>
    </row>
    <row r="34" spans="1:10" ht="19.5" customHeight="1" thickBot="1" x14ac:dyDescent="0.3">
      <c r="A34" s="25">
        <v>11</v>
      </c>
      <c r="B34" s="2" t="s">
        <v>35</v>
      </c>
      <c r="C34" s="26" t="s">
        <v>36</v>
      </c>
      <c r="D34" s="3" t="s">
        <v>27</v>
      </c>
      <c r="E34" s="28">
        <f>1888+562</f>
        <v>2450</v>
      </c>
      <c r="F34" s="22"/>
      <c r="G34" s="43">
        <f t="shared" si="0"/>
        <v>0</v>
      </c>
      <c r="H34" s="44">
        <v>0.23</v>
      </c>
      <c r="I34" s="43">
        <f t="shared" si="1"/>
        <v>0</v>
      </c>
      <c r="J34" s="43">
        <f t="shared" si="2"/>
        <v>0</v>
      </c>
    </row>
    <row r="35" spans="1:10" ht="29.25" thickBot="1" x14ac:dyDescent="0.3">
      <c r="A35" s="25">
        <v>12</v>
      </c>
      <c r="B35" s="2" t="s">
        <v>37</v>
      </c>
      <c r="C35" s="26" t="s">
        <v>38</v>
      </c>
      <c r="D35" s="3" t="s">
        <v>33</v>
      </c>
      <c r="E35" s="28">
        <v>3.2</v>
      </c>
      <c r="F35" s="22"/>
      <c r="G35" s="43">
        <f t="shared" si="0"/>
        <v>0</v>
      </c>
      <c r="H35" s="44">
        <v>0.23</v>
      </c>
      <c r="I35" s="43">
        <f t="shared" si="1"/>
        <v>0</v>
      </c>
      <c r="J35" s="43">
        <f t="shared" si="2"/>
        <v>0</v>
      </c>
    </row>
    <row r="36" spans="1:10" ht="19.5" customHeight="1" thickBot="1" x14ac:dyDescent="0.3">
      <c r="A36" s="25">
        <v>13</v>
      </c>
      <c r="B36" s="2" t="s">
        <v>39</v>
      </c>
      <c r="C36" s="26" t="s">
        <v>40</v>
      </c>
      <c r="D36" s="3" t="s">
        <v>13</v>
      </c>
      <c r="E36" s="28">
        <v>4.9400000000000004</v>
      </c>
      <c r="F36" s="22"/>
      <c r="G36" s="43">
        <f t="shared" si="0"/>
        <v>0</v>
      </c>
      <c r="H36" s="44">
        <v>0.23</v>
      </c>
      <c r="I36" s="43">
        <f t="shared" si="1"/>
        <v>0</v>
      </c>
      <c r="J36" s="43">
        <f t="shared" si="2"/>
        <v>0</v>
      </c>
    </row>
    <row r="37" spans="1:10" ht="19.5" customHeight="1" thickBot="1" x14ac:dyDescent="0.3">
      <c r="A37" s="25">
        <v>14</v>
      </c>
      <c r="B37" s="2" t="s">
        <v>41</v>
      </c>
      <c r="C37" s="26" t="s">
        <v>42</v>
      </c>
      <c r="D37" s="3" t="s">
        <v>13</v>
      </c>
      <c r="E37" s="28">
        <v>3.98</v>
      </c>
      <c r="F37" s="22"/>
      <c r="G37" s="43">
        <f t="shared" si="0"/>
        <v>0</v>
      </c>
      <c r="H37" s="44">
        <v>0.23</v>
      </c>
      <c r="I37" s="43">
        <f t="shared" si="1"/>
        <v>0</v>
      </c>
      <c r="J37" s="43">
        <f t="shared" si="2"/>
        <v>0</v>
      </c>
    </row>
    <row r="38" spans="1:10" ht="19.5" customHeight="1" thickBot="1" x14ac:dyDescent="0.3">
      <c r="A38" s="25">
        <v>15</v>
      </c>
      <c r="B38" s="2" t="s">
        <v>43</v>
      </c>
      <c r="C38" s="26" t="s">
        <v>44</v>
      </c>
      <c r="D38" s="3" t="s">
        <v>13</v>
      </c>
      <c r="E38" s="28">
        <v>1.6</v>
      </c>
      <c r="F38" s="22"/>
      <c r="G38" s="43">
        <f t="shared" si="0"/>
        <v>0</v>
      </c>
      <c r="H38" s="44">
        <v>0.23</v>
      </c>
      <c r="I38" s="43">
        <f t="shared" si="1"/>
        <v>0</v>
      </c>
      <c r="J38" s="43">
        <f t="shared" si="2"/>
        <v>0</v>
      </c>
    </row>
    <row r="39" spans="1:10" ht="29.25" thickBot="1" x14ac:dyDescent="0.3">
      <c r="A39" s="25">
        <v>16</v>
      </c>
      <c r="B39" s="2" t="s">
        <v>45</v>
      </c>
      <c r="C39" s="26" t="s">
        <v>46</v>
      </c>
      <c r="D39" s="3" t="s">
        <v>13</v>
      </c>
      <c r="E39" s="28">
        <v>0.87</v>
      </c>
      <c r="F39" s="22"/>
      <c r="G39" s="43">
        <f t="shared" si="0"/>
        <v>0</v>
      </c>
      <c r="H39" s="44">
        <v>0.23</v>
      </c>
      <c r="I39" s="43">
        <f t="shared" si="1"/>
        <v>0</v>
      </c>
      <c r="J39" s="43">
        <f t="shared" si="2"/>
        <v>0</v>
      </c>
    </row>
    <row r="40" spans="1:10" ht="29.25" thickBot="1" x14ac:dyDescent="0.3">
      <c r="A40" s="25">
        <v>17</v>
      </c>
      <c r="B40" s="2" t="s">
        <v>47</v>
      </c>
      <c r="C40" s="26" t="s">
        <v>48</v>
      </c>
      <c r="D40" s="3" t="s">
        <v>13</v>
      </c>
      <c r="E40" s="28">
        <v>0.66</v>
      </c>
      <c r="F40" s="22"/>
      <c r="G40" s="43">
        <f t="shared" si="0"/>
        <v>0</v>
      </c>
      <c r="H40" s="44">
        <v>0.23</v>
      </c>
      <c r="I40" s="43">
        <f t="shared" si="1"/>
        <v>0</v>
      </c>
      <c r="J40" s="43">
        <f t="shared" si="2"/>
        <v>0</v>
      </c>
    </row>
    <row r="41" spans="1:10" ht="29.25" thickBot="1" x14ac:dyDescent="0.3">
      <c r="A41" s="25">
        <v>18</v>
      </c>
      <c r="B41" s="2" t="s">
        <v>49</v>
      </c>
      <c r="C41" s="26" t="s">
        <v>50</v>
      </c>
      <c r="D41" s="3" t="s">
        <v>51</v>
      </c>
      <c r="E41" s="28">
        <v>100</v>
      </c>
      <c r="F41" s="22"/>
      <c r="G41" s="43">
        <f t="shared" si="0"/>
        <v>0</v>
      </c>
      <c r="H41" s="44">
        <v>0.23</v>
      </c>
      <c r="I41" s="43">
        <f t="shared" si="1"/>
        <v>0</v>
      </c>
      <c r="J41" s="43">
        <f t="shared" si="2"/>
        <v>0</v>
      </c>
    </row>
    <row r="42" spans="1:10" ht="29.25" thickBot="1" x14ac:dyDescent="0.3">
      <c r="A42" s="25">
        <v>19</v>
      </c>
      <c r="B42" s="2" t="s">
        <v>52</v>
      </c>
      <c r="C42" s="26" t="s">
        <v>53</v>
      </c>
      <c r="D42" s="3" t="s">
        <v>51</v>
      </c>
      <c r="E42" s="28">
        <v>200</v>
      </c>
      <c r="F42" s="22"/>
      <c r="G42" s="43">
        <f>F42*E42</f>
        <v>0</v>
      </c>
      <c r="H42" s="44">
        <v>0.23</v>
      </c>
      <c r="I42" s="43">
        <f t="shared" si="1"/>
        <v>0</v>
      </c>
      <c r="J42" s="43">
        <f t="shared" si="2"/>
        <v>0</v>
      </c>
    </row>
    <row r="43" spans="1:10" x14ac:dyDescent="0.25">
      <c r="A43" s="4"/>
      <c r="B43" s="4"/>
      <c r="C43" s="30"/>
      <c r="D43" s="31"/>
      <c r="E43" s="32"/>
      <c r="F43" s="32"/>
      <c r="G43" s="45"/>
      <c r="H43" s="46"/>
      <c r="I43" s="45"/>
      <c r="J43" s="45"/>
    </row>
    <row r="44" spans="1:10" x14ac:dyDescent="0.25">
      <c r="A44" s="5" t="s">
        <v>54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thickBot="1" x14ac:dyDescent="0.3">
      <c r="A46" s="71" t="s">
        <v>1</v>
      </c>
      <c r="B46" s="71" t="s">
        <v>2</v>
      </c>
      <c r="C46" s="71"/>
      <c r="D46" s="71" t="s">
        <v>3</v>
      </c>
      <c r="E46" s="72" t="s">
        <v>4</v>
      </c>
      <c r="F46" s="73"/>
      <c r="G46" s="56" t="s">
        <v>6</v>
      </c>
      <c r="H46" s="74" t="s">
        <v>7</v>
      </c>
      <c r="I46" s="64" t="s">
        <v>8</v>
      </c>
      <c r="J46" s="64" t="s">
        <v>9</v>
      </c>
    </row>
    <row r="47" spans="1:10" ht="29.25" thickBot="1" x14ac:dyDescent="0.3">
      <c r="A47" s="71"/>
      <c r="B47" s="71"/>
      <c r="C47" s="71"/>
      <c r="D47" s="71"/>
      <c r="E47" s="72"/>
      <c r="F47" s="73"/>
      <c r="G47" s="57" t="s">
        <v>10</v>
      </c>
      <c r="H47" s="74"/>
      <c r="I47" s="64"/>
      <c r="J47" s="64"/>
    </row>
    <row r="48" spans="1:10" ht="29.25" thickBot="1" x14ac:dyDescent="0.3">
      <c r="A48" s="25">
        <v>1</v>
      </c>
      <c r="B48" s="33" t="s">
        <v>55</v>
      </c>
      <c r="C48" s="26" t="s">
        <v>56</v>
      </c>
      <c r="D48" s="3" t="s">
        <v>24</v>
      </c>
      <c r="E48" s="28">
        <v>11</v>
      </c>
      <c r="F48" s="21"/>
      <c r="G48" s="47">
        <f>E48*F48</f>
        <v>0</v>
      </c>
      <c r="H48" s="48">
        <v>0.23</v>
      </c>
      <c r="I48" s="47">
        <f>G48*0.23</f>
        <v>0</v>
      </c>
      <c r="J48" s="47">
        <f>I48+G48</f>
        <v>0</v>
      </c>
    </row>
    <row r="49" spans="1:10" ht="29.25" thickBot="1" x14ac:dyDescent="0.3">
      <c r="A49" s="25">
        <v>2</v>
      </c>
      <c r="B49" s="33" t="s">
        <v>57</v>
      </c>
      <c r="C49" s="26" t="s">
        <v>58</v>
      </c>
      <c r="D49" s="3" t="s">
        <v>24</v>
      </c>
      <c r="E49" s="28">
        <v>8</v>
      </c>
      <c r="F49" s="21"/>
      <c r="G49" s="47">
        <f>E49*F49</f>
        <v>0</v>
      </c>
      <c r="H49" s="48">
        <v>0.23</v>
      </c>
      <c r="I49" s="47">
        <f>G49*0.23</f>
        <v>0</v>
      </c>
      <c r="J49" s="47">
        <f>I49+G49</f>
        <v>0</v>
      </c>
    </row>
    <row r="50" spans="1:10" ht="57.75" thickBot="1" x14ac:dyDescent="0.3">
      <c r="A50" s="25">
        <v>3</v>
      </c>
      <c r="B50" s="33" t="s">
        <v>59</v>
      </c>
      <c r="C50" s="26" t="s">
        <v>115</v>
      </c>
      <c r="D50" s="6" t="s">
        <v>60</v>
      </c>
      <c r="E50" s="28">
        <v>30</v>
      </c>
      <c r="F50" s="21"/>
      <c r="G50" s="47">
        <f>E50*F50</f>
        <v>0</v>
      </c>
      <c r="H50" s="48">
        <v>0.23</v>
      </c>
      <c r="I50" s="47">
        <f>G50*0.23</f>
        <v>0</v>
      </c>
      <c r="J50" s="47">
        <f>I50+G50</f>
        <v>0</v>
      </c>
    </row>
    <row r="51" spans="1:10" ht="19.5" customHeight="1" thickBot="1" x14ac:dyDescent="0.3">
      <c r="A51" s="25">
        <v>4</v>
      </c>
      <c r="B51" s="34" t="s">
        <v>61</v>
      </c>
      <c r="C51" s="34" t="s">
        <v>62</v>
      </c>
      <c r="D51" s="34" t="s">
        <v>24</v>
      </c>
      <c r="E51" s="28">
        <v>30</v>
      </c>
      <c r="F51" s="21"/>
      <c r="G51" s="47">
        <f>E51*F51</f>
        <v>0</v>
      </c>
      <c r="H51" s="48">
        <v>0.23</v>
      </c>
      <c r="I51" s="47">
        <f>G51*0.23</f>
        <v>0</v>
      </c>
      <c r="J51" s="47">
        <f>I51+G51</f>
        <v>0</v>
      </c>
    </row>
    <row r="52" spans="1:10" ht="29.25" thickBot="1" x14ac:dyDescent="0.3">
      <c r="A52" s="25">
        <v>5</v>
      </c>
      <c r="B52" s="34" t="s">
        <v>63</v>
      </c>
      <c r="C52" s="34" t="s">
        <v>64</v>
      </c>
      <c r="D52" s="34" t="s">
        <v>24</v>
      </c>
      <c r="E52" s="25">
        <v>5</v>
      </c>
      <c r="F52" s="22"/>
      <c r="G52" s="47">
        <f>E52*F52</f>
        <v>0</v>
      </c>
      <c r="H52" s="48">
        <v>0.23</v>
      </c>
      <c r="I52" s="47">
        <f>G52*0.23</f>
        <v>0</v>
      </c>
      <c r="J52" s="47">
        <f>I52+G52</f>
        <v>0</v>
      </c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 t="s">
        <v>65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thickBot="1" x14ac:dyDescent="0.3">
      <c r="A56" s="71" t="s">
        <v>1</v>
      </c>
      <c r="B56" s="71" t="s">
        <v>2</v>
      </c>
      <c r="C56" s="71"/>
      <c r="D56" s="71" t="s">
        <v>3</v>
      </c>
      <c r="E56" s="72" t="s">
        <v>4</v>
      </c>
      <c r="F56" s="73"/>
      <c r="G56" s="56" t="s">
        <v>6</v>
      </c>
      <c r="H56" s="74" t="s">
        <v>7</v>
      </c>
      <c r="I56" s="64" t="s">
        <v>8</v>
      </c>
      <c r="J56" s="64" t="s">
        <v>9</v>
      </c>
    </row>
    <row r="57" spans="1:10" ht="29.25" thickBot="1" x14ac:dyDescent="0.3">
      <c r="A57" s="71"/>
      <c r="B57" s="71"/>
      <c r="C57" s="71"/>
      <c r="D57" s="71"/>
      <c r="E57" s="72"/>
      <c r="F57" s="73"/>
      <c r="G57" s="57" t="s">
        <v>10</v>
      </c>
      <c r="H57" s="74"/>
      <c r="I57" s="64"/>
      <c r="J57" s="64"/>
    </row>
    <row r="58" spans="1:10" ht="29.25" thickBot="1" x14ac:dyDescent="0.3">
      <c r="A58" s="25">
        <v>1</v>
      </c>
      <c r="B58" s="35" t="s">
        <v>49</v>
      </c>
      <c r="C58" s="36" t="s">
        <v>50</v>
      </c>
      <c r="D58" s="36" t="s">
        <v>51</v>
      </c>
      <c r="E58" s="28">
        <v>25</v>
      </c>
      <c r="F58" s="21"/>
      <c r="G58" s="29">
        <f>+E58*F58</f>
        <v>0</v>
      </c>
      <c r="H58" s="48">
        <v>0.23</v>
      </c>
      <c r="I58" s="47">
        <f>G58*0.23</f>
        <v>0</v>
      </c>
      <c r="J58" s="47">
        <f>I58+G58</f>
        <v>0</v>
      </c>
    </row>
    <row r="59" spans="1:10" ht="29.25" thickBot="1" x14ac:dyDescent="0.3">
      <c r="A59" s="25">
        <v>2</v>
      </c>
      <c r="B59" s="35" t="s">
        <v>52</v>
      </c>
      <c r="C59" s="36" t="s">
        <v>53</v>
      </c>
      <c r="D59" s="36" t="s">
        <v>51</v>
      </c>
      <c r="E59" s="28">
        <v>75</v>
      </c>
      <c r="F59" s="21"/>
      <c r="G59" s="29">
        <f>+E59*F59</f>
        <v>0</v>
      </c>
      <c r="H59" s="48">
        <v>0.23</v>
      </c>
      <c r="I59" s="47">
        <f>G59*0.23</f>
        <v>0</v>
      </c>
      <c r="J59" s="47">
        <f>I59+G59</f>
        <v>0</v>
      </c>
    </row>
    <row r="60" spans="1:10" ht="29.25" thickBot="1" x14ac:dyDescent="0.3">
      <c r="A60" s="25">
        <v>3</v>
      </c>
      <c r="B60" s="26" t="s">
        <v>66</v>
      </c>
      <c r="C60" s="26" t="s">
        <v>67</v>
      </c>
      <c r="D60" s="26" t="s">
        <v>24</v>
      </c>
      <c r="E60" s="28">
        <v>53</v>
      </c>
      <c r="F60" s="21"/>
      <c r="G60" s="29">
        <f>+E60*F60</f>
        <v>0</v>
      </c>
      <c r="H60" s="48">
        <v>0.23</v>
      </c>
      <c r="I60" s="47">
        <f>G60*0.23</f>
        <v>0</v>
      </c>
      <c r="J60" s="47">
        <f>I60+G60</f>
        <v>0</v>
      </c>
    </row>
    <row r="61" spans="1:10" ht="43.5" thickBot="1" x14ac:dyDescent="0.3">
      <c r="A61" s="25">
        <v>4</v>
      </c>
      <c r="B61" s="34" t="s">
        <v>68</v>
      </c>
      <c r="C61" s="34" t="s">
        <v>112</v>
      </c>
      <c r="D61" s="34" t="s">
        <v>69</v>
      </c>
      <c r="E61" s="28">
        <v>25</v>
      </c>
      <c r="F61" s="21"/>
      <c r="G61" s="29">
        <f>+E61*F61</f>
        <v>0</v>
      </c>
      <c r="H61" s="48">
        <v>0.23</v>
      </c>
      <c r="I61" s="47">
        <f>G61*0.23</f>
        <v>0</v>
      </c>
      <c r="J61" s="47">
        <f>I61+G61</f>
        <v>0</v>
      </c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 t="s">
        <v>70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75" t="s">
        <v>1</v>
      </c>
      <c r="B65" s="77" t="s">
        <v>2</v>
      </c>
      <c r="C65" s="78"/>
      <c r="D65" s="75" t="s">
        <v>3</v>
      </c>
      <c r="E65" s="81" t="s">
        <v>4</v>
      </c>
      <c r="F65" s="83"/>
      <c r="G65" s="49" t="s">
        <v>6</v>
      </c>
      <c r="H65" s="85" t="s">
        <v>7</v>
      </c>
      <c r="I65" s="87" t="s">
        <v>8</v>
      </c>
      <c r="J65" s="89" t="s">
        <v>9</v>
      </c>
    </row>
    <row r="66" spans="1:10" ht="29.25" thickBot="1" x14ac:dyDescent="0.3">
      <c r="A66" s="76"/>
      <c r="B66" s="79"/>
      <c r="C66" s="80"/>
      <c r="D66" s="76"/>
      <c r="E66" s="82"/>
      <c r="F66" s="84"/>
      <c r="G66" s="50" t="s">
        <v>10</v>
      </c>
      <c r="H66" s="86"/>
      <c r="I66" s="88"/>
      <c r="J66" s="90"/>
    </row>
    <row r="67" spans="1:10" ht="72" thickBot="1" x14ac:dyDescent="0.3">
      <c r="A67" s="37">
        <v>1</v>
      </c>
      <c r="B67" s="37" t="s">
        <v>49</v>
      </c>
      <c r="C67" s="38" t="s">
        <v>71</v>
      </c>
      <c r="D67" s="37" t="s">
        <v>51</v>
      </c>
      <c r="E67" s="37">
        <v>90</v>
      </c>
      <c r="F67" s="23"/>
      <c r="G67" s="51">
        <f>E67*F67</f>
        <v>0</v>
      </c>
      <c r="H67" s="52">
        <v>0.23</v>
      </c>
      <c r="I67" s="51">
        <f>G67*0.23</f>
        <v>0</v>
      </c>
      <c r="J67" s="51">
        <f>I67+G67</f>
        <v>0</v>
      </c>
    </row>
    <row r="68" spans="1:10" ht="72" thickBot="1" x14ac:dyDescent="0.3">
      <c r="A68" s="37">
        <v>2</v>
      </c>
      <c r="B68" s="37" t="s">
        <v>52</v>
      </c>
      <c r="C68" s="38" t="s">
        <v>72</v>
      </c>
      <c r="D68" s="37" t="s">
        <v>51</v>
      </c>
      <c r="E68" s="37">
        <v>180</v>
      </c>
      <c r="F68" s="23"/>
      <c r="G68" s="51">
        <f>E68*F68</f>
        <v>0</v>
      </c>
      <c r="H68" s="52">
        <v>0.23</v>
      </c>
      <c r="I68" s="51">
        <f>G68*0.23</f>
        <v>0</v>
      </c>
      <c r="J68" s="51">
        <f>I68+G68</f>
        <v>0</v>
      </c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 t="s">
        <v>73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thickBot="1" x14ac:dyDescent="0.3">
      <c r="A72" s="71" t="s">
        <v>1</v>
      </c>
      <c r="B72" s="71" t="s">
        <v>2</v>
      </c>
      <c r="C72" s="71"/>
      <c r="D72" s="71" t="s">
        <v>3</v>
      </c>
      <c r="E72" s="72" t="s">
        <v>4</v>
      </c>
      <c r="F72" s="73"/>
      <c r="G72" s="56" t="s">
        <v>6</v>
      </c>
      <c r="H72" s="74" t="s">
        <v>7</v>
      </c>
      <c r="I72" s="64" t="s">
        <v>8</v>
      </c>
      <c r="J72" s="64" t="s">
        <v>9</v>
      </c>
    </row>
    <row r="73" spans="1:10" ht="29.25" thickBot="1" x14ac:dyDescent="0.3">
      <c r="A73" s="71"/>
      <c r="B73" s="71"/>
      <c r="C73" s="71"/>
      <c r="D73" s="71"/>
      <c r="E73" s="72"/>
      <c r="F73" s="73"/>
      <c r="G73" s="57" t="s">
        <v>10</v>
      </c>
      <c r="H73" s="74"/>
      <c r="I73" s="64"/>
      <c r="J73" s="64"/>
    </row>
    <row r="74" spans="1:10" ht="19.5" customHeight="1" thickBot="1" x14ac:dyDescent="0.3">
      <c r="A74" s="25">
        <v>1</v>
      </c>
      <c r="B74" s="8" t="s">
        <v>74</v>
      </c>
      <c r="C74" s="8" t="s">
        <v>75</v>
      </c>
      <c r="D74" s="8" t="s">
        <v>51</v>
      </c>
      <c r="E74" s="39">
        <v>30</v>
      </c>
      <c r="F74" s="21"/>
      <c r="G74" s="47">
        <f t="shared" ref="G74:G85" si="3">E74*F74</f>
        <v>0</v>
      </c>
      <c r="H74" s="48">
        <v>0.23</v>
      </c>
      <c r="I74" s="47">
        <f>G74*0.23</f>
        <v>0</v>
      </c>
      <c r="J74" s="47">
        <f>I74+G74</f>
        <v>0</v>
      </c>
    </row>
    <row r="75" spans="1:10" ht="19.5" customHeight="1" thickBot="1" x14ac:dyDescent="0.3">
      <c r="A75" s="25">
        <v>2</v>
      </c>
      <c r="B75" s="8" t="s">
        <v>76</v>
      </c>
      <c r="C75" s="8" t="s">
        <v>77</v>
      </c>
      <c r="D75" s="8" t="s">
        <v>51</v>
      </c>
      <c r="E75" s="39">
        <v>70</v>
      </c>
      <c r="F75" s="21"/>
      <c r="G75" s="47">
        <f t="shared" si="3"/>
        <v>0</v>
      </c>
      <c r="H75" s="48">
        <v>0.23</v>
      </c>
      <c r="I75" s="47">
        <f>G75*0.23</f>
        <v>0</v>
      </c>
      <c r="J75" s="47">
        <f>I75+G75</f>
        <v>0</v>
      </c>
    </row>
    <row r="76" spans="1:10" ht="19.5" customHeight="1" thickBot="1" x14ac:dyDescent="0.3">
      <c r="A76" s="25">
        <v>3</v>
      </c>
      <c r="B76" s="40" t="s">
        <v>78</v>
      </c>
      <c r="C76" s="8" t="s">
        <v>79</v>
      </c>
      <c r="D76" s="8" t="s">
        <v>24</v>
      </c>
      <c r="E76" s="39">
        <v>2</v>
      </c>
      <c r="F76" s="21"/>
      <c r="G76" s="47">
        <f t="shared" si="3"/>
        <v>0</v>
      </c>
      <c r="H76" s="48">
        <v>0.23</v>
      </c>
      <c r="I76" s="47">
        <f>G76*0.23</f>
        <v>0</v>
      </c>
      <c r="J76" s="47">
        <f>I76+G76</f>
        <v>0</v>
      </c>
    </row>
    <row r="77" spans="1:10" ht="19.5" customHeight="1" thickBot="1" x14ac:dyDescent="0.3">
      <c r="A77" s="25">
        <v>4</v>
      </c>
      <c r="B77" s="40" t="s">
        <v>80</v>
      </c>
      <c r="C77" s="8" t="s">
        <v>81</v>
      </c>
      <c r="D77" s="8" t="s">
        <v>24</v>
      </c>
      <c r="E77" s="39">
        <v>5</v>
      </c>
      <c r="F77" s="22"/>
      <c r="G77" s="47">
        <f t="shared" si="3"/>
        <v>0</v>
      </c>
      <c r="H77" s="48">
        <v>0.23</v>
      </c>
      <c r="I77" s="47">
        <f>G77*0.23</f>
        <v>0</v>
      </c>
      <c r="J77" s="47">
        <f>I77+G77</f>
        <v>0</v>
      </c>
    </row>
    <row r="78" spans="1:10" ht="19.5" customHeight="1" thickBot="1" x14ac:dyDescent="0.3">
      <c r="A78" s="25">
        <v>5</v>
      </c>
      <c r="B78" s="40" t="s">
        <v>82</v>
      </c>
      <c r="C78" s="8" t="s">
        <v>83</v>
      </c>
      <c r="D78" s="8" t="s">
        <v>24</v>
      </c>
      <c r="E78" s="39">
        <v>2</v>
      </c>
      <c r="F78" s="22"/>
      <c r="G78" s="47">
        <f t="shared" si="3"/>
        <v>0</v>
      </c>
      <c r="H78" s="48">
        <v>0.23</v>
      </c>
      <c r="I78" s="47">
        <f>G78*0.23</f>
        <v>0</v>
      </c>
      <c r="J78" s="47">
        <f>I78+G78</f>
        <v>0</v>
      </c>
    </row>
    <row r="79" spans="1:10" ht="57.75" thickBot="1" x14ac:dyDescent="0.3">
      <c r="A79" s="25">
        <v>6</v>
      </c>
      <c r="B79" s="41" t="s">
        <v>84</v>
      </c>
      <c r="C79" s="7" t="s">
        <v>85</v>
      </c>
      <c r="D79" s="8" t="s">
        <v>27</v>
      </c>
      <c r="E79" s="42">
        <v>15000</v>
      </c>
      <c r="F79" s="22"/>
      <c r="G79" s="47">
        <f t="shared" si="3"/>
        <v>0</v>
      </c>
      <c r="H79" s="48">
        <v>0.23</v>
      </c>
      <c r="I79" s="47">
        <f t="shared" ref="I79:I85" si="4">G79*0.23</f>
        <v>0</v>
      </c>
      <c r="J79" s="47">
        <f t="shared" ref="J79:J85" si="5">I79+G79</f>
        <v>0</v>
      </c>
    </row>
    <row r="80" spans="1:10" ht="43.5" thickBot="1" x14ac:dyDescent="0.3">
      <c r="A80" s="25">
        <v>7</v>
      </c>
      <c r="B80" s="41" t="s">
        <v>86</v>
      </c>
      <c r="C80" s="7" t="s">
        <v>87</v>
      </c>
      <c r="D80" s="8" t="s">
        <v>27</v>
      </c>
      <c r="E80" s="42">
        <v>5000</v>
      </c>
      <c r="F80" s="22"/>
      <c r="G80" s="47">
        <f t="shared" si="3"/>
        <v>0</v>
      </c>
      <c r="H80" s="48">
        <v>0.23</v>
      </c>
      <c r="I80" s="47">
        <f t="shared" si="4"/>
        <v>0</v>
      </c>
      <c r="J80" s="47">
        <f t="shared" si="5"/>
        <v>0</v>
      </c>
    </row>
    <row r="81" spans="1:10" ht="29.25" thickBot="1" x14ac:dyDescent="0.3">
      <c r="A81" s="25">
        <v>8</v>
      </c>
      <c r="B81" s="41" t="s">
        <v>88</v>
      </c>
      <c r="C81" s="7" t="s">
        <v>116</v>
      </c>
      <c r="D81" s="8" t="s">
        <v>27</v>
      </c>
      <c r="E81" s="42">
        <v>100</v>
      </c>
      <c r="F81" s="22"/>
      <c r="G81" s="47">
        <f t="shared" si="3"/>
        <v>0</v>
      </c>
      <c r="H81" s="48">
        <v>0.23</v>
      </c>
      <c r="I81" s="47">
        <f t="shared" si="4"/>
        <v>0</v>
      </c>
      <c r="J81" s="47">
        <f t="shared" si="5"/>
        <v>0</v>
      </c>
    </row>
    <row r="82" spans="1:10" ht="29.25" thickBot="1" x14ac:dyDescent="0.3">
      <c r="A82" s="25">
        <v>9</v>
      </c>
      <c r="B82" s="8" t="s">
        <v>89</v>
      </c>
      <c r="C82" s="8" t="s">
        <v>90</v>
      </c>
      <c r="D82" s="8" t="s">
        <v>24</v>
      </c>
      <c r="E82" s="42">
        <v>10</v>
      </c>
      <c r="F82" s="22"/>
      <c r="G82" s="47">
        <f t="shared" si="3"/>
        <v>0</v>
      </c>
      <c r="H82" s="48">
        <v>0.23</v>
      </c>
      <c r="I82" s="47">
        <f t="shared" si="4"/>
        <v>0</v>
      </c>
      <c r="J82" s="47">
        <f t="shared" si="5"/>
        <v>0</v>
      </c>
    </row>
    <row r="83" spans="1:10" ht="29.25" thickBot="1" x14ac:dyDescent="0.3">
      <c r="A83" s="25">
        <v>10</v>
      </c>
      <c r="B83" s="8" t="s">
        <v>117</v>
      </c>
      <c r="C83" s="8" t="s">
        <v>91</v>
      </c>
      <c r="D83" s="8" t="s">
        <v>24</v>
      </c>
      <c r="E83" s="42">
        <v>5</v>
      </c>
      <c r="F83" s="22"/>
      <c r="G83" s="47">
        <f t="shared" si="3"/>
        <v>0</v>
      </c>
      <c r="H83" s="48">
        <v>0.23</v>
      </c>
      <c r="I83" s="47">
        <f t="shared" si="4"/>
        <v>0</v>
      </c>
      <c r="J83" s="47">
        <f t="shared" si="5"/>
        <v>0</v>
      </c>
    </row>
    <row r="84" spans="1:10" ht="43.5" thickBot="1" x14ac:dyDescent="0.3">
      <c r="A84" s="25">
        <v>11</v>
      </c>
      <c r="B84" s="8" t="s">
        <v>92</v>
      </c>
      <c r="C84" s="8" t="s">
        <v>93</v>
      </c>
      <c r="D84" s="8" t="s">
        <v>24</v>
      </c>
      <c r="E84" s="42">
        <v>1</v>
      </c>
      <c r="F84" s="22"/>
      <c r="G84" s="47">
        <f t="shared" si="3"/>
        <v>0</v>
      </c>
      <c r="H84" s="48">
        <v>0.23</v>
      </c>
      <c r="I84" s="47">
        <f t="shared" si="4"/>
        <v>0</v>
      </c>
      <c r="J84" s="47">
        <f t="shared" si="5"/>
        <v>0</v>
      </c>
    </row>
    <row r="85" spans="1:10" ht="43.5" thickBot="1" x14ac:dyDescent="0.3">
      <c r="A85" s="25">
        <v>12</v>
      </c>
      <c r="B85" s="8" t="s">
        <v>94</v>
      </c>
      <c r="C85" s="8" t="s">
        <v>95</v>
      </c>
      <c r="D85" s="8" t="s">
        <v>24</v>
      </c>
      <c r="E85" s="39">
        <v>3</v>
      </c>
      <c r="F85" s="22"/>
      <c r="G85" s="47">
        <f t="shared" si="3"/>
        <v>0</v>
      </c>
      <c r="H85" s="48">
        <v>0.23</v>
      </c>
      <c r="I85" s="47">
        <f t="shared" si="4"/>
        <v>0</v>
      </c>
      <c r="J85" s="47">
        <f t="shared" si="5"/>
        <v>0</v>
      </c>
    </row>
    <row r="86" spans="1:10" ht="15.75" thickBot="1" x14ac:dyDescent="0.3">
      <c r="A86" s="53"/>
      <c r="B86" s="53"/>
      <c r="C86" s="53"/>
      <c r="D86" s="53"/>
      <c r="E86" s="65" t="s">
        <v>96</v>
      </c>
      <c r="F86" s="65"/>
      <c r="G86" s="54">
        <f>SUM(G24:G42,G48:G52,G58:G61,G67:G68,G74:G85)</f>
        <v>0</v>
      </c>
      <c r="H86" s="55" t="s">
        <v>97</v>
      </c>
      <c r="I86" s="54">
        <f>SUM(I24:I42,I48:I52,I58:I61,I67:I68,I74:I85)</f>
        <v>0</v>
      </c>
      <c r="J86" s="54">
        <f>SUM(J24:J42,J48:J52,J58:J61,J67:J68,J74:J85)</f>
        <v>0</v>
      </c>
    </row>
    <row r="87" spans="1:1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x14ac:dyDescent="0.25">
      <c r="A88" s="58" t="s">
        <v>108</v>
      </c>
      <c r="B88" s="58"/>
      <c r="C88" s="58"/>
      <c r="D88" s="58"/>
      <c r="E88" s="58"/>
      <c r="F88" s="58"/>
      <c r="G88" s="58"/>
      <c r="H88" s="58"/>
      <c r="I88" s="58"/>
      <c r="J88" s="58"/>
    </row>
    <row r="89" spans="1:10" x14ac:dyDescent="0.25">
      <c r="A89" s="13"/>
      <c r="B89" s="16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3"/>
      <c r="B90" s="16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58" t="s">
        <v>109</v>
      </c>
      <c r="B91" s="58"/>
      <c r="C91" s="58"/>
      <c r="D91" s="58"/>
      <c r="E91" s="58"/>
      <c r="F91" s="58"/>
      <c r="G91" s="58"/>
      <c r="H91" s="58"/>
      <c r="I91" s="58"/>
      <c r="J91" s="58"/>
    </row>
    <row r="92" spans="1:10" x14ac:dyDescent="0.25">
      <c r="A92" s="18"/>
      <c r="B92" s="19"/>
      <c r="C92" s="18"/>
      <c r="D92" s="18"/>
      <c r="E92" s="18"/>
      <c r="F92" s="18"/>
      <c r="G92" s="18"/>
      <c r="H92" s="18"/>
      <c r="I92" s="18"/>
      <c r="J92" s="18"/>
    </row>
    <row r="93" spans="1:10" x14ac:dyDescent="0.25">
      <c r="A93" s="18"/>
      <c r="B93" s="19"/>
      <c r="C93" s="18"/>
      <c r="D93" s="18"/>
      <c r="E93" s="18"/>
      <c r="F93" s="18"/>
      <c r="G93" s="18"/>
      <c r="H93" s="18"/>
      <c r="I93" s="18"/>
      <c r="J93" s="18"/>
    </row>
    <row r="94" spans="1:10" x14ac:dyDescent="0.25">
      <c r="A94" s="18"/>
      <c r="B94" s="19"/>
      <c r="C94" s="18"/>
      <c r="D94" s="18"/>
      <c r="E94" s="18"/>
      <c r="F94" s="18"/>
      <c r="G94" s="18"/>
      <c r="H94" s="18"/>
      <c r="I94" s="18"/>
      <c r="J94" s="18"/>
    </row>
    <row r="95" spans="1:10" x14ac:dyDescent="0.25">
      <c r="A95" s="18"/>
      <c r="B95" s="19"/>
      <c r="C95" s="18"/>
      <c r="D95" s="18"/>
      <c r="E95" s="18"/>
      <c r="F95" s="18"/>
      <c r="G95" s="59" t="s">
        <v>110</v>
      </c>
      <c r="H95" s="59"/>
      <c r="I95" s="59"/>
      <c r="J95" s="59"/>
    </row>
    <row r="96" spans="1:10" x14ac:dyDescent="0.25">
      <c r="A96" s="18"/>
      <c r="B96" s="19"/>
      <c r="C96" s="18"/>
      <c r="D96" s="18"/>
      <c r="E96" s="18"/>
      <c r="F96" s="18"/>
      <c r="G96" s="59" t="s">
        <v>111</v>
      </c>
      <c r="H96" s="59"/>
      <c r="I96" s="59"/>
      <c r="J96" s="59"/>
    </row>
    <row r="97" spans="1:1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</sheetData>
  <sheetProtection algorithmName="SHA-512" hashValue="41LhDUjOsRGLthwKhCd8/n/+4o47g/9fTOmFwg08q4NVN194B9/rdb/VaOU2qaff/w5UEeiW+62lM4OuK1Z8Ew==" saltValue="5dSfPqgelONjY6ghFv4mYQ==" spinCount="100000" sheet="1" objects="1" scenarios="1" formatCells="0" formatColumns="0" formatRows="0" insertColumns="0" insertRows="0" insertHyperlinks="0" deleteColumns="0" deleteRows="0" sort="0" autoFilter="0" pivotTables="0"/>
  <mergeCells count="57">
    <mergeCell ref="I22:I23"/>
    <mergeCell ref="J22:J23"/>
    <mergeCell ref="A46:A47"/>
    <mergeCell ref="B46:C47"/>
    <mergeCell ref="D46:D47"/>
    <mergeCell ref="E46:E47"/>
    <mergeCell ref="F46:F47"/>
    <mergeCell ref="H46:H47"/>
    <mergeCell ref="I46:I47"/>
    <mergeCell ref="J46:J47"/>
    <mergeCell ref="A22:A23"/>
    <mergeCell ref="B22:C23"/>
    <mergeCell ref="D22:D23"/>
    <mergeCell ref="E22:E23"/>
    <mergeCell ref="F22:F23"/>
    <mergeCell ref="H22:H23"/>
    <mergeCell ref="J56:J57"/>
    <mergeCell ref="A65:A66"/>
    <mergeCell ref="B65:C66"/>
    <mergeCell ref="D65:D66"/>
    <mergeCell ref="E65:E66"/>
    <mergeCell ref="F65:F66"/>
    <mergeCell ref="H65:H66"/>
    <mergeCell ref="I65:I66"/>
    <mergeCell ref="J65:J66"/>
    <mergeCell ref="A56:A57"/>
    <mergeCell ref="B56:C57"/>
    <mergeCell ref="D56:D57"/>
    <mergeCell ref="E56:E57"/>
    <mergeCell ref="F56:F57"/>
    <mergeCell ref="H56:H57"/>
    <mergeCell ref="A5:D5"/>
    <mergeCell ref="A6:D6"/>
    <mergeCell ref="A72:A73"/>
    <mergeCell ref="B72:C73"/>
    <mergeCell ref="D72:D73"/>
    <mergeCell ref="A1:C1"/>
    <mergeCell ref="I1:J1"/>
    <mergeCell ref="I2:J2"/>
    <mergeCell ref="A3:D3"/>
    <mergeCell ref="A4:D4"/>
    <mergeCell ref="A91:J91"/>
    <mergeCell ref="G95:J95"/>
    <mergeCell ref="G96:J96"/>
    <mergeCell ref="F7:J7"/>
    <mergeCell ref="A9:J9"/>
    <mergeCell ref="A11:D11"/>
    <mergeCell ref="A12:D12"/>
    <mergeCell ref="A14:J16"/>
    <mergeCell ref="A88:J88"/>
    <mergeCell ref="I72:I73"/>
    <mergeCell ref="J72:J73"/>
    <mergeCell ref="E86:F86"/>
    <mergeCell ref="E72:E73"/>
    <mergeCell ref="F72:F73"/>
    <mergeCell ref="H72:H73"/>
    <mergeCell ref="I56:I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XIV - OHZ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2020-10-07T11:41:20Z</cp:lastPrinted>
  <dcterms:created xsi:type="dcterms:W3CDTF">2020-10-07T11:33:27Z</dcterms:created>
  <dcterms:modified xsi:type="dcterms:W3CDTF">2020-10-09T07:51:28Z</dcterms:modified>
</cp:coreProperties>
</file>