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mc:AlternateContent xmlns:mc="http://schemas.openxmlformats.org/markup-compatibility/2006">
    <mc:Choice Requires="x15">
      <x15ac:absPath xmlns:x15ac="http://schemas.microsoft.com/office/spreadsheetml/2010/11/ac" url="\\10.16.0.9\wil\2024\236 - zapotrzebowania\236.06 - Centrala telefoniczna\Postepowanie 2024-09\"/>
    </mc:Choice>
  </mc:AlternateContent>
  <xr:revisionPtr revIDLastSave="0" documentId="13_ncr:1_{C17F8A98-3F9D-4530-AC6C-336A8C7B60CA}" xr6:coauthVersionLast="47" xr6:coauthVersionMax="47" xr10:uidLastSave="{00000000-0000-0000-0000-000000000000}"/>
  <bookViews>
    <workbookView xWindow="28680" yWindow="-120" windowWidth="29040" windowHeight="16440" tabRatio="765" xr2:uid="{00000000-000D-0000-FFFF-FFFF00000000}"/>
  </bookViews>
  <sheets>
    <sheet name="Raport Wyboru Ofert JEDNOLITY" sheetId="10" r:id="rId1"/>
    <sheet name="DANE OGÓLNE" sheetId="2" r:id="rId2"/>
    <sheet name="WARUNKI POSTĘPOWANIA" sheetId="3" r:id="rId3"/>
    <sheet name="SPECYFIKACJA" sheetId="4" r:id="rId4"/>
    <sheet name="ZAPROSZENI DOSTAWCY" sheetId="5" r:id="rId5"/>
    <sheet name="HISTORIA OFERTOWANIA" sheetId="7" r:id="rId6"/>
  </sheets>
  <calcPr calcId="191029"/>
</workbook>
</file>

<file path=xl/calcChain.xml><?xml version="1.0" encoding="utf-8"?>
<calcChain xmlns="http://schemas.openxmlformats.org/spreadsheetml/2006/main">
  <c r="K25" i="10" l="1"/>
  <c r="L25" i="10" s="1"/>
  <c r="K26" i="10"/>
  <c r="K27" i="10"/>
  <c r="L27" i="10" s="1"/>
  <c r="K28" i="10"/>
  <c r="L28" i="10" s="1"/>
  <c r="K29" i="10"/>
  <c r="L29" i="10" s="1"/>
  <c r="K30" i="10"/>
  <c r="L30" i="10" s="1"/>
  <c r="K31" i="10"/>
  <c r="L31" i="10" s="1"/>
  <c r="K32" i="10"/>
  <c r="L32" i="10" s="1"/>
  <c r="K33" i="10"/>
  <c r="L33" i="10" s="1"/>
  <c r="K34" i="10"/>
  <c r="L34" i="10" s="1"/>
  <c r="K35" i="10"/>
  <c r="L35" i="10" s="1"/>
  <c r="K36" i="10"/>
  <c r="L36" i="10" s="1"/>
  <c r="K37" i="10"/>
  <c r="L37" i="10" s="1"/>
  <c r="K38" i="10"/>
  <c r="L38" i="10" s="1"/>
  <c r="K24" i="10"/>
  <c r="L24" i="10" s="1"/>
  <c r="H38" i="10"/>
  <c r="I38" i="10" s="1"/>
  <c r="H25" i="10"/>
  <c r="I25" i="10" s="1"/>
  <c r="H26" i="10"/>
  <c r="I26" i="10" s="1"/>
  <c r="H27" i="10"/>
  <c r="I27" i="10" s="1"/>
  <c r="H28" i="10"/>
  <c r="I28" i="10" s="1"/>
  <c r="H29" i="10"/>
  <c r="I29" i="10" s="1"/>
  <c r="H30" i="10"/>
  <c r="I30" i="10" s="1"/>
  <c r="H31" i="10"/>
  <c r="I31" i="10" s="1"/>
  <c r="H32" i="10"/>
  <c r="I32" i="10" s="1"/>
  <c r="H33" i="10"/>
  <c r="I33" i="10" s="1"/>
  <c r="H34" i="10"/>
  <c r="I34" i="10" s="1"/>
  <c r="H35" i="10"/>
  <c r="I35" i="10" s="1"/>
  <c r="H36" i="10"/>
  <c r="I36" i="10" s="1"/>
  <c r="H37" i="10"/>
  <c r="I37" i="10" s="1"/>
  <c r="H24" i="10"/>
  <c r="I24" i="10" s="1"/>
  <c r="K23" i="10"/>
  <c r="L23" i="10" s="1"/>
  <c r="H23" i="10"/>
  <c r="I23" i="10" s="1"/>
  <c r="I39" i="10" l="1"/>
  <c r="G44" i="10" s="1"/>
  <c r="K39" i="10"/>
  <c r="H39" i="10"/>
  <c r="L26" i="10"/>
  <c r="L39" i="10" s="1"/>
  <c r="J44"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G21" authorId="0" shapeId="0" xr:uid="{E1DAFAAF-7F06-4724-B223-B0CC668C441D}">
      <text>
        <r>
          <rPr>
            <sz val="11"/>
            <color rgb="FF000000"/>
            <rFont val="Calibri"/>
            <family val="2"/>
            <charset val="238"/>
          </rPr>
          <t xml:space="preserve">NIP: 7491764123
E-mail: telmed@prokonto.pl
Telefon: 602650312
Imię i nazwisko: Beata Mikosińska
Adres: 47-230 Kędzierzyn-Koźle, ul. Szpaków
</t>
        </r>
      </text>
    </comment>
    <comment ref="J21" authorId="0" shapeId="0" xr:uid="{3597EBF3-8656-438B-8D8C-FF997D006C8D}">
      <text>
        <r>
          <rPr>
            <sz val="11"/>
            <color rgb="FF000000"/>
            <rFont val="Calibri"/>
            <family val="2"/>
            <charset val="238"/>
          </rPr>
          <t xml:space="preserve">NIP: 8731021245
E-mail: sylwester.kwiecien@iqcst.com
Telefon: 501899378
Imię i nazwisko: Sylwester Kwiecień
Adres: 33-100 TARNÓW, SZKOTNIK 2B M15
</t>
        </r>
      </text>
    </comment>
    <comment ref="G43" authorId="0" shapeId="0" xr:uid="{7173BA16-3715-4A7B-BD84-043CBBAE4C20}">
      <text>
        <r>
          <rPr>
            <sz val="11"/>
            <color rgb="FF000000"/>
            <rFont val="Calibri"/>
            <family val="2"/>
            <charset val="238"/>
          </rPr>
          <t xml:space="preserve">NIP: 7491764123
E-mail: telmed@prokonto.pl
Telefon: 602650312
Imię i nazwisko: Beata Mikosińska
Adres: 47-230 Kędzierzyn-Koźle, ul. Szpaków
</t>
        </r>
      </text>
    </comment>
    <comment ref="J43" authorId="0" shapeId="0" xr:uid="{94C3FBF7-5296-4A18-A80F-A866E20F98B6}">
      <text>
        <r>
          <rPr>
            <sz val="11"/>
            <color rgb="FF000000"/>
            <rFont val="Calibri"/>
            <family val="2"/>
            <charset val="238"/>
          </rPr>
          <t xml:space="preserve">NIP: 8731021245
E-mail: sylwester.kwiecien@iqcst.com
Telefon: 501899378
Imię i nazwisko: Sylwester Kwiecień
Adres: 33-100 TARNÓW, SZKOTNIK 2B M15
</t>
        </r>
      </text>
    </comment>
  </commentList>
</comments>
</file>

<file path=xl/sharedStrings.xml><?xml version="1.0" encoding="utf-8"?>
<sst xmlns="http://schemas.openxmlformats.org/spreadsheetml/2006/main" count="420" uniqueCount="187">
  <si>
    <t>NAZWA POSTĘPOWANIA</t>
  </si>
  <si>
    <t>Zakup centrali telefonicznej z wyposażeniem (ID 989234)</t>
  </si>
  <si>
    <t>Etap 1</t>
  </si>
  <si>
    <t>UŻYTKOWNIK WYSTAWIAJĄCY POSTĘPOWANIE</t>
  </si>
  <si>
    <t>Imię Nazwisko</t>
  </si>
  <si>
    <t>Numer telefonu</t>
  </si>
  <si>
    <t>Email</t>
  </si>
  <si>
    <t>Ryszard Sałek</t>
  </si>
  <si>
    <t>rysieks@psp.opole.pl</t>
  </si>
  <si>
    <t>UŻYTKOWNICY UPOWAŻNIENI DO WIDOCZNOŚCI POSTĘPOWANIA</t>
  </si>
  <si>
    <t>Tomasz Tuła</t>
  </si>
  <si>
    <t>-</t>
  </si>
  <si>
    <t>tomasz.tula@psp.opole.pl</t>
  </si>
  <si>
    <t>SKŁAD ZESPOŁU OCENIAJĄCEGO OFERTY</t>
  </si>
  <si>
    <t>PARAMETRY</t>
  </si>
  <si>
    <t>PARAMETRY POSTĘPOWANIA</t>
  </si>
  <si>
    <t>Tryb</t>
  </si>
  <si>
    <t>Zapytanie ofertowe</t>
  </si>
  <si>
    <t>Czy chcesz powołać zespół oceniający?</t>
  </si>
  <si>
    <t>TAK</t>
  </si>
  <si>
    <t>Czy dane postępowanie mają widzieć inni użytkownicy Twojej firmy?</t>
  </si>
  <si>
    <t>Czy oferta musi być złożona na wszystkie pozycje?</t>
  </si>
  <si>
    <t>Czy dostawca musi odpowiedzieć na wszystkie pytania/kryteria?</t>
  </si>
  <si>
    <t>NIE</t>
  </si>
  <si>
    <t>Czy chcesz aby dostawca potwierdził udział w postępowaniu?</t>
  </si>
  <si>
    <t>Czy istnieje możliwość składania wielu różnych ofert?</t>
  </si>
  <si>
    <t>Czy istnieje możliwość edycji oferty?</t>
  </si>
  <si>
    <t>Wartość ofert w cenach?</t>
  </si>
  <si>
    <t>brutto</t>
  </si>
  <si>
    <t>OPCJE WIDOCZNOŚCI</t>
  </si>
  <si>
    <t>Czy postępowanie ma być widoczne dla każdego (publiczne)?</t>
  </si>
  <si>
    <t>Czy dostawca ma widzieć ilu jest konkurentów?</t>
  </si>
  <si>
    <t>Czy dostawca ma widzieć nazwy konkurentów?</t>
  </si>
  <si>
    <t>Czy dostawca ma widzieć ceny konkurentów?</t>
  </si>
  <si>
    <t>Czy dostawca ma widzieć wartość aktualnie najniższej oferty?</t>
  </si>
  <si>
    <t>Czy dostawca ma widzieć, na którym jest miejscu w danej pozycji? (#)</t>
  </si>
  <si>
    <t>Czy dostawca ma widzieć cenę maksymalną?</t>
  </si>
  <si>
    <t>Czy dostawca ma widzieć na którym jest miejscu? (medal)</t>
  </si>
  <si>
    <t>ADRES DOSTAWY</t>
  </si>
  <si>
    <t>Nie określono adresu dostawy</t>
  </si>
  <si>
    <t>POZOSTAŁE OPCJE</t>
  </si>
  <si>
    <t>Czy chcesz by Open Nexus przeprowadził dodatkowy sourcing?</t>
  </si>
  <si>
    <t>SPECYFIKACJA</t>
  </si>
  <si>
    <t>TERMINY POSTĘPOWANIA</t>
  </si>
  <si>
    <t>Rozpoczęcie postępowania</t>
  </si>
  <si>
    <t>2024-09-27 19:02:00</t>
  </si>
  <si>
    <t>Zakończenie zbierania ofert</t>
  </si>
  <si>
    <t>2024-10-15 10:00:00</t>
  </si>
  <si>
    <t>Zakończenie postępowania</t>
  </si>
  <si>
    <t>Unieważnienie postępowania</t>
  </si>
  <si>
    <t>Najpóźniejszy termin dostawy</t>
  </si>
  <si>
    <t>WARUNKI KUPUJĄCEGO</t>
  </si>
  <si>
    <t xml:space="preserve">
WIŁ.236.6.2024
ZAMAWIAJĄCY
Nazwa:                         Komenda Wojewódzka Państwowej Straży
Pożarnej w Opolu
Adres:                           45-005 Opole, ul. Budowlanych 1
Telefon sekretariatu:  47 861 70
01, fax: 47 861 70 80
Prowadzący sprawę:  Krzysztof Wenderski, tel. 47 861 7044
                                       Ryszard
Sałek, tel. 47 861 7140
Realizując zamówienie do którego na podstawie art. 2
ust. 1 pkt 1 ustawy z dnia 11 września 2019 r. Prawo zamówień publicznych 
(tj. Dz.U. 2023 poz. 1605 z późn. zm.)
nie stosuje się tej ustawy.
ZAPRASZA
do złożenia oferty cenowej na zadanie pn.:
„Zakup
centrali telefonicznej z wyposażeniem”
 1. Opis sposobu przygotowania oferty:
 1.1. Zamawiający nie dopuszcza możliwości składania ofert częściowych.
 1.2. Wartość oferty musi być przedstawiona w formie: wartość netto,
obowiązująca stawka VAT, wartość brutto.
 1.3. Oferta musi spełniać wszystkie wymagania zawarte w załączniku nr 1 –
Opis przedmiotu zamówienia.
 1.4. Wraz z ofertą wykonawca
jest zobowiązany do złożenia oświadczenia stanowiącego załącznik nr 2 do
zapytania ofertowego podpisanego przez osobę uprawnioną do reprezentowania
wykonawcy kwalifikowanym podpisem elektronicznym.
 1.5. Oferta musi być złożona
na formularzu oferty stanowiącym załącznik nr 3.
 1.6. Oferta musi być podpisana elektronicznie przez osoby uprawnione do
reprezentowania wykonawcy.
 1.7. Wykonawca ponosi koszty związane z przygotowaniem i złożeniem oferty.
 1.8. Składając ofertę Wykonawca zobowiązuje się, w przypadku wyboru jego
oferty jako najkorzystniejszej, do podpisania umowy w brzmieniu załącznika nr 4.
 2. Kryteria wyboru: cena   – 100 %.
 3. Gwarancja na przedmiot zamówienia min. 36 miesiące.
 4. Zamawiający zakłada opcjonalne wydłużenie
gwarancji do 48 lub 60 miesięcy w ramach OPCJI nr 1 lub OPCJI nr 2.
 5. Zamawiający zakłada opcjonalny zakup:
 5.1. do 10 sztuk telefonów TYP 1 w ramach OPCJI nr 3,
 5.2. do 10 sztuk telefonów TYP 2 w ramach OPCJI nr 4,
 5.3. do 6 sztuk telefonów TYP 3 w ramach OPCJI nr 5,
 5.4. do 2 sztuk telefonów TYP 4 w ramach OPCJI nr 6,
 5.5. do 8 sztuk przełączników pakietów PoE w ramach
OPCJI nr 7,
 6. Wymagany termin realizacji zamówienia do 29 listopada 2024 r.
 7. Wykonawca dostarczy, skonfiguruje i zainstaluje przedmiot
zamówienia na swój koszt i własne ryzyko w siedzibie Zamawiającego.
 8. Wszelkie pytania i wnioski należy składać za
pośrednictwem platformy i formularza „Wyślij wiadomość do zamawiającego”.
 9. Ofertę należy złożyć w terminie do 15.10.2024 r. do godziny 10:00 na platformie
zakupowej: https://platformazakupowa.pl/pn/psp_opole.
 10.
W
przypadku pytań związanych z obsługą platformy, proszę o kontakt z Centrum
Wsparcia Klienta platformy zakupowej Open Nexus czynnym od poniedziałku do
piątku w dni robocze, w godzinach od 8:00 do 17:00. tel. 22 101 02 02, e-mail:
cwk@platformazakupowa.pl.
 11.
Zamawiający zastrzega sobie prawo pozostawienia
postępowania bez rozstrzygnięcia w części lub w całości.
Załączniki:
1)    nr 1 – Opis przedmiotu zamówienia.
2)    nr 2 – Oświadczenie wykonawcy dotyczące wykluczenia z art. 7 ust. 1
ustawy o szczególnych rozwiązaniach w zakresie przeciwdziałania wspieraniu
agresji na Ukrainę oraz służących ochronie bezpieczeństwa narodowego,
3)    nr 3 – Formularz oferty.
4)    nr 4 – Wzór umowy.
</t>
  </si>
  <si>
    <t>PRODUKTY</t>
  </si>
  <si>
    <t>Indeks</t>
  </si>
  <si>
    <t>Nazwa pozycji</t>
  </si>
  <si>
    <t>Opis pozycji</t>
  </si>
  <si>
    <t>Ilość</t>
  </si>
  <si>
    <t>JM</t>
  </si>
  <si>
    <t>Cena MAX brutto/JM</t>
  </si>
  <si>
    <t>Waluta</t>
  </si>
  <si>
    <t>Centrala telefoniczna</t>
  </si>
  <si>
    <t>proszę podać oferowaną cenę za przedmiot zamówienia bez zastosowania opcji zakupu</t>
  </si>
  <si>
    <t>komplet</t>
  </si>
  <si>
    <t>PLN</t>
  </si>
  <si>
    <t>OPCJA nr 1: rozszerzenie gwarancji do 48 miesięcy (dodatkowe 12 miesięcy)</t>
  </si>
  <si>
    <t>proszę podać oferowaną cenę za rozszerzenie okresu Gwarancji na przedmiot zamówienia o dodatkowe 12 miesięcy</t>
  </si>
  <si>
    <t>szt.</t>
  </si>
  <si>
    <t>OPCJA nr 2: rozszerzenie gwarancji do 60 miesięcy (dodatkowe 24 miesiące)</t>
  </si>
  <si>
    <t>proszę podać oferowaną cenę za rozszerzenie okresu Gwarancji na przedmiot zamówienia o dodatkowe 24 miesiące</t>
  </si>
  <si>
    <t>OPCJA nr 3: Telefon Typ 1 Gwarancja: 36 m-cy</t>
  </si>
  <si>
    <t>OPCJA nr 3: Telefon Typ 1 Gwarancja: 48 m-cy</t>
  </si>
  <si>
    <t>OPCJA nr 3: Telefon Typ 1 Gwarancja: 60 m-cy</t>
  </si>
  <si>
    <t>OPCJA nr 4: Telefon Typ 2 Gwarancja: 36 m-cy</t>
  </si>
  <si>
    <t>OPCJA nr 4: Telefon Typ 2 Gwarancja: 48 m-cy</t>
  </si>
  <si>
    <t>OPCJA nr 4: Telefon Typ 2 Gwarancja: 60 m-cy</t>
  </si>
  <si>
    <t>OPCJA nr 5: Telefon Typ 3 Gwarancja: 36 m-cy</t>
  </si>
  <si>
    <t>OPCJA nr 5: Telefon Typ 3 Gwarancja: 48 m-cy</t>
  </si>
  <si>
    <t>OPCJA nr 5: Telefon Typ 3 Gwarancja: 60 m-cy</t>
  </si>
  <si>
    <t>OPCJA nr 6: Telefon Typ 4 Gwarancja: 36 m-cy</t>
  </si>
  <si>
    <t>OPCJA nr 6: Telefon Typ 4 Gwarancja: 48 m-cy</t>
  </si>
  <si>
    <t>OPCJA nr 6: Telefon Typ 4 Gwarancja: 60 m-cy</t>
  </si>
  <si>
    <t>OPCJA nr 7: przełącznik pakietów PoE</t>
  </si>
  <si>
    <t>KRYTERIA</t>
  </si>
  <si>
    <t>Nazwa kryterium</t>
  </si>
  <si>
    <t>Waga kryterium</t>
  </si>
  <si>
    <t>Rodzaj kryterium</t>
  </si>
  <si>
    <t>Wartość MIN</t>
  </si>
  <si>
    <t>Wartość MAX</t>
  </si>
  <si>
    <t>Cena</t>
  </si>
  <si>
    <t>kryteria oceny</t>
  </si>
  <si>
    <t>Warunki płatności</t>
  </si>
  <si>
    <t>warunki formalne</t>
  </si>
  <si>
    <t>Termin realizacji</t>
  </si>
  <si>
    <t>Dodatkowe koszty</t>
  </si>
  <si>
    <t>Gwarancja i rękojmia</t>
  </si>
  <si>
    <t>PYTANIA DO DOSTAWCÓW/WYKONAWCÓW</t>
  </si>
  <si>
    <t>Nazwa</t>
  </si>
  <si>
    <t>Opis</t>
  </si>
  <si>
    <t>Rodzaj</t>
  </si>
  <si>
    <t>Widoczne dla dostawcy?</t>
  </si>
  <si>
    <t>Wartość oferty</t>
  </si>
  <si>
    <t>handlowe</t>
  </si>
  <si>
    <t>Tak</t>
  </si>
  <si>
    <t>Przelew 30 dni od dostarczenia prawidłowo wystawionej faktury. Proszę potwierdzić wpisując "Akceptuję"</t>
  </si>
  <si>
    <t>techniczne</t>
  </si>
  <si>
    <t>Zamówienie należy zrealizować do 15.10.2024. Proszę potwierdzić wpisując "Akceptuję"</t>
  </si>
  <si>
    <t>Wszelkie dodatkowe koszty, w tym koszty transportu, po stronie wykonawcy. Proszę potwierdzić wpisując "Akceptuję"</t>
  </si>
  <si>
    <t>Oferuję udzielenie gwarancji jakości oraz rękojmi za wady liczone od dnia odbioru na okres 36 lub 48 lub 60 miesięcy, zależnie od przyjętej przez Zamawiającego opcji. Proszę potwierdzić wpisując "Akceptuję".</t>
  </si>
  <si>
    <t>DOSTAWCY</t>
  </si>
  <si>
    <t>Liczba zaproszonych: 0</t>
  </si>
  <si>
    <t>Raport Wyboru Ofert</t>
  </si>
  <si>
    <t>Data wygenerowania Raportu:</t>
  </si>
  <si>
    <t>2024-10-15 13:45:45</t>
  </si>
  <si>
    <t>NAZWA POSTĘPOWANIA: ID 989234: WIŁ.236.6.2024 Zakup centrali telefonicznej z wyposażeniem</t>
  </si>
  <si>
    <t>Zamawiający:</t>
  </si>
  <si>
    <t>Komenda Wojewódzka Państwowej Straży Pożarnej w Opolu</t>
  </si>
  <si>
    <t>Numer postępowania:</t>
  </si>
  <si>
    <t>WIŁ.236.6.2024</t>
  </si>
  <si>
    <t>Typ postępowania:</t>
  </si>
  <si>
    <t>OTWARTE, ZAPYTANIE (SZABLON:Zapytanie ofertowe)</t>
  </si>
  <si>
    <t>Organizator postępowania:</t>
  </si>
  <si>
    <t>Data wystawienia postępowania:</t>
  </si>
  <si>
    <t>2024-09-27 19:02:56</t>
  </si>
  <si>
    <t>Data rozpoczęcia postępowania:</t>
  </si>
  <si>
    <t>Data otwarcia ofert:</t>
  </si>
  <si>
    <t>2024-10-15 10:30:00</t>
  </si>
  <si>
    <t>Data zakończenia zbierania ofert:</t>
  </si>
  <si>
    <t>Data zakończenia postępowania:</t>
  </si>
  <si>
    <t>Data unieważnienia postępowania:</t>
  </si>
  <si>
    <t>Liczba zaproszonych dostawców (wykonawców) / ofert w pierwszym etapie:</t>
  </si>
  <si>
    <t>0 / 2</t>
  </si>
  <si>
    <t>Pełna dokumentacja w wersji elektronicznej z postępowania znajduje się pod adresem: https://platformazakupowa.pl/transakcja/989234</t>
  </si>
  <si>
    <t>ETAP 1</t>
  </si>
  <si>
    <t>Przedmiot postępowania</t>
  </si>
  <si>
    <t>TELMED Beata Mikosińska</t>
  </si>
  <si>
    <t>CYFROWE SYSTEMY TELEKOMUNIKACYJNE SPÓŁKA Z OGRANICZONĄ ODPOWIEDZIALNOŚCIĄ</t>
  </si>
  <si>
    <t>Lp.</t>
  </si>
  <si>
    <t>Przedmiot postępowania - ON ID  (etap 1)</t>
  </si>
  <si>
    <t>Jednostka miary</t>
  </si>
  <si>
    <t>Cena jednostkowa netto</t>
  </si>
  <si>
    <t>Data złożenia oferty (edycji oferty):</t>
  </si>
  <si>
    <t>2024-10-14 23:06:13</t>
  </si>
  <si>
    <t>2024-10-15 09:31:14</t>
  </si>
  <si>
    <t>Kryteria Oceny i Wyboru Ofert/Dostawców (Wykonawców) ETAP 1</t>
  </si>
  <si>
    <t>Nazwa kryterium:</t>
  </si>
  <si>
    <t>Preferencje:</t>
  </si>
  <si>
    <t>Waga kryterium:</t>
  </si>
  <si>
    <t>Ocena</t>
  </si>
  <si>
    <t>100,00 %</t>
  </si>
  <si>
    <t>Akceptuję</t>
  </si>
  <si>
    <t>Łączna ocena ważona:</t>
  </si>
  <si>
    <t>Wybór Dostawcy/Wykonawcy ETAP 1</t>
  </si>
  <si>
    <t>Wybrano Dostawcę/Wykonawcę:</t>
  </si>
  <si>
    <t>Uzasadnienie:</t>
  </si>
  <si>
    <t>Skład Zespołu Oceniającego</t>
  </si>
  <si>
    <t>Imię i nazwisko:</t>
  </si>
  <si>
    <t>Rola w zespole:</t>
  </si>
  <si>
    <t>Ocenił (kryteria):</t>
  </si>
  <si>
    <t>Podpis:</t>
  </si>
  <si>
    <t>Przewodniczący Zespołu</t>
  </si>
  <si>
    <t>Członek Zespołu</t>
  </si>
  <si>
    <t>Zatwierdzenie raportu</t>
  </si>
  <si>
    <t>Data zatwierdzenia:</t>
  </si>
  <si>
    <t>HISTORIA OFERTOWANIA</t>
  </si>
  <si>
    <t>Czas złożenia</t>
  </si>
  <si>
    <t>Adres e-mail dostawcy</t>
  </si>
  <si>
    <t>Nazwa firmy</t>
  </si>
  <si>
    <t>Imię i nazwisko</t>
  </si>
  <si>
    <t>Sumaryczna wartość brutto oferty</t>
  </si>
  <si>
    <t>telmed@prokonto.pl</t>
  </si>
  <si>
    <t>Beata Mikosińska</t>
  </si>
  <si>
    <t>sylwester.kwiecien@iqcst.com</t>
  </si>
  <si>
    <t>Sylwester Kwiecień</t>
  </si>
  <si>
    <t>Ilość wybranych opcji</t>
  </si>
  <si>
    <t>Cena Wybranych netto</t>
  </si>
  <si>
    <t>Cena Wybranych brutto</t>
  </si>
  <si>
    <t xml:space="preserve">Wykonawca nie podlega wykluczeniu a oferta jest zgodna z wymaganiami zamawiającego oraz najkorzystniejsza cenowo. </t>
  </si>
  <si>
    <t>Wybrane opcje:</t>
  </si>
  <si>
    <t>zatwierdzono elektronicznie w EZD</t>
  </si>
  <si>
    <t>Zastępca Opolskiego Komendanta Wojewódzkiego
Państwowej Straży Pożarnej
bryg. mgr inż. Grzegorz Brzozowski</t>
  </si>
  <si>
    <t>podpisał elektronicznie:</t>
  </si>
  <si>
    <t>Krzysztof Wenderski</t>
  </si>
  <si>
    <t>zakup minimalny w ramach poz 1</t>
  </si>
  <si>
    <t>kwenderski@psp.opole.pl</t>
  </si>
  <si>
    <t>Zamówienie należy zrealizować do 29.11.2024. Proszę potwierdzić wpisując "Akceptuję"</t>
  </si>
  <si>
    <t xml:space="preserve">Skorzystano z Opcji:
nr 2: rozszerzenie gwarancji do 60 miesięcy (dodatkowe 24 miesiące)
nr 3: Telefon Typ 1 Gwarancja: 60 m-cy - 3 szt 
nr 4: Telefon Typ 2 Gwarancja: 60 m-cy - 3 szt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</si>
</sst>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 ##0.00"/>
    <numFmt numFmtId="165" formatCode="#\ ##0.00"/>
    <numFmt numFmtId="166" formatCode="yyyy\-mm\-dd;@"/>
  </numFmts>
  <fonts count="13" x14ac:knownFonts="1">
    <font>
      <sz val="11"/>
      <color rgb="FF000000"/>
      <name val="Calibri"/>
    </font>
    <font>
      <b/>
      <sz val="10"/>
      <color rgb="FF000000"/>
      <name val="Arial"/>
      <family val="2"/>
      <charset val="238"/>
    </font>
    <font>
      <sz val="9"/>
      <color rgb="FF000000"/>
      <name val="Arial"/>
      <family val="2"/>
      <charset val="238"/>
    </font>
    <font>
      <b/>
      <sz val="9"/>
      <color rgb="FF000000"/>
      <name val="Arial"/>
      <family val="2"/>
      <charset val="238"/>
    </font>
    <font>
      <sz val="10"/>
      <color rgb="FF000000"/>
      <name val="Arial"/>
      <family val="2"/>
      <charset val="238"/>
    </font>
    <font>
      <b/>
      <sz val="16"/>
      <color rgb="FF000000"/>
      <name val="Calibri"/>
      <family val="2"/>
      <charset val="238"/>
    </font>
    <font>
      <b/>
      <sz val="11"/>
      <color rgb="FF000000"/>
      <name val="Calibri"/>
      <family val="2"/>
      <charset val="238"/>
    </font>
    <font>
      <sz val="11"/>
      <color rgb="FF006100"/>
      <name val="Calibri"/>
      <family val="2"/>
      <charset val="238"/>
      <scheme val="minor"/>
    </font>
    <font>
      <sz val="11"/>
      <color rgb="FF9C5700"/>
      <name val="Calibri"/>
      <family val="2"/>
      <charset val="238"/>
      <scheme val="minor"/>
    </font>
    <font>
      <i/>
      <sz val="11"/>
      <color rgb="FF000000"/>
      <name val="Calibri"/>
      <family val="2"/>
      <charset val="238"/>
    </font>
    <font>
      <b/>
      <sz val="11"/>
      <color rgb="FF000000"/>
      <name val="Calibri"/>
      <family val="2"/>
      <charset val="238"/>
    </font>
    <font>
      <b/>
      <sz val="14"/>
      <color rgb="FF000000"/>
      <name val="Calibri"/>
      <family val="2"/>
      <charset val="238"/>
    </font>
    <font>
      <sz val="11"/>
      <color rgb="FF000000"/>
      <name val="Calibri"/>
      <family val="2"/>
      <charset val="238"/>
    </font>
  </fonts>
  <fills count="10">
    <fill>
      <patternFill patternType="none"/>
    </fill>
    <fill>
      <patternFill patternType="gray125"/>
    </fill>
    <fill>
      <patternFill patternType="solid">
        <fgColor rgb="FFCBD9E1"/>
        <bgColor rgb="FFCBD9E1"/>
      </patternFill>
    </fill>
    <fill>
      <patternFill patternType="solid">
        <fgColor rgb="FFEEEEEE"/>
        <bgColor rgb="FFEEEEEE"/>
      </patternFill>
    </fill>
    <fill>
      <patternFill patternType="solid">
        <fgColor rgb="FFFFFFFF"/>
        <bgColor rgb="FFFFFFFF"/>
      </patternFill>
    </fill>
    <fill>
      <patternFill patternType="solid">
        <fgColor rgb="FFD3D3D3"/>
        <bgColor rgb="FFD3D3D3"/>
      </patternFill>
    </fill>
    <fill>
      <patternFill patternType="solid">
        <fgColor rgb="FFC6EFCE"/>
      </patternFill>
    </fill>
    <fill>
      <patternFill patternType="solid">
        <fgColor rgb="FFFFEB9C"/>
      </patternFill>
    </fill>
    <fill>
      <patternFill patternType="solid">
        <fgColor theme="4" tint="0.79998168889431442"/>
        <bgColor indexed="64"/>
      </patternFill>
    </fill>
    <fill>
      <patternFill patternType="solid">
        <fgColor theme="5" tint="0.79998168889431442"/>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medium">
        <color rgb="FF000000"/>
      </top>
      <bottom style="thin">
        <color rgb="FF000000"/>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s>
  <cellStyleXfs count="3">
    <xf numFmtId="0" fontId="0" fillId="0" borderId="0"/>
    <xf numFmtId="0" fontId="7" fillId="6" borderId="0" applyNumberFormat="0" applyBorder="0" applyAlignment="0" applyProtection="0"/>
    <xf numFmtId="0" fontId="8" fillId="7" borderId="0" applyNumberFormat="0" applyBorder="0" applyAlignment="0" applyProtection="0"/>
  </cellStyleXfs>
  <cellXfs count="103">
    <xf numFmtId="0" fontId="0" fillId="0" borderId="0" xfId="0"/>
    <xf numFmtId="0" fontId="0" fillId="0" borderId="1" xfId="0" applyBorder="1"/>
    <xf numFmtId="0" fontId="1" fillId="2" borderId="1" xfId="0" applyFont="1" applyFill="1" applyBorder="1" applyAlignment="1">
      <alignment horizontal="center" vertical="center"/>
    </xf>
    <xf numFmtId="0" fontId="2" fillId="0" borderId="1" xfId="0" applyFont="1" applyBorder="1" applyAlignment="1">
      <alignment horizontal="left" vertical="center"/>
    </xf>
    <xf numFmtId="0" fontId="1" fillId="3" borderId="1" xfId="0" applyFont="1" applyFill="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164" fontId="2" fillId="0" borderId="1" xfId="0" applyNumberFormat="1" applyFont="1" applyBorder="1" applyAlignment="1">
      <alignment horizontal="center" vertical="center"/>
    </xf>
    <xf numFmtId="0" fontId="6" fillId="5" borderId="1" xfId="0" applyFont="1" applyFill="1" applyBorder="1" applyAlignment="1">
      <alignment horizontal="left" vertical="center"/>
    </xf>
    <xf numFmtId="0" fontId="6" fillId="5" borderId="1" xfId="0" applyFont="1" applyFill="1" applyBorder="1" applyAlignment="1">
      <alignment horizontal="center" vertical="center"/>
    </xf>
    <xf numFmtId="0" fontId="6" fillId="0" borderId="1" xfId="0" applyFont="1" applyBorder="1" applyAlignment="1">
      <alignment horizontal="center" vertical="center" wrapText="1"/>
    </xf>
    <xf numFmtId="165" fontId="0" fillId="0" borderId="0" xfId="0" applyNumberFormat="1"/>
    <xf numFmtId="0" fontId="0" fillId="0" borderId="1" xfId="0" applyBorder="1" applyAlignment="1">
      <alignment horizontal="center"/>
    </xf>
    <xf numFmtId="0" fontId="0" fillId="0" borderId="1" xfId="0" applyBorder="1" applyAlignment="1">
      <alignment horizontal="center" vertical="top"/>
    </xf>
    <xf numFmtId="165" fontId="0" fillId="0" borderId="1" xfId="0" applyNumberFormat="1" applyBorder="1" applyAlignment="1">
      <alignment vertical="top"/>
    </xf>
    <xf numFmtId="165" fontId="6" fillId="5" borderId="1" xfId="0" applyNumberFormat="1" applyFont="1" applyFill="1" applyBorder="1" applyAlignment="1">
      <alignment horizontal="right" vertical="center"/>
    </xf>
    <xf numFmtId="0" fontId="0" fillId="0" borderId="2" xfId="0" applyBorder="1" applyAlignment="1">
      <alignment vertical="top"/>
    </xf>
    <xf numFmtId="0" fontId="0" fillId="0" borderId="3" xfId="0" applyBorder="1" applyAlignment="1">
      <alignment vertical="top"/>
    </xf>
    <xf numFmtId="165" fontId="0" fillId="0" borderId="5" xfId="0" applyNumberFormat="1" applyBorder="1" applyAlignment="1">
      <alignment vertical="top"/>
    </xf>
    <xf numFmtId="165" fontId="0" fillId="0" borderId="7" xfId="0" applyNumberFormat="1" applyBorder="1" applyAlignment="1">
      <alignment horizontal="center" vertical="top"/>
    </xf>
    <xf numFmtId="165" fontId="0" fillId="0" borderId="8" xfId="0" applyNumberFormat="1" applyBorder="1" applyAlignment="1">
      <alignment horizontal="center" vertical="top"/>
    </xf>
    <xf numFmtId="0" fontId="0" fillId="0" borderId="8" xfId="0" applyBorder="1"/>
    <xf numFmtId="0" fontId="6" fillId="0" borderId="7" xfId="0" applyFont="1" applyBorder="1" applyAlignment="1">
      <alignment horizontal="center" vertical="center" wrapText="1"/>
    </xf>
    <xf numFmtId="0" fontId="1" fillId="2" borderId="1" xfId="0" applyFont="1" applyFill="1" applyBorder="1" applyAlignment="1">
      <alignment horizontal="center" vertical="center" wrapText="1"/>
    </xf>
    <xf numFmtId="0" fontId="10" fillId="5" borderId="3" xfId="0" applyFont="1" applyFill="1" applyBorder="1" applyAlignment="1">
      <alignment horizontal="center" vertical="center"/>
    </xf>
    <xf numFmtId="0" fontId="10" fillId="0" borderId="1" xfId="0" applyFont="1" applyBorder="1" applyAlignment="1">
      <alignment horizontal="center" vertical="center" wrapText="1"/>
    </xf>
    <xf numFmtId="165" fontId="11" fillId="5" borderId="8" xfId="0" applyNumberFormat="1" applyFont="1" applyFill="1" applyBorder="1" applyAlignment="1">
      <alignment horizontal="center" vertical="center"/>
    </xf>
    <xf numFmtId="165" fontId="7" fillId="6" borderId="1" xfId="1" applyNumberFormat="1" applyBorder="1" applyAlignment="1">
      <alignment vertical="top"/>
    </xf>
    <xf numFmtId="0" fontId="7" fillId="6" borderId="1" xfId="1" applyBorder="1" applyAlignment="1">
      <alignment horizontal="center" vertical="top"/>
    </xf>
    <xf numFmtId="0" fontId="7" fillId="6" borderId="3" xfId="1" applyBorder="1" applyAlignment="1">
      <alignment vertical="top"/>
    </xf>
    <xf numFmtId="165" fontId="7" fillId="6" borderId="8" xfId="1" applyNumberFormat="1" applyBorder="1" applyAlignment="1">
      <alignment horizontal="center" vertical="top"/>
    </xf>
    <xf numFmtId="165" fontId="8" fillId="7" borderId="1" xfId="2" applyNumberFormat="1" applyBorder="1" applyAlignment="1">
      <alignment vertical="top"/>
    </xf>
    <xf numFmtId="0" fontId="8" fillId="7" borderId="1" xfId="2" applyBorder="1" applyAlignment="1">
      <alignment horizontal="center" vertical="top"/>
    </xf>
    <xf numFmtId="0" fontId="8" fillId="7" borderId="3" xfId="2" applyBorder="1" applyAlignment="1">
      <alignment vertical="top"/>
    </xf>
    <xf numFmtId="165" fontId="8" fillId="7" borderId="8" xfId="2" applyNumberFormat="1" applyBorder="1" applyAlignment="1">
      <alignment horizontal="center" vertical="top"/>
    </xf>
    <xf numFmtId="165" fontId="0" fillId="8" borderId="1" xfId="0" applyNumberFormat="1" applyFill="1" applyBorder="1" applyAlignment="1">
      <alignment vertical="top"/>
    </xf>
    <xf numFmtId="0" fontId="0" fillId="8" borderId="1" xfId="0" applyFill="1" applyBorder="1" applyAlignment="1">
      <alignment horizontal="center" vertical="top"/>
    </xf>
    <xf numFmtId="0" fontId="0" fillId="8" borderId="3" xfId="0" applyFill="1" applyBorder="1" applyAlignment="1">
      <alignment vertical="top"/>
    </xf>
    <xf numFmtId="165" fontId="0" fillId="8" borderId="8" xfId="0" applyNumberFormat="1" applyFill="1" applyBorder="1" applyAlignment="1">
      <alignment horizontal="center" vertical="top"/>
    </xf>
    <xf numFmtId="165" fontId="0" fillId="9" borderId="1" xfId="0" applyNumberFormat="1" applyFill="1" applyBorder="1" applyAlignment="1">
      <alignment vertical="top"/>
    </xf>
    <xf numFmtId="0" fontId="0" fillId="9" borderId="1" xfId="0" applyFill="1" applyBorder="1" applyAlignment="1">
      <alignment horizontal="center" vertical="top"/>
    </xf>
    <xf numFmtId="0" fontId="0" fillId="9" borderId="3" xfId="0" applyFill="1" applyBorder="1" applyAlignment="1">
      <alignment vertical="top"/>
    </xf>
    <xf numFmtId="165" fontId="0" fillId="9" borderId="8" xfId="0" applyNumberFormat="1" applyFill="1" applyBorder="1" applyAlignment="1">
      <alignment horizontal="center" vertical="top"/>
    </xf>
    <xf numFmtId="0" fontId="0" fillId="0" borderId="0" xfId="0" applyAlignment="1">
      <alignment horizontal="center" vertical="center"/>
    </xf>
    <xf numFmtId="0" fontId="10" fillId="0" borderId="11" xfId="0" applyFont="1" applyBorder="1" applyAlignment="1">
      <alignment horizontal="center" vertical="center" wrapText="1"/>
    </xf>
    <xf numFmtId="165" fontId="0" fillId="0" borderId="12" xfId="0" applyNumberFormat="1" applyBorder="1" applyAlignment="1">
      <alignment horizontal="center" vertical="top"/>
    </xf>
    <xf numFmtId="165" fontId="0" fillId="0" borderId="11" xfId="0" applyNumberFormat="1" applyBorder="1" applyAlignment="1">
      <alignment horizontal="center" vertical="top"/>
    </xf>
    <xf numFmtId="165" fontId="7" fillId="6" borderId="11" xfId="1" applyNumberFormat="1" applyBorder="1" applyAlignment="1">
      <alignment horizontal="center" vertical="top"/>
    </xf>
    <xf numFmtId="165" fontId="8" fillId="7" borderId="11" xfId="2" applyNumberFormat="1" applyBorder="1" applyAlignment="1">
      <alignment horizontal="center" vertical="top"/>
    </xf>
    <xf numFmtId="165" fontId="0" fillId="8" borderId="11" xfId="0" applyNumberFormat="1" applyFill="1" applyBorder="1" applyAlignment="1">
      <alignment horizontal="center" vertical="top"/>
    </xf>
    <xf numFmtId="165" fontId="0" fillId="9" borderId="11" xfId="0" applyNumberFormat="1" applyFill="1" applyBorder="1" applyAlignment="1">
      <alignment horizontal="center" vertical="top"/>
    </xf>
    <xf numFmtId="0" fontId="10" fillId="0" borderId="13" xfId="0" applyFont="1" applyBorder="1" applyAlignment="1">
      <alignment horizontal="center" vertical="center" wrapText="1"/>
    </xf>
    <xf numFmtId="0" fontId="0" fillId="0" borderId="10" xfId="0" applyBorder="1" applyAlignment="1">
      <alignment horizontal="center" vertical="center"/>
    </xf>
    <xf numFmtId="14" fontId="0" fillId="0" borderId="1" xfId="0" applyNumberFormat="1" applyBorder="1" applyAlignment="1">
      <alignment horizontal="center" vertical="top"/>
    </xf>
    <xf numFmtId="0" fontId="0" fillId="0" borderId="1" xfId="0" applyBorder="1" applyAlignment="1">
      <alignment horizontal="center" vertical="top"/>
    </xf>
    <xf numFmtId="0" fontId="12" fillId="0" borderId="1" xfId="0" applyFont="1" applyBorder="1" applyAlignment="1">
      <alignment horizontal="center" vertical="top" wrapText="1"/>
    </xf>
    <xf numFmtId="0" fontId="0" fillId="0" borderId="1" xfId="0" applyBorder="1"/>
    <xf numFmtId="0" fontId="0" fillId="0" borderId="1" xfId="0" applyBorder="1" applyAlignment="1">
      <alignment horizontal="center"/>
    </xf>
    <xf numFmtId="0" fontId="12" fillId="0" borderId="1" xfId="0" applyFont="1" applyBorder="1" applyAlignment="1">
      <alignment horizontal="center"/>
    </xf>
    <xf numFmtId="0" fontId="12" fillId="0" borderId="1" xfId="0" applyFont="1" applyBorder="1"/>
    <xf numFmtId="0" fontId="9" fillId="0" borderId="1" xfId="0" applyFont="1" applyBorder="1" applyAlignment="1">
      <alignment horizontal="center"/>
    </xf>
    <xf numFmtId="0" fontId="6" fillId="5" borderId="1" xfId="0" applyFont="1" applyFill="1" applyBorder="1" applyAlignment="1">
      <alignment horizontal="center" vertical="center"/>
    </xf>
    <xf numFmtId="0" fontId="6"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6" fillId="0" borderId="1" xfId="0" applyFont="1" applyBorder="1" applyAlignment="1">
      <alignment horizontal="left" vertical="center" wrapText="1"/>
    </xf>
    <xf numFmtId="0" fontId="12" fillId="0" borderId="1" xfId="0" applyFont="1" applyBorder="1" applyAlignment="1">
      <alignment vertical="center" wrapText="1"/>
    </xf>
    <xf numFmtId="0" fontId="0" fillId="0" borderId="1" xfId="0" applyBorder="1" applyAlignment="1">
      <alignment vertical="center"/>
    </xf>
    <xf numFmtId="0" fontId="0" fillId="0" borderId="3" xfId="0" applyBorder="1"/>
    <xf numFmtId="165" fontId="0" fillId="0" borderId="3" xfId="0" applyNumberFormat="1" applyBorder="1"/>
    <xf numFmtId="165" fontId="0" fillId="0" borderId="4" xfId="0" applyNumberFormat="1" applyBorder="1"/>
    <xf numFmtId="0" fontId="0" fillId="0" borderId="6" xfId="0" applyBorder="1"/>
    <xf numFmtId="0" fontId="0" fillId="0" borderId="9" xfId="0" applyBorder="1"/>
    <xf numFmtId="0" fontId="10" fillId="0" borderId="1" xfId="0" applyFont="1" applyBorder="1" applyAlignment="1">
      <alignment horizontal="left" vertical="center" wrapText="1"/>
    </xf>
    <xf numFmtId="0" fontId="0" fillId="0" borderId="1" xfId="0" applyBorder="1" applyAlignment="1">
      <alignment horizontal="right"/>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5" borderId="3" xfId="0" applyFont="1" applyFill="1" applyBorder="1" applyAlignment="1">
      <alignment horizontal="center" vertical="center"/>
    </xf>
    <xf numFmtId="0" fontId="0" fillId="0" borderId="8" xfId="0" applyBorder="1"/>
    <xf numFmtId="0" fontId="0" fillId="8" borderId="1" xfId="0" applyFill="1" applyBorder="1" applyAlignment="1">
      <alignment horizontal="left" vertical="top"/>
    </xf>
    <xf numFmtId="0" fontId="0" fillId="9" borderId="1" xfId="0" applyFill="1" applyBorder="1" applyAlignment="1">
      <alignment horizontal="left" vertical="top"/>
    </xf>
    <xf numFmtId="0" fontId="0" fillId="0" borderId="1" xfId="0" applyBorder="1" applyAlignment="1">
      <alignment horizontal="left" vertical="top"/>
    </xf>
    <xf numFmtId="0" fontId="6" fillId="5" borderId="1" xfId="0" applyFont="1" applyFill="1" applyBorder="1" applyAlignment="1">
      <alignment horizontal="left" vertical="center"/>
    </xf>
    <xf numFmtId="0" fontId="7" fillId="6" borderId="1" xfId="1" applyBorder="1" applyAlignment="1">
      <alignment horizontal="left" vertical="top"/>
    </xf>
    <xf numFmtId="0" fontId="8" fillId="7" borderId="1" xfId="2" applyBorder="1" applyAlignment="1">
      <alignment horizontal="left" vertical="top"/>
    </xf>
    <xf numFmtId="0" fontId="6" fillId="0" borderId="11" xfId="0" applyFont="1" applyBorder="1" applyAlignment="1">
      <alignment horizontal="center" vertical="center" wrapText="1"/>
    </xf>
    <xf numFmtId="0" fontId="5" fillId="0" borderId="0" xfId="0" applyFont="1" applyAlignment="1">
      <alignment horizontal="center" vertical="center" wrapText="1"/>
    </xf>
    <xf numFmtId="0" fontId="0" fillId="0" borderId="0" xfId="0"/>
    <xf numFmtId="166" fontId="6" fillId="5" borderId="1" xfId="0" applyNumberFormat="1" applyFont="1" applyFill="1" applyBorder="1" applyAlignment="1">
      <alignment horizontal="left" vertical="center"/>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2" fillId="0" borderId="1" xfId="0" applyFont="1" applyBorder="1" applyAlignment="1">
      <alignment horizontal="left" vertical="center"/>
    </xf>
    <xf numFmtId="0" fontId="1" fillId="2" borderId="1" xfId="0" applyFont="1" applyFill="1" applyBorder="1" applyAlignment="1">
      <alignment horizontal="center" vertical="center"/>
    </xf>
    <xf numFmtId="0" fontId="1" fillId="3" borderId="1" xfId="0" applyFont="1" applyFill="1" applyBorder="1" applyAlignment="1">
      <alignment horizontal="center" vertical="center"/>
    </xf>
    <xf numFmtId="0" fontId="2" fillId="0" borderId="1" xfId="0" applyFont="1" applyBorder="1" applyAlignment="1">
      <alignment horizontal="center" vertical="center"/>
    </xf>
    <xf numFmtId="0" fontId="4" fillId="4" borderId="1" xfId="0" applyFont="1" applyFill="1" applyBorder="1" applyAlignment="1">
      <alignment horizontal="left" vertical="top" wrapText="1"/>
    </xf>
    <xf numFmtId="0" fontId="1" fillId="3" borderId="1" xfId="0" applyFont="1" applyFill="1" applyBorder="1" applyAlignment="1">
      <alignment horizontal="left" vertical="center"/>
    </xf>
    <xf numFmtId="0" fontId="2" fillId="0" borderId="11" xfId="0" applyFont="1" applyBorder="1" applyAlignment="1">
      <alignment horizontal="left" vertical="center"/>
    </xf>
    <xf numFmtId="0" fontId="2" fillId="0" borderId="16" xfId="0" applyFont="1" applyBorder="1" applyAlignment="1">
      <alignment horizontal="left" vertical="center"/>
    </xf>
    <xf numFmtId="0" fontId="2" fillId="0" borderId="10" xfId="0" applyFont="1" applyFill="1" applyBorder="1"/>
    <xf numFmtId="0" fontId="12" fillId="0" borderId="2" xfId="0" applyFont="1" applyBorder="1" applyAlignment="1">
      <alignment vertical="top"/>
    </xf>
    <xf numFmtId="0" fontId="12" fillId="0" borderId="3" xfId="0" applyFont="1" applyBorder="1" applyAlignment="1">
      <alignment vertical="top"/>
    </xf>
  </cellXfs>
  <cellStyles count="3">
    <cellStyle name="Dobry" xfId="1" builtinId="26"/>
    <cellStyle name="Neutralny" xfId="2" builtinId="28"/>
    <cellStyle name="Normalny"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52500" cy="952500"/>
    <xdr:pic>
      <xdr:nvPicPr>
        <xdr:cNvPr id="2" name="logo" descr="logo">
          <a:extLst>
            <a:ext uri="{FF2B5EF4-FFF2-40B4-BE49-F238E27FC236}">
              <a16:creationId xmlns:a16="http://schemas.microsoft.com/office/drawing/2014/main" id="{34769D22-AB7F-469E-B5B9-33227CED21C3}"/>
            </a:ext>
          </a:extLst>
        </xdr:cNvPr>
        <xdr:cNvPicPr>
          <a:picLocks noChangeAspect="1"/>
        </xdr:cNvPicPr>
      </xdr:nvPicPr>
      <xdr:blipFill>
        <a:blip xmlns:r="http://schemas.openxmlformats.org/officeDocument/2006/relationships" r:embed="rId1"/>
        <a:stretch>
          <a:fillRect/>
        </a:stretch>
      </xdr:blipFill>
      <xdr:spPr>
        <a:xfrm>
          <a:off x="0" y="0"/>
          <a:ext cx="952500" cy="952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7DB28-3CAD-47F4-95C5-C06BDF0A5F7C}">
  <dimension ref="A1:N64"/>
  <sheetViews>
    <sheetView tabSelected="1" topLeftCell="A10" zoomScale="85" zoomScaleNormal="85" workbookViewId="0">
      <selection activeCell="N53" sqref="N53"/>
    </sheetView>
  </sheetViews>
  <sheetFormatPr defaultColWidth="15" defaultRowHeight="15" x14ac:dyDescent="0.25"/>
  <cols>
    <col min="1" max="1" width="5" customWidth="1"/>
    <col min="2" max="2" width="28" customWidth="1"/>
    <col min="3" max="3" width="20" customWidth="1"/>
    <col min="4" max="5" width="12" customWidth="1"/>
    <col min="6" max="6" width="8" customWidth="1"/>
  </cols>
  <sheetData>
    <row r="1" spans="1:12" ht="20.100000000000001" customHeight="1" x14ac:dyDescent="0.25"/>
    <row r="2" spans="1:12" ht="20.100000000000001" customHeight="1" x14ac:dyDescent="0.25"/>
    <row r="3" spans="1:12" ht="20.100000000000001" customHeight="1" x14ac:dyDescent="0.25">
      <c r="F3" s="87" t="s">
        <v>111</v>
      </c>
      <c r="G3" s="88"/>
      <c r="H3" s="88"/>
    </row>
    <row r="4" spans="1:12" ht="20.100000000000001" customHeight="1" x14ac:dyDescent="0.25"/>
    <row r="5" spans="1:12" ht="20.100000000000001" customHeight="1" x14ac:dyDescent="0.25">
      <c r="A5" s="83" t="s">
        <v>112</v>
      </c>
      <c r="B5" s="83"/>
      <c r="C5" s="83"/>
      <c r="D5" s="83"/>
      <c r="E5" s="83" t="s">
        <v>113</v>
      </c>
      <c r="F5" s="83"/>
      <c r="G5" s="83" t="s">
        <v>114</v>
      </c>
      <c r="H5" s="83"/>
      <c r="I5" s="83"/>
      <c r="J5" s="83"/>
      <c r="K5" s="83"/>
      <c r="L5" s="83"/>
    </row>
    <row r="6" spans="1:12" x14ac:dyDescent="0.25">
      <c r="A6" s="83" t="s">
        <v>115</v>
      </c>
      <c r="B6" s="83"/>
      <c r="C6" s="83" t="s">
        <v>116</v>
      </c>
      <c r="D6" s="83"/>
      <c r="E6" s="83"/>
      <c r="F6" s="83"/>
      <c r="G6" s="83"/>
      <c r="H6" s="83"/>
      <c r="I6" s="83"/>
      <c r="J6" s="83"/>
      <c r="K6" s="83"/>
      <c r="L6" s="83"/>
    </row>
    <row r="7" spans="1:12" x14ac:dyDescent="0.25">
      <c r="A7" s="83" t="s">
        <v>117</v>
      </c>
      <c r="B7" s="83"/>
      <c r="C7" s="83" t="s">
        <v>118</v>
      </c>
      <c r="D7" s="83"/>
      <c r="E7" s="83"/>
      <c r="F7" s="83"/>
      <c r="G7" s="83"/>
      <c r="H7" s="83"/>
      <c r="I7" s="83"/>
      <c r="J7" s="83"/>
      <c r="K7" s="83"/>
      <c r="L7" s="83"/>
    </row>
    <row r="8" spans="1:12" x14ac:dyDescent="0.25">
      <c r="A8" s="83" t="s">
        <v>119</v>
      </c>
      <c r="B8" s="83"/>
      <c r="C8" s="83" t="s">
        <v>120</v>
      </c>
      <c r="D8" s="83"/>
      <c r="E8" s="83"/>
      <c r="F8" s="83"/>
      <c r="G8" s="83"/>
      <c r="H8" s="83"/>
      <c r="I8" s="83"/>
      <c r="J8" s="83"/>
      <c r="K8" s="83"/>
      <c r="L8" s="83"/>
    </row>
    <row r="9" spans="1:12" x14ac:dyDescent="0.25">
      <c r="A9" s="83" t="s">
        <v>121</v>
      </c>
      <c r="B9" s="83"/>
      <c r="C9" s="83"/>
      <c r="D9" s="83"/>
      <c r="E9" s="83" t="s">
        <v>7</v>
      </c>
      <c r="F9" s="83"/>
      <c r="G9" s="83"/>
      <c r="H9" s="83"/>
      <c r="I9" s="83"/>
      <c r="J9" s="83"/>
      <c r="K9" s="83"/>
      <c r="L9" s="83"/>
    </row>
    <row r="10" spans="1:12" x14ac:dyDescent="0.25">
      <c r="A10" s="83" t="s">
        <v>122</v>
      </c>
      <c r="B10" s="83"/>
      <c r="C10" s="83" t="s">
        <v>123</v>
      </c>
      <c r="D10" s="83"/>
      <c r="E10" s="83"/>
      <c r="F10" s="83"/>
      <c r="G10" s="83"/>
      <c r="H10" s="83"/>
      <c r="I10" s="83"/>
      <c r="J10" s="83"/>
      <c r="K10" s="83"/>
      <c r="L10" s="83"/>
    </row>
    <row r="11" spans="1:12" x14ac:dyDescent="0.25">
      <c r="A11" s="83" t="s">
        <v>124</v>
      </c>
      <c r="B11" s="83"/>
      <c r="C11" s="83" t="s">
        <v>45</v>
      </c>
      <c r="D11" s="83"/>
      <c r="E11" s="83"/>
      <c r="F11" s="83"/>
      <c r="G11" s="83"/>
      <c r="H11" s="83"/>
      <c r="I11" s="83"/>
      <c r="J11" s="83"/>
      <c r="K11" s="83"/>
      <c r="L11" s="83"/>
    </row>
    <row r="12" spans="1:12" x14ac:dyDescent="0.25">
      <c r="A12" s="83" t="s">
        <v>125</v>
      </c>
      <c r="B12" s="83"/>
      <c r="C12" s="83" t="s">
        <v>126</v>
      </c>
      <c r="D12" s="83"/>
      <c r="E12" s="83"/>
      <c r="F12" s="83"/>
      <c r="G12" s="83"/>
      <c r="H12" s="83"/>
      <c r="I12" s="83"/>
      <c r="J12" s="83"/>
      <c r="K12" s="83"/>
      <c r="L12" s="83"/>
    </row>
    <row r="13" spans="1:12" x14ac:dyDescent="0.25">
      <c r="A13" s="83" t="s">
        <v>127</v>
      </c>
      <c r="B13" s="83"/>
      <c r="C13" s="83" t="s">
        <v>47</v>
      </c>
      <c r="D13" s="83"/>
      <c r="E13" s="83"/>
      <c r="F13" s="83"/>
      <c r="G13" s="83"/>
      <c r="H13" s="83"/>
      <c r="I13" s="83"/>
      <c r="J13" s="83"/>
      <c r="K13" s="83"/>
      <c r="L13" s="83"/>
    </row>
    <row r="14" spans="1:12" x14ac:dyDescent="0.25">
      <c r="A14" s="83" t="s">
        <v>128</v>
      </c>
      <c r="B14" s="83"/>
      <c r="C14" s="89">
        <v>45594</v>
      </c>
      <c r="D14" s="89"/>
      <c r="E14" s="89"/>
      <c r="F14" s="89"/>
      <c r="G14" s="83"/>
      <c r="H14" s="83"/>
      <c r="I14" s="83"/>
      <c r="J14" s="83"/>
      <c r="K14" s="83"/>
      <c r="L14" s="83"/>
    </row>
    <row r="15" spans="1:12" x14ac:dyDescent="0.25">
      <c r="A15" s="83" t="s">
        <v>129</v>
      </c>
      <c r="B15" s="83"/>
      <c r="C15" s="83"/>
      <c r="D15" s="83"/>
      <c r="E15" s="83"/>
      <c r="F15" s="83"/>
      <c r="G15" s="83"/>
      <c r="H15" s="83"/>
      <c r="I15" s="83"/>
      <c r="J15" s="83"/>
      <c r="K15" s="83"/>
      <c r="L15" s="83"/>
    </row>
    <row r="16" spans="1:12" x14ac:dyDescent="0.25">
      <c r="A16" s="83" t="s">
        <v>130</v>
      </c>
      <c r="B16" s="83"/>
      <c r="C16" s="83"/>
      <c r="D16" s="83"/>
      <c r="E16" s="83" t="s">
        <v>131</v>
      </c>
      <c r="F16" s="83"/>
      <c r="G16" s="83"/>
      <c r="H16" s="83"/>
      <c r="I16" s="83"/>
      <c r="J16" s="83"/>
      <c r="K16" s="83"/>
      <c r="L16" s="83"/>
    </row>
    <row r="17" spans="1:14" x14ac:dyDescent="0.25">
      <c r="A17" s="10" t="s">
        <v>132</v>
      </c>
      <c r="B17" s="10"/>
      <c r="C17" s="10"/>
      <c r="D17" s="10"/>
      <c r="E17" s="10"/>
      <c r="F17" s="10"/>
      <c r="G17" s="83"/>
      <c r="H17" s="83"/>
      <c r="I17" s="83"/>
      <c r="J17" s="83"/>
      <c r="K17" s="83"/>
      <c r="L17" s="83"/>
    </row>
    <row r="18" spans="1:14" x14ac:dyDescent="0.25">
      <c r="A18" s="10"/>
      <c r="B18" s="10"/>
      <c r="C18" s="10"/>
      <c r="D18" s="10"/>
      <c r="E18" s="10"/>
      <c r="F18" s="10"/>
      <c r="G18" s="10"/>
      <c r="H18" s="10"/>
      <c r="I18" s="10"/>
      <c r="J18" s="10"/>
      <c r="K18" s="10"/>
      <c r="L18" s="10"/>
    </row>
    <row r="20" spans="1:14" x14ac:dyDescent="0.25">
      <c r="A20" s="63" t="s">
        <v>133</v>
      </c>
      <c r="B20" s="63"/>
      <c r="C20" s="63"/>
      <c r="D20" s="63"/>
      <c r="E20" s="63"/>
      <c r="F20" s="63"/>
      <c r="G20" s="63"/>
      <c r="H20" s="63"/>
      <c r="I20" s="63"/>
      <c r="J20" s="63"/>
      <c r="K20" s="63"/>
      <c r="L20" s="63"/>
    </row>
    <row r="21" spans="1:14" ht="50.1" customHeight="1" x14ac:dyDescent="0.25">
      <c r="A21" s="63" t="s">
        <v>134</v>
      </c>
      <c r="B21" s="63"/>
      <c r="C21" s="63"/>
      <c r="D21" s="63"/>
      <c r="E21" s="63"/>
      <c r="F21" s="63"/>
      <c r="G21" s="64" t="s">
        <v>135</v>
      </c>
      <c r="H21" s="64"/>
      <c r="I21" s="64"/>
      <c r="J21" s="64" t="s">
        <v>136</v>
      </c>
      <c r="K21" s="64"/>
      <c r="L21" s="86"/>
      <c r="M21" s="90" t="s">
        <v>174</v>
      </c>
    </row>
    <row r="22" spans="1:14" ht="50.1" customHeight="1" thickBot="1" x14ac:dyDescent="0.3">
      <c r="A22" s="12" t="s">
        <v>137</v>
      </c>
      <c r="B22" s="64" t="s">
        <v>138</v>
      </c>
      <c r="C22" s="64"/>
      <c r="D22" s="12" t="s">
        <v>57</v>
      </c>
      <c r="E22" s="12" t="s">
        <v>139</v>
      </c>
      <c r="F22" s="12" t="s">
        <v>60</v>
      </c>
      <c r="G22" s="12" t="s">
        <v>140</v>
      </c>
      <c r="H22" s="27" t="s">
        <v>175</v>
      </c>
      <c r="I22" s="27" t="s">
        <v>176</v>
      </c>
      <c r="J22" s="12" t="s">
        <v>140</v>
      </c>
      <c r="K22" s="27" t="s">
        <v>175</v>
      </c>
      <c r="L22" s="46" t="s">
        <v>176</v>
      </c>
      <c r="M22" s="91"/>
      <c r="N22" s="53" t="s">
        <v>183</v>
      </c>
    </row>
    <row r="23" spans="1:14" ht="18.2" customHeight="1" x14ac:dyDescent="0.25">
      <c r="A23" s="15">
        <v>1</v>
      </c>
      <c r="B23" s="82" t="s">
        <v>61</v>
      </c>
      <c r="C23" s="82"/>
      <c r="D23" s="16">
        <v>1</v>
      </c>
      <c r="E23" s="15" t="s">
        <v>63</v>
      </c>
      <c r="F23" s="15" t="s">
        <v>64</v>
      </c>
      <c r="G23" s="101">
        <v>80683.45</v>
      </c>
      <c r="H23" s="20">
        <f>G23*$M23</f>
        <v>80683.45</v>
      </c>
      <c r="I23" s="21">
        <f>H23*1.23</f>
        <v>99240.643499999991</v>
      </c>
      <c r="J23" s="18">
        <v>89000</v>
      </c>
      <c r="K23" s="20">
        <f>J23*$M23</f>
        <v>89000</v>
      </c>
      <c r="L23" s="47">
        <f>K23*1.23</f>
        <v>109470</v>
      </c>
      <c r="M23" s="54">
        <v>1</v>
      </c>
      <c r="N23" s="45">
        <v>1</v>
      </c>
    </row>
    <row r="24" spans="1:14" ht="34.35" customHeight="1" x14ac:dyDescent="0.25">
      <c r="A24" s="15">
        <v>2</v>
      </c>
      <c r="B24" s="82" t="s">
        <v>65</v>
      </c>
      <c r="C24" s="82"/>
      <c r="D24" s="16">
        <v>1</v>
      </c>
      <c r="E24" s="15" t="s">
        <v>67</v>
      </c>
      <c r="F24" s="15" t="s">
        <v>64</v>
      </c>
      <c r="G24" s="102">
        <v>8068.35</v>
      </c>
      <c r="H24" s="16">
        <f>G24*$M24</f>
        <v>0</v>
      </c>
      <c r="I24" s="22">
        <f>H24*1.23</f>
        <v>0</v>
      </c>
      <c r="J24" s="19">
        <v>18000</v>
      </c>
      <c r="K24" s="16">
        <f>J24*$M24</f>
        <v>0</v>
      </c>
      <c r="L24" s="48">
        <f>K24*1.23</f>
        <v>0</v>
      </c>
      <c r="M24" s="54"/>
      <c r="N24" s="45"/>
    </row>
    <row r="25" spans="1:14" ht="34.35" customHeight="1" x14ac:dyDescent="0.25">
      <c r="A25" s="15">
        <v>3</v>
      </c>
      <c r="B25" s="82" t="s">
        <v>68</v>
      </c>
      <c r="C25" s="82"/>
      <c r="D25" s="16">
        <v>1</v>
      </c>
      <c r="E25" s="15" t="s">
        <v>67</v>
      </c>
      <c r="F25" s="15" t="s">
        <v>64</v>
      </c>
      <c r="G25" s="102">
        <v>16136.69</v>
      </c>
      <c r="H25" s="16">
        <f t="shared" ref="H25:H37" si="0">G25*$M25</f>
        <v>16136.69</v>
      </c>
      <c r="I25" s="22">
        <f t="shared" ref="I25:I38" si="1">H25*1.23</f>
        <v>19848.128700000001</v>
      </c>
      <c r="J25" s="19">
        <v>40000</v>
      </c>
      <c r="K25" s="16">
        <f t="shared" ref="K25:K38" si="2">J25*$M25</f>
        <v>40000</v>
      </c>
      <c r="L25" s="48">
        <f t="shared" ref="L25:L38" si="3">K25*1.23</f>
        <v>49200</v>
      </c>
      <c r="M25" s="54">
        <v>1</v>
      </c>
      <c r="N25" s="45"/>
    </row>
    <row r="26" spans="1:14" ht="34.35" customHeight="1" x14ac:dyDescent="0.25">
      <c r="A26" s="15">
        <v>4</v>
      </c>
      <c r="B26" s="84" t="s">
        <v>70</v>
      </c>
      <c r="C26" s="84"/>
      <c r="D26" s="29">
        <v>1</v>
      </c>
      <c r="E26" s="30" t="s">
        <v>67</v>
      </c>
      <c r="F26" s="30" t="s">
        <v>64</v>
      </c>
      <c r="G26" s="31">
        <v>539</v>
      </c>
      <c r="H26" s="29">
        <f t="shared" si="0"/>
        <v>0</v>
      </c>
      <c r="I26" s="32">
        <f t="shared" si="1"/>
        <v>0</v>
      </c>
      <c r="J26" s="31">
        <v>600</v>
      </c>
      <c r="K26" s="29">
        <f t="shared" si="2"/>
        <v>0</v>
      </c>
      <c r="L26" s="49">
        <f t="shared" si="3"/>
        <v>0</v>
      </c>
      <c r="M26" s="54"/>
      <c r="N26" s="45">
        <v>10</v>
      </c>
    </row>
    <row r="27" spans="1:14" ht="34.35" customHeight="1" x14ac:dyDescent="0.25">
      <c r="A27" s="15">
        <v>5</v>
      </c>
      <c r="B27" s="84" t="s">
        <v>71</v>
      </c>
      <c r="C27" s="84"/>
      <c r="D27" s="29">
        <v>1</v>
      </c>
      <c r="E27" s="30" t="s">
        <v>67</v>
      </c>
      <c r="F27" s="30" t="s">
        <v>64</v>
      </c>
      <c r="G27" s="31">
        <v>592.9</v>
      </c>
      <c r="H27" s="29">
        <f t="shared" si="0"/>
        <v>0</v>
      </c>
      <c r="I27" s="32">
        <f t="shared" si="1"/>
        <v>0</v>
      </c>
      <c r="J27" s="31">
        <v>800</v>
      </c>
      <c r="K27" s="29">
        <f t="shared" si="2"/>
        <v>0</v>
      </c>
      <c r="L27" s="49">
        <f t="shared" si="3"/>
        <v>0</v>
      </c>
      <c r="M27" s="54"/>
      <c r="N27" s="45"/>
    </row>
    <row r="28" spans="1:14" ht="34.35" customHeight="1" x14ac:dyDescent="0.25">
      <c r="A28" s="15">
        <v>6</v>
      </c>
      <c r="B28" s="84" t="s">
        <v>72</v>
      </c>
      <c r="C28" s="84"/>
      <c r="D28" s="29">
        <v>1</v>
      </c>
      <c r="E28" s="30" t="s">
        <v>67</v>
      </c>
      <c r="F28" s="30" t="s">
        <v>64</v>
      </c>
      <c r="G28" s="31">
        <v>646.79999999999995</v>
      </c>
      <c r="H28" s="29">
        <f t="shared" si="0"/>
        <v>1940.3999999999999</v>
      </c>
      <c r="I28" s="32">
        <f t="shared" si="1"/>
        <v>2386.692</v>
      </c>
      <c r="J28" s="31">
        <v>1100</v>
      </c>
      <c r="K28" s="29">
        <f t="shared" si="2"/>
        <v>3300</v>
      </c>
      <c r="L28" s="49">
        <f t="shared" si="3"/>
        <v>4059</v>
      </c>
      <c r="M28" s="54">
        <v>3</v>
      </c>
      <c r="N28" s="45"/>
    </row>
    <row r="29" spans="1:14" ht="34.35" customHeight="1" x14ac:dyDescent="0.25">
      <c r="A29" s="15">
        <v>7</v>
      </c>
      <c r="B29" s="85" t="s">
        <v>73</v>
      </c>
      <c r="C29" s="85"/>
      <c r="D29" s="33">
        <v>1</v>
      </c>
      <c r="E29" s="34" t="s">
        <v>67</v>
      </c>
      <c r="F29" s="34" t="s">
        <v>64</v>
      </c>
      <c r="G29" s="35">
        <v>770</v>
      </c>
      <c r="H29" s="33">
        <f t="shared" si="0"/>
        <v>0</v>
      </c>
      <c r="I29" s="36">
        <f t="shared" si="1"/>
        <v>0</v>
      </c>
      <c r="J29" s="35">
        <v>850</v>
      </c>
      <c r="K29" s="33">
        <f t="shared" si="2"/>
        <v>0</v>
      </c>
      <c r="L29" s="50">
        <f t="shared" si="3"/>
        <v>0</v>
      </c>
      <c r="M29" s="54"/>
      <c r="N29" s="45">
        <v>55</v>
      </c>
    </row>
    <row r="30" spans="1:14" ht="34.35" customHeight="1" x14ac:dyDescent="0.25">
      <c r="A30" s="15">
        <v>8</v>
      </c>
      <c r="B30" s="85" t="s">
        <v>74</v>
      </c>
      <c r="C30" s="85"/>
      <c r="D30" s="33">
        <v>1</v>
      </c>
      <c r="E30" s="34" t="s">
        <v>67</v>
      </c>
      <c r="F30" s="34" t="s">
        <v>64</v>
      </c>
      <c r="G30" s="35">
        <v>847</v>
      </c>
      <c r="H30" s="33">
        <f t="shared" si="0"/>
        <v>0</v>
      </c>
      <c r="I30" s="36">
        <f t="shared" si="1"/>
        <v>0</v>
      </c>
      <c r="J30" s="35">
        <v>1200</v>
      </c>
      <c r="K30" s="33">
        <f t="shared" si="2"/>
        <v>0</v>
      </c>
      <c r="L30" s="50">
        <f t="shared" si="3"/>
        <v>0</v>
      </c>
      <c r="M30" s="54"/>
      <c r="N30" s="45"/>
    </row>
    <row r="31" spans="1:14" ht="34.35" customHeight="1" x14ac:dyDescent="0.25">
      <c r="A31" s="15">
        <v>9</v>
      </c>
      <c r="B31" s="85" t="s">
        <v>75</v>
      </c>
      <c r="C31" s="85"/>
      <c r="D31" s="33">
        <v>1</v>
      </c>
      <c r="E31" s="34" t="s">
        <v>67</v>
      </c>
      <c r="F31" s="34" t="s">
        <v>64</v>
      </c>
      <c r="G31" s="35">
        <v>924</v>
      </c>
      <c r="H31" s="33">
        <f t="shared" si="0"/>
        <v>2772</v>
      </c>
      <c r="I31" s="36">
        <f t="shared" si="1"/>
        <v>3409.56</v>
      </c>
      <c r="J31" s="35">
        <v>1800</v>
      </c>
      <c r="K31" s="33">
        <f t="shared" si="2"/>
        <v>5400</v>
      </c>
      <c r="L31" s="50">
        <f t="shared" si="3"/>
        <v>6642</v>
      </c>
      <c r="M31" s="54">
        <v>3</v>
      </c>
      <c r="N31" s="45"/>
    </row>
    <row r="32" spans="1:14" ht="34.35" customHeight="1" x14ac:dyDescent="0.25">
      <c r="A32" s="15">
        <v>10</v>
      </c>
      <c r="B32" s="80" t="s">
        <v>76</v>
      </c>
      <c r="C32" s="80"/>
      <c r="D32" s="37">
        <v>1</v>
      </c>
      <c r="E32" s="38" t="s">
        <v>67</v>
      </c>
      <c r="F32" s="38" t="s">
        <v>64</v>
      </c>
      <c r="G32" s="39">
        <v>1131</v>
      </c>
      <c r="H32" s="37">
        <f t="shared" si="0"/>
        <v>0</v>
      </c>
      <c r="I32" s="40">
        <f t="shared" si="1"/>
        <v>0</v>
      </c>
      <c r="J32" s="39">
        <v>1500</v>
      </c>
      <c r="K32" s="37">
        <f t="shared" si="2"/>
        <v>0</v>
      </c>
      <c r="L32" s="51">
        <f t="shared" si="3"/>
        <v>0</v>
      </c>
      <c r="M32" s="54"/>
      <c r="N32" s="45">
        <v>6</v>
      </c>
    </row>
    <row r="33" spans="1:14" ht="34.35" customHeight="1" x14ac:dyDescent="0.25">
      <c r="A33" s="15">
        <v>11</v>
      </c>
      <c r="B33" s="80" t="s">
        <v>77</v>
      </c>
      <c r="C33" s="80"/>
      <c r="D33" s="37">
        <v>1</v>
      </c>
      <c r="E33" s="38" t="s">
        <v>67</v>
      </c>
      <c r="F33" s="38" t="s">
        <v>64</v>
      </c>
      <c r="G33" s="39">
        <v>1244.0999999999999</v>
      </c>
      <c r="H33" s="37">
        <f t="shared" si="0"/>
        <v>0</v>
      </c>
      <c r="I33" s="40">
        <f t="shared" si="1"/>
        <v>0</v>
      </c>
      <c r="J33" s="39">
        <v>2100</v>
      </c>
      <c r="K33" s="37">
        <f t="shared" si="2"/>
        <v>0</v>
      </c>
      <c r="L33" s="51">
        <f t="shared" si="3"/>
        <v>0</v>
      </c>
      <c r="M33" s="54"/>
      <c r="N33" s="45"/>
    </row>
    <row r="34" spans="1:14" ht="34.35" customHeight="1" x14ac:dyDescent="0.25">
      <c r="A34" s="15">
        <v>12</v>
      </c>
      <c r="B34" s="80" t="s">
        <v>78</v>
      </c>
      <c r="C34" s="80"/>
      <c r="D34" s="37">
        <v>1</v>
      </c>
      <c r="E34" s="38" t="s">
        <v>67</v>
      </c>
      <c r="F34" s="38" t="s">
        <v>64</v>
      </c>
      <c r="G34" s="39">
        <v>1357.2</v>
      </c>
      <c r="H34" s="37">
        <f t="shared" si="0"/>
        <v>0</v>
      </c>
      <c r="I34" s="40">
        <f t="shared" si="1"/>
        <v>0</v>
      </c>
      <c r="J34" s="39">
        <v>3000</v>
      </c>
      <c r="K34" s="37">
        <f t="shared" si="2"/>
        <v>0</v>
      </c>
      <c r="L34" s="51">
        <f t="shared" si="3"/>
        <v>0</v>
      </c>
      <c r="M34" s="54"/>
      <c r="N34" s="45"/>
    </row>
    <row r="35" spans="1:14" ht="34.35" customHeight="1" x14ac:dyDescent="0.25">
      <c r="A35" s="15">
        <v>13</v>
      </c>
      <c r="B35" s="81" t="s">
        <v>79</v>
      </c>
      <c r="C35" s="81"/>
      <c r="D35" s="41">
        <v>1</v>
      </c>
      <c r="E35" s="42" t="s">
        <v>67</v>
      </c>
      <c r="F35" s="42" t="s">
        <v>64</v>
      </c>
      <c r="G35" s="43">
        <v>550</v>
      </c>
      <c r="H35" s="41">
        <f t="shared" si="0"/>
        <v>0</v>
      </c>
      <c r="I35" s="44">
        <f t="shared" si="1"/>
        <v>0</v>
      </c>
      <c r="J35" s="43">
        <v>500</v>
      </c>
      <c r="K35" s="41">
        <f t="shared" si="2"/>
        <v>0</v>
      </c>
      <c r="L35" s="52">
        <f t="shared" si="3"/>
        <v>0</v>
      </c>
      <c r="M35" s="54"/>
      <c r="N35" s="45">
        <v>3</v>
      </c>
    </row>
    <row r="36" spans="1:14" ht="34.35" customHeight="1" x14ac:dyDescent="0.25">
      <c r="A36" s="15">
        <v>14</v>
      </c>
      <c r="B36" s="81" t="s">
        <v>80</v>
      </c>
      <c r="C36" s="81"/>
      <c r="D36" s="41">
        <v>1</v>
      </c>
      <c r="E36" s="42" t="s">
        <v>67</v>
      </c>
      <c r="F36" s="42" t="s">
        <v>64</v>
      </c>
      <c r="G36" s="43">
        <v>605</v>
      </c>
      <c r="H36" s="41">
        <f t="shared" si="0"/>
        <v>0</v>
      </c>
      <c r="I36" s="44">
        <f t="shared" si="1"/>
        <v>0</v>
      </c>
      <c r="J36" s="43">
        <v>700</v>
      </c>
      <c r="K36" s="41">
        <f t="shared" si="2"/>
        <v>0</v>
      </c>
      <c r="L36" s="52">
        <f t="shared" si="3"/>
        <v>0</v>
      </c>
      <c r="M36" s="54"/>
      <c r="N36" s="45"/>
    </row>
    <row r="37" spans="1:14" ht="34.35" customHeight="1" x14ac:dyDescent="0.25">
      <c r="A37" s="15">
        <v>15</v>
      </c>
      <c r="B37" s="81" t="s">
        <v>81</v>
      </c>
      <c r="C37" s="81"/>
      <c r="D37" s="41">
        <v>1</v>
      </c>
      <c r="E37" s="42" t="s">
        <v>67</v>
      </c>
      <c r="F37" s="42" t="s">
        <v>64</v>
      </c>
      <c r="G37" s="43">
        <v>660</v>
      </c>
      <c r="H37" s="41">
        <f t="shared" si="0"/>
        <v>0</v>
      </c>
      <c r="I37" s="44">
        <f t="shared" si="1"/>
        <v>0</v>
      </c>
      <c r="J37" s="43">
        <v>1000</v>
      </c>
      <c r="K37" s="41">
        <f t="shared" si="2"/>
        <v>0</v>
      </c>
      <c r="L37" s="52">
        <f t="shared" si="3"/>
        <v>0</v>
      </c>
      <c r="M37" s="54"/>
      <c r="N37" s="45"/>
    </row>
    <row r="38" spans="1:14" ht="34.35" customHeight="1" x14ac:dyDescent="0.25">
      <c r="A38" s="15">
        <v>16</v>
      </c>
      <c r="B38" s="82" t="s">
        <v>82</v>
      </c>
      <c r="C38" s="82"/>
      <c r="D38" s="16">
        <v>1</v>
      </c>
      <c r="E38" s="15" t="s">
        <v>67</v>
      </c>
      <c r="F38" s="15" t="s">
        <v>64</v>
      </c>
      <c r="G38" s="19">
        <v>2246.4</v>
      </c>
      <c r="H38" s="16">
        <f>G38*$M38</f>
        <v>0</v>
      </c>
      <c r="I38" s="22">
        <f t="shared" si="1"/>
        <v>0</v>
      </c>
      <c r="J38" s="19">
        <v>2800</v>
      </c>
      <c r="K38" s="16">
        <f t="shared" si="2"/>
        <v>0</v>
      </c>
      <c r="L38" s="48">
        <f t="shared" si="3"/>
        <v>0</v>
      </c>
      <c r="M38" s="54">
        <v>0</v>
      </c>
      <c r="N38" s="45"/>
    </row>
    <row r="39" spans="1:14" ht="18.75" x14ac:dyDescent="0.25">
      <c r="A39" s="10"/>
      <c r="B39" s="83"/>
      <c r="C39" s="83"/>
      <c r="D39" s="10"/>
      <c r="E39" s="10"/>
      <c r="F39" s="10"/>
      <c r="G39" s="26"/>
      <c r="H39" s="17">
        <f>SUM(H23:H38)</f>
        <v>101532.54</v>
      </c>
      <c r="I39" s="28">
        <f>SUM(I23:I38)</f>
        <v>124885.02419999999</v>
      </c>
      <c r="J39" s="26"/>
      <c r="K39" s="17">
        <f>SUM(K23:K38)</f>
        <v>137700</v>
      </c>
      <c r="L39" s="28">
        <f>SUM(L23:L38)</f>
        <v>169371</v>
      </c>
    </row>
    <row r="40" spans="1:14" x14ac:dyDescent="0.25">
      <c r="A40" s="63" t="s">
        <v>141</v>
      </c>
      <c r="B40" s="63"/>
      <c r="C40" s="63"/>
      <c r="D40" s="63"/>
      <c r="E40" s="63"/>
      <c r="F40" s="63"/>
      <c r="G40" s="78" t="s">
        <v>142</v>
      </c>
      <c r="H40" s="58"/>
      <c r="I40" s="79"/>
      <c r="J40" s="78" t="s">
        <v>143</v>
      </c>
      <c r="K40" s="58"/>
      <c r="L40" s="79"/>
    </row>
    <row r="42" spans="1:14" ht="15.75" thickBot="1" x14ac:dyDescent="0.3">
      <c r="A42" s="63" t="s">
        <v>144</v>
      </c>
      <c r="B42" s="63"/>
      <c r="C42" s="63"/>
      <c r="D42" s="63"/>
      <c r="E42" s="63"/>
      <c r="F42" s="63"/>
      <c r="G42" s="63"/>
      <c r="H42" s="63"/>
      <c r="I42" s="63"/>
      <c r="J42" s="63"/>
      <c r="K42" s="63"/>
      <c r="L42" s="63"/>
    </row>
    <row r="43" spans="1:14" ht="69" customHeight="1" x14ac:dyDescent="0.25">
      <c r="A43" s="11" t="s">
        <v>137</v>
      </c>
      <c r="B43" s="11" t="s">
        <v>145</v>
      </c>
      <c r="C43" s="11" t="s">
        <v>146</v>
      </c>
      <c r="D43" s="63" t="s">
        <v>147</v>
      </c>
      <c r="E43" s="63"/>
      <c r="F43" s="63"/>
      <c r="G43" s="76" t="s">
        <v>135</v>
      </c>
      <c r="H43" s="77"/>
      <c r="I43" s="24" t="s">
        <v>148</v>
      </c>
      <c r="J43" s="76" t="s">
        <v>136</v>
      </c>
      <c r="K43" s="77"/>
      <c r="L43" s="24" t="s">
        <v>148</v>
      </c>
    </row>
    <row r="44" spans="1:14" x14ac:dyDescent="0.25">
      <c r="A44" s="14">
        <v>1</v>
      </c>
      <c r="B44" s="1" t="s">
        <v>101</v>
      </c>
      <c r="C44" s="1" t="s">
        <v>101</v>
      </c>
      <c r="D44" s="58" t="s">
        <v>149</v>
      </c>
      <c r="E44" s="58"/>
      <c r="F44" s="58"/>
      <c r="G44" s="70">
        <f>I39</f>
        <v>124885.02419999999</v>
      </c>
      <c r="H44" s="75"/>
      <c r="I44" s="23"/>
      <c r="J44" s="70">
        <f>L39</f>
        <v>169371</v>
      </c>
      <c r="K44" s="75"/>
      <c r="L44" s="23"/>
      <c r="M44" s="13"/>
    </row>
    <row r="45" spans="1:14" x14ac:dyDescent="0.25">
      <c r="A45" s="14">
        <v>2</v>
      </c>
      <c r="B45" s="1" t="s">
        <v>91</v>
      </c>
      <c r="C45" s="1" t="s">
        <v>104</v>
      </c>
      <c r="D45" s="58" t="s">
        <v>11</v>
      </c>
      <c r="E45" s="58"/>
      <c r="F45" s="58"/>
      <c r="G45" s="69" t="s">
        <v>150</v>
      </c>
      <c r="H45" s="58"/>
      <c r="I45" s="23"/>
      <c r="J45" s="70" t="s">
        <v>150</v>
      </c>
      <c r="K45" s="58"/>
      <c r="L45" s="23"/>
      <c r="M45" s="13"/>
    </row>
    <row r="46" spans="1:14" x14ac:dyDescent="0.25">
      <c r="A46" s="14">
        <v>3</v>
      </c>
      <c r="B46" s="1" t="s">
        <v>93</v>
      </c>
      <c r="C46" s="1" t="s">
        <v>106</v>
      </c>
      <c r="D46" s="58" t="s">
        <v>11</v>
      </c>
      <c r="E46" s="58"/>
      <c r="F46" s="58"/>
      <c r="G46" s="69" t="s">
        <v>150</v>
      </c>
      <c r="H46" s="58"/>
      <c r="I46" s="23"/>
      <c r="J46" s="70" t="s">
        <v>150</v>
      </c>
      <c r="K46" s="58"/>
      <c r="L46" s="23"/>
      <c r="M46" s="13"/>
    </row>
    <row r="47" spans="1:14" x14ac:dyDescent="0.25">
      <c r="A47" s="14">
        <v>4</v>
      </c>
      <c r="B47" s="1" t="s">
        <v>94</v>
      </c>
      <c r="C47" s="1" t="s">
        <v>107</v>
      </c>
      <c r="D47" s="58" t="s">
        <v>11</v>
      </c>
      <c r="E47" s="58"/>
      <c r="F47" s="58"/>
      <c r="G47" s="69" t="s">
        <v>150</v>
      </c>
      <c r="H47" s="58"/>
      <c r="I47" s="23"/>
      <c r="J47" s="70" t="s">
        <v>150</v>
      </c>
      <c r="K47" s="58"/>
      <c r="L47" s="23"/>
      <c r="M47" s="13"/>
    </row>
    <row r="48" spans="1:14" x14ac:dyDescent="0.25">
      <c r="A48" s="14">
        <v>5</v>
      </c>
      <c r="B48" s="1" t="s">
        <v>95</v>
      </c>
      <c r="C48" s="1" t="s">
        <v>108</v>
      </c>
      <c r="D48" s="58" t="s">
        <v>11</v>
      </c>
      <c r="E48" s="58"/>
      <c r="F48" s="58"/>
      <c r="G48" s="69" t="s">
        <v>150</v>
      </c>
      <c r="H48" s="58"/>
      <c r="I48" s="23"/>
      <c r="J48" s="70" t="s">
        <v>150</v>
      </c>
      <c r="K48" s="58"/>
      <c r="L48" s="23"/>
      <c r="M48" s="13"/>
    </row>
    <row r="49" spans="1:12" ht="15.75" thickBot="1" x14ac:dyDescent="0.3">
      <c r="A49" s="1"/>
      <c r="B49" s="1"/>
      <c r="C49" s="1"/>
      <c r="D49" s="64" t="s">
        <v>151</v>
      </c>
      <c r="E49" s="64"/>
      <c r="F49" s="64"/>
      <c r="G49" s="71">
        <v>0</v>
      </c>
      <c r="H49" s="72"/>
      <c r="I49" s="73"/>
      <c r="J49" s="71">
        <v>0</v>
      </c>
      <c r="K49" s="72"/>
      <c r="L49" s="73"/>
    </row>
    <row r="51" spans="1:12" x14ac:dyDescent="0.25">
      <c r="A51" s="63" t="s">
        <v>152</v>
      </c>
      <c r="B51" s="63"/>
      <c r="C51" s="63"/>
      <c r="D51" s="63"/>
      <c r="E51" s="63"/>
      <c r="F51" s="63"/>
      <c r="G51" s="63"/>
      <c r="H51" s="63"/>
      <c r="I51" s="63"/>
      <c r="J51" s="63"/>
      <c r="K51" s="63"/>
      <c r="L51" s="63"/>
    </row>
    <row r="52" spans="1:12" x14ac:dyDescent="0.25">
      <c r="A52" s="66" t="s">
        <v>153</v>
      </c>
      <c r="B52" s="58"/>
      <c r="C52" s="58"/>
      <c r="D52" s="58"/>
      <c r="E52" s="58"/>
      <c r="F52" s="58"/>
      <c r="G52" s="58" t="s">
        <v>135</v>
      </c>
      <c r="H52" s="58"/>
      <c r="I52" s="58"/>
      <c r="J52" s="58"/>
      <c r="K52" s="58"/>
      <c r="L52" s="58"/>
    </row>
    <row r="53" spans="1:12" ht="69" customHeight="1" x14ac:dyDescent="0.25">
      <c r="A53" s="74" t="s">
        <v>178</v>
      </c>
      <c r="B53" s="58"/>
      <c r="C53" s="58"/>
      <c r="D53" s="58"/>
      <c r="E53" s="58"/>
      <c r="F53" s="58"/>
      <c r="G53" s="67" t="s">
        <v>186</v>
      </c>
      <c r="H53" s="68"/>
      <c r="I53" s="68"/>
      <c r="J53" s="68"/>
      <c r="K53" s="68"/>
      <c r="L53" s="68"/>
    </row>
    <row r="54" spans="1:12" ht="34.5" customHeight="1" x14ac:dyDescent="0.25">
      <c r="A54" s="66" t="s">
        <v>154</v>
      </c>
      <c r="B54" s="58"/>
      <c r="C54" s="58"/>
      <c r="D54" s="58"/>
      <c r="E54" s="58"/>
      <c r="F54" s="58"/>
      <c r="G54" s="67" t="s">
        <v>177</v>
      </c>
      <c r="H54" s="68"/>
      <c r="I54" s="68"/>
      <c r="J54" s="68"/>
      <c r="K54" s="68"/>
      <c r="L54" s="68"/>
    </row>
    <row r="56" spans="1:12" x14ac:dyDescent="0.25">
      <c r="A56" s="63" t="s">
        <v>155</v>
      </c>
      <c r="B56" s="63"/>
      <c r="C56" s="63"/>
      <c r="D56" s="63"/>
      <c r="E56" s="63"/>
      <c r="F56" s="63"/>
      <c r="G56" s="63"/>
      <c r="H56" s="63"/>
      <c r="I56" s="63"/>
      <c r="J56" s="63"/>
      <c r="K56" s="63"/>
      <c r="L56" s="63"/>
    </row>
    <row r="57" spans="1:12" x14ac:dyDescent="0.25">
      <c r="A57" s="12" t="s">
        <v>137</v>
      </c>
      <c r="B57" s="64" t="s">
        <v>156</v>
      </c>
      <c r="C57" s="58"/>
      <c r="D57" s="64" t="s">
        <v>157</v>
      </c>
      <c r="E57" s="58"/>
      <c r="F57" s="58"/>
      <c r="G57" s="64" t="s">
        <v>158</v>
      </c>
      <c r="H57" s="58"/>
      <c r="I57" s="64" t="s">
        <v>159</v>
      </c>
      <c r="J57" s="58"/>
      <c r="K57" s="58"/>
      <c r="L57" s="58"/>
    </row>
    <row r="58" spans="1:12" x14ac:dyDescent="0.25">
      <c r="A58" s="14">
        <v>1</v>
      </c>
      <c r="B58" s="58" t="s">
        <v>7</v>
      </c>
      <c r="C58" s="58"/>
      <c r="D58" s="59" t="s">
        <v>160</v>
      </c>
      <c r="E58" s="58"/>
      <c r="F58" s="58"/>
      <c r="G58" s="60" t="s">
        <v>19</v>
      </c>
      <c r="H58" s="58"/>
      <c r="I58" s="62" t="s">
        <v>179</v>
      </c>
      <c r="J58" s="62"/>
      <c r="K58" s="62"/>
      <c r="L58" s="62"/>
    </row>
    <row r="59" spans="1:12" x14ac:dyDescent="0.25">
      <c r="A59" s="14">
        <v>2</v>
      </c>
      <c r="B59" s="58" t="s">
        <v>10</v>
      </c>
      <c r="C59" s="58"/>
      <c r="D59" s="59" t="s">
        <v>161</v>
      </c>
      <c r="E59" s="58"/>
      <c r="F59" s="58"/>
      <c r="G59" s="60" t="s">
        <v>19</v>
      </c>
      <c r="H59" s="58"/>
      <c r="I59" s="62" t="s">
        <v>179</v>
      </c>
      <c r="J59" s="62"/>
      <c r="K59" s="62"/>
      <c r="L59" s="62"/>
    </row>
    <row r="60" spans="1:12" x14ac:dyDescent="0.25">
      <c r="A60" s="14">
        <v>2</v>
      </c>
      <c r="B60" s="61" t="s">
        <v>182</v>
      </c>
      <c r="C60" s="58"/>
      <c r="D60" s="59" t="s">
        <v>161</v>
      </c>
      <c r="E60" s="58"/>
      <c r="F60" s="58"/>
      <c r="G60" s="60" t="s">
        <v>19</v>
      </c>
      <c r="H60" s="58"/>
      <c r="I60" s="62" t="s">
        <v>179</v>
      </c>
      <c r="J60" s="62"/>
      <c r="K60" s="62"/>
      <c r="L60" s="62"/>
    </row>
    <row r="62" spans="1:12" x14ac:dyDescent="0.25">
      <c r="A62" s="63" t="s">
        <v>162</v>
      </c>
      <c r="B62" s="63"/>
      <c r="C62" s="63"/>
      <c r="D62" s="63"/>
      <c r="E62" s="63"/>
      <c r="F62" s="63"/>
      <c r="G62" s="63"/>
      <c r="H62" s="63"/>
    </row>
    <row r="63" spans="1:12" x14ac:dyDescent="0.25">
      <c r="A63" s="12" t="s">
        <v>137</v>
      </c>
      <c r="B63" s="64" t="s">
        <v>163</v>
      </c>
      <c r="C63" s="58"/>
      <c r="D63" s="65" t="s">
        <v>181</v>
      </c>
      <c r="E63" s="58"/>
      <c r="F63" s="58"/>
      <c r="G63" s="58"/>
      <c r="H63" s="58"/>
    </row>
    <row r="64" spans="1:12" ht="64.5" customHeight="1" x14ac:dyDescent="0.25">
      <c r="A64" s="15">
        <v>1</v>
      </c>
      <c r="B64" s="55">
        <v>45594</v>
      </c>
      <c r="C64" s="56"/>
      <c r="D64" s="57" t="s">
        <v>180</v>
      </c>
      <c r="E64" s="56"/>
      <c r="F64" s="56"/>
      <c r="G64" s="56"/>
      <c r="H64" s="56"/>
    </row>
  </sheetData>
  <sheetProtection formatCells="0" formatColumns="0" formatRows="0" insertColumns="0" insertRows="0" insertHyperlinks="0" deleteColumns="0" deleteRows="0" sort="0" autoFilter="0" pivotTables="0"/>
  <mergeCells count="103">
    <mergeCell ref="A9:D9"/>
    <mergeCell ref="E9:F9"/>
    <mergeCell ref="A10:B10"/>
    <mergeCell ref="C10:F10"/>
    <mergeCell ref="A11:B11"/>
    <mergeCell ref="C11:F11"/>
    <mergeCell ref="M21:M22"/>
    <mergeCell ref="A15:B15"/>
    <mergeCell ref="C15:F15"/>
    <mergeCell ref="A16:D16"/>
    <mergeCell ref="E16:F16"/>
    <mergeCell ref="A20:L20"/>
    <mergeCell ref="A21:F21"/>
    <mergeCell ref="G21:I21"/>
    <mergeCell ref="J21:L21"/>
    <mergeCell ref="F3:H3"/>
    <mergeCell ref="A5:D5"/>
    <mergeCell ref="E5:F5"/>
    <mergeCell ref="G5:L17"/>
    <mergeCell ref="A6:B6"/>
    <mergeCell ref="C6:F6"/>
    <mergeCell ref="A7:B7"/>
    <mergeCell ref="C7:F7"/>
    <mergeCell ref="A8:B8"/>
    <mergeCell ref="C8:F8"/>
    <mergeCell ref="A12:B12"/>
    <mergeCell ref="C12:F12"/>
    <mergeCell ref="A13:B13"/>
    <mergeCell ref="C13:F13"/>
    <mergeCell ref="A14:B14"/>
    <mergeCell ref="C14:F14"/>
    <mergeCell ref="B28:C28"/>
    <mergeCell ref="B29:C29"/>
    <mergeCell ref="B30:C30"/>
    <mergeCell ref="B31:C31"/>
    <mergeCell ref="B32:C32"/>
    <mergeCell ref="B33:C33"/>
    <mergeCell ref="B22:C22"/>
    <mergeCell ref="B23:C23"/>
    <mergeCell ref="B24:C24"/>
    <mergeCell ref="B25:C25"/>
    <mergeCell ref="B26:C26"/>
    <mergeCell ref="B27:C27"/>
    <mergeCell ref="A42:L42"/>
    <mergeCell ref="D43:F43"/>
    <mergeCell ref="G43:H43"/>
    <mergeCell ref="J43:K43"/>
    <mergeCell ref="A40:F40"/>
    <mergeCell ref="G40:I40"/>
    <mergeCell ref="J40:L40"/>
    <mergeCell ref="B34:C34"/>
    <mergeCell ref="B35:C35"/>
    <mergeCell ref="B36:C36"/>
    <mergeCell ref="B37:C37"/>
    <mergeCell ref="B38:C38"/>
    <mergeCell ref="B39:C39"/>
    <mergeCell ref="D46:F46"/>
    <mergeCell ref="G46:H46"/>
    <mergeCell ref="J46:K46"/>
    <mergeCell ref="D47:F47"/>
    <mergeCell ref="G47:H47"/>
    <mergeCell ref="J47:K47"/>
    <mergeCell ref="D44:F44"/>
    <mergeCell ref="G44:H44"/>
    <mergeCell ref="J44:K44"/>
    <mergeCell ref="D45:F45"/>
    <mergeCell ref="G45:H45"/>
    <mergeCell ref="J45:K45"/>
    <mergeCell ref="A51:L51"/>
    <mergeCell ref="A52:F52"/>
    <mergeCell ref="G52:L52"/>
    <mergeCell ref="A54:F54"/>
    <mergeCell ref="G54:L54"/>
    <mergeCell ref="A56:L56"/>
    <mergeCell ref="D48:F48"/>
    <mergeCell ref="G48:H48"/>
    <mergeCell ref="J48:K48"/>
    <mergeCell ref="D49:F49"/>
    <mergeCell ref="G49:I49"/>
    <mergeCell ref="J49:L49"/>
    <mergeCell ref="A53:F53"/>
    <mergeCell ref="G53:L53"/>
    <mergeCell ref="B57:C57"/>
    <mergeCell ref="D57:F57"/>
    <mergeCell ref="G57:H57"/>
    <mergeCell ref="I57:L57"/>
    <mergeCell ref="B58:C58"/>
    <mergeCell ref="D58:F58"/>
    <mergeCell ref="G58:H58"/>
    <mergeCell ref="I58:L58"/>
    <mergeCell ref="I60:L60"/>
    <mergeCell ref="B64:C64"/>
    <mergeCell ref="D64:H64"/>
    <mergeCell ref="B59:C59"/>
    <mergeCell ref="D59:F59"/>
    <mergeCell ref="G59:H59"/>
    <mergeCell ref="B60:C60"/>
    <mergeCell ref="D60:F60"/>
    <mergeCell ref="G60:H60"/>
    <mergeCell ref="I59:L59"/>
    <mergeCell ref="A62:H62"/>
    <mergeCell ref="B63:C63"/>
    <mergeCell ref="D63:H63"/>
  </mergeCells>
  <pageMargins left="0.7" right="0.7" top="0.75" bottom="0.75" header="0.3" footer="0.3"/>
  <pageSetup paperSize="8" orientation="landscape"/>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7"/>
  <sheetViews>
    <sheetView workbookViewId="0">
      <selection activeCell="G27" sqref="G27"/>
    </sheetView>
  </sheetViews>
  <sheetFormatPr defaultRowHeight="15" x14ac:dyDescent="0.25"/>
  <cols>
    <col min="1" max="2" width="10" customWidth="1"/>
    <col min="3" max="3" width="14" customWidth="1"/>
    <col min="4" max="4" width="30" customWidth="1"/>
  </cols>
  <sheetData>
    <row r="1" spans="1:4" x14ac:dyDescent="0.25">
      <c r="A1" s="93" t="s">
        <v>0</v>
      </c>
      <c r="B1" s="58"/>
      <c r="C1" s="58"/>
      <c r="D1" s="58"/>
    </row>
    <row r="2" spans="1:4" x14ac:dyDescent="0.25">
      <c r="A2" s="92" t="s">
        <v>1</v>
      </c>
      <c r="B2" s="92"/>
      <c r="C2" s="92"/>
      <c r="D2" s="3" t="s">
        <v>2</v>
      </c>
    </row>
    <row r="3" spans="1:4" x14ac:dyDescent="0.25">
      <c r="A3" s="58"/>
      <c r="B3" s="58"/>
      <c r="C3" s="58"/>
      <c r="D3" s="58"/>
    </row>
    <row r="4" spans="1:4" x14ac:dyDescent="0.25">
      <c r="A4" s="93" t="s">
        <v>3</v>
      </c>
      <c r="B4" s="58"/>
      <c r="C4" s="58"/>
      <c r="D4" s="58"/>
    </row>
    <row r="5" spans="1:4" x14ac:dyDescent="0.25">
      <c r="A5" s="94" t="s">
        <v>4</v>
      </c>
      <c r="B5" s="94"/>
      <c r="C5" s="4" t="s">
        <v>5</v>
      </c>
      <c r="D5" s="4" t="s">
        <v>6</v>
      </c>
    </row>
    <row r="6" spans="1:4" x14ac:dyDescent="0.25">
      <c r="A6" s="92" t="s">
        <v>7</v>
      </c>
      <c r="B6" s="92"/>
      <c r="C6" s="3">
        <v>478617140</v>
      </c>
      <c r="D6" s="3" t="s">
        <v>8</v>
      </c>
    </row>
    <row r="7" spans="1:4" x14ac:dyDescent="0.25">
      <c r="A7" s="58"/>
      <c r="B7" s="58"/>
      <c r="C7" s="58"/>
      <c r="D7" s="58"/>
    </row>
    <row r="8" spans="1:4" x14ac:dyDescent="0.25">
      <c r="A8" s="93" t="s">
        <v>9</v>
      </c>
      <c r="B8" s="58"/>
      <c r="C8" s="58"/>
      <c r="D8" s="58"/>
    </row>
    <row r="9" spans="1:4" x14ac:dyDescent="0.25">
      <c r="A9" s="94" t="s">
        <v>4</v>
      </c>
      <c r="B9" s="94"/>
      <c r="C9" s="4" t="s">
        <v>5</v>
      </c>
      <c r="D9" s="4" t="s">
        <v>6</v>
      </c>
    </row>
    <row r="10" spans="1:4" x14ac:dyDescent="0.25">
      <c r="A10" s="92" t="s">
        <v>7</v>
      </c>
      <c r="B10" s="92"/>
      <c r="C10" s="3">
        <v>478617140</v>
      </c>
      <c r="D10" s="3" t="s">
        <v>8</v>
      </c>
    </row>
    <row r="11" spans="1:4" x14ac:dyDescent="0.25">
      <c r="A11" s="92" t="s">
        <v>10</v>
      </c>
      <c r="B11" s="92"/>
      <c r="C11" s="3" t="s">
        <v>11</v>
      </c>
      <c r="D11" s="3" t="s">
        <v>12</v>
      </c>
    </row>
    <row r="12" spans="1:4" x14ac:dyDescent="0.25">
      <c r="A12" s="58"/>
      <c r="B12" s="58"/>
      <c r="C12" s="58"/>
      <c r="D12" s="58"/>
    </row>
    <row r="13" spans="1:4" x14ac:dyDescent="0.25">
      <c r="A13" s="93" t="s">
        <v>13</v>
      </c>
      <c r="B13" s="58"/>
      <c r="C13" s="58"/>
      <c r="D13" s="58"/>
    </row>
    <row r="14" spans="1:4" x14ac:dyDescent="0.25">
      <c r="A14" s="94" t="s">
        <v>4</v>
      </c>
      <c r="B14" s="94"/>
      <c r="C14" s="4" t="s">
        <v>5</v>
      </c>
      <c r="D14" s="4" t="s">
        <v>6</v>
      </c>
    </row>
    <row r="15" spans="1:4" x14ac:dyDescent="0.25">
      <c r="A15" s="92" t="s">
        <v>7</v>
      </c>
      <c r="B15" s="92"/>
      <c r="C15" s="3">
        <v>478617140</v>
      </c>
      <c r="D15" s="3" t="s">
        <v>8</v>
      </c>
    </row>
    <row r="16" spans="1:4" x14ac:dyDescent="0.25">
      <c r="A16" s="92" t="s">
        <v>10</v>
      </c>
      <c r="B16" s="92"/>
      <c r="C16" s="3" t="s">
        <v>11</v>
      </c>
      <c r="D16" s="99" t="s">
        <v>12</v>
      </c>
    </row>
    <row r="17" spans="1:4" x14ac:dyDescent="0.25">
      <c r="A17" s="92" t="s">
        <v>182</v>
      </c>
      <c r="B17" s="92"/>
      <c r="C17" s="98" t="s">
        <v>11</v>
      </c>
      <c r="D17" s="100" t="s">
        <v>184</v>
      </c>
    </row>
  </sheetData>
  <sheetProtection formatCells="0" formatColumns="0" formatRows="0" insertColumns="0" insertRows="0" insertHyperlinks="0" deleteColumns="0" deleteRows="0" sort="0" autoFilter="0" pivotTables="0"/>
  <mergeCells count="17">
    <mergeCell ref="A1:D1"/>
    <mergeCell ref="A2:C2"/>
    <mergeCell ref="A3:D3"/>
    <mergeCell ref="A4:D4"/>
    <mergeCell ref="A5:B5"/>
    <mergeCell ref="A6:B6"/>
    <mergeCell ref="A7:D7"/>
    <mergeCell ref="A8:D8"/>
    <mergeCell ref="A9:B9"/>
    <mergeCell ref="A10:B10"/>
    <mergeCell ref="A17:B17"/>
    <mergeCell ref="A11:B11"/>
    <mergeCell ref="A12:D12"/>
    <mergeCell ref="A13:D13"/>
    <mergeCell ref="A14:B14"/>
    <mergeCell ref="A15:B15"/>
    <mergeCell ref="A16:B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8"/>
  <sheetViews>
    <sheetView workbookViewId="0">
      <selection activeCell="A28" sqref="A28"/>
    </sheetView>
  </sheetViews>
  <sheetFormatPr defaultRowHeight="15" x14ac:dyDescent="0.25"/>
  <cols>
    <col min="1" max="1" width="46" customWidth="1"/>
    <col min="2" max="2" width="14" customWidth="1"/>
  </cols>
  <sheetData>
    <row r="1" spans="1:2" x14ac:dyDescent="0.25">
      <c r="A1" s="93" t="s">
        <v>14</v>
      </c>
      <c r="B1" s="58"/>
    </row>
    <row r="2" spans="1:2" x14ac:dyDescent="0.25">
      <c r="A2" s="58"/>
      <c r="B2" s="58"/>
    </row>
    <row r="3" spans="1:2" x14ac:dyDescent="0.25">
      <c r="A3" s="93" t="s">
        <v>15</v>
      </c>
      <c r="B3" s="58"/>
    </row>
    <row r="4" spans="1:2" x14ac:dyDescent="0.25">
      <c r="A4" s="5" t="s">
        <v>16</v>
      </c>
      <c r="B4" s="6" t="s">
        <v>17</v>
      </c>
    </row>
    <row r="5" spans="1:2" x14ac:dyDescent="0.25">
      <c r="A5" s="5" t="s">
        <v>18</v>
      </c>
      <c r="B5" s="6" t="s">
        <v>19</v>
      </c>
    </row>
    <row r="6" spans="1:2" x14ac:dyDescent="0.25">
      <c r="A6" s="5" t="s">
        <v>20</v>
      </c>
      <c r="B6" s="6" t="s">
        <v>19</v>
      </c>
    </row>
    <row r="7" spans="1:2" x14ac:dyDescent="0.25">
      <c r="A7" s="5" t="s">
        <v>21</v>
      </c>
      <c r="B7" s="6" t="s">
        <v>19</v>
      </c>
    </row>
    <row r="8" spans="1:2" x14ac:dyDescent="0.25">
      <c r="A8" s="5" t="s">
        <v>22</v>
      </c>
      <c r="B8" s="6" t="s">
        <v>23</v>
      </c>
    </row>
    <row r="9" spans="1:2" x14ac:dyDescent="0.25">
      <c r="A9" s="5" t="s">
        <v>24</v>
      </c>
      <c r="B9" s="6" t="s">
        <v>23</v>
      </c>
    </row>
    <row r="10" spans="1:2" x14ac:dyDescent="0.25">
      <c r="A10" s="5" t="s">
        <v>25</v>
      </c>
      <c r="B10" s="6" t="s">
        <v>23</v>
      </c>
    </row>
    <row r="11" spans="1:2" x14ac:dyDescent="0.25">
      <c r="A11" s="5" t="s">
        <v>26</v>
      </c>
      <c r="B11" s="6" t="s">
        <v>23</v>
      </c>
    </row>
    <row r="12" spans="1:2" x14ac:dyDescent="0.25">
      <c r="A12" s="5" t="s">
        <v>27</v>
      </c>
      <c r="B12" s="6" t="s">
        <v>28</v>
      </c>
    </row>
    <row r="13" spans="1:2" x14ac:dyDescent="0.25">
      <c r="A13" s="58"/>
      <c r="B13" s="58"/>
    </row>
    <row r="14" spans="1:2" x14ac:dyDescent="0.25">
      <c r="A14" s="93" t="s">
        <v>29</v>
      </c>
      <c r="B14" s="58"/>
    </row>
    <row r="15" spans="1:2" x14ac:dyDescent="0.25">
      <c r="A15" s="5" t="s">
        <v>30</v>
      </c>
      <c r="B15" s="6" t="s">
        <v>19</v>
      </c>
    </row>
    <row r="16" spans="1:2" x14ac:dyDescent="0.25">
      <c r="A16" s="5" t="s">
        <v>31</v>
      </c>
      <c r="B16" s="6" t="s">
        <v>19</v>
      </c>
    </row>
    <row r="17" spans="1:2" x14ac:dyDescent="0.25">
      <c r="A17" s="5" t="s">
        <v>32</v>
      </c>
      <c r="B17" s="6" t="s">
        <v>23</v>
      </c>
    </row>
    <row r="18" spans="1:2" x14ac:dyDescent="0.25">
      <c r="A18" s="5" t="s">
        <v>33</v>
      </c>
      <c r="B18" s="6" t="s">
        <v>23</v>
      </c>
    </row>
    <row r="19" spans="1:2" x14ac:dyDescent="0.25">
      <c r="A19" s="5" t="s">
        <v>34</v>
      </c>
      <c r="B19" s="6" t="s">
        <v>23</v>
      </c>
    </row>
    <row r="20" spans="1:2" x14ac:dyDescent="0.25">
      <c r="A20" s="5" t="s">
        <v>35</v>
      </c>
      <c r="B20" s="6" t="s">
        <v>19</v>
      </c>
    </row>
    <row r="21" spans="1:2" x14ac:dyDescent="0.25">
      <c r="A21" s="5" t="s">
        <v>36</v>
      </c>
      <c r="B21" s="6" t="s">
        <v>19</v>
      </c>
    </row>
    <row r="22" spans="1:2" x14ac:dyDescent="0.25">
      <c r="A22" s="5" t="s">
        <v>37</v>
      </c>
      <c r="B22" s="6" t="s">
        <v>19</v>
      </c>
    </row>
    <row r="23" spans="1:2" x14ac:dyDescent="0.25">
      <c r="A23" s="58"/>
      <c r="B23" s="58"/>
    </row>
    <row r="24" spans="1:2" x14ac:dyDescent="0.25">
      <c r="A24" s="93" t="s">
        <v>38</v>
      </c>
      <c r="B24" s="58"/>
    </row>
    <row r="25" spans="1:2" x14ac:dyDescent="0.25">
      <c r="A25" s="95" t="s">
        <v>39</v>
      </c>
      <c r="B25" s="58"/>
    </row>
    <row r="26" spans="1:2" x14ac:dyDescent="0.25">
      <c r="A26" s="58"/>
      <c r="B26" s="58"/>
    </row>
    <row r="27" spans="1:2" x14ac:dyDescent="0.25">
      <c r="A27" s="93" t="s">
        <v>40</v>
      </c>
      <c r="B27" s="58"/>
    </row>
    <row r="28" spans="1:2" x14ac:dyDescent="0.25">
      <c r="A28" s="5" t="s">
        <v>41</v>
      </c>
      <c r="B28" s="6" t="s">
        <v>19</v>
      </c>
    </row>
  </sheetData>
  <sheetProtection formatCells="0" formatColumns="0" formatRows="0" insertColumns="0" insertRows="0" insertHyperlinks="0" deleteColumns="0" deleteRows="0" sort="0" autoFilter="0" pivotTables="0"/>
  <mergeCells count="10">
    <mergeCell ref="A1:B1"/>
    <mergeCell ref="A2:B2"/>
    <mergeCell ref="A3:B3"/>
    <mergeCell ref="A13:B13"/>
    <mergeCell ref="A14:B14"/>
    <mergeCell ref="A23:B23"/>
    <mergeCell ref="A24:B24"/>
    <mergeCell ref="A25:B25"/>
    <mergeCell ref="A26:B26"/>
    <mergeCell ref="A27:B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topLeftCell="A34" workbookViewId="0">
      <selection activeCell="C41" sqref="C41:D41"/>
    </sheetView>
  </sheetViews>
  <sheetFormatPr defaultRowHeight="15" x14ac:dyDescent="0.25"/>
  <cols>
    <col min="1" max="1" width="6" customWidth="1"/>
    <col min="2" max="2" width="24" customWidth="1"/>
    <col min="3" max="3" width="32" customWidth="1"/>
    <col min="4" max="5" width="8" customWidth="1"/>
    <col min="6" max="6" width="12" customWidth="1"/>
    <col min="7" max="7" width="6" customWidth="1"/>
    <col min="8" max="8" width="4" customWidth="1"/>
  </cols>
  <sheetData>
    <row r="1" spans="1:8" x14ac:dyDescent="0.25">
      <c r="A1" s="93" t="s">
        <v>42</v>
      </c>
      <c r="B1" s="58"/>
      <c r="C1" s="58"/>
      <c r="D1" s="58"/>
      <c r="E1" s="58"/>
      <c r="F1" s="58"/>
      <c r="G1" s="58"/>
      <c r="H1" s="58"/>
    </row>
    <row r="2" spans="1:8" x14ac:dyDescent="0.25">
      <c r="A2" s="93" t="s">
        <v>43</v>
      </c>
      <c r="B2" s="58"/>
      <c r="C2" s="58"/>
      <c r="D2" s="58"/>
      <c r="E2" s="58"/>
      <c r="F2" s="58"/>
      <c r="G2" s="58"/>
      <c r="H2" s="58"/>
    </row>
    <row r="3" spans="1:8" x14ac:dyDescent="0.25">
      <c r="A3" s="95" t="s">
        <v>44</v>
      </c>
      <c r="B3" s="95"/>
      <c r="C3" s="95"/>
      <c r="D3" s="95" t="s">
        <v>45</v>
      </c>
      <c r="E3" s="58"/>
      <c r="F3" s="58"/>
      <c r="G3" s="58"/>
      <c r="H3" s="58"/>
    </row>
    <row r="4" spans="1:8" x14ac:dyDescent="0.25">
      <c r="A4" s="95" t="s">
        <v>46</v>
      </c>
      <c r="B4" s="95"/>
      <c r="C4" s="95"/>
      <c r="D4" s="95" t="s">
        <v>47</v>
      </c>
      <c r="E4" s="58"/>
      <c r="F4" s="58"/>
      <c r="G4" s="58"/>
      <c r="H4" s="58"/>
    </row>
    <row r="5" spans="1:8" x14ac:dyDescent="0.25">
      <c r="A5" s="95" t="s">
        <v>48</v>
      </c>
      <c r="B5" s="95"/>
      <c r="C5" s="95"/>
      <c r="D5" s="95" t="s">
        <v>11</v>
      </c>
      <c r="E5" s="58"/>
      <c r="F5" s="58"/>
      <c r="G5" s="58"/>
      <c r="H5" s="58"/>
    </row>
    <row r="6" spans="1:8" x14ac:dyDescent="0.25">
      <c r="A6" s="95" t="s">
        <v>49</v>
      </c>
      <c r="B6" s="95"/>
      <c r="C6" s="95"/>
      <c r="D6" s="95" t="s">
        <v>11</v>
      </c>
      <c r="E6" s="58"/>
      <c r="F6" s="58"/>
      <c r="G6" s="58"/>
      <c r="H6" s="58"/>
    </row>
    <row r="7" spans="1:8" x14ac:dyDescent="0.25">
      <c r="A7" s="95" t="s">
        <v>50</v>
      </c>
      <c r="B7" s="95"/>
      <c r="C7" s="95"/>
      <c r="D7" s="95" t="s">
        <v>11</v>
      </c>
      <c r="E7" s="58"/>
      <c r="F7" s="58"/>
      <c r="G7" s="58"/>
      <c r="H7" s="58"/>
    </row>
    <row r="8" spans="1:8" x14ac:dyDescent="0.25">
      <c r="A8" s="93" t="s">
        <v>51</v>
      </c>
      <c r="B8" s="58"/>
      <c r="C8" s="58"/>
      <c r="D8" s="58"/>
      <c r="E8" s="58"/>
      <c r="F8" s="58"/>
      <c r="G8" s="58"/>
      <c r="H8" s="58"/>
    </row>
    <row r="9" spans="1:8" ht="409.6" customHeight="1" x14ac:dyDescent="0.25">
      <c r="A9" s="96" t="s">
        <v>52</v>
      </c>
      <c r="B9" s="58"/>
      <c r="C9" s="58"/>
      <c r="D9" s="58"/>
      <c r="E9" s="58"/>
      <c r="F9" s="58"/>
      <c r="G9" s="58"/>
      <c r="H9" s="58"/>
    </row>
    <row r="10" spans="1:8" x14ac:dyDescent="0.25">
      <c r="A10" s="58"/>
      <c r="B10" s="58"/>
      <c r="C10" s="58"/>
      <c r="D10" s="58"/>
      <c r="E10" s="58"/>
      <c r="F10" s="58"/>
      <c r="G10" s="58"/>
      <c r="H10" s="58"/>
    </row>
    <row r="11" spans="1:8" x14ac:dyDescent="0.25">
      <c r="A11" s="93" t="s">
        <v>53</v>
      </c>
      <c r="B11" s="58"/>
      <c r="C11" s="58"/>
      <c r="D11" s="58"/>
      <c r="E11" s="58"/>
      <c r="F11" s="58"/>
      <c r="G11" s="58"/>
      <c r="H11" s="58"/>
    </row>
    <row r="12" spans="1:8" ht="26.1" customHeight="1" x14ac:dyDescent="0.25">
      <c r="A12" s="4" t="s">
        <v>54</v>
      </c>
      <c r="B12" s="4" t="s">
        <v>55</v>
      </c>
      <c r="C12" s="4" t="s">
        <v>56</v>
      </c>
      <c r="D12" s="4" t="s">
        <v>57</v>
      </c>
      <c r="E12" s="4" t="s">
        <v>58</v>
      </c>
      <c r="F12" s="8" t="s">
        <v>59</v>
      </c>
      <c r="G12" s="94" t="s">
        <v>60</v>
      </c>
      <c r="H12" s="58"/>
    </row>
    <row r="13" spans="1:8" ht="27.95" customHeight="1" x14ac:dyDescent="0.25">
      <c r="A13" s="6" t="s">
        <v>11</v>
      </c>
      <c r="B13" s="7" t="s">
        <v>61</v>
      </c>
      <c r="C13" s="7" t="s">
        <v>62</v>
      </c>
      <c r="D13" s="6">
        <v>1</v>
      </c>
      <c r="E13" s="6" t="s">
        <v>63</v>
      </c>
      <c r="F13" s="9" t="s">
        <v>11</v>
      </c>
      <c r="G13" s="95" t="s">
        <v>64</v>
      </c>
      <c r="H13" s="58"/>
    </row>
    <row r="14" spans="1:8" ht="42" customHeight="1" x14ac:dyDescent="0.25">
      <c r="A14" s="6" t="s">
        <v>11</v>
      </c>
      <c r="B14" s="7" t="s">
        <v>65</v>
      </c>
      <c r="C14" s="7" t="s">
        <v>66</v>
      </c>
      <c r="D14" s="6">
        <v>1</v>
      </c>
      <c r="E14" s="6" t="s">
        <v>67</v>
      </c>
      <c r="F14" s="9" t="s">
        <v>11</v>
      </c>
      <c r="G14" s="95" t="s">
        <v>64</v>
      </c>
      <c r="H14" s="58"/>
    </row>
    <row r="15" spans="1:8" ht="42" customHeight="1" x14ac:dyDescent="0.25">
      <c r="A15" s="6" t="s">
        <v>11</v>
      </c>
      <c r="B15" s="7" t="s">
        <v>68</v>
      </c>
      <c r="C15" s="7" t="s">
        <v>69</v>
      </c>
      <c r="D15" s="6">
        <v>1</v>
      </c>
      <c r="E15" s="6" t="s">
        <v>67</v>
      </c>
      <c r="F15" s="9" t="s">
        <v>11</v>
      </c>
      <c r="G15" s="95" t="s">
        <v>64</v>
      </c>
      <c r="H15" s="58"/>
    </row>
    <row r="16" spans="1:8" ht="27.95" customHeight="1" x14ac:dyDescent="0.25">
      <c r="A16" s="6" t="s">
        <v>11</v>
      </c>
      <c r="B16" s="7" t="s">
        <v>70</v>
      </c>
      <c r="C16" s="7" t="s">
        <v>11</v>
      </c>
      <c r="D16" s="6">
        <v>1</v>
      </c>
      <c r="E16" s="6" t="s">
        <v>67</v>
      </c>
      <c r="F16" s="9" t="s">
        <v>11</v>
      </c>
      <c r="G16" s="95" t="s">
        <v>64</v>
      </c>
      <c r="H16" s="58"/>
    </row>
    <row r="17" spans="1:8" ht="27.95" customHeight="1" x14ac:dyDescent="0.25">
      <c r="A17" s="6" t="s">
        <v>11</v>
      </c>
      <c r="B17" s="7" t="s">
        <v>71</v>
      </c>
      <c r="C17" s="7" t="s">
        <v>11</v>
      </c>
      <c r="D17" s="6">
        <v>1</v>
      </c>
      <c r="E17" s="6" t="s">
        <v>67</v>
      </c>
      <c r="F17" s="9" t="s">
        <v>11</v>
      </c>
      <c r="G17" s="95" t="s">
        <v>64</v>
      </c>
      <c r="H17" s="58"/>
    </row>
    <row r="18" spans="1:8" ht="27.95" customHeight="1" x14ac:dyDescent="0.25">
      <c r="A18" s="6" t="s">
        <v>11</v>
      </c>
      <c r="B18" s="7" t="s">
        <v>72</v>
      </c>
      <c r="C18" s="7" t="s">
        <v>11</v>
      </c>
      <c r="D18" s="6">
        <v>1</v>
      </c>
      <c r="E18" s="6" t="s">
        <v>67</v>
      </c>
      <c r="F18" s="9" t="s">
        <v>11</v>
      </c>
      <c r="G18" s="95" t="s">
        <v>64</v>
      </c>
      <c r="H18" s="58"/>
    </row>
    <row r="19" spans="1:8" ht="27.95" customHeight="1" x14ac:dyDescent="0.25">
      <c r="A19" s="6" t="s">
        <v>11</v>
      </c>
      <c r="B19" s="7" t="s">
        <v>73</v>
      </c>
      <c r="C19" s="7" t="s">
        <v>11</v>
      </c>
      <c r="D19" s="6">
        <v>1</v>
      </c>
      <c r="E19" s="6" t="s">
        <v>67</v>
      </c>
      <c r="F19" s="9" t="s">
        <v>11</v>
      </c>
      <c r="G19" s="95" t="s">
        <v>64</v>
      </c>
      <c r="H19" s="58"/>
    </row>
    <row r="20" spans="1:8" ht="27.95" customHeight="1" x14ac:dyDescent="0.25">
      <c r="A20" s="6" t="s">
        <v>11</v>
      </c>
      <c r="B20" s="7" t="s">
        <v>74</v>
      </c>
      <c r="C20" s="7" t="s">
        <v>11</v>
      </c>
      <c r="D20" s="6">
        <v>1</v>
      </c>
      <c r="E20" s="6" t="s">
        <v>67</v>
      </c>
      <c r="F20" s="9" t="s">
        <v>11</v>
      </c>
      <c r="G20" s="95" t="s">
        <v>64</v>
      </c>
      <c r="H20" s="58"/>
    </row>
    <row r="21" spans="1:8" ht="27.95" customHeight="1" x14ac:dyDescent="0.25">
      <c r="A21" s="6" t="s">
        <v>11</v>
      </c>
      <c r="B21" s="7" t="s">
        <v>75</v>
      </c>
      <c r="C21" s="7" t="s">
        <v>11</v>
      </c>
      <c r="D21" s="6">
        <v>1</v>
      </c>
      <c r="E21" s="6" t="s">
        <v>67</v>
      </c>
      <c r="F21" s="9" t="s">
        <v>11</v>
      </c>
      <c r="G21" s="95" t="s">
        <v>64</v>
      </c>
      <c r="H21" s="58"/>
    </row>
    <row r="22" spans="1:8" ht="27.95" customHeight="1" x14ac:dyDescent="0.25">
      <c r="A22" s="6" t="s">
        <v>11</v>
      </c>
      <c r="B22" s="7" t="s">
        <v>76</v>
      </c>
      <c r="C22" s="7" t="s">
        <v>11</v>
      </c>
      <c r="D22" s="6">
        <v>1</v>
      </c>
      <c r="E22" s="6" t="s">
        <v>67</v>
      </c>
      <c r="F22" s="9" t="s">
        <v>11</v>
      </c>
      <c r="G22" s="95" t="s">
        <v>64</v>
      </c>
      <c r="H22" s="58"/>
    </row>
    <row r="23" spans="1:8" ht="27.95" customHeight="1" x14ac:dyDescent="0.25">
      <c r="A23" s="6" t="s">
        <v>11</v>
      </c>
      <c r="B23" s="7" t="s">
        <v>77</v>
      </c>
      <c r="C23" s="7" t="s">
        <v>11</v>
      </c>
      <c r="D23" s="6">
        <v>1</v>
      </c>
      <c r="E23" s="6" t="s">
        <v>67</v>
      </c>
      <c r="F23" s="9" t="s">
        <v>11</v>
      </c>
      <c r="G23" s="95" t="s">
        <v>64</v>
      </c>
      <c r="H23" s="58"/>
    </row>
    <row r="24" spans="1:8" ht="27.95" customHeight="1" x14ac:dyDescent="0.25">
      <c r="A24" s="6" t="s">
        <v>11</v>
      </c>
      <c r="B24" s="7" t="s">
        <v>78</v>
      </c>
      <c r="C24" s="7" t="s">
        <v>11</v>
      </c>
      <c r="D24" s="6">
        <v>1</v>
      </c>
      <c r="E24" s="6" t="s">
        <v>67</v>
      </c>
      <c r="F24" s="9" t="s">
        <v>11</v>
      </c>
      <c r="G24" s="95" t="s">
        <v>64</v>
      </c>
      <c r="H24" s="58"/>
    </row>
    <row r="25" spans="1:8" ht="27.95" customHeight="1" x14ac:dyDescent="0.25">
      <c r="A25" s="6" t="s">
        <v>11</v>
      </c>
      <c r="B25" s="7" t="s">
        <v>79</v>
      </c>
      <c r="C25" s="7" t="s">
        <v>11</v>
      </c>
      <c r="D25" s="6">
        <v>1</v>
      </c>
      <c r="E25" s="6" t="s">
        <v>67</v>
      </c>
      <c r="F25" s="9" t="s">
        <v>11</v>
      </c>
      <c r="G25" s="95" t="s">
        <v>64</v>
      </c>
      <c r="H25" s="58"/>
    </row>
    <row r="26" spans="1:8" ht="27.95" customHeight="1" x14ac:dyDescent="0.25">
      <c r="A26" s="6" t="s">
        <v>11</v>
      </c>
      <c r="B26" s="7" t="s">
        <v>80</v>
      </c>
      <c r="C26" s="7" t="s">
        <v>11</v>
      </c>
      <c r="D26" s="6">
        <v>1</v>
      </c>
      <c r="E26" s="6" t="s">
        <v>67</v>
      </c>
      <c r="F26" s="9" t="s">
        <v>11</v>
      </c>
      <c r="G26" s="95" t="s">
        <v>64</v>
      </c>
      <c r="H26" s="58"/>
    </row>
    <row r="27" spans="1:8" ht="27.95" customHeight="1" x14ac:dyDescent="0.25">
      <c r="A27" s="6" t="s">
        <v>11</v>
      </c>
      <c r="B27" s="7" t="s">
        <v>81</v>
      </c>
      <c r="C27" s="7" t="s">
        <v>11</v>
      </c>
      <c r="D27" s="6">
        <v>1</v>
      </c>
      <c r="E27" s="6" t="s">
        <v>67</v>
      </c>
      <c r="F27" s="9" t="s">
        <v>11</v>
      </c>
      <c r="G27" s="95" t="s">
        <v>64</v>
      </c>
      <c r="H27" s="58"/>
    </row>
    <row r="28" spans="1:8" ht="27.95" customHeight="1" x14ac:dyDescent="0.25">
      <c r="A28" s="6" t="s">
        <v>11</v>
      </c>
      <c r="B28" s="7" t="s">
        <v>82</v>
      </c>
      <c r="C28" s="7" t="s">
        <v>11</v>
      </c>
      <c r="D28" s="6">
        <v>1</v>
      </c>
      <c r="E28" s="6" t="s">
        <v>67</v>
      </c>
      <c r="F28" s="9" t="s">
        <v>11</v>
      </c>
      <c r="G28" s="95" t="s">
        <v>64</v>
      </c>
      <c r="H28" s="58"/>
    </row>
    <row r="29" spans="1:8" x14ac:dyDescent="0.25">
      <c r="A29" s="58"/>
      <c r="B29" s="58"/>
      <c r="C29" s="58"/>
      <c r="D29" s="58"/>
      <c r="E29" s="58"/>
      <c r="F29" s="58"/>
      <c r="G29" s="58"/>
      <c r="H29" s="58"/>
    </row>
    <row r="30" spans="1:8" x14ac:dyDescent="0.25">
      <c r="A30" s="93" t="s">
        <v>83</v>
      </c>
      <c r="B30" s="58"/>
      <c r="C30" s="58"/>
      <c r="D30" s="58"/>
      <c r="E30" s="58"/>
      <c r="F30" s="58"/>
      <c r="G30" s="58"/>
      <c r="H30" s="58"/>
    </row>
    <row r="31" spans="1:8" ht="26.1" customHeight="1" x14ac:dyDescent="0.25">
      <c r="A31" s="94" t="s">
        <v>84</v>
      </c>
      <c r="B31" s="94"/>
      <c r="C31" s="94"/>
      <c r="D31" s="8" t="s">
        <v>85</v>
      </c>
      <c r="E31" s="8" t="s">
        <v>86</v>
      </c>
      <c r="F31" s="4" t="s">
        <v>87</v>
      </c>
      <c r="G31" s="94" t="s">
        <v>88</v>
      </c>
      <c r="H31" s="58"/>
    </row>
    <row r="32" spans="1:8" x14ac:dyDescent="0.25">
      <c r="A32" s="92" t="s">
        <v>89</v>
      </c>
      <c r="B32" s="92"/>
      <c r="C32" s="92"/>
      <c r="D32" s="3">
        <v>100</v>
      </c>
      <c r="E32" s="3" t="s">
        <v>90</v>
      </c>
      <c r="F32" s="3" t="s">
        <v>11</v>
      </c>
      <c r="G32" s="92" t="s">
        <v>11</v>
      </c>
      <c r="H32" s="58"/>
    </row>
    <row r="33" spans="1:8" x14ac:dyDescent="0.25">
      <c r="A33" s="92" t="s">
        <v>91</v>
      </c>
      <c r="B33" s="92"/>
      <c r="C33" s="92"/>
      <c r="D33" s="3" t="s">
        <v>11</v>
      </c>
      <c r="E33" s="3" t="s">
        <v>92</v>
      </c>
      <c r="F33" s="3" t="s">
        <v>11</v>
      </c>
      <c r="G33" s="92" t="s">
        <v>11</v>
      </c>
      <c r="H33" s="58"/>
    </row>
    <row r="34" spans="1:8" x14ac:dyDescent="0.25">
      <c r="A34" s="92" t="s">
        <v>93</v>
      </c>
      <c r="B34" s="92"/>
      <c r="C34" s="92"/>
      <c r="D34" s="3" t="s">
        <v>11</v>
      </c>
      <c r="E34" s="3" t="s">
        <v>92</v>
      </c>
      <c r="F34" s="3" t="s">
        <v>11</v>
      </c>
      <c r="G34" s="92" t="s">
        <v>11</v>
      </c>
      <c r="H34" s="58"/>
    </row>
    <row r="35" spans="1:8" x14ac:dyDescent="0.25">
      <c r="A35" s="92" t="s">
        <v>94</v>
      </c>
      <c r="B35" s="92"/>
      <c r="C35" s="92"/>
      <c r="D35" s="3" t="s">
        <v>11</v>
      </c>
      <c r="E35" s="3" t="s">
        <v>92</v>
      </c>
      <c r="F35" s="3" t="s">
        <v>11</v>
      </c>
      <c r="G35" s="92" t="s">
        <v>11</v>
      </c>
      <c r="H35" s="58"/>
    </row>
    <row r="36" spans="1:8" x14ac:dyDescent="0.25">
      <c r="A36" s="92" t="s">
        <v>95</v>
      </c>
      <c r="B36" s="92"/>
      <c r="C36" s="92"/>
      <c r="D36" s="3" t="s">
        <v>11</v>
      </c>
      <c r="E36" s="3" t="s">
        <v>92</v>
      </c>
      <c r="F36" s="3" t="s">
        <v>11</v>
      </c>
      <c r="G36" s="92" t="s">
        <v>11</v>
      </c>
      <c r="H36" s="58"/>
    </row>
    <row r="37" spans="1:8" x14ac:dyDescent="0.25">
      <c r="A37" s="58"/>
      <c r="B37" s="58"/>
      <c r="C37" s="58"/>
      <c r="D37" s="58"/>
      <c r="E37" s="58"/>
      <c r="F37" s="58"/>
      <c r="G37" s="58"/>
      <c r="H37" s="58"/>
    </row>
    <row r="38" spans="1:8" x14ac:dyDescent="0.25">
      <c r="A38" s="93" t="s">
        <v>96</v>
      </c>
      <c r="B38" s="58"/>
      <c r="C38" s="58"/>
      <c r="D38" s="58"/>
      <c r="E38" s="58"/>
      <c r="F38" s="58"/>
      <c r="G38" s="58"/>
      <c r="H38" s="58"/>
    </row>
    <row r="39" spans="1:8" x14ac:dyDescent="0.25">
      <c r="A39" s="94" t="s">
        <v>97</v>
      </c>
      <c r="B39" s="94"/>
      <c r="C39" s="94" t="s">
        <v>98</v>
      </c>
      <c r="D39" s="94"/>
      <c r="E39" s="4" t="s">
        <v>99</v>
      </c>
      <c r="F39" s="94" t="s">
        <v>100</v>
      </c>
      <c r="G39" s="58"/>
      <c r="H39" s="58"/>
    </row>
    <row r="40" spans="1:8" ht="14.1" customHeight="1" x14ac:dyDescent="0.25">
      <c r="A40" s="92" t="s">
        <v>89</v>
      </c>
      <c r="B40" s="92"/>
      <c r="C40" s="92" t="s">
        <v>101</v>
      </c>
      <c r="D40" s="92"/>
      <c r="E40" s="3" t="s">
        <v>102</v>
      </c>
      <c r="F40" s="92" t="s">
        <v>103</v>
      </c>
      <c r="G40" s="58"/>
      <c r="H40" s="58"/>
    </row>
    <row r="41" spans="1:8" ht="27.95" customHeight="1" x14ac:dyDescent="0.25">
      <c r="A41" s="92" t="s">
        <v>91</v>
      </c>
      <c r="B41" s="92"/>
      <c r="C41" s="92" t="s">
        <v>104</v>
      </c>
      <c r="D41" s="92"/>
      <c r="E41" s="3" t="s">
        <v>105</v>
      </c>
      <c r="F41" s="92" t="s">
        <v>103</v>
      </c>
      <c r="G41" s="58"/>
      <c r="H41" s="58"/>
    </row>
    <row r="42" spans="1:8" ht="27.95" customHeight="1" x14ac:dyDescent="0.25">
      <c r="A42" s="92" t="s">
        <v>93</v>
      </c>
      <c r="B42" s="92"/>
      <c r="C42" s="92" t="s">
        <v>185</v>
      </c>
      <c r="D42" s="92"/>
      <c r="E42" s="3" t="s">
        <v>105</v>
      </c>
      <c r="F42" s="92" t="s">
        <v>103</v>
      </c>
      <c r="G42" s="58"/>
      <c r="H42" s="58"/>
    </row>
    <row r="43" spans="1:8" ht="27.95" customHeight="1" x14ac:dyDescent="0.25">
      <c r="A43" s="92" t="s">
        <v>94</v>
      </c>
      <c r="B43" s="92"/>
      <c r="C43" s="92" t="s">
        <v>107</v>
      </c>
      <c r="D43" s="92"/>
      <c r="E43" s="3" t="s">
        <v>105</v>
      </c>
      <c r="F43" s="92" t="s">
        <v>103</v>
      </c>
      <c r="G43" s="58"/>
      <c r="H43" s="58"/>
    </row>
    <row r="44" spans="1:8" ht="56.1" customHeight="1" x14ac:dyDescent="0.25">
      <c r="A44" s="92" t="s">
        <v>95</v>
      </c>
      <c r="B44" s="92"/>
      <c r="C44" s="92" t="s">
        <v>108</v>
      </c>
      <c r="D44" s="92"/>
      <c r="E44" s="3" t="s">
        <v>105</v>
      </c>
      <c r="F44" s="92" t="s">
        <v>103</v>
      </c>
      <c r="G44" s="58"/>
      <c r="H44" s="58"/>
    </row>
  </sheetData>
  <sheetProtection formatCells="0" formatColumns="0" formatRows="0" insertColumns="0" insertRows="0" insertHyperlinks="0" deleteColumns="0" deleteRows="0" sort="0" autoFilter="0" pivotTables="0"/>
  <mergeCells count="67">
    <mergeCell ref="A1:H1"/>
    <mergeCell ref="A2:H2"/>
    <mergeCell ref="A3:C3"/>
    <mergeCell ref="D3:H3"/>
    <mergeCell ref="A4:C4"/>
    <mergeCell ref="D4:H4"/>
    <mergeCell ref="A5:C5"/>
    <mergeCell ref="D5:H5"/>
    <mergeCell ref="A6:C6"/>
    <mergeCell ref="D6:H6"/>
    <mergeCell ref="A7:C7"/>
    <mergeCell ref="D7:H7"/>
    <mergeCell ref="A8:H8"/>
    <mergeCell ref="A9:H9"/>
    <mergeCell ref="A10:H10"/>
    <mergeCell ref="A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A29:H29"/>
    <mergeCell ref="A30:H30"/>
    <mergeCell ref="A31:C31"/>
    <mergeCell ref="G31:H31"/>
    <mergeCell ref="A32:C32"/>
    <mergeCell ref="G32:H32"/>
    <mergeCell ref="A33:C33"/>
    <mergeCell ref="G33:H33"/>
    <mergeCell ref="A34:C34"/>
    <mergeCell ref="G34:H34"/>
    <mergeCell ref="A35:C35"/>
    <mergeCell ref="G35:H35"/>
    <mergeCell ref="A36:C36"/>
    <mergeCell ref="G36:H36"/>
    <mergeCell ref="A37:H37"/>
    <mergeCell ref="A38:H38"/>
    <mergeCell ref="A39:B39"/>
    <mergeCell ref="C39:D39"/>
    <mergeCell ref="F39:H39"/>
    <mergeCell ref="A40:B40"/>
    <mergeCell ref="C40:D40"/>
    <mergeCell ref="F40:H40"/>
    <mergeCell ref="A41:B41"/>
    <mergeCell ref="C41:D41"/>
    <mergeCell ref="F41:H41"/>
    <mergeCell ref="A42:B42"/>
    <mergeCell ref="C42:D42"/>
    <mergeCell ref="F42:H42"/>
    <mergeCell ref="A43:B43"/>
    <mergeCell ref="C43:D43"/>
    <mergeCell ref="F43:H43"/>
    <mergeCell ref="A44:B44"/>
    <mergeCell ref="C44:D44"/>
    <mergeCell ref="F44:H4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
  <sheetViews>
    <sheetView workbookViewId="0">
      <selection sqref="A1:J2"/>
    </sheetView>
  </sheetViews>
  <sheetFormatPr defaultRowHeight="15" x14ac:dyDescent="0.25"/>
  <cols>
    <col min="1" max="1" width="3" customWidth="1"/>
    <col min="2" max="2" width="24" customWidth="1"/>
    <col min="3" max="3" width="14" customWidth="1"/>
    <col min="4" max="4" width="12" customWidth="1"/>
    <col min="5" max="5" width="14" customWidth="1"/>
    <col min="6" max="6" width="8" customWidth="1"/>
    <col min="7" max="8" width="14" customWidth="1"/>
    <col min="9" max="9" width="24" customWidth="1"/>
    <col min="10" max="10" width="12" customWidth="1"/>
  </cols>
  <sheetData>
    <row r="1" spans="1:10" x14ac:dyDescent="0.25">
      <c r="A1" s="93" t="s">
        <v>109</v>
      </c>
      <c r="B1" s="58"/>
      <c r="C1" s="58"/>
      <c r="D1" s="58"/>
      <c r="E1" s="58"/>
      <c r="F1" s="58"/>
      <c r="G1" s="58"/>
      <c r="H1" s="58"/>
      <c r="I1" s="58"/>
      <c r="J1" s="58"/>
    </row>
    <row r="2" spans="1:10" x14ac:dyDescent="0.25">
      <c r="A2" s="97" t="s">
        <v>110</v>
      </c>
      <c r="B2" s="58"/>
      <c r="C2" s="58"/>
      <c r="D2" s="58"/>
      <c r="E2" s="58"/>
      <c r="F2" s="58"/>
      <c r="G2" s="58"/>
      <c r="H2" s="58"/>
      <c r="I2" s="58"/>
      <c r="J2" s="58"/>
    </row>
  </sheetData>
  <sheetProtection formatCells="0" formatColumns="0" formatRows="0" insertColumns="0" insertRows="0" insertHyperlinks="0" deleteColumns="0" deleteRows="0" sort="0" autoFilter="0" pivotTables="0"/>
  <mergeCells count="2">
    <mergeCell ref="A1:J1"/>
    <mergeCell ref="A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5"/>
  <sheetViews>
    <sheetView workbookViewId="0">
      <selection sqref="A1:F5"/>
    </sheetView>
  </sheetViews>
  <sheetFormatPr defaultRowHeight="15" x14ac:dyDescent="0.25"/>
  <cols>
    <col min="1" max="1" width="14" customWidth="1"/>
    <col min="2" max="2" width="30" customWidth="1"/>
    <col min="3" max="4" width="20" customWidth="1"/>
    <col min="5" max="5" width="12" customWidth="1"/>
    <col min="6" max="6" width="6" customWidth="1"/>
  </cols>
  <sheetData>
    <row r="1" spans="1:6" x14ac:dyDescent="0.25">
      <c r="A1" s="93" t="s">
        <v>164</v>
      </c>
      <c r="B1" s="58"/>
      <c r="C1" s="58"/>
      <c r="D1" s="58"/>
      <c r="E1" s="58"/>
      <c r="F1" s="58"/>
    </row>
    <row r="2" spans="1:6" x14ac:dyDescent="0.25">
      <c r="A2" s="1"/>
      <c r="B2" s="1"/>
      <c r="C2" s="1"/>
      <c r="D2" s="1"/>
      <c r="E2" s="1"/>
      <c r="F2" s="1"/>
    </row>
    <row r="3" spans="1:6" ht="39.950000000000003" customHeight="1" x14ac:dyDescent="0.25">
      <c r="A3" s="2" t="s">
        <v>165</v>
      </c>
      <c r="B3" s="2" t="s">
        <v>166</v>
      </c>
      <c r="C3" s="2" t="s">
        <v>167</v>
      </c>
      <c r="D3" s="2" t="s">
        <v>168</v>
      </c>
      <c r="E3" s="25" t="s">
        <v>169</v>
      </c>
      <c r="F3" s="2" t="s">
        <v>60</v>
      </c>
    </row>
    <row r="4" spans="1:6" ht="14.1" customHeight="1" x14ac:dyDescent="0.25">
      <c r="A4" s="6" t="s">
        <v>142</v>
      </c>
      <c r="B4" s="6" t="s">
        <v>170</v>
      </c>
      <c r="C4" s="7" t="s">
        <v>135</v>
      </c>
      <c r="D4" s="6" t="s">
        <v>171</v>
      </c>
      <c r="E4" s="9">
        <v>342393.61</v>
      </c>
      <c r="F4" s="6" t="s">
        <v>64</v>
      </c>
    </row>
    <row r="5" spans="1:6" ht="42" customHeight="1" x14ac:dyDescent="0.25">
      <c r="A5" s="6" t="s">
        <v>143</v>
      </c>
      <c r="B5" s="6" t="s">
        <v>172</v>
      </c>
      <c r="C5" s="7" t="s">
        <v>136</v>
      </c>
      <c r="D5" s="6" t="s">
        <v>173</v>
      </c>
      <c r="E5" s="9">
        <v>202888.5</v>
      </c>
      <c r="F5" s="6" t="s">
        <v>64</v>
      </c>
    </row>
  </sheetData>
  <sheetProtection formatCells="0" formatColumns="0" formatRows="0" insertColumns="0" insertRows="0" insertHyperlinks="0" deleteColumns="0" deleteRows="0" sort="0" autoFilter="0" pivotTables="0"/>
  <mergeCells count="1">
    <mergeCell ref="A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6</vt:i4>
      </vt:variant>
    </vt:vector>
  </HeadingPairs>
  <TitlesOfParts>
    <vt:vector size="6" baseType="lpstr">
      <vt:lpstr>Raport Wyboru Ofert JEDNOLITY</vt:lpstr>
      <vt:lpstr>DANE OGÓLNE</vt:lpstr>
      <vt:lpstr>WARUNKI POSTĘPOWANIA</vt:lpstr>
      <vt:lpstr>SPECYFIKACJA</vt:lpstr>
      <vt:lpstr>ZAPROSZENI DOSTAWCY</vt:lpstr>
      <vt:lpstr>HISTORIA OFERTOWANIA</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Ryszard Sałek</cp:lastModifiedBy>
  <dcterms:created xsi:type="dcterms:W3CDTF">2024-10-15T11:45:45Z</dcterms:created>
  <dcterms:modified xsi:type="dcterms:W3CDTF">2024-10-29T07:34:22Z</dcterms:modified>
  <cp:category/>
</cp:coreProperties>
</file>