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15" yWindow="1185" windowWidth="29040" windowHeight="15525"/>
  </bookViews>
  <sheets>
    <sheet name="Kosztorys" sheetId="2" r:id="rId1"/>
  </sheets>
  <calcPr calcId="145621"/>
</workbook>
</file>

<file path=xl/calcChain.xml><?xml version="1.0" encoding="utf-8"?>
<calcChain xmlns="http://schemas.openxmlformats.org/spreadsheetml/2006/main">
  <c r="F8" i="2" l="1"/>
  <c r="F26" i="2" l="1"/>
  <c r="F20" i="2" l="1"/>
  <c r="D13" i="2"/>
  <c r="D12" i="2"/>
  <c r="F19" i="2"/>
  <c r="D15" i="2"/>
  <c r="D7" i="2"/>
  <c r="D6" i="2"/>
  <c r="F21" i="2" l="1"/>
  <c r="F27" i="2"/>
  <c r="F18" i="2"/>
  <c r="F24" i="2"/>
  <c r="F23" i="2"/>
  <c r="F25" i="2" l="1"/>
  <c r="F6" i="2" l="1"/>
  <c r="F9" i="2"/>
  <c r="F10" i="2"/>
  <c r="F7" i="2"/>
  <c r="F12" i="2"/>
  <c r="F13" i="2"/>
  <c r="F14" i="2"/>
  <c r="F15" i="2"/>
  <c r="F16" i="2"/>
  <c r="F17" i="2"/>
  <c r="F4" i="2" l="1"/>
  <c r="F28" i="2" s="1"/>
  <c r="F29" i="2" l="1"/>
  <c r="F30" i="2" s="1"/>
</calcChain>
</file>

<file path=xl/sharedStrings.xml><?xml version="1.0" encoding="utf-8"?>
<sst xmlns="http://schemas.openxmlformats.org/spreadsheetml/2006/main" count="56" uniqueCount="40">
  <si>
    <t>Jm</t>
  </si>
  <si>
    <t>Ilość</t>
  </si>
  <si>
    <t>m3</t>
  </si>
  <si>
    <t>m2</t>
  </si>
  <si>
    <t>m</t>
  </si>
  <si>
    <t>kpl</t>
  </si>
  <si>
    <t>Cena jedn.</t>
  </si>
  <si>
    <t>Wartość</t>
  </si>
  <si>
    <t>Obrzeża trawnikowe 6x20, 8x20·cm na podsypce piaskowej - rozebranie, wywóz utylizacja</t>
  </si>
  <si>
    <t>Element</t>
  </si>
  <si>
    <t>Lp</t>
  </si>
  <si>
    <t>Roboty pomiarowe i inwentaryzacja powykonawcza</t>
  </si>
  <si>
    <t>Rozebranie krawężników betonowych wraz z rozbiórką ławy betonowej, wywóz oraz utylizacja</t>
  </si>
  <si>
    <t>Roboty pomiarowe</t>
  </si>
  <si>
    <t>Roboty rozbiórkowe</t>
  </si>
  <si>
    <t>Obrzeża betonowe, 30x8·cm, podsypkacem -  piaskowa,  wypełnienie spoin zaprawą cementową wraz z ławą obj. 0,04m3/mb.</t>
  </si>
  <si>
    <t>szt.</t>
  </si>
  <si>
    <t>Roboty wykończeniowe</t>
  </si>
  <si>
    <t>Warość netto:</t>
  </si>
  <si>
    <t>Warość brutto:</t>
  </si>
  <si>
    <t>Vat:</t>
  </si>
  <si>
    <t>Chodniki z kostki brukowej betonowej, grubość 6·cm, podsypka grysowa z wypełnieniem spoin piaskiem, kostka szara - chodnik dla pieszych</t>
  </si>
  <si>
    <t>Chodniki z kostki brukowej betonowej, grubość 6·cm, podsypka grysowa z wypełnieniem spoin piaskiem, kostka integracyjna - przejścia dla pieszych oraz peron autobusowy</t>
  </si>
  <si>
    <t>Roboty ziemne wykonywane koparkami podsiębiernymi, z transportem urobku samochodami samowyładowczymi, koparka 0,25 m3, kategoria gruntu III - wykonanie koryta pod chodnik oraz obniżenie chodnika</t>
  </si>
  <si>
    <t>Chodnik</t>
  </si>
  <si>
    <t>Wykonanie doświetlenia i oznakowanie przejść dla pieszych (zgodnie z WR-D-41-3 Wytyczne projektowania infrastruktury dla pieszych. Część 3: Projektowanie przejść dla pieszych oraz WR-D-41-4 Wytyczne projektowania infrastruktury dla pieszych. Część 4: Projektowanie oświetlenia przejść dla pieszych) wraz z opracowaniem dokumentacji wykonawczej i powykonawczej (lampa hybrydowa zasilanie z paneli solarnych (moc min. 200W) i turbin wiatrowych (moc min. 100W), akumulator min. 100Ah) (1 komplet oznacza jedno kompletne przejście dla pieszych). Oznakowanie poziome grubowarstowe strukturalne. Projekt dooświetlnenia.</t>
  </si>
  <si>
    <t>Plawykonanie zieleńca - koryto plus ziemia urodzajna</t>
  </si>
  <si>
    <t>Rozebranie nawierzchni, nawierzchnie z kostki brukowa wraz z złożeniem na palety (koszt palet należy uwzglednić w ogercie) do ponownego wbudowania</t>
  </si>
  <si>
    <t>Krawężniki wraz z wykonaniem ław, betonowe wystające 15x30·cm, ława betonowa, podsypka cementowo-piaskowa, ława obj. 0,06 m3/mb.</t>
  </si>
  <si>
    <t>Chodniki z kostki brukowej betonowej czerwonej, grubość 6·cm, podsypka grysowa z wypełnieniem spoin piaskiem, przebukowanie chodnika pod przejście dla pieszych</t>
  </si>
  <si>
    <t>Frezowanie nawierzchni znajzdów gr. 3 cm wraz z rozścielnem ścinki w odległości do 20 m</t>
  </si>
  <si>
    <t>Nawierzchnie z mieszanek mineralno-bitumicznych AC8S (warstwa scieralna) dla
KR2, grubosc po zageszczeniu 4˙cm</t>
  </si>
  <si>
    <t>Podbudowy z kruszywa łamanego stabilizowanego mechanicznie 0/31,5 - kliniec - gr. warstwy 15 cm - podbudowa pod ścieżką chodnikiem oraz korektą zjazdu</t>
  </si>
  <si>
    <t>Podbudowy z kruszywa naturalnego stabilizowanego mechanicznie 0,075/63 - pospółka - gr. warstwy 15 cm -  - podbudowa pod ścieżką chodnikiem oraz korektą zjazdu</t>
  </si>
  <si>
    <t>Skropienie nawierzchni asfaltem</t>
  </si>
  <si>
    <t>Usuwanie istnejacego oznakowania poziomego</t>
  </si>
  <si>
    <t>Montaż punktowe elementy odblaskowe zasilane przewodowo - z osłoną żeliwną przeciwpługową, barwy biało czerwonej - montowane na pasie ruchu od najazdu po 4 szt.</t>
  </si>
  <si>
    <t>Oznakowanie ścieżki rowerowej na zjazdach i przejeździe rowerowym masą chemoutwardzalną odporną na promieniowanie UV w kolorze czerwonym</t>
  </si>
  <si>
    <t>Wycinka drzewa wraz z usunięciem korzeni</t>
  </si>
  <si>
    <t>Bezpieczne Krosno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</si>
</sst>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zł&quot;;\-#,##0.00\ &quot;zł&quot;"/>
    <numFmt numFmtId="164" formatCode="_-* #,##0.0\ &quot;zł&quot;_-;\-* #,##0.0\ &quot;zł&quot;_-;_-* &quot;-&quot;??\ &quot;zł&quot;_-;_-@_-"/>
    <numFmt numFmtId="165" formatCode="#,##0.00\ &quot;zł&quot;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000000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8"/>
      <color rgb="FF00800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 applyAlignment="1">
      <alignment wrapText="1"/>
    </xf>
    <xf numFmtId="0" fontId="3" fillId="0" borderId="0" xfId="1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7" fontId="3" fillId="0" borderId="1" xfId="0" applyNumberFormat="1" applyFont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5" fillId="3" borderId="1" xfId="1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7" fontId="3" fillId="0" borderId="3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7" fontId="3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7" fontId="3" fillId="0" borderId="0" xfId="0" applyNumberFormat="1" applyFont="1" applyAlignment="1">
      <alignment wrapText="1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130" zoomScaleNormal="130" workbookViewId="0">
      <selection activeCell="B29" sqref="B29"/>
    </sheetView>
  </sheetViews>
  <sheetFormatPr defaultRowHeight="11.25" x14ac:dyDescent="0.2"/>
  <cols>
    <col min="1" max="1" width="3.28515625" style="1" customWidth="1"/>
    <col min="2" max="2" width="65.28515625" style="1" customWidth="1"/>
    <col min="3" max="3" width="4.42578125" style="3" customWidth="1"/>
    <col min="4" max="4" width="4.85546875" style="17" customWidth="1"/>
    <col min="5" max="5" width="10.42578125" style="4" customWidth="1"/>
    <col min="6" max="6" width="10.42578125" style="11" customWidth="1"/>
    <col min="7" max="16384" width="9.140625" style="1"/>
  </cols>
  <sheetData>
    <row r="1" spans="1:6" s="2" customFormat="1" ht="16.5" customHeight="1" x14ac:dyDescent="0.25">
      <c r="A1" s="29" t="s">
        <v>39</v>
      </c>
      <c r="B1" s="29"/>
      <c r="C1" s="29"/>
      <c r="D1" s="29"/>
      <c r="E1" s="29"/>
      <c r="F1" s="29"/>
    </row>
    <row r="2" spans="1:6" ht="21" customHeight="1" x14ac:dyDescent="0.2">
      <c r="A2" s="5" t="s">
        <v>10</v>
      </c>
      <c r="B2" s="6" t="s">
        <v>9</v>
      </c>
      <c r="C2" s="5" t="s">
        <v>0</v>
      </c>
      <c r="D2" s="5" t="s">
        <v>1</v>
      </c>
      <c r="E2" s="9" t="s">
        <v>6</v>
      </c>
      <c r="F2" s="5" t="s">
        <v>7</v>
      </c>
    </row>
    <row r="3" spans="1:6" ht="21" customHeight="1" x14ac:dyDescent="0.2">
      <c r="A3" s="34" t="s">
        <v>13</v>
      </c>
      <c r="B3" s="34"/>
      <c r="C3" s="5"/>
      <c r="D3" s="5"/>
      <c r="E3" s="7"/>
      <c r="F3" s="10"/>
    </row>
    <row r="4" spans="1:6" ht="21" customHeight="1" x14ac:dyDescent="0.2">
      <c r="A4" s="5">
        <v>1</v>
      </c>
      <c r="B4" s="12" t="s">
        <v>11</v>
      </c>
      <c r="C4" s="5" t="s">
        <v>5</v>
      </c>
      <c r="D4" s="5">
        <v>1</v>
      </c>
      <c r="E4" s="8"/>
      <c r="F4" s="8">
        <f>D4*E4</f>
        <v>0</v>
      </c>
    </row>
    <row r="5" spans="1:6" ht="21" customHeight="1" x14ac:dyDescent="0.2">
      <c r="A5" s="34" t="s">
        <v>14</v>
      </c>
      <c r="B5" s="34"/>
      <c r="C5" s="5"/>
      <c r="D5" s="5"/>
      <c r="E5" s="8"/>
      <c r="F5" s="8"/>
    </row>
    <row r="6" spans="1:6" ht="37.5" customHeight="1" x14ac:dyDescent="0.2">
      <c r="A6" s="5">
        <v>2</v>
      </c>
      <c r="B6" s="12" t="s">
        <v>27</v>
      </c>
      <c r="C6" s="13" t="s">
        <v>3</v>
      </c>
      <c r="D6" s="5">
        <f>180+30</f>
        <v>210</v>
      </c>
      <c r="E6" s="8"/>
      <c r="F6" s="8">
        <f t="shared" ref="F6:F24" si="0">D6*E6</f>
        <v>0</v>
      </c>
    </row>
    <row r="7" spans="1:6" ht="37.5" customHeight="1" x14ac:dyDescent="0.2">
      <c r="A7" s="5">
        <v>3</v>
      </c>
      <c r="B7" s="12" t="s">
        <v>23</v>
      </c>
      <c r="C7" s="13" t="s">
        <v>2</v>
      </c>
      <c r="D7" s="13">
        <f>240*0.3</f>
        <v>72</v>
      </c>
      <c r="E7" s="14"/>
      <c r="F7" s="8">
        <f>D7*E7</f>
        <v>0</v>
      </c>
    </row>
    <row r="8" spans="1:6" ht="37.5" customHeight="1" x14ac:dyDescent="0.2">
      <c r="A8" s="5">
        <v>4</v>
      </c>
      <c r="B8" s="12" t="s">
        <v>38</v>
      </c>
      <c r="C8" s="13" t="s">
        <v>16</v>
      </c>
      <c r="D8" s="13">
        <v>1</v>
      </c>
      <c r="E8" s="14"/>
      <c r="F8" s="8">
        <f>D8*E8</f>
        <v>0</v>
      </c>
    </row>
    <row r="9" spans="1:6" ht="21" customHeight="1" x14ac:dyDescent="0.2">
      <c r="A9" s="5">
        <v>5</v>
      </c>
      <c r="B9" s="12" t="s">
        <v>12</v>
      </c>
      <c r="C9" s="13" t="s">
        <v>4</v>
      </c>
      <c r="D9" s="13">
        <v>45</v>
      </c>
      <c r="E9" s="14"/>
      <c r="F9" s="8">
        <f t="shared" si="0"/>
        <v>0</v>
      </c>
    </row>
    <row r="10" spans="1:6" ht="21" customHeight="1" x14ac:dyDescent="0.2">
      <c r="A10" s="5">
        <v>6</v>
      </c>
      <c r="B10" s="12" t="s">
        <v>8</v>
      </c>
      <c r="C10" s="13" t="s">
        <v>4</v>
      </c>
      <c r="D10" s="13">
        <v>45</v>
      </c>
      <c r="E10" s="14"/>
      <c r="F10" s="8">
        <f t="shared" si="0"/>
        <v>0</v>
      </c>
    </row>
    <row r="11" spans="1:6" ht="21" customHeight="1" x14ac:dyDescent="0.2">
      <c r="A11" s="34" t="s">
        <v>24</v>
      </c>
      <c r="B11" s="34"/>
      <c r="C11" s="13"/>
      <c r="D11" s="13"/>
      <c r="E11" s="14"/>
      <c r="F11" s="8"/>
    </row>
    <row r="12" spans="1:6" ht="21" customHeight="1" x14ac:dyDescent="0.2">
      <c r="A12" s="5">
        <v>7</v>
      </c>
      <c r="B12" s="12" t="s">
        <v>32</v>
      </c>
      <c r="C12" s="13" t="s">
        <v>3</v>
      </c>
      <c r="D12" s="13">
        <f>210+40</f>
        <v>250</v>
      </c>
      <c r="E12" s="14"/>
      <c r="F12" s="8">
        <f t="shared" si="0"/>
        <v>0</v>
      </c>
    </row>
    <row r="13" spans="1:6" ht="30" customHeight="1" x14ac:dyDescent="0.2">
      <c r="A13" s="5">
        <v>8</v>
      </c>
      <c r="B13" s="12" t="s">
        <v>33</v>
      </c>
      <c r="C13" s="13" t="s">
        <v>3</v>
      </c>
      <c r="D13" s="13">
        <f>210+40</f>
        <v>250</v>
      </c>
      <c r="E13" s="14"/>
      <c r="F13" s="8">
        <f t="shared" si="0"/>
        <v>0</v>
      </c>
    </row>
    <row r="14" spans="1:6" ht="30" customHeight="1" x14ac:dyDescent="0.2">
      <c r="A14" s="5">
        <v>9</v>
      </c>
      <c r="B14" s="12" t="s">
        <v>28</v>
      </c>
      <c r="C14" s="13" t="s">
        <v>4</v>
      </c>
      <c r="D14" s="13">
        <v>45</v>
      </c>
      <c r="E14" s="14"/>
      <c r="F14" s="8">
        <f t="shared" si="0"/>
        <v>0</v>
      </c>
    </row>
    <row r="15" spans="1:6" ht="30" customHeight="1" x14ac:dyDescent="0.2">
      <c r="A15" s="5">
        <v>10</v>
      </c>
      <c r="B15" s="12" t="s">
        <v>15</v>
      </c>
      <c r="C15" s="13" t="s">
        <v>4</v>
      </c>
      <c r="D15" s="13">
        <f>90+8</f>
        <v>98</v>
      </c>
      <c r="E15" s="14"/>
      <c r="F15" s="8">
        <f t="shared" si="0"/>
        <v>0</v>
      </c>
    </row>
    <row r="16" spans="1:6" ht="30" customHeight="1" x14ac:dyDescent="0.2">
      <c r="A16" s="5">
        <v>11</v>
      </c>
      <c r="B16" s="12" t="s">
        <v>21</v>
      </c>
      <c r="C16" s="13" t="s">
        <v>3</v>
      </c>
      <c r="D16" s="13">
        <v>92</v>
      </c>
      <c r="E16" s="14"/>
      <c r="F16" s="8">
        <f t="shared" si="0"/>
        <v>0</v>
      </c>
    </row>
    <row r="17" spans="1:7" ht="30" customHeight="1" x14ac:dyDescent="0.2">
      <c r="A17" s="5">
        <v>12</v>
      </c>
      <c r="B17" s="12" t="s">
        <v>22</v>
      </c>
      <c r="C17" s="13" t="s">
        <v>3</v>
      </c>
      <c r="D17" s="13">
        <v>2</v>
      </c>
      <c r="E17" s="14"/>
      <c r="F17" s="8">
        <f t="shared" si="0"/>
        <v>0</v>
      </c>
    </row>
    <row r="18" spans="1:7" ht="30" customHeight="1" x14ac:dyDescent="0.2">
      <c r="A18" s="5">
        <v>13</v>
      </c>
      <c r="B18" s="12" t="s">
        <v>29</v>
      </c>
      <c r="C18" s="13" t="s">
        <v>3</v>
      </c>
      <c r="D18" s="13">
        <v>83</v>
      </c>
      <c r="E18" s="14"/>
      <c r="F18" s="8">
        <f t="shared" si="0"/>
        <v>0</v>
      </c>
    </row>
    <row r="19" spans="1:7" ht="30" customHeight="1" x14ac:dyDescent="0.2">
      <c r="A19" s="5">
        <v>14</v>
      </c>
      <c r="B19" s="12" t="s">
        <v>30</v>
      </c>
      <c r="C19" s="13" t="s">
        <v>3</v>
      </c>
      <c r="D19" s="13">
        <v>109</v>
      </c>
      <c r="E19" s="14"/>
      <c r="F19" s="8">
        <f t="shared" si="0"/>
        <v>0</v>
      </c>
    </row>
    <row r="20" spans="1:7" ht="30" customHeight="1" x14ac:dyDescent="0.2">
      <c r="A20" s="5">
        <v>15</v>
      </c>
      <c r="B20" s="12" t="s">
        <v>34</v>
      </c>
      <c r="C20" s="13" t="s">
        <v>3</v>
      </c>
      <c r="D20" s="13">
        <v>109</v>
      </c>
      <c r="E20" s="14"/>
      <c r="F20" s="8">
        <f t="shared" ref="F20" si="1">D20*E20</f>
        <v>0</v>
      </c>
    </row>
    <row r="21" spans="1:7" ht="21" customHeight="1" x14ac:dyDescent="0.2">
      <c r="A21" s="5">
        <v>16</v>
      </c>
      <c r="B21" s="12" t="s">
        <v>31</v>
      </c>
      <c r="C21" s="13" t="s">
        <v>3</v>
      </c>
      <c r="D21" s="13">
        <v>109</v>
      </c>
      <c r="E21" s="14"/>
      <c r="F21" s="8">
        <f t="shared" si="0"/>
        <v>0</v>
      </c>
    </row>
    <row r="22" spans="1:7" ht="21" customHeight="1" x14ac:dyDescent="0.2">
      <c r="A22" s="34" t="s">
        <v>17</v>
      </c>
      <c r="B22" s="34"/>
      <c r="C22" s="13"/>
      <c r="D22" s="13"/>
      <c r="E22" s="14"/>
      <c r="F22" s="8"/>
    </row>
    <row r="23" spans="1:7" s="22" customFormat="1" ht="21" customHeight="1" x14ac:dyDescent="0.2">
      <c r="A23" s="24">
        <v>17</v>
      </c>
      <c r="B23" s="23" t="s">
        <v>37</v>
      </c>
      <c r="C23" s="19" t="s">
        <v>16</v>
      </c>
      <c r="D23" s="19">
        <v>3</v>
      </c>
      <c r="E23" s="20"/>
      <c r="F23" s="8">
        <f t="shared" si="0"/>
        <v>0</v>
      </c>
    </row>
    <row r="24" spans="1:7" s="22" customFormat="1" ht="21" customHeight="1" x14ac:dyDescent="0.2">
      <c r="A24" s="24">
        <v>18</v>
      </c>
      <c r="B24" s="23" t="s">
        <v>35</v>
      </c>
      <c r="C24" s="19" t="s">
        <v>4</v>
      </c>
      <c r="D24" s="19">
        <v>17</v>
      </c>
      <c r="E24" s="20"/>
      <c r="F24" s="21">
        <f t="shared" si="0"/>
        <v>0</v>
      </c>
    </row>
    <row r="25" spans="1:7" s="22" customFormat="1" ht="21" customHeight="1" x14ac:dyDescent="0.2">
      <c r="A25" s="24">
        <v>19</v>
      </c>
      <c r="B25" s="12" t="s">
        <v>26</v>
      </c>
      <c r="C25" s="13" t="s">
        <v>3</v>
      </c>
      <c r="D25" s="13">
        <v>52</v>
      </c>
      <c r="E25" s="15"/>
      <c r="F25" s="8">
        <f>D25*E25</f>
        <v>0</v>
      </c>
    </row>
    <row r="26" spans="1:7" s="22" customFormat="1" ht="21" customHeight="1" x14ac:dyDescent="0.2">
      <c r="A26" s="24">
        <v>20</v>
      </c>
      <c r="B26" s="12" t="s">
        <v>36</v>
      </c>
      <c r="C26" s="13" t="s">
        <v>16</v>
      </c>
      <c r="D26" s="13">
        <v>8</v>
      </c>
      <c r="E26" s="15"/>
      <c r="F26" s="8">
        <f>D26*E26</f>
        <v>0</v>
      </c>
    </row>
    <row r="27" spans="1:7" ht="74.25" customHeight="1" x14ac:dyDescent="0.2">
      <c r="A27" s="24">
        <v>21</v>
      </c>
      <c r="B27" s="26" t="s">
        <v>25</v>
      </c>
      <c r="C27" s="26" t="s">
        <v>16</v>
      </c>
      <c r="D27" s="28">
        <v>1</v>
      </c>
      <c r="E27" s="15"/>
      <c r="F27" s="8">
        <f>D27*E27</f>
        <v>0</v>
      </c>
    </row>
    <row r="28" spans="1:7" ht="21" customHeight="1" x14ac:dyDescent="0.2">
      <c r="A28" s="16"/>
      <c r="B28" s="16"/>
      <c r="C28" s="32" t="s">
        <v>18</v>
      </c>
      <c r="D28" s="32"/>
      <c r="E28" s="32"/>
      <c r="F28" s="25">
        <f>SUM(F4:F27)</f>
        <v>0</v>
      </c>
      <c r="G28" s="35"/>
    </row>
    <row r="29" spans="1:7" ht="21" customHeight="1" x14ac:dyDescent="0.2">
      <c r="A29" s="16"/>
      <c r="B29" s="16"/>
      <c r="C29" s="33" t="s">
        <v>20</v>
      </c>
      <c r="D29" s="33"/>
      <c r="E29" s="33"/>
      <c r="F29" s="18">
        <f>F28*0.23</f>
        <v>0</v>
      </c>
    </row>
    <row r="30" spans="1:7" ht="21" customHeight="1" x14ac:dyDescent="0.2">
      <c r="A30" s="16"/>
      <c r="B30" s="16"/>
      <c r="C30" s="33" t="s">
        <v>19</v>
      </c>
      <c r="D30" s="33"/>
      <c r="E30" s="33"/>
      <c r="F30" s="18">
        <f>F28+F29</f>
        <v>0</v>
      </c>
    </row>
    <row r="31" spans="1:7" x14ac:dyDescent="0.2">
      <c r="C31" s="30"/>
      <c r="D31" s="30"/>
      <c r="E31" s="31"/>
      <c r="F31" s="31"/>
    </row>
    <row r="32" spans="1:7" x14ac:dyDescent="0.2">
      <c r="F32" s="27"/>
      <c r="G32" s="35"/>
    </row>
    <row r="33" spans="6:7" x14ac:dyDescent="0.2">
      <c r="F33" s="27"/>
      <c r="G33" s="35"/>
    </row>
  </sheetData>
  <mergeCells count="10">
    <mergeCell ref="A1:F1"/>
    <mergeCell ref="C31:D31"/>
    <mergeCell ref="E31:F31"/>
    <mergeCell ref="C28:E28"/>
    <mergeCell ref="C29:E29"/>
    <mergeCell ref="C30:E30"/>
    <mergeCell ref="A3:B3"/>
    <mergeCell ref="A5:B5"/>
    <mergeCell ref="A11:B11"/>
    <mergeCell ref="A22:B22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Dziugan</dc:creator>
  <cp:lastModifiedBy>Jakub Jaskulski</cp:lastModifiedBy>
  <cp:lastPrinted>2024-05-09T06:41:54Z</cp:lastPrinted>
  <dcterms:created xsi:type="dcterms:W3CDTF">2021-01-29T13:52:23Z</dcterms:created>
  <dcterms:modified xsi:type="dcterms:W3CDTF">2024-08-27T05:27:11Z</dcterms:modified>
</cp:coreProperties>
</file>