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95" yWindow="2235" windowWidth="15180" windowHeight="8835" tabRatio="772" activeTab="1"/>
  </bookViews>
  <sheets>
    <sheet name="most_ŁB_K.O." sheetId="26" r:id="rId1"/>
    <sheet name="most_ŁB_P.R." sheetId="25" r:id="rId2"/>
  </sheets>
  <definedNames>
    <definedName name="Beg_Bal">#REF!</definedName>
    <definedName name="Data">#REF!</definedName>
    <definedName name="End_Bal">#REF!</definedName>
    <definedName name="Extra_Pay">#REF!</definedName>
    <definedName name="Full_Print">#REF!</definedName>
    <definedName name="Header_Row">ROW(#REF!)</definedName>
    <definedName name="Int">#REF!</definedName>
    <definedName name="Interest_Rate">#REF!</definedName>
    <definedName name="Last_Row">IF(Values_Entered,Header_Row+Number_of_Payments,Header_Row)</definedName>
    <definedName name="Loan_Amount">#REF!</definedName>
    <definedName name="Loan_Start">#REF!</definedName>
    <definedName name="Loan_Years">#REF!</definedName>
    <definedName name="Num_Pmt_Per_Year">#REF!</definedName>
    <definedName name="Number_of_Payments">MATCH(0.01,End_Bal,-1)+1</definedName>
    <definedName name="_xlnm.Print_Area" localSheetId="0">most_ŁB_K.O.!$A$1:$G$72</definedName>
    <definedName name="Pay_Date">#REF!</definedName>
    <definedName name="Pay_Num">#REF!</definedName>
    <definedName name="Payment_Date">DATE(YEAR(Loan_Start),MONTH(Loan_Start)+Payment_Number,DAY(Loan_Start))</definedName>
    <definedName name="Payment_Needed">"Wymagana płatność"</definedName>
    <definedName name="Princ">#REF!</definedName>
    <definedName name="Print_Area_Reset">OFFSET(Full_Print,0,0,Last_Row)</definedName>
    <definedName name="Reimbursement">"Zwroty"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Total_Interest">#REF!</definedName>
    <definedName name="Total_Pay">#REF!</definedName>
    <definedName name="Total_Payment">Scheduled_Payment+Extra_Payment</definedName>
    <definedName name="_xlnm.Print_Titles" localSheetId="0">most_ŁB_K.O.!$4:$7</definedName>
    <definedName name="_xlnm.Print_Titles" localSheetId="1">most_ŁB_P.R.!$4:$7</definedName>
    <definedName name="Values_Entered">IF(Loan_Amount*Interest_Rate*Loan_Years*Loan_Start&gt;0,1,0)</definedName>
  </definedNames>
  <calcPr calcId="125725"/>
</workbook>
</file>

<file path=xl/calcChain.xml><?xml version="1.0" encoding="utf-8"?>
<calcChain xmlns="http://schemas.openxmlformats.org/spreadsheetml/2006/main">
  <c r="E85" i="25"/>
  <c r="E48" i="26"/>
  <c r="E42"/>
  <c r="C28"/>
  <c r="E28"/>
  <c r="E46" i="25"/>
  <c r="E41"/>
  <c r="E52" l="1"/>
  <c r="C14" i="26"/>
  <c r="E51"/>
  <c r="E53"/>
  <c r="E45" l="1"/>
  <c r="E40" l="1"/>
  <c r="E41"/>
  <c r="E39"/>
  <c r="E36"/>
  <c r="E33" l="1"/>
  <c r="E30"/>
  <c r="E29"/>
  <c r="E27"/>
  <c r="E24"/>
  <c r="E23"/>
  <c r="E22"/>
  <c r="E19"/>
  <c r="E17"/>
  <c r="E14" l="1"/>
  <c r="E12"/>
  <c r="A2" i="25"/>
</calcChain>
</file>

<file path=xl/sharedStrings.xml><?xml version="1.0" encoding="utf-8"?>
<sst xmlns="http://schemas.openxmlformats.org/spreadsheetml/2006/main" count="464" uniqueCount="140">
  <si>
    <t>Nr</t>
  </si>
  <si>
    <t>Ilość</t>
  </si>
  <si>
    <t>*</t>
  </si>
  <si>
    <t>ROBOTY PRZYGOTOWAWCZE</t>
  </si>
  <si>
    <t>ODWODNIENIE KORPUSU DROGOWEGO</t>
  </si>
  <si>
    <t xml:space="preserve">ROBOTY ZIEMNE </t>
  </si>
  <si>
    <t>Nr Specyfikacji Technicznej</t>
  </si>
  <si>
    <t>Jedn. miary</t>
  </si>
  <si>
    <t>Element obiektu - zbiorczy rodzaj robót
Opis i obliczenie ilości robót</t>
  </si>
  <si>
    <t>Cena robót w PLN*</t>
  </si>
  <si>
    <t>Wartość robót 
w PLN*</t>
  </si>
  <si>
    <t xml:space="preserve"> Słownie : </t>
  </si>
  <si>
    <t>Odtworzenie trasy i punktów wysokościowych w terenie równinnym</t>
  </si>
  <si>
    <t>Odtworzenie (wyznaczenie) trasy i punktów wysokościowych</t>
  </si>
  <si>
    <r>
      <t>m</t>
    </r>
    <r>
      <rPr>
        <vertAlign val="superscript"/>
        <sz val="10"/>
        <rFont val="Times New Roman"/>
        <family val="1"/>
      </rPr>
      <t>2</t>
    </r>
  </si>
  <si>
    <r>
      <t>m</t>
    </r>
    <r>
      <rPr>
        <vertAlign val="superscript"/>
        <sz val="10"/>
        <rFont val="Times New Roman"/>
        <family val="1"/>
      </rPr>
      <t>3</t>
    </r>
  </si>
  <si>
    <t>Zdjęcie warstwy humusu lub /i darniny/</t>
  </si>
  <si>
    <t>Rozbiórki elementów dróg, ogrodzeń i przepustów</t>
  </si>
  <si>
    <t>mb</t>
  </si>
  <si>
    <t>Wykonanie nasypów</t>
  </si>
  <si>
    <t>POZOSTAŁE</t>
  </si>
  <si>
    <t>ryczałt</t>
  </si>
  <si>
    <t>D.03.01.02</t>
  </si>
  <si>
    <t>D.03.00.00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</si>
  <si>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</si>
  <si>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r>
      <t>m</t>
    </r>
    <r>
      <rPr>
        <vertAlign val="superscript"/>
        <sz val="10"/>
        <rFont val="Times New Roman CE"/>
        <charset val="238"/>
      </rPr>
      <t>3</t>
    </r>
  </si>
  <si>
    <t>D.06.00.00</t>
  </si>
  <si>
    <t>ROBOTY WYKOŃCZENIOWE</t>
  </si>
  <si>
    <t>D.06.01.01</t>
  </si>
  <si>
    <t>Umocnienie skarp, rowów i ścieków</t>
  </si>
  <si>
    <t>D.01.00.00</t>
  </si>
  <si>
    <t>D.01.01.01</t>
  </si>
  <si>
    <t>D.01.02.02</t>
  </si>
  <si>
    <t>D.01.02.04</t>
  </si>
  <si>
    <t>D.02.00.00</t>
  </si>
  <si>
    <t>D.02.01.01</t>
  </si>
  <si>
    <t>D.02.03.01</t>
  </si>
  <si>
    <t>Razem</t>
  </si>
  <si>
    <t>C E N A   O F E R T O W A</t>
  </si>
  <si>
    <t>PRZEDMIAR  ROBÓT</t>
  </si>
  <si>
    <t>Pieczątka i podpis Wykonawcy / Pełnomocnika</t>
  </si>
  <si>
    <t>......................................................................</t>
  </si>
  <si>
    <t>Wykonanie nasypów mechanicznie z gruntu kat. I-VI z pozyskaniem i transportem gruntu</t>
  </si>
  <si>
    <r>
      <t xml:space="preserve">Umocnienie skarp brukowcem na podsypce </t>
    </r>
    <r>
      <rPr>
        <sz val="10"/>
        <rFont val="Times New Roman"/>
        <family val="1"/>
        <charset val="238"/>
      </rPr>
      <t>cement.-piask. z wypełnieniem spoin zaprawą cement.</t>
    </r>
  </si>
  <si>
    <t>Wykonywanie wykopów</t>
  </si>
  <si>
    <t>Wykonanie obramowania umocnienia z obrzeży betonowych 6x20cm</t>
  </si>
  <si>
    <t>INNE ROBOTY</t>
  </si>
  <si>
    <t>M.11.00.00</t>
  </si>
  <si>
    <t>FUNDAMENTOWANIE</t>
  </si>
  <si>
    <t>M.11.04.00</t>
  </si>
  <si>
    <t>Ścianki szczelne</t>
  </si>
  <si>
    <t>M.11.04.01</t>
  </si>
  <si>
    <t>M.12.00.00</t>
  </si>
  <si>
    <t>ZBROJENIE</t>
  </si>
  <si>
    <t>M.12.01.02</t>
  </si>
  <si>
    <t>Stal zbrojeniowa</t>
  </si>
  <si>
    <t>Zbrojenie betonu stalą A-IIIN (BSt500S)</t>
  </si>
  <si>
    <t>t</t>
  </si>
  <si>
    <t>M.13.00.00</t>
  </si>
  <si>
    <t>BETON</t>
  </si>
  <si>
    <t>M.13.01.00</t>
  </si>
  <si>
    <t>Beton konstrukcyjny</t>
  </si>
  <si>
    <t>M.13.01.01</t>
  </si>
  <si>
    <t>M.15.00.00</t>
  </si>
  <si>
    <t>IZOLACJA</t>
  </si>
  <si>
    <t>M.15.01.02</t>
  </si>
  <si>
    <t>Izolacja cienka</t>
  </si>
  <si>
    <t>Izolacja bitumiczna wykonywana na zimno z roztworu asfaltowego</t>
  </si>
  <si>
    <t>geomembrana</t>
  </si>
  <si>
    <t>rurki drenarskie</t>
  </si>
  <si>
    <t>M.20.00.00</t>
  </si>
  <si>
    <t>M.20.01.08</t>
  </si>
  <si>
    <t>Zabezpieczenie antykorozyjne powierzchni betonowych</t>
  </si>
  <si>
    <t>M.20.01.09</t>
  </si>
  <si>
    <t>Schody skarpowe</t>
  </si>
  <si>
    <t>Wykonanie schodów skarpowych roboczych z balustradą metalizowaną i malowaną powłokami malarskimi</t>
  </si>
  <si>
    <t>Mechaniczne usunięcie warstwy ziemi urodzajnej /humusu/ gr. w-wy 50 cm</t>
  </si>
  <si>
    <t>20,0*30,0=600,0</t>
  </si>
  <si>
    <t>Wykonanie wykopów w gr. kat. I-V z transportem urobku</t>
  </si>
  <si>
    <t>Wykonanie palisady śr. 10cm dł. 1,0m</t>
  </si>
  <si>
    <t>Beton fundamentów klasy C30/37</t>
  </si>
  <si>
    <t>Beton gzymsów klasy C30/37</t>
  </si>
  <si>
    <t>Zabezpieczenie antykorozyjne powierzchni betonowych przez hydrofobizację z przygotowaniem podłoża</t>
  </si>
  <si>
    <t>Wykonanie ścianki szczelnej stalowej traconej wys. 6,0 z projektem technologicznym</t>
  </si>
  <si>
    <t>Beton fundamentów C30/37 w deskowaniu</t>
  </si>
  <si>
    <t>Beton gzymsów C30/37 w deskowaniu</t>
  </si>
  <si>
    <t>Wykonanie nasypów mechanicznie z gruntu kat. I-VI z pozyskaniem i transportem gruntu, zagęszczeniem</t>
  </si>
  <si>
    <t>Beton podkładowy C12/15</t>
  </si>
  <si>
    <t>Beton podkładowy klasy C12/15</t>
  </si>
  <si>
    <t>0,4*11,0*2=9,0</t>
  </si>
  <si>
    <t>konstrukcja stalowa</t>
  </si>
  <si>
    <t>podpory palowe</t>
  </si>
  <si>
    <t>ustrój nośny</t>
  </si>
  <si>
    <t>ścianka żelbetowa kątowa</t>
  </si>
  <si>
    <t>nawierzchnia</t>
  </si>
  <si>
    <t>płyty przejściowe</t>
  </si>
  <si>
    <t>4,0*16,0*5,0*2=640,0</t>
  </si>
  <si>
    <t>8,0*5,0*2,0*2=160,0</t>
  </si>
  <si>
    <t>pomost drewniany z nawierzchnią</t>
  </si>
  <si>
    <t>Rozebranie istniejącego mostu 5,0x6,0m belkowego z podporami z zabezpieczeniem i wywiezieniem</t>
  </si>
  <si>
    <t>Wykonanie mostu ze stalowych blach falistych z powłoką epoksydową o przekroju</t>
  </si>
  <si>
    <t>8008x2231mm</t>
  </si>
  <si>
    <t>4,0*16,0*3,0*2=384,0</t>
  </si>
  <si>
    <t>15,0*5,0*3,0*2=450,0</t>
  </si>
  <si>
    <t>geomembrana: 12,0*12,0=144,0</t>
  </si>
  <si>
    <t>rurki drenarskie: 13,0*2=26,0</t>
  </si>
  <si>
    <t>(4,0+16,0)*2*2*8,0=640,0</t>
  </si>
  <si>
    <t>3,5*2*22,0=154,0</t>
  </si>
  <si>
    <t>4,0*2=8,0</t>
  </si>
  <si>
    <t>5,0*2*11,0=100,0</t>
  </si>
  <si>
    <t>(4,0+3,0)*2=14,0</t>
  </si>
  <si>
    <t>2,0*2*2+5,5*2*2=30,0</t>
  </si>
  <si>
    <t>22,0*2+8,5*2=61,0</t>
  </si>
  <si>
    <t>Umocnienie dna rzeki narzutem kamiennym grub. 30cm</t>
  </si>
  <si>
    <t>3,5*22,0=77,0</t>
  </si>
  <si>
    <t>4,0*16,0*0,5*2=64,0</t>
  </si>
  <si>
    <t>16,0*1,0*4,0*2=128,0</t>
  </si>
  <si>
    <t>15,0*0,6*0,9*2=17,0</t>
  </si>
  <si>
    <t>2,0*0,5*2,0*4=8,0</t>
  </si>
  <si>
    <t>0,4*0,6*12,0*2=6,0</t>
  </si>
  <si>
    <t>Beton ławy barier klasy C30/37</t>
  </si>
  <si>
    <t>1,5*2=3,0</t>
  </si>
  <si>
    <t>0,4*0,8*11,0*2=7,0</t>
  </si>
  <si>
    <t>Beton ławy barier C30/37 w deskowaniu</t>
  </si>
  <si>
    <t>M.19.00.00</t>
  </si>
  <si>
    <t>ELEMENTY ZABEZPIECZAJĄCE</t>
  </si>
  <si>
    <t>M.19.02.01</t>
  </si>
  <si>
    <t>Bariery mostowe</t>
  </si>
  <si>
    <t>Barieroporęcze na obiektach mostowych H2/W1</t>
  </si>
  <si>
    <t>68,0*2=136,0</t>
  </si>
  <si>
    <t>(16,0*3,0+0,6*17,0*2)*2=136,8</t>
  </si>
  <si>
    <t>0,8*12,0*2*2=38,4</t>
  </si>
  <si>
    <t>1,0*15,0*2=30,0</t>
  </si>
  <si>
    <t>2,0*3,0*2*2*2=48,0</t>
  </si>
  <si>
    <t>1,0*2,0*2*2=8,0</t>
  </si>
  <si>
    <t>Organizacja ruchu, oznakowanie, drogi objazdowe na czas prowadzenia robót, projekty, uzgodnienia, przełożenie cieku na czas prowadzenia robót, pompowanie wody, tymczasowe przejście dla pieszych przez rzekę</t>
  </si>
  <si>
    <t xml:space="preserve">K O S Z T O R Y S   O F E R T O W Y </t>
  </si>
  <si>
    <t xml:space="preserve">Podatek VAT ……. % (zgodnie z obowiązującymi przepisami) </t>
  </si>
  <si>
    <t>Most w miejsc. Łady Borowe w km 0+976,15</t>
  </si>
  <si>
    <t>14,5+0,4+0,6=16,0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</si>
</sst>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_(#\ ##,000\ &quot;zł&quot;_);_(\ \(#\ ##,000\ &quot;zł&quot;\);_(&quot;-&quot;??\ &quot;zł&quot;_);_(@_)"/>
    <numFmt numFmtId="167" formatCode="#,##0.000"/>
  </numFmts>
  <fonts count="21">
    <font>
      <sz val="10"/>
      <name val="Arial CE"/>
      <charset val="238"/>
    </font>
    <font>
      <sz val="9"/>
      <name val="Times New Roman"/>
      <family val="1"/>
    </font>
    <font>
      <sz val="9"/>
      <name val="Times New Roman CE"/>
      <family val="1"/>
      <charset val="238"/>
    </font>
    <font>
      <sz val="10"/>
      <name val="Pl Courier New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Arial CE"/>
      <charset val="238"/>
    </font>
    <font>
      <sz val="6"/>
      <name val="Times New Roman CE"/>
      <charset val="238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sz val="10"/>
      <name val="Times New Roman CE"/>
      <charset val="238"/>
    </font>
    <font>
      <i/>
      <sz val="10"/>
      <name val="Times New Roman"/>
      <family val="1"/>
    </font>
    <font>
      <vertAlign val="superscript"/>
      <sz val="10"/>
      <name val="Times New Roman"/>
      <family val="1"/>
    </font>
    <font>
      <i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vertAlign val="superscript"/>
      <sz val="10"/>
      <name val="Times New Roman"/>
      <family val="1"/>
      <charset val="238"/>
    </font>
    <font>
      <vertAlign val="superscript"/>
      <sz val="10"/>
      <name val="Times New Roman CE"/>
      <charset val="238"/>
    </font>
    <font>
      <sz val="10"/>
      <name val="Arial"/>
      <family val="2"/>
      <charset val="238"/>
    </font>
    <font>
      <b/>
      <sz val="10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3" fillId="0" borderId="1" applyNumberFormat="0" applyFont="0" applyFill="0" applyBorder="0" applyProtection="0">
      <alignment vertical="top" wrapText="1"/>
    </xf>
    <xf numFmtId="166" fontId="19" fillId="0" borderId="0" applyFont="0" applyFill="0" applyBorder="0" applyAlignment="0" applyProtection="0"/>
  </cellStyleXfs>
  <cellXfs count="227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/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8" fillId="0" borderId="0" xfId="0" quotePrefix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65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165" fontId="5" fillId="0" borderId="0" xfId="0" applyNumberFormat="1" applyFont="1" applyBorder="1" applyAlignment="1">
      <alignment horizontal="center" vertical="center"/>
    </xf>
    <xf numFmtId="165" fontId="16" fillId="0" borderId="0" xfId="0" applyNumberFormat="1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8" fillId="0" borderId="5" xfId="0" quotePrefix="1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top" wrapText="1"/>
    </xf>
    <xf numFmtId="165" fontId="15" fillId="0" borderId="9" xfId="0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0" fontId="4" fillId="0" borderId="11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quotePrefix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2" xfId="0" quotePrefix="1" applyFont="1" applyBorder="1" applyAlignment="1">
      <alignment horizontal="center" vertical="top" wrapText="1"/>
    </xf>
    <xf numFmtId="0" fontId="15" fillId="0" borderId="5" xfId="0" quotePrefix="1" applyFont="1" applyBorder="1" applyAlignment="1">
      <alignment horizontal="center" vertical="top" wrapText="1"/>
    </xf>
    <xf numFmtId="0" fontId="15" fillId="0" borderId="13" xfId="0" quotePrefix="1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center" wrapText="1"/>
    </xf>
    <xf numFmtId="165" fontId="15" fillId="0" borderId="14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vertical="top" wrapText="1"/>
    </xf>
    <xf numFmtId="0" fontId="15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left" vertical="top" wrapText="1"/>
    </xf>
    <xf numFmtId="3" fontId="8" fillId="2" borderId="1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8" fillId="0" borderId="3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vertical="center" wrapText="1"/>
    </xf>
    <xf numFmtId="0" fontId="14" fillId="0" borderId="10" xfId="0" applyFont="1" applyBorder="1" applyAlignment="1">
      <alignment horizontal="left" vertical="top" wrapText="1"/>
    </xf>
    <xf numFmtId="0" fontId="16" fillId="0" borderId="0" xfId="0" applyFont="1"/>
    <xf numFmtId="165" fontId="8" fillId="0" borderId="9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8" fillId="0" borderId="5" xfId="0" quotePrefix="1" applyFont="1" applyFill="1" applyBorder="1" applyAlignment="1">
      <alignment horizontal="center" vertical="top" wrapText="1"/>
    </xf>
    <xf numFmtId="0" fontId="8" fillId="0" borderId="12" xfId="0" quotePrefix="1" applyFont="1" applyFill="1" applyBorder="1" applyAlignment="1">
      <alignment horizontal="center" vertical="top" wrapText="1"/>
    </xf>
    <xf numFmtId="0" fontId="12" fillId="0" borderId="2" xfId="0" applyFont="1" applyBorder="1" applyAlignment="1">
      <alignment vertical="center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165" fontId="9" fillId="2" borderId="14" xfId="0" applyNumberFormat="1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center" wrapText="1"/>
    </xf>
    <xf numFmtId="0" fontId="8" fillId="2" borderId="6" xfId="0" quotePrefix="1" applyFont="1" applyFill="1" applyBorder="1" applyAlignment="1">
      <alignment horizontal="center" vertical="top" wrapText="1"/>
    </xf>
    <xf numFmtId="0" fontId="9" fillId="2" borderId="12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165" fontId="8" fillId="2" borderId="1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8" fillId="2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0" borderId="13" xfId="0" quotePrefix="1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vertical="center"/>
    </xf>
    <xf numFmtId="0" fontId="11" fillId="0" borderId="14" xfId="0" applyFont="1" applyBorder="1" applyAlignment="1">
      <alignment horizontal="center" vertical="center"/>
    </xf>
    <xf numFmtId="165" fontId="8" fillId="2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4" fillId="0" borderId="10" xfId="0" applyFont="1" applyFill="1" applyBorder="1" applyAlignment="1">
      <alignment horizontal="left" vertical="top" wrapText="1"/>
    </xf>
    <xf numFmtId="165" fontId="8" fillId="0" borderId="15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165" fontId="8" fillId="2" borderId="4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center" vertical="center" wrapText="1"/>
    </xf>
    <xf numFmtId="165" fontId="15" fillId="0" borderId="3" xfId="0" applyNumberFormat="1" applyFont="1" applyBorder="1" applyAlignment="1">
      <alignment horizontal="center" vertical="center" wrapText="1"/>
    </xf>
    <xf numFmtId="165" fontId="15" fillId="0" borderId="4" xfId="0" applyNumberFormat="1" applyFont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center" vertical="top" wrapText="1"/>
    </xf>
    <xf numFmtId="3" fontId="8" fillId="2" borderId="4" xfId="0" applyNumberFormat="1" applyFont="1" applyFill="1" applyBorder="1" applyAlignment="1">
      <alignment horizontal="center" vertical="center" wrapText="1"/>
    </xf>
    <xf numFmtId="165" fontId="8" fillId="2" borderId="4" xfId="0" applyNumberFormat="1" applyFont="1" applyFill="1" applyBorder="1" applyAlignment="1">
      <alignment horizontal="center" vertical="top" wrapText="1"/>
    </xf>
    <xf numFmtId="4" fontId="8" fillId="0" borderId="4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4" fontId="4" fillId="0" borderId="16" xfId="0" applyNumberFormat="1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/>
    </xf>
    <xf numFmtId="4" fontId="20" fillId="0" borderId="18" xfId="0" applyNumberFormat="1" applyFont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165" fontId="8" fillId="0" borderId="9" xfId="0" applyNumberFormat="1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left" vertical="center" wrapText="1"/>
    </xf>
    <xf numFmtId="3" fontId="8" fillId="0" borderId="20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15" fillId="0" borderId="2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center" vertical="center" wrapText="1"/>
    </xf>
    <xf numFmtId="3" fontId="15" fillId="2" borderId="14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center" wrapText="1"/>
    </xf>
    <xf numFmtId="3" fontId="15" fillId="0" borderId="9" xfId="0" applyNumberFormat="1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center" wrapText="1"/>
    </xf>
    <xf numFmtId="165" fontId="15" fillId="0" borderId="7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8" fillId="0" borderId="9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 wrapText="1"/>
    </xf>
    <xf numFmtId="165" fontId="15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13" xfId="0" quotePrefix="1" applyFont="1" applyFill="1" applyBorder="1" applyAlignment="1">
      <alignment horizontal="center" vertical="top" wrapText="1"/>
    </xf>
    <xf numFmtId="0" fontId="14" fillId="0" borderId="10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 wrapText="1"/>
    </xf>
    <xf numFmtId="3" fontId="8" fillId="0" borderId="15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left" vertical="center" wrapText="1"/>
    </xf>
    <xf numFmtId="165" fontId="9" fillId="2" borderId="21" xfId="0" applyNumberFormat="1" applyFont="1" applyFill="1" applyBorder="1" applyAlignment="1">
      <alignment horizontal="center" vertical="top" wrapText="1"/>
    </xf>
    <xf numFmtId="165" fontId="8" fillId="2" borderId="21" xfId="0" applyNumberFormat="1" applyFont="1" applyFill="1" applyBorder="1" applyAlignment="1">
      <alignment horizontal="center" vertical="center" wrapText="1"/>
    </xf>
    <xf numFmtId="165" fontId="8" fillId="0" borderId="2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4" fontId="15" fillId="0" borderId="4" xfId="0" applyNumberFormat="1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167" fontId="15" fillId="0" borderId="15" xfId="0" applyNumberFormat="1" applyFont="1" applyBorder="1" applyAlignment="1">
      <alignment horizontal="center" vertical="center" wrapText="1"/>
    </xf>
    <xf numFmtId="167" fontId="15" fillId="0" borderId="10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/>
    </xf>
    <xf numFmtId="4" fontId="9" fillId="2" borderId="14" xfId="0" applyNumberFormat="1" applyFont="1" applyFill="1" applyBorder="1" applyAlignment="1">
      <alignment horizontal="center" vertical="top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11" fillId="0" borderId="29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 wrapText="1"/>
    </xf>
    <xf numFmtId="0" fontId="9" fillId="2" borderId="36" xfId="0" quotePrefix="1" applyFont="1" applyFill="1" applyBorder="1" applyAlignment="1">
      <alignment horizontal="center" vertical="center" wrapText="1"/>
    </xf>
    <xf numFmtId="0" fontId="9" fillId="2" borderId="6" xfId="0" quotePrefix="1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65" fontId="10" fillId="2" borderId="23" xfId="0" applyNumberFormat="1" applyFont="1" applyFill="1" applyBorder="1" applyAlignment="1">
      <alignment horizontal="center" vertical="center" wrapText="1"/>
    </xf>
    <xf numFmtId="165" fontId="10" fillId="2" borderId="24" xfId="0" applyNumberFormat="1" applyFont="1" applyFill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horizontal="center" vertical="center" wrapText="1"/>
    </xf>
    <xf numFmtId="3" fontId="10" fillId="2" borderId="24" xfId="0" applyNumberFormat="1" applyFont="1" applyFill="1" applyBorder="1" applyAlignment="1">
      <alignment horizontal="center" vertical="center" wrapText="1"/>
    </xf>
    <xf numFmtId="3" fontId="10" fillId="2" borderId="4" xfId="0" applyNumberFormat="1" applyFont="1" applyFill="1" applyBorder="1" applyAlignment="1">
      <alignment horizontal="center" vertical="center" wrapText="1"/>
    </xf>
    <xf numFmtId="3" fontId="10" fillId="2" borderId="25" xfId="0" applyNumberFormat="1" applyFont="1" applyFill="1" applyBorder="1" applyAlignment="1">
      <alignment horizontal="center" vertical="center" wrapText="1"/>
    </xf>
    <xf numFmtId="3" fontId="10" fillId="2" borderId="14" xfId="0" applyNumberFormat="1" applyFont="1" applyFill="1" applyBorder="1" applyAlignment="1">
      <alignment horizontal="center" vertical="center" wrapText="1"/>
    </xf>
    <xf numFmtId="165" fontId="10" fillId="2" borderId="37" xfId="0" applyNumberFormat="1" applyFont="1" applyFill="1" applyBorder="1" applyAlignment="1">
      <alignment horizontal="center" vertical="center" wrapText="1"/>
    </xf>
    <xf numFmtId="165" fontId="10" fillId="2" borderId="25" xfId="0" applyNumberFormat="1" applyFont="1" applyFill="1" applyBorder="1" applyAlignment="1">
      <alignment horizontal="center" vertical="center" wrapText="1"/>
    </xf>
    <xf numFmtId="165" fontId="10" fillId="2" borderId="14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Opis" xfId="1"/>
    <cellStyle name="Währung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2"/>
  <sheetViews>
    <sheetView showGridLines="0" zoomScale="110" zoomScaleNormal="110" workbookViewId="0">
      <selection activeCell="A3" sqref="A3"/>
    </sheetView>
  </sheetViews>
  <sheetFormatPr defaultRowHeight="12.75"/>
  <cols>
    <col min="1" max="1" width="3.28515625" style="65" customWidth="1"/>
    <col min="2" max="2" width="10.7109375" style="65" customWidth="1"/>
    <col min="3" max="3" width="47.28515625" style="7" customWidth="1"/>
    <col min="4" max="4" width="6.140625" style="7" customWidth="1"/>
    <col min="5" max="5" width="7.28515625" style="7" customWidth="1"/>
    <col min="6" max="6" width="10.7109375" style="7" customWidth="1"/>
    <col min="7" max="7" width="11.85546875" style="7" customWidth="1"/>
    <col min="8" max="16384" width="9.140625" style="7"/>
  </cols>
  <sheetData>
    <row r="1" spans="1:7">
      <c r="A1" s="206" t="s">
        <v>136</v>
      </c>
      <c r="B1" s="206"/>
      <c r="C1" s="206"/>
      <c r="D1" s="206"/>
      <c r="E1" s="206"/>
      <c r="F1" s="206"/>
      <c r="G1" s="206"/>
    </row>
    <row r="2" spans="1:7">
      <c r="A2" s="207" t="s">
        <v>138</v>
      </c>
      <c r="B2" s="207"/>
      <c r="C2" s="207"/>
      <c r="D2" s="207"/>
      <c r="E2" s="207"/>
      <c r="F2" s="207"/>
      <c r="G2" s="207"/>
    </row>
    <row r="3" spans="1:7" s="65" customFormat="1" ht="13.5" thickBot="1">
      <c r="A3" s="13"/>
      <c r="B3" s="11"/>
      <c r="C3" s="12"/>
      <c r="D3" s="6"/>
      <c r="E3" s="103"/>
    </row>
    <row r="4" spans="1:7" s="70" customFormat="1" ht="13.5" customHeight="1" thickBot="1">
      <c r="A4" s="208" t="s">
        <v>0</v>
      </c>
      <c r="B4" s="211" t="s">
        <v>6</v>
      </c>
      <c r="C4" s="211" t="s">
        <v>8</v>
      </c>
      <c r="D4" s="214" t="s">
        <v>7</v>
      </c>
      <c r="E4" s="217" t="s">
        <v>1</v>
      </c>
      <c r="F4" s="220" t="s">
        <v>9</v>
      </c>
      <c r="G4" s="222" t="s">
        <v>10</v>
      </c>
    </row>
    <row r="5" spans="1:7" s="70" customFormat="1">
      <c r="A5" s="209"/>
      <c r="B5" s="212"/>
      <c r="C5" s="212"/>
      <c r="D5" s="215"/>
      <c r="E5" s="218"/>
      <c r="F5" s="221"/>
      <c r="G5" s="223"/>
    </row>
    <row r="6" spans="1:7" s="70" customFormat="1">
      <c r="A6" s="210"/>
      <c r="B6" s="213"/>
      <c r="C6" s="213"/>
      <c r="D6" s="216"/>
      <c r="E6" s="219"/>
      <c r="F6" s="221"/>
      <c r="G6" s="223"/>
    </row>
    <row r="7" spans="1:7">
      <c r="A7" s="32">
        <v>1</v>
      </c>
      <c r="B7" s="27">
        <v>2</v>
      </c>
      <c r="C7" s="27">
        <v>4</v>
      </c>
      <c r="D7" s="27">
        <v>5</v>
      </c>
      <c r="E7" s="27">
        <v>6</v>
      </c>
      <c r="F7" s="101">
        <v>7</v>
      </c>
      <c r="G7" s="102">
        <v>8</v>
      </c>
    </row>
    <row r="8" spans="1:7" s="70" customFormat="1">
      <c r="A8" s="82" t="s">
        <v>2</v>
      </c>
      <c r="B8" s="61" t="s">
        <v>30</v>
      </c>
      <c r="C8" s="81" t="s">
        <v>3</v>
      </c>
      <c r="D8" s="55" t="s">
        <v>2</v>
      </c>
      <c r="E8" s="117" t="s">
        <v>2</v>
      </c>
      <c r="F8" s="117" t="s">
        <v>2</v>
      </c>
      <c r="G8" s="106" t="s">
        <v>2</v>
      </c>
    </row>
    <row r="9" spans="1:7" ht="25.5">
      <c r="A9" s="87" t="s">
        <v>2</v>
      </c>
      <c r="B9" s="55" t="s">
        <v>31</v>
      </c>
      <c r="C9" s="56" t="s">
        <v>13</v>
      </c>
      <c r="D9" s="55" t="s">
        <v>2</v>
      </c>
      <c r="E9" s="117" t="s">
        <v>2</v>
      </c>
      <c r="F9" s="117" t="s">
        <v>2</v>
      </c>
      <c r="G9" s="106" t="s">
        <v>2</v>
      </c>
    </row>
    <row r="10" spans="1:7" ht="25.5">
      <c r="A10" s="46">
        <v>1</v>
      </c>
      <c r="B10" s="47" t="s">
        <v>31</v>
      </c>
      <c r="C10" s="29" t="s">
        <v>12</v>
      </c>
      <c r="D10" s="28" t="s">
        <v>21</v>
      </c>
      <c r="E10" s="118">
        <v>1</v>
      </c>
      <c r="F10" s="128"/>
      <c r="G10" s="129"/>
    </row>
    <row r="11" spans="1:7">
      <c r="A11" s="57" t="s">
        <v>2</v>
      </c>
      <c r="B11" s="58" t="s">
        <v>32</v>
      </c>
      <c r="C11" s="56" t="s">
        <v>16</v>
      </c>
      <c r="D11" s="55" t="s">
        <v>2</v>
      </c>
      <c r="E11" s="117" t="s">
        <v>2</v>
      </c>
      <c r="F11" s="117" t="s">
        <v>2</v>
      </c>
      <c r="G11" s="106" t="s">
        <v>2</v>
      </c>
    </row>
    <row r="12" spans="1:7" ht="25.5">
      <c r="A12" s="31">
        <v>2</v>
      </c>
      <c r="B12" s="66" t="s">
        <v>32</v>
      </c>
      <c r="C12" s="74" t="s">
        <v>76</v>
      </c>
      <c r="D12" s="15" t="s">
        <v>14</v>
      </c>
      <c r="E12" s="119">
        <f>most_ŁB_P.R.!E13</f>
        <v>600</v>
      </c>
      <c r="F12" s="128"/>
      <c r="G12" s="129"/>
    </row>
    <row r="13" spans="1:7">
      <c r="A13" s="57" t="s">
        <v>2</v>
      </c>
      <c r="B13" s="58" t="s">
        <v>33</v>
      </c>
      <c r="C13" s="68" t="s">
        <v>17</v>
      </c>
      <c r="D13" s="55" t="s">
        <v>2</v>
      </c>
      <c r="E13" s="117" t="s">
        <v>2</v>
      </c>
      <c r="F13" s="117" t="s">
        <v>2</v>
      </c>
      <c r="G13" s="106" t="s">
        <v>2</v>
      </c>
    </row>
    <row r="14" spans="1:7" ht="25.5">
      <c r="A14" s="46">
        <v>3</v>
      </c>
      <c r="B14" s="47" t="s">
        <v>33</v>
      </c>
      <c r="C14" s="73" t="str">
        <f>most_ŁB_P.R.!C15</f>
        <v>Rozebranie istniejącego mostu 5,0x6,0m belkowego z podporami z zabezpieczeniem i wywiezieniem</v>
      </c>
      <c r="D14" s="45" t="s">
        <v>21</v>
      </c>
      <c r="E14" s="118">
        <f>most_ŁB_P.R.!E22</f>
        <v>1</v>
      </c>
      <c r="F14" s="128"/>
      <c r="G14" s="129"/>
    </row>
    <row r="15" spans="1:7">
      <c r="A15" s="57" t="s">
        <v>2</v>
      </c>
      <c r="B15" s="61" t="s">
        <v>34</v>
      </c>
      <c r="C15" s="81" t="s">
        <v>5</v>
      </c>
      <c r="D15" s="55" t="s">
        <v>2</v>
      </c>
      <c r="E15" s="117" t="s">
        <v>2</v>
      </c>
      <c r="F15" s="117" t="s">
        <v>2</v>
      </c>
      <c r="G15" s="106" t="s">
        <v>2</v>
      </c>
    </row>
    <row r="16" spans="1:7">
      <c r="A16" s="87" t="s">
        <v>2</v>
      </c>
      <c r="B16" s="55" t="s">
        <v>35</v>
      </c>
      <c r="C16" s="59" t="s">
        <v>44</v>
      </c>
      <c r="D16" s="55" t="s">
        <v>2</v>
      </c>
      <c r="E16" s="117" t="s">
        <v>2</v>
      </c>
      <c r="F16" s="117" t="s">
        <v>2</v>
      </c>
      <c r="G16" s="106" t="s">
        <v>2</v>
      </c>
    </row>
    <row r="17" spans="1:7" ht="15.75">
      <c r="A17" s="31">
        <v>4</v>
      </c>
      <c r="B17" s="66" t="s">
        <v>35</v>
      </c>
      <c r="C17" s="93" t="s">
        <v>78</v>
      </c>
      <c r="D17" s="91" t="s">
        <v>15</v>
      </c>
      <c r="E17" s="121">
        <f>most_ŁB_P.R.!E27</f>
        <v>800</v>
      </c>
      <c r="F17" s="128"/>
      <c r="G17" s="129"/>
    </row>
    <row r="18" spans="1:7">
      <c r="A18" s="57" t="s">
        <v>2</v>
      </c>
      <c r="B18" s="58" t="s">
        <v>36</v>
      </c>
      <c r="C18" s="59" t="s">
        <v>19</v>
      </c>
      <c r="D18" s="55" t="s">
        <v>2</v>
      </c>
      <c r="E18" s="117" t="s">
        <v>2</v>
      </c>
      <c r="F18" s="117" t="s">
        <v>2</v>
      </c>
      <c r="G18" s="106" t="s">
        <v>2</v>
      </c>
    </row>
    <row r="19" spans="1:7" ht="25.5">
      <c r="A19" s="31">
        <v>5</v>
      </c>
      <c r="B19" s="66" t="s">
        <v>36</v>
      </c>
      <c r="C19" s="30" t="s">
        <v>86</v>
      </c>
      <c r="D19" s="91" t="s">
        <v>15</v>
      </c>
      <c r="E19" s="121">
        <f>most_ŁB_P.R.!E31</f>
        <v>834</v>
      </c>
      <c r="F19" s="128"/>
      <c r="G19" s="129"/>
    </row>
    <row r="20" spans="1:7">
      <c r="A20" s="78" t="s">
        <v>2</v>
      </c>
      <c r="B20" s="79" t="s">
        <v>23</v>
      </c>
      <c r="C20" s="79" t="s">
        <v>4</v>
      </c>
      <c r="D20" s="88" t="s">
        <v>2</v>
      </c>
      <c r="E20" s="122" t="s">
        <v>2</v>
      </c>
      <c r="F20" s="117" t="s">
        <v>2</v>
      </c>
      <c r="G20" s="106" t="s">
        <v>2</v>
      </c>
    </row>
    <row r="21" spans="1:7" ht="25.5">
      <c r="A21" s="49">
        <v>6</v>
      </c>
      <c r="B21" s="42" t="s">
        <v>22</v>
      </c>
      <c r="C21" s="38" t="s">
        <v>100</v>
      </c>
      <c r="D21" s="37"/>
      <c r="E21" s="123"/>
      <c r="F21" s="141"/>
      <c r="G21" s="142"/>
    </row>
    <row r="22" spans="1:7">
      <c r="A22" s="50"/>
      <c r="B22" s="51"/>
      <c r="C22" s="69" t="s">
        <v>101</v>
      </c>
      <c r="D22" s="40" t="s">
        <v>18</v>
      </c>
      <c r="E22" s="193">
        <f>most_ŁB_P.R.!E34</f>
        <v>14.554</v>
      </c>
      <c r="F22" s="143"/>
      <c r="G22" s="133"/>
    </row>
    <row r="23" spans="1:7" ht="21" customHeight="1">
      <c r="A23" s="50"/>
      <c r="B23" s="51"/>
      <c r="C23" s="134" t="s">
        <v>68</v>
      </c>
      <c r="D23" s="52" t="s">
        <v>24</v>
      </c>
      <c r="E23" s="124">
        <f>most_ŁB_P.R.!E35</f>
        <v>144</v>
      </c>
      <c r="F23" s="144"/>
      <c r="G23" s="129"/>
    </row>
    <row r="24" spans="1:7" ht="21" customHeight="1">
      <c r="A24" s="50"/>
      <c r="B24" s="51"/>
      <c r="C24" s="134" t="s">
        <v>69</v>
      </c>
      <c r="D24" s="37" t="s">
        <v>18</v>
      </c>
      <c r="E24" s="123">
        <f>most_ŁB_P.R.!E36</f>
        <v>26</v>
      </c>
      <c r="F24" s="118"/>
      <c r="G24" s="129"/>
    </row>
    <row r="25" spans="1:7">
      <c r="A25" s="78" t="s">
        <v>2</v>
      </c>
      <c r="B25" s="79" t="s">
        <v>26</v>
      </c>
      <c r="C25" s="61" t="s">
        <v>27</v>
      </c>
      <c r="D25" s="79" t="s">
        <v>2</v>
      </c>
      <c r="E25" s="125" t="s">
        <v>2</v>
      </c>
      <c r="F25" s="125" t="s">
        <v>2</v>
      </c>
      <c r="G25" s="80" t="s">
        <v>2</v>
      </c>
    </row>
    <row r="26" spans="1:7">
      <c r="A26" s="57" t="s">
        <v>2</v>
      </c>
      <c r="B26" s="60" t="s">
        <v>28</v>
      </c>
      <c r="C26" s="62" t="s">
        <v>29</v>
      </c>
      <c r="D26" s="55" t="s">
        <v>2</v>
      </c>
      <c r="E26" s="126" t="s">
        <v>2</v>
      </c>
      <c r="F26" s="126" t="s">
        <v>2</v>
      </c>
      <c r="G26" s="63" t="s">
        <v>2</v>
      </c>
    </row>
    <row r="27" spans="1:7" ht="25.5">
      <c r="A27" s="41">
        <v>7</v>
      </c>
      <c r="B27" s="42" t="s">
        <v>28</v>
      </c>
      <c r="C27" s="43" t="s">
        <v>43</v>
      </c>
      <c r="D27" s="36" t="s">
        <v>24</v>
      </c>
      <c r="E27" s="120">
        <f>most_ŁB_P.R.!E41</f>
        <v>264</v>
      </c>
      <c r="F27" s="128"/>
      <c r="G27" s="129"/>
    </row>
    <row r="28" spans="1:7" ht="15.75">
      <c r="A28" s="109"/>
      <c r="B28" s="111"/>
      <c r="C28" s="43" t="str">
        <f>most_ŁB_P.R.!C42</f>
        <v>Umocnienie dna rzeki narzutem kamiennym grub. 30cm</v>
      </c>
      <c r="D28" s="36" t="s">
        <v>24</v>
      </c>
      <c r="E28" s="120">
        <f>most_ŁB_P.R.!E43</f>
        <v>77</v>
      </c>
      <c r="F28" s="128"/>
      <c r="G28" s="129"/>
    </row>
    <row r="29" spans="1:7" ht="25.5">
      <c r="A29" s="109"/>
      <c r="B29" s="110"/>
      <c r="C29" s="135" t="s">
        <v>45</v>
      </c>
      <c r="D29" s="36" t="s">
        <v>18</v>
      </c>
      <c r="E29" s="120">
        <f>most_ŁB_P.R.!E46</f>
        <v>44</v>
      </c>
      <c r="F29" s="145"/>
      <c r="G29" s="129"/>
    </row>
    <row r="30" spans="1:7" ht="20.25" customHeight="1">
      <c r="A30" s="109"/>
      <c r="B30" s="110"/>
      <c r="C30" s="135" t="s">
        <v>79</v>
      </c>
      <c r="D30" s="36" t="s">
        <v>18</v>
      </c>
      <c r="E30" s="120">
        <f>most_ŁB_P.R.!E48</f>
        <v>61</v>
      </c>
      <c r="F30" s="145"/>
      <c r="G30" s="129"/>
    </row>
    <row r="31" spans="1:7">
      <c r="A31" s="78" t="s">
        <v>2</v>
      </c>
      <c r="B31" s="79" t="s">
        <v>47</v>
      </c>
      <c r="C31" s="79" t="s">
        <v>48</v>
      </c>
      <c r="D31" s="79" t="s">
        <v>2</v>
      </c>
      <c r="E31" s="125" t="s">
        <v>2</v>
      </c>
      <c r="F31" s="125" t="s">
        <v>2</v>
      </c>
      <c r="G31" s="80" t="s">
        <v>2</v>
      </c>
    </row>
    <row r="32" spans="1:7">
      <c r="A32" s="146" t="s">
        <v>2</v>
      </c>
      <c r="B32" s="60" t="s">
        <v>49</v>
      </c>
      <c r="C32" s="147" t="s">
        <v>50</v>
      </c>
      <c r="D32" s="148" t="s">
        <v>2</v>
      </c>
      <c r="E32" s="163" t="s">
        <v>2</v>
      </c>
      <c r="F32" s="163" t="s">
        <v>2</v>
      </c>
      <c r="G32" s="149" t="s">
        <v>2</v>
      </c>
    </row>
    <row r="33" spans="1:7" ht="25.5">
      <c r="A33" s="150">
        <v>8</v>
      </c>
      <c r="B33" s="42" t="s">
        <v>51</v>
      </c>
      <c r="C33" s="30" t="s">
        <v>83</v>
      </c>
      <c r="D33" s="36" t="s">
        <v>24</v>
      </c>
      <c r="E33" s="164">
        <f>most_ŁB_P.R.!E52</f>
        <v>640</v>
      </c>
      <c r="F33" s="128"/>
      <c r="G33" s="129"/>
    </row>
    <row r="34" spans="1:7">
      <c r="A34" s="78" t="s">
        <v>2</v>
      </c>
      <c r="B34" s="79" t="s">
        <v>52</v>
      </c>
      <c r="C34" s="61" t="s">
        <v>53</v>
      </c>
      <c r="D34" s="79" t="s">
        <v>2</v>
      </c>
      <c r="E34" s="125" t="s">
        <v>2</v>
      </c>
      <c r="F34" s="125" t="s">
        <v>2</v>
      </c>
      <c r="G34" s="80" t="s">
        <v>2</v>
      </c>
    </row>
    <row r="35" spans="1:7">
      <c r="A35" s="57" t="s">
        <v>2</v>
      </c>
      <c r="B35" s="60" t="s">
        <v>54</v>
      </c>
      <c r="C35" s="62" t="s">
        <v>55</v>
      </c>
      <c r="D35" s="55" t="s">
        <v>2</v>
      </c>
      <c r="E35" s="126" t="s">
        <v>2</v>
      </c>
      <c r="F35" s="126" t="s">
        <v>2</v>
      </c>
      <c r="G35" s="63" t="s">
        <v>2</v>
      </c>
    </row>
    <row r="36" spans="1:7" ht="20.25" customHeight="1">
      <c r="A36" s="41">
        <v>9</v>
      </c>
      <c r="B36" s="42" t="s">
        <v>54</v>
      </c>
      <c r="C36" s="43" t="s">
        <v>56</v>
      </c>
      <c r="D36" s="159" t="s">
        <v>57</v>
      </c>
      <c r="E36" s="165">
        <f>most_ŁB_P.R.!E56</f>
        <v>16</v>
      </c>
      <c r="F36" s="128"/>
      <c r="G36" s="129"/>
    </row>
    <row r="37" spans="1:7">
      <c r="A37" s="78" t="s">
        <v>2</v>
      </c>
      <c r="B37" s="79" t="s">
        <v>58</v>
      </c>
      <c r="C37" s="61" t="s">
        <v>59</v>
      </c>
      <c r="D37" s="79" t="s">
        <v>2</v>
      </c>
      <c r="E37" s="125" t="s">
        <v>2</v>
      </c>
      <c r="F37" s="125" t="s">
        <v>2</v>
      </c>
      <c r="G37" s="80" t="s">
        <v>2</v>
      </c>
    </row>
    <row r="38" spans="1:7">
      <c r="A38" s="57" t="s">
        <v>2</v>
      </c>
      <c r="B38" s="60" t="s">
        <v>60</v>
      </c>
      <c r="C38" s="62" t="s">
        <v>61</v>
      </c>
      <c r="D38" s="55" t="s">
        <v>2</v>
      </c>
      <c r="E38" s="126" t="s">
        <v>2</v>
      </c>
      <c r="F38" s="126" t="s">
        <v>2</v>
      </c>
      <c r="G38" s="63" t="s">
        <v>2</v>
      </c>
    </row>
    <row r="39" spans="1:7" ht="20.25" customHeight="1">
      <c r="A39" s="41">
        <v>10</v>
      </c>
      <c r="B39" s="42" t="s">
        <v>62</v>
      </c>
      <c r="C39" s="135" t="s">
        <v>87</v>
      </c>
      <c r="D39" s="162" t="s">
        <v>25</v>
      </c>
      <c r="E39" s="165">
        <f>most_ŁB_P.R.!E61</f>
        <v>67</v>
      </c>
      <c r="F39" s="128"/>
      <c r="G39" s="129"/>
    </row>
    <row r="40" spans="1:7" ht="20.25" customHeight="1">
      <c r="A40" s="41"/>
      <c r="B40" s="42"/>
      <c r="C40" s="135" t="s">
        <v>84</v>
      </c>
      <c r="D40" s="162" t="s">
        <v>25</v>
      </c>
      <c r="E40" s="165">
        <f>most_ŁB_P.R.!E65</f>
        <v>160</v>
      </c>
      <c r="F40" s="128"/>
      <c r="G40" s="129"/>
    </row>
    <row r="41" spans="1:7" ht="20.25" customHeight="1">
      <c r="A41" s="41"/>
      <c r="B41" s="42"/>
      <c r="C41" s="135" t="s">
        <v>85</v>
      </c>
      <c r="D41" s="162" t="s">
        <v>25</v>
      </c>
      <c r="E41" s="165">
        <f>most_ŁB_P.R.!E67</f>
        <v>6</v>
      </c>
      <c r="F41" s="128"/>
      <c r="G41" s="129"/>
    </row>
    <row r="42" spans="1:7" ht="20.25" customHeight="1">
      <c r="A42" s="41"/>
      <c r="B42" s="42"/>
      <c r="C42" s="135" t="s">
        <v>123</v>
      </c>
      <c r="D42" s="162" t="s">
        <v>25</v>
      </c>
      <c r="E42" s="165">
        <f>most_ŁB_P.R.!E69</f>
        <v>7</v>
      </c>
      <c r="F42" s="128"/>
      <c r="G42" s="129"/>
    </row>
    <row r="43" spans="1:7">
      <c r="A43" s="78" t="s">
        <v>2</v>
      </c>
      <c r="B43" s="79" t="s">
        <v>63</v>
      </c>
      <c r="C43" s="61" t="s">
        <v>64</v>
      </c>
      <c r="D43" s="79" t="s">
        <v>2</v>
      </c>
      <c r="E43" s="125" t="s">
        <v>2</v>
      </c>
      <c r="F43" s="125" t="s">
        <v>2</v>
      </c>
      <c r="G43" s="80" t="s">
        <v>2</v>
      </c>
    </row>
    <row r="44" spans="1:7">
      <c r="A44" s="57" t="s">
        <v>2</v>
      </c>
      <c r="B44" s="60" t="s">
        <v>65</v>
      </c>
      <c r="C44" s="62" t="s">
        <v>66</v>
      </c>
      <c r="D44" s="55" t="s">
        <v>2</v>
      </c>
      <c r="E44" s="126" t="s">
        <v>2</v>
      </c>
      <c r="F44" s="126" t="s">
        <v>2</v>
      </c>
      <c r="G44" s="63" t="s">
        <v>2</v>
      </c>
    </row>
    <row r="45" spans="1:7" ht="25.5">
      <c r="A45" s="167">
        <v>11</v>
      </c>
      <c r="B45" s="168" t="s">
        <v>65</v>
      </c>
      <c r="C45" s="170" t="s">
        <v>67</v>
      </c>
      <c r="D45" s="36" t="s">
        <v>24</v>
      </c>
      <c r="E45" s="165">
        <f>most_ŁB_P.R.!E75</f>
        <v>224</v>
      </c>
      <c r="F45" s="128"/>
      <c r="G45" s="129"/>
    </row>
    <row r="46" spans="1:7">
      <c r="A46" s="78" t="s">
        <v>2</v>
      </c>
      <c r="B46" s="79" t="s">
        <v>124</v>
      </c>
      <c r="C46" s="61" t="s">
        <v>125</v>
      </c>
      <c r="D46" s="79" t="s">
        <v>2</v>
      </c>
      <c r="E46" s="125" t="s">
        <v>2</v>
      </c>
      <c r="F46" s="125" t="s">
        <v>2</v>
      </c>
      <c r="G46" s="80" t="s">
        <v>2</v>
      </c>
    </row>
    <row r="47" spans="1:7">
      <c r="A47" s="57" t="s">
        <v>2</v>
      </c>
      <c r="B47" s="60" t="s">
        <v>126</v>
      </c>
      <c r="C47" s="62" t="s">
        <v>127</v>
      </c>
      <c r="D47" s="55" t="s">
        <v>2</v>
      </c>
      <c r="E47" s="126" t="s">
        <v>2</v>
      </c>
      <c r="F47" s="126" t="s">
        <v>2</v>
      </c>
      <c r="G47" s="63" t="s">
        <v>2</v>
      </c>
    </row>
    <row r="48" spans="1:7" ht="20.25" customHeight="1">
      <c r="A48" s="41">
        <v>12</v>
      </c>
      <c r="B48" s="42" t="s">
        <v>126</v>
      </c>
      <c r="C48" s="43" t="s">
        <v>128</v>
      </c>
      <c r="D48" s="94" t="s">
        <v>18</v>
      </c>
      <c r="E48" s="94">
        <f>most_ŁB_P.R.!E79</f>
        <v>136</v>
      </c>
      <c r="F48" s="128"/>
      <c r="G48" s="129"/>
    </row>
    <row r="49" spans="1:7">
      <c r="A49" s="78" t="s">
        <v>2</v>
      </c>
      <c r="B49" s="79" t="s">
        <v>70</v>
      </c>
      <c r="C49" s="81" t="s">
        <v>46</v>
      </c>
      <c r="D49" s="79" t="s">
        <v>2</v>
      </c>
      <c r="E49" s="179" t="s">
        <v>2</v>
      </c>
      <c r="F49" s="179" t="s">
        <v>2</v>
      </c>
      <c r="G49" s="80" t="s">
        <v>2</v>
      </c>
    </row>
    <row r="50" spans="1:7">
      <c r="A50" s="57" t="s">
        <v>2</v>
      </c>
      <c r="B50" s="58" t="s">
        <v>71</v>
      </c>
      <c r="C50" s="56" t="s">
        <v>72</v>
      </c>
      <c r="D50" s="55" t="s">
        <v>2</v>
      </c>
      <c r="E50" s="180" t="s">
        <v>2</v>
      </c>
      <c r="F50" s="180" t="s">
        <v>2</v>
      </c>
      <c r="G50" s="106" t="s">
        <v>2</v>
      </c>
    </row>
    <row r="51" spans="1:7" ht="25.5">
      <c r="A51" s="31">
        <v>13</v>
      </c>
      <c r="B51" s="66" t="s">
        <v>71</v>
      </c>
      <c r="C51" s="74" t="s">
        <v>82</v>
      </c>
      <c r="D51" s="52" t="s">
        <v>24</v>
      </c>
      <c r="E51" s="181">
        <f>most_ŁB_P.R.!E85</f>
        <v>47</v>
      </c>
      <c r="F51" s="182"/>
      <c r="G51" s="166"/>
    </row>
    <row r="52" spans="1:7">
      <c r="A52" s="57" t="s">
        <v>2</v>
      </c>
      <c r="B52" s="60" t="s">
        <v>73</v>
      </c>
      <c r="C52" s="62" t="s">
        <v>74</v>
      </c>
      <c r="D52" s="55" t="s">
        <v>2</v>
      </c>
      <c r="E52" s="180" t="s">
        <v>2</v>
      </c>
      <c r="F52" s="180" t="s">
        <v>2</v>
      </c>
      <c r="G52" s="106" t="s">
        <v>2</v>
      </c>
    </row>
    <row r="53" spans="1:7" ht="25.5">
      <c r="A53" s="31">
        <v>14</v>
      </c>
      <c r="B53" s="66" t="s">
        <v>73</v>
      </c>
      <c r="C53" s="171" t="s">
        <v>75</v>
      </c>
      <c r="D53" s="40" t="s">
        <v>18</v>
      </c>
      <c r="E53" s="181">
        <f>most_ŁB_P.R.!E88</f>
        <v>12</v>
      </c>
      <c r="F53" s="182"/>
      <c r="G53" s="166"/>
    </row>
    <row r="54" spans="1:7" ht="15.75" customHeight="1">
      <c r="A54" s="57" t="s">
        <v>2</v>
      </c>
      <c r="B54" s="61" t="s">
        <v>2</v>
      </c>
      <c r="C54" s="61" t="s">
        <v>20</v>
      </c>
      <c r="D54" s="58" t="s">
        <v>2</v>
      </c>
      <c r="E54" s="127" t="s">
        <v>2</v>
      </c>
      <c r="F54" s="127" t="s">
        <v>2</v>
      </c>
      <c r="G54" s="85" t="s">
        <v>2</v>
      </c>
    </row>
    <row r="55" spans="1:7" ht="51.75" thickBot="1">
      <c r="A55" s="167">
        <v>15</v>
      </c>
      <c r="B55" s="169"/>
      <c r="C55" s="172" t="s">
        <v>135</v>
      </c>
      <c r="D55" s="28" t="s">
        <v>21</v>
      </c>
      <c r="E55" s="118">
        <v>1</v>
      </c>
      <c r="F55" s="188"/>
      <c r="G55" s="129"/>
    </row>
    <row r="56" spans="1:7" ht="21" customHeight="1">
      <c r="A56" s="200" t="s">
        <v>37</v>
      </c>
      <c r="B56" s="201"/>
      <c r="C56" s="201"/>
      <c r="D56" s="201"/>
      <c r="E56" s="201"/>
      <c r="F56" s="202"/>
      <c r="G56" s="130"/>
    </row>
    <row r="57" spans="1:7" ht="21" customHeight="1">
      <c r="A57" s="203" t="s">
        <v>137</v>
      </c>
      <c r="B57" s="204"/>
      <c r="C57" s="204"/>
      <c r="D57" s="204"/>
      <c r="E57" s="204"/>
      <c r="F57" s="205"/>
      <c r="G57" s="131"/>
    </row>
    <row r="58" spans="1:7" ht="21" customHeight="1" thickBot="1">
      <c r="A58" s="197" t="s">
        <v>38</v>
      </c>
      <c r="B58" s="198"/>
      <c r="C58" s="198"/>
      <c r="D58" s="198"/>
      <c r="E58" s="198"/>
      <c r="F58" s="199"/>
      <c r="G58" s="132"/>
    </row>
    <row r="59" spans="1:7">
      <c r="A59" s="44"/>
      <c r="B59" s="44"/>
      <c r="C59" s="54"/>
      <c r="D59" s="3"/>
      <c r="E59" s="3"/>
      <c r="F59" s="3"/>
      <c r="G59" s="3"/>
    </row>
    <row r="60" spans="1:7">
      <c r="A60" s="8"/>
      <c r="B60" s="8"/>
      <c r="C60" s="3"/>
      <c r="D60" s="3"/>
      <c r="E60" s="3"/>
      <c r="F60" s="86"/>
      <c r="G60" s="86"/>
    </row>
    <row r="61" spans="1:7">
      <c r="A61" s="8" t="s">
        <v>11</v>
      </c>
      <c r="B61" s="8"/>
      <c r="C61" s="4"/>
      <c r="D61" s="4"/>
      <c r="E61" s="4"/>
      <c r="F61" s="86"/>
      <c r="G61" s="86"/>
    </row>
    <row r="62" spans="1:7">
      <c r="A62" s="9"/>
      <c r="B62" s="9"/>
      <c r="C62" s="4"/>
      <c r="D62" s="4"/>
      <c r="E62" s="4"/>
      <c r="F62" s="86"/>
      <c r="G62" s="86"/>
    </row>
    <row r="63" spans="1:7">
      <c r="A63" s="9"/>
      <c r="B63" s="9"/>
      <c r="C63" s="4"/>
      <c r="D63" s="4"/>
      <c r="E63" s="4"/>
      <c r="F63" s="4"/>
      <c r="G63" s="4"/>
    </row>
    <row r="64" spans="1:7">
      <c r="A64" s="9"/>
      <c r="B64" s="9"/>
      <c r="C64" s="4"/>
      <c r="D64" s="4"/>
      <c r="E64" s="4"/>
      <c r="F64" s="4"/>
      <c r="G64" s="4"/>
    </row>
    <row r="65" spans="1:7">
      <c r="A65" s="9"/>
      <c r="B65" s="9"/>
      <c r="C65" s="4"/>
      <c r="D65" s="4"/>
      <c r="E65" s="4"/>
      <c r="F65" s="4"/>
      <c r="G65" s="4"/>
    </row>
    <row r="66" spans="1:7">
      <c r="A66" s="9"/>
      <c r="B66" s="9"/>
      <c r="C66" s="4"/>
      <c r="D66" s="4"/>
      <c r="E66" s="4"/>
    </row>
    <row r="67" spans="1:7">
      <c r="A67" s="86"/>
      <c r="B67" s="64"/>
      <c r="C67" s="4"/>
      <c r="D67" s="86" t="s">
        <v>41</v>
      </c>
      <c r="E67" s="86"/>
    </row>
    <row r="68" spans="1:7">
      <c r="A68" s="64"/>
      <c r="B68" s="64"/>
      <c r="C68" s="4"/>
      <c r="D68" s="86" t="s">
        <v>40</v>
      </c>
      <c r="E68" s="86"/>
    </row>
    <row r="69" spans="1:7">
      <c r="A69" s="64"/>
      <c r="B69" s="64"/>
      <c r="C69" s="4"/>
      <c r="D69" s="86"/>
      <c r="E69" s="86"/>
    </row>
    <row r="70" spans="1:7">
      <c r="A70" s="86"/>
      <c r="B70" s="64"/>
      <c r="C70" s="4"/>
      <c r="D70" s="86"/>
      <c r="E70" s="86"/>
    </row>
    <row r="71" spans="1:7">
      <c r="A71" s="9"/>
      <c r="B71" s="86"/>
      <c r="C71" s="4"/>
      <c r="D71" s="4"/>
      <c r="E71" s="4"/>
    </row>
    <row r="72" spans="1:7">
      <c r="A72" s="9"/>
      <c r="B72" s="9"/>
      <c r="C72" s="4"/>
      <c r="D72" s="4"/>
      <c r="E72" s="4"/>
    </row>
  </sheetData>
  <mergeCells count="12">
    <mergeCell ref="A58:F58"/>
    <mergeCell ref="A56:F56"/>
    <mergeCell ref="A57:F57"/>
    <mergeCell ref="A1:G1"/>
    <mergeCell ref="A2:G2"/>
    <mergeCell ref="A4:A6"/>
    <mergeCell ref="B4:B6"/>
    <mergeCell ref="C4:C6"/>
    <mergeCell ref="D4:D6"/>
    <mergeCell ref="E4:E6"/>
    <mergeCell ref="F4:F6"/>
    <mergeCell ref="G4:G6"/>
  </mergeCells>
  <phoneticPr fontId="0" type="noConversion"/>
  <printOptions horizontalCentered="1"/>
  <pageMargins left="0.78740157480314965" right="0.39370078740157483" top="0.49" bottom="0.84" header="0.27559055118110237" footer="0.47244094488188981"/>
  <pageSetup paperSize="9" scale="90" orientation="portrait" horizontalDpi="4294967295" verticalDpi="300" r:id="rId1"/>
  <headerFooter alignWithMargins="0">
    <oddFooter>&amp;R&amp;A,Strona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207"/>
  <sheetViews>
    <sheetView showGridLines="0" tabSelected="1" zoomScale="110" zoomScaleNormal="110" zoomScaleSheetLayoutView="100" workbookViewId="0">
      <selection activeCell="H6" sqref="H6"/>
    </sheetView>
  </sheetViews>
  <sheetFormatPr defaultRowHeight="12.75"/>
  <cols>
    <col min="1" max="1" width="3.85546875" style="13" customWidth="1"/>
    <col min="2" max="2" width="10.7109375" style="13" customWidth="1"/>
    <col min="3" max="3" width="48.28515625" style="8" customWidth="1"/>
    <col min="4" max="4" width="6.7109375" style="6" customWidth="1"/>
    <col min="5" max="5" width="7.140625" style="14" customWidth="1"/>
    <col min="6" max="6" width="5.7109375" style="1" customWidth="1"/>
    <col min="7" max="7" width="10.7109375" style="1" customWidth="1"/>
    <col min="8" max="8" width="19.140625" style="1" customWidth="1"/>
    <col min="9" max="9" width="5" style="1" customWidth="1"/>
    <col min="10" max="16384" width="9.140625" style="1"/>
  </cols>
  <sheetData>
    <row r="1" spans="1:5">
      <c r="A1" s="206" t="s">
        <v>39</v>
      </c>
      <c r="B1" s="206"/>
      <c r="C1" s="206"/>
      <c r="D1" s="206"/>
      <c r="E1" s="206"/>
    </row>
    <row r="2" spans="1:5">
      <c r="A2" s="207" t="str">
        <f>most_ŁB_K.O.!A2</f>
        <v>Most w miejsc. Łady Borowe w km 0+976,15</v>
      </c>
      <c r="B2" s="207"/>
      <c r="C2" s="207"/>
      <c r="D2" s="207"/>
      <c r="E2" s="207"/>
    </row>
    <row r="3" spans="1:5" ht="13.5" thickBot="1">
      <c r="B3" s="11"/>
      <c r="C3" s="12"/>
    </row>
    <row r="4" spans="1:5" ht="13.5" customHeight="1" thickBot="1">
      <c r="A4" s="208" t="s">
        <v>0</v>
      </c>
      <c r="B4" s="211" t="s">
        <v>6</v>
      </c>
      <c r="C4" s="211" t="s">
        <v>8</v>
      </c>
      <c r="D4" s="214" t="s">
        <v>7</v>
      </c>
      <c r="E4" s="224" t="s">
        <v>1</v>
      </c>
    </row>
    <row r="5" spans="1:5" ht="13.5" customHeight="1">
      <c r="A5" s="209"/>
      <c r="B5" s="212"/>
      <c r="C5" s="212"/>
      <c r="D5" s="215"/>
      <c r="E5" s="225"/>
    </row>
    <row r="6" spans="1:5" ht="13.5" customHeight="1">
      <c r="A6" s="210"/>
      <c r="B6" s="213"/>
      <c r="C6" s="213"/>
      <c r="D6" s="216"/>
      <c r="E6" s="226"/>
    </row>
    <row r="7" spans="1:5" s="10" customFormat="1">
      <c r="A7" s="32">
        <v>1</v>
      </c>
      <c r="B7" s="27">
        <v>2</v>
      </c>
      <c r="C7" s="27">
        <v>4</v>
      </c>
      <c r="D7" s="27">
        <v>5</v>
      </c>
      <c r="E7" s="105">
        <v>6</v>
      </c>
    </row>
    <row r="8" spans="1:5">
      <c r="A8" s="82" t="s">
        <v>2</v>
      </c>
      <c r="B8" s="61" t="s">
        <v>30</v>
      </c>
      <c r="C8" s="190" t="s">
        <v>3</v>
      </c>
      <c r="D8" s="55" t="s">
        <v>2</v>
      </c>
      <c r="E8" s="106" t="s">
        <v>2</v>
      </c>
    </row>
    <row r="9" spans="1:5" ht="25.5">
      <c r="A9" s="87" t="s">
        <v>2</v>
      </c>
      <c r="B9" s="55" t="s">
        <v>31</v>
      </c>
      <c r="C9" s="56" t="s">
        <v>13</v>
      </c>
      <c r="D9" s="55" t="s">
        <v>2</v>
      </c>
      <c r="E9" s="106" t="s">
        <v>2</v>
      </c>
    </row>
    <row r="10" spans="1:5" ht="25.5">
      <c r="A10" s="46">
        <v>1</v>
      </c>
      <c r="B10" s="47" t="s">
        <v>31</v>
      </c>
      <c r="C10" s="29" t="s">
        <v>12</v>
      </c>
      <c r="D10" s="28" t="s">
        <v>21</v>
      </c>
      <c r="E10" s="107">
        <v>1</v>
      </c>
    </row>
    <row r="11" spans="1:5">
      <c r="A11" s="57" t="s">
        <v>2</v>
      </c>
      <c r="B11" s="58" t="s">
        <v>32</v>
      </c>
      <c r="C11" s="56" t="s">
        <v>16</v>
      </c>
      <c r="D11" s="55" t="s">
        <v>2</v>
      </c>
      <c r="E11" s="106" t="s">
        <v>2</v>
      </c>
    </row>
    <row r="12" spans="1:5" ht="25.5">
      <c r="A12" s="31">
        <v>2</v>
      </c>
      <c r="B12" s="66" t="s">
        <v>32</v>
      </c>
      <c r="C12" s="74" t="s">
        <v>76</v>
      </c>
      <c r="D12" s="72"/>
      <c r="E12" s="71"/>
    </row>
    <row r="13" spans="1:5" ht="15.75">
      <c r="A13" s="48"/>
      <c r="B13" s="16"/>
      <c r="C13" s="77" t="s">
        <v>77</v>
      </c>
      <c r="D13" s="15" t="s">
        <v>14</v>
      </c>
      <c r="E13" s="33">
        <v>600</v>
      </c>
    </row>
    <row r="14" spans="1:5">
      <c r="A14" s="57" t="s">
        <v>2</v>
      </c>
      <c r="B14" s="58" t="s">
        <v>33</v>
      </c>
      <c r="C14" s="68" t="s">
        <v>17</v>
      </c>
      <c r="D14" s="55" t="s">
        <v>2</v>
      </c>
      <c r="E14" s="106" t="s">
        <v>2</v>
      </c>
    </row>
    <row r="15" spans="1:5" ht="25.5">
      <c r="A15" s="75">
        <v>3</v>
      </c>
      <c r="B15" s="66" t="s">
        <v>33</v>
      </c>
      <c r="C15" s="73" t="s">
        <v>99</v>
      </c>
      <c r="D15" s="72"/>
      <c r="E15" s="136"/>
    </row>
    <row r="16" spans="1:5">
      <c r="A16" s="173"/>
      <c r="B16" s="98"/>
      <c r="C16" s="174" t="s">
        <v>90</v>
      </c>
      <c r="D16" s="91"/>
      <c r="E16" s="113"/>
    </row>
    <row r="17" spans="1:8">
      <c r="A17" s="173"/>
      <c r="B17" s="98"/>
      <c r="C17" s="174" t="s">
        <v>98</v>
      </c>
      <c r="D17" s="91"/>
      <c r="E17" s="113"/>
    </row>
    <row r="18" spans="1:8">
      <c r="A18" s="173"/>
      <c r="B18" s="98"/>
      <c r="C18" s="174" t="s">
        <v>91</v>
      </c>
      <c r="D18" s="91"/>
      <c r="E18" s="113"/>
    </row>
    <row r="19" spans="1:8">
      <c r="A19" s="173"/>
      <c r="B19" s="98"/>
      <c r="C19" s="174" t="s">
        <v>95</v>
      </c>
      <c r="D19" s="91"/>
      <c r="E19" s="113"/>
    </row>
    <row r="20" spans="1:8">
      <c r="A20" s="173"/>
      <c r="B20" s="98"/>
      <c r="C20" s="174" t="s">
        <v>94</v>
      </c>
      <c r="D20" s="91"/>
      <c r="E20" s="113"/>
    </row>
    <row r="21" spans="1:8">
      <c r="A21" s="173"/>
      <c r="B21" s="98"/>
      <c r="C21" s="174" t="s">
        <v>92</v>
      </c>
      <c r="D21" s="91"/>
      <c r="E21" s="113"/>
    </row>
    <row r="22" spans="1:8">
      <c r="A22" s="76"/>
      <c r="B22" s="67"/>
      <c r="C22" s="175" t="s">
        <v>93</v>
      </c>
      <c r="D22" s="15" t="s">
        <v>21</v>
      </c>
      <c r="E22" s="34">
        <v>1</v>
      </c>
    </row>
    <row r="23" spans="1:8">
      <c r="A23" s="57" t="s">
        <v>2</v>
      </c>
      <c r="B23" s="61" t="s">
        <v>34</v>
      </c>
      <c r="C23" s="190" t="s">
        <v>5</v>
      </c>
      <c r="D23" s="55" t="s">
        <v>2</v>
      </c>
      <c r="E23" s="106" t="s">
        <v>2</v>
      </c>
    </row>
    <row r="24" spans="1:8">
      <c r="A24" s="87" t="s">
        <v>2</v>
      </c>
      <c r="B24" s="55" t="s">
        <v>35</v>
      </c>
      <c r="C24" s="59" t="s">
        <v>44</v>
      </c>
      <c r="D24" s="55" t="s">
        <v>2</v>
      </c>
      <c r="E24" s="106" t="s">
        <v>2</v>
      </c>
    </row>
    <row r="25" spans="1:8">
      <c r="A25" s="31">
        <v>4</v>
      </c>
      <c r="B25" s="66" t="s">
        <v>35</v>
      </c>
      <c r="C25" s="93" t="s">
        <v>78</v>
      </c>
      <c r="D25" s="94"/>
      <c r="E25" s="95"/>
      <c r="F25" s="104"/>
    </row>
    <row r="26" spans="1:8">
      <c r="A26" s="89"/>
      <c r="B26" s="98"/>
      <c r="C26" s="90" t="s">
        <v>96</v>
      </c>
      <c r="D26" s="99"/>
      <c r="E26" s="100"/>
      <c r="F26" s="104"/>
    </row>
    <row r="27" spans="1:8" ht="15.75">
      <c r="A27" s="48"/>
      <c r="B27" s="16"/>
      <c r="C27" s="96" t="s">
        <v>97</v>
      </c>
      <c r="D27" s="91" t="s">
        <v>15</v>
      </c>
      <c r="E27" s="92">
        <v>800</v>
      </c>
      <c r="F27" s="104"/>
    </row>
    <row r="28" spans="1:8">
      <c r="A28" s="57" t="s">
        <v>2</v>
      </c>
      <c r="B28" s="58" t="s">
        <v>36</v>
      </c>
      <c r="C28" s="59" t="s">
        <v>19</v>
      </c>
      <c r="D28" s="55" t="s">
        <v>2</v>
      </c>
      <c r="E28" s="106" t="s">
        <v>2</v>
      </c>
    </row>
    <row r="29" spans="1:8" ht="25.5">
      <c r="A29" s="31">
        <v>5</v>
      </c>
      <c r="B29" s="66" t="s">
        <v>36</v>
      </c>
      <c r="C29" s="30" t="s">
        <v>42</v>
      </c>
      <c r="D29" s="94"/>
      <c r="E29" s="95"/>
      <c r="H29" s="2"/>
    </row>
    <row r="30" spans="1:8">
      <c r="A30" s="89"/>
      <c r="B30" s="98"/>
      <c r="C30" s="90" t="s">
        <v>102</v>
      </c>
      <c r="D30" s="99"/>
      <c r="E30" s="100"/>
      <c r="H30" s="2"/>
    </row>
    <row r="31" spans="1:8" ht="15.75">
      <c r="A31" s="48"/>
      <c r="B31" s="16"/>
      <c r="C31" s="96" t="s">
        <v>103</v>
      </c>
      <c r="D31" s="91" t="s">
        <v>15</v>
      </c>
      <c r="E31" s="92">
        <v>834</v>
      </c>
      <c r="G31" s="5"/>
      <c r="H31" s="2"/>
    </row>
    <row r="32" spans="1:8">
      <c r="A32" s="83" t="s">
        <v>2</v>
      </c>
      <c r="B32" s="84" t="s">
        <v>23</v>
      </c>
      <c r="C32" s="84" t="s">
        <v>4</v>
      </c>
      <c r="D32" s="88" t="s">
        <v>2</v>
      </c>
      <c r="E32" s="108" t="s">
        <v>2</v>
      </c>
      <c r="G32" s="5"/>
      <c r="H32" s="2"/>
    </row>
    <row r="33" spans="1:8" ht="25.5">
      <c r="A33" s="49">
        <v>6</v>
      </c>
      <c r="B33" s="42" t="s">
        <v>22</v>
      </c>
      <c r="C33" s="38" t="s">
        <v>100</v>
      </c>
      <c r="D33" s="37"/>
      <c r="E33" s="39"/>
      <c r="G33" s="5"/>
      <c r="H33" s="2"/>
    </row>
    <row r="34" spans="1:8">
      <c r="A34" s="50"/>
      <c r="B34" s="51"/>
      <c r="C34" s="69" t="s">
        <v>101</v>
      </c>
      <c r="D34" s="40" t="s">
        <v>18</v>
      </c>
      <c r="E34" s="192">
        <v>14.554</v>
      </c>
      <c r="G34" s="5"/>
      <c r="H34" s="2"/>
    </row>
    <row r="35" spans="1:8" ht="15.75">
      <c r="A35" s="50"/>
      <c r="B35" s="51"/>
      <c r="C35" s="134" t="s">
        <v>104</v>
      </c>
      <c r="D35" s="52" t="s">
        <v>24</v>
      </c>
      <c r="E35" s="53">
        <v>144</v>
      </c>
      <c r="G35" s="5"/>
      <c r="H35" s="2"/>
    </row>
    <row r="36" spans="1:8">
      <c r="A36" s="50"/>
      <c r="B36" s="51"/>
      <c r="C36" s="134" t="s">
        <v>105</v>
      </c>
      <c r="D36" s="37" t="s">
        <v>18</v>
      </c>
      <c r="E36" s="39">
        <v>26</v>
      </c>
      <c r="G36" s="5"/>
      <c r="H36" s="2"/>
    </row>
    <row r="37" spans="1:8">
      <c r="A37" s="78" t="s">
        <v>2</v>
      </c>
      <c r="B37" s="79" t="s">
        <v>26</v>
      </c>
      <c r="C37" s="61" t="s">
        <v>27</v>
      </c>
      <c r="D37" s="79" t="s">
        <v>2</v>
      </c>
      <c r="E37" s="80" t="s">
        <v>2</v>
      </c>
    </row>
    <row r="38" spans="1:8">
      <c r="A38" s="57" t="s">
        <v>2</v>
      </c>
      <c r="B38" s="60" t="s">
        <v>28</v>
      </c>
      <c r="C38" s="62" t="s">
        <v>29</v>
      </c>
      <c r="D38" s="55" t="s">
        <v>2</v>
      </c>
      <c r="E38" s="63" t="s">
        <v>2</v>
      </c>
    </row>
    <row r="39" spans="1:8" ht="25.5">
      <c r="A39" s="41">
        <v>7</v>
      </c>
      <c r="B39" s="42" t="s">
        <v>28</v>
      </c>
      <c r="C39" s="43" t="s">
        <v>43</v>
      </c>
      <c r="D39" s="94"/>
      <c r="E39" s="95"/>
    </row>
    <row r="40" spans="1:8">
      <c r="A40" s="109"/>
      <c r="B40" s="110"/>
      <c r="C40" s="112" t="s">
        <v>109</v>
      </c>
      <c r="D40" s="40"/>
      <c r="E40" s="113"/>
    </row>
    <row r="41" spans="1:8" ht="15.75">
      <c r="A41" s="109"/>
      <c r="B41" s="110"/>
      <c r="C41" s="97" t="s">
        <v>107</v>
      </c>
      <c r="D41" s="36" t="s">
        <v>24</v>
      </c>
      <c r="E41" s="34">
        <f>110+154</f>
        <v>264</v>
      </c>
    </row>
    <row r="42" spans="1:8">
      <c r="A42" s="109"/>
      <c r="B42" s="110"/>
      <c r="C42" s="38" t="s">
        <v>113</v>
      </c>
      <c r="D42" s="37"/>
      <c r="E42" s="194"/>
    </row>
    <row r="43" spans="1:8" ht="15.75">
      <c r="A43" s="109"/>
      <c r="B43" s="110"/>
      <c r="C43" s="155" t="s">
        <v>114</v>
      </c>
      <c r="D43" s="36" t="s">
        <v>24</v>
      </c>
      <c r="E43" s="160">
        <v>77</v>
      </c>
    </row>
    <row r="44" spans="1:8" ht="25.5">
      <c r="A44" s="109"/>
      <c r="B44" s="110"/>
      <c r="C44" s="135" t="s">
        <v>45</v>
      </c>
      <c r="D44" s="37"/>
      <c r="E44" s="136"/>
    </row>
    <row r="45" spans="1:8">
      <c r="A45" s="109"/>
      <c r="B45" s="110"/>
      <c r="C45" s="112" t="s">
        <v>111</v>
      </c>
      <c r="D45" s="40"/>
      <c r="E45" s="113"/>
    </row>
    <row r="46" spans="1:8">
      <c r="A46" s="109"/>
      <c r="B46" s="110"/>
      <c r="C46" s="97" t="s">
        <v>110</v>
      </c>
      <c r="D46" s="36" t="s">
        <v>18</v>
      </c>
      <c r="E46" s="34">
        <f>30+14</f>
        <v>44</v>
      </c>
    </row>
    <row r="47" spans="1:8">
      <c r="A47" s="109"/>
      <c r="B47" s="110"/>
      <c r="C47" s="135" t="s">
        <v>79</v>
      </c>
      <c r="D47" s="37"/>
      <c r="E47" s="136"/>
    </row>
    <row r="48" spans="1:8">
      <c r="A48" s="114"/>
      <c r="B48" s="115"/>
      <c r="C48" s="97" t="s">
        <v>112</v>
      </c>
      <c r="D48" s="36" t="s">
        <v>18</v>
      </c>
      <c r="E48" s="34">
        <v>61</v>
      </c>
    </row>
    <row r="49" spans="1:5">
      <c r="A49" s="78" t="s">
        <v>2</v>
      </c>
      <c r="B49" s="79" t="s">
        <v>47</v>
      </c>
      <c r="C49" s="79" t="s">
        <v>48</v>
      </c>
      <c r="D49" s="79" t="s">
        <v>2</v>
      </c>
      <c r="E49" s="80" t="s">
        <v>2</v>
      </c>
    </row>
    <row r="50" spans="1:5">
      <c r="A50" s="146" t="s">
        <v>2</v>
      </c>
      <c r="B50" s="60" t="s">
        <v>49</v>
      </c>
      <c r="C50" s="147" t="s">
        <v>50</v>
      </c>
      <c r="D50" s="148" t="s">
        <v>2</v>
      </c>
      <c r="E50" s="149" t="s">
        <v>2</v>
      </c>
    </row>
    <row r="51" spans="1:5" ht="25.5">
      <c r="A51" s="150">
        <v>8</v>
      </c>
      <c r="B51" s="42" t="s">
        <v>51</v>
      </c>
      <c r="C51" s="30" t="s">
        <v>83</v>
      </c>
      <c r="D51" s="151"/>
      <c r="E51" s="152"/>
    </row>
    <row r="52" spans="1:5" ht="15.75">
      <c r="A52" s="153"/>
      <c r="B52" s="154"/>
      <c r="C52" s="155" t="s">
        <v>106</v>
      </c>
      <c r="D52" s="36" t="s">
        <v>24</v>
      </c>
      <c r="E52" s="156">
        <f>(4+16)*2*2*8</f>
        <v>640</v>
      </c>
    </row>
    <row r="53" spans="1:5">
      <c r="A53" s="78" t="s">
        <v>2</v>
      </c>
      <c r="B53" s="79" t="s">
        <v>52</v>
      </c>
      <c r="C53" s="61" t="s">
        <v>53</v>
      </c>
      <c r="D53" s="79" t="s">
        <v>2</v>
      </c>
      <c r="E53" s="80" t="s">
        <v>2</v>
      </c>
    </row>
    <row r="54" spans="1:5">
      <c r="A54" s="57" t="s">
        <v>2</v>
      </c>
      <c r="B54" s="60" t="s">
        <v>54</v>
      </c>
      <c r="C54" s="62" t="s">
        <v>55</v>
      </c>
      <c r="D54" s="55" t="s">
        <v>2</v>
      </c>
      <c r="E54" s="63" t="s">
        <v>2</v>
      </c>
    </row>
    <row r="55" spans="1:5">
      <c r="A55" s="41">
        <v>9</v>
      </c>
      <c r="B55" s="42" t="s">
        <v>54</v>
      </c>
      <c r="C55" s="43" t="s">
        <v>56</v>
      </c>
      <c r="D55" s="157"/>
      <c r="E55" s="158"/>
    </row>
    <row r="56" spans="1:5">
      <c r="A56" s="114"/>
      <c r="B56" s="115"/>
      <c r="C56" s="97" t="s">
        <v>139</v>
      </c>
      <c r="D56" s="159" t="s">
        <v>57</v>
      </c>
      <c r="E56" s="166">
        <v>16</v>
      </c>
    </row>
    <row r="57" spans="1:5">
      <c r="A57" s="78" t="s">
        <v>2</v>
      </c>
      <c r="B57" s="79" t="s">
        <v>58</v>
      </c>
      <c r="C57" s="61" t="s">
        <v>59</v>
      </c>
      <c r="D57" s="79" t="s">
        <v>2</v>
      </c>
      <c r="E57" s="80" t="s">
        <v>2</v>
      </c>
    </row>
    <row r="58" spans="1:5">
      <c r="A58" s="57" t="s">
        <v>2</v>
      </c>
      <c r="B58" s="60" t="s">
        <v>60</v>
      </c>
      <c r="C58" s="62" t="s">
        <v>61</v>
      </c>
      <c r="D58" s="55" t="s">
        <v>2</v>
      </c>
      <c r="E58" s="63" t="s">
        <v>2</v>
      </c>
    </row>
    <row r="59" spans="1:5">
      <c r="A59" s="41">
        <v>10</v>
      </c>
      <c r="B59" s="42" t="s">
        <v>62</v>
      </c>
      <c r="C59" s="135" t="s">
        <v>88</v>
      </c>
      <c r="D59" s="161"/>
      <c r="E59" s="95"/>
    </row>
    <row r="60" spans="1:5">
      <c r="A60" s="109"/>
      <c r="B60" s="111"/>
      <c r="C60" s="112" t="s">
        <v>121</v>
      </c>
      <c r="D60" s="191"/>
      <c r="E60" s="100"/>
    </row>
    <row r="61" spans="1:5" ht="15.75">
      <c r="A61" s="109"/>
      <c r="B61" s="111"/>
      <c r="C61" s="155" t="s">
        <v>115</v>
      </c>
      <c r="D61" s="162" t="s">
        <v>25</v>
      </c>
      <c r="E61" s="160">
        <v>67</v>
      </c>
    </row>
    <row r="62" spans="1:5">
      <c r="A62" s="109"/>
      <c r="B62" s="111"/>
      <c r="C62" s="135" t="s">
        <v>80</v>
      </c>
      <c r="D62" s="161"/>
      <c r="E62" s="95"/>
    </row>
    <row r="63" spans="1:5">
      <c r="A63" s="109"/>
      <c r="B63" s="111"/>
      <c r="C63" s="112" t="s">
        <v>118</v>
      </c>
      <c r="D63" s="191"/>
      <c r="E63" s="100"/>
    </row>
    <row r="64" spans="1:5">
      <c r="A64" s="109"/>
      <c r="B64" s="111"/>
      <c r="C64" s="112" t="s">
        <v>117</v>
      </c>
      <c r="D64" s="191"/>
      <c r="E64" s="100"/>
    </row>
    <row r="65" spans="1:5" ht="15.75">
      <c r="A65" s="109"/>
      <c r="B65" s="111"/>
      <c r="C65" s="155" t="s">
        <v>116</v>
      </c>
      <c r="D65" s="162" t="s">
        <v>25</v>
      </c>
      <c r="E65" s="160">
        <v>160</v>
      </c>
    </row>
    <row r="66" spans="1:5">
      <c r="A66" s="109"/>
      <c r="B66" s="111"/>
      <c r="C66" s="135" t="s">
        <v>81</v>
      </c>
      <c r="D66" s="161"/>
      <c r="E66" s="95"/>
    </row>
    <row r="67" spans="1:5" ht="15.75">
      <c r="A67" s="109"/>
      <c r="B67" s="111"/>
      <c r="C67" s="155" t="s">
        <v>119</v>
      </c>
      <c r="D67" s="162" t="s">
        <v>25</v>
      </c>
      <c r="E67" s="160">
        <v>6</v>
      </c>
    </row>
    <row r="68" spans="1:5">
      <c r="A68" s="109"/>
      <c r="B68" s="111"/>
      <c r="C68" s="135" t="s">
        <v>120</v>
      </c>
      <c r="D68" s="161"/>
      <c r="E68" s="95"/>
    </row>
    <row r="69" spans="1:5" ht="15.75">
      <c r="A69" s="109"/>
      <c r="B69" s="111"/>
      <c r="C69" s="155" t="s">
        <v>122</v>
      </c>
      <c r="D69" s="162" t="s">
        <v>25</v>
      </c>
      <c r="E69" s="160">
        <v>7</v>
      </c>
    </row>
    <row r="70" spans="1:5">
      <c r="A70" s="78" t="s">
        <v>2</v>
      </c>
      <c r="B70" s="79" t="s">
        <v>63</v>
      </c>
      <c r="C70" s="61" t="s">
        <v>64</v>
      </c>
      <c r="D70" s="79" t="s">
        <v>2</v>
      </c>
      <c r="E70" s="80" t="s">
        <v>2</v>
      </c>
    </row>
    <row r="71" spans="1:5">
      <c r="A71" s="57" t="s">
        <v>2</v>
      </c>
      <c r="B71" s="60" t="s">
        <v>65</v>
      </c>
      <c r="C71" s="62" t="s">
        <v>66</v>
      </c>
      <c r="D71" s="55" t="s">
        <v>2</v>
      </c>
      <c r="E71" s="63" t="s">
        <v>2</v>
      </c>
    </row>
    <row r="72" spans="1:5" ht="25.5">
      <c r="A72" s="41">
        <v>11</v>
      </c>
      <c r="B72" s="42" t="s">
        <v>65</v>
      </c>
      <c r="C72" s="30" t="s">
        <v>67</v>
      </c>
      <c r="D72" s="157"/>
      <c r="E72" s="158"/>
    </row>
    <row r="73" spans="1:5">
      <c r="A73" s="109"/>
      <c r="B73" s="111"/>
      <c r="C73" s="178" t="s">
        <v>130</v>
      </c>
      <c r="D73" s="176"/>
      <c r="E73" s="177"/>
    </row>
    <row r="74" spans="1:5">
      <c r="A74" s="109"/>
      <c r="B74" s="111"/>
      <c r="C74" s="178" t="s">
        <v>133</v>
      </c>
      <c r="D74" s="176"/>
      <c r="E74" s="177"/>
    </row>
    <row r="75" spans="1:5" ht="15.75">
      <c r="A75" s="114"/>
      <c r="B75" s="115"/>
      <c r="C75" s="97" t="s">
        <v>131</v>
      </c>
      <c r="D75" s="36" t="s">
        <v>24</v>
      </c>
      <c r="E75" s="160">
        <v>224</v>
      </c>
    </row>
    <row r="76" spans="1:5">
      <c r="A76" s="78" t="s">
        <v>2</v>
      </c>
      <c r="B76" s="79" t="s">
        <v>124</v>
      </c>
      <c r="C76" s="61" t="s">
        <v>125</v>
      </c>
      <c r="D76" s="79" t="s">
        <v>2</v>
      </c>
      <c r="E76" s="195" t="s">
        <v>2</v>
      </c>
    </row>
    <row r="77" spans="1:5">
      <c r="A77" s="57" t="s">
        <v>2</v>
      </c>
      <c r="B77" s="60" t="s">
        <v>126</v>
      </c>
      <c r="C77" s="62" t="s">
        <v>127</v>
      </c>
      <c r="D77" s="55" t="s">
        <v>2</v>
      </c>
      <c r="E77" s="196" t="s">
        <v>2</v>
      </c>
    </row>
    <row r="78" spans="1:5">
      <c r="A78" s="41">
        <v>12</v>
      </c>
      <c r="B78" s="42" t="s">
        <v>126</v>
      </c>
      <c r="C78" s="171" t="s">
        <v>128</v>
      </c>
      <c r="D78" s="94"/>
      <c r="E78" s="194"/>
    </row>
    <row r="79" spans="1:5">
      <c r="A79" s="114"/>
      <c r="B79" s="116"/>
      <c r="C79" s="155" t="s">
        <v>129</v>
      </c>
      <c r="D79" s="159" t="s">
        <v>18</v>
      </c>
      <c r="E79" s="160">
        <v>136</v>
      </c>
    </row>
    <row r="80" spans="1:5">
      <c r="A80" s="78" t="s">
        <v>2</v>
      </c>
      <c r="B80" s="79" t="s">
        <v>70</v>
      </c>
      <c r="C80" s="61" t="s">
        <v>46</v>
      </c>
      <c r="D80" s="79" t="s">
        <v>2</v>
      </c>
      <c r="E80" s="80" t="s">
        <v>2</v>
      </c>
    </row>
    <row r="81" spans="1:5">
      <c r="A81" s="57" t="s">
        <v>2</v>
      </c>
      <c r="B81" s="58" t="s">
        <v>71</v>
      </c>
      <c r="C81" s="56" t="s">
        <v>72</v>
      </c>
      <c r="D81" s="55" t="s">
        <v>2</v>
      </c>
      <c r="E81" s="106" t="s">
        <v>2</v>
      </c>
    </row>
    <row r="82" spans="1:5" ht="25.5">
      <c r="A82" s="31">
        <v>13</v>
      </c>
      <c r="B82" s="66" t="s">
        <v>71</v>
      </c>
      <c r="C82" s="74" t="s">
        <v>82</v>
      </c>
      <c r="D82" s="72"/>
      <c r="E82" s="71"/>
    </row>
    <row r="83" spans="1:5">
      <c r="A83" s="89"/>
      <c r="B83" s="98"/>
      <c r="C83" s="189" t="s">
        <v>89</v>
      </c>
      <c r="D83" s="91"/>
      <c r="E83" s="92"/>
    </row>
    <row r="84" spans="1:5">
      <c r="A84" s="89"/>
      <c r="B84" s="98"/>
      <c r="C84" s="189" t="s">
        <v>132</v>
      </c>
      <c r="D84" s="91"/>
      <c r="E84" s="92"/>
    </row>
    <row r="85" spans="1:5" ht="15.75">
      <c r="A85" s="48"/>
      <c r="B85" s="16"/>
      <c r="C85" s="77" t="s">
        <v>134</v>
      </c>
      <c r="D85" s="36" t="s">
        <v>24</v>
      </c>
      <c r="E85" s="33">
        <f>9+30+8</f>
        <v>47</v>
      </c>
    </row>
    <row r="86" spans="1:5">
      <c r="A86" s="57" t="s">
        <v>2</v>
      </c>
      <c r="B86" s="60" t="s">
        <v>73</v>
      </c>
      <c r="C86" s="62" t="s">
        <v>74</v>
      </c>
      <c r="D86" s="55" t="s">
        <v>2</v>
      </c>
      <c r="E86" s="63" t="s">
        <v>2</v>
      </c>
    </row>
    <row r="87" spans="1:5" ht="25.5">
      <c r="A87" s="41">
        <v>14</v>
      </c>
      <c r="B87" s="42" t="s">
        <v>73</v>
      </c>
      <c r="C87" s="171" t="s">
        <v>75</v>
      </c>
      <c r="D87" s="94"/>
      <c r="E87" s="95"/>
    </row>
    <row r="88" spans="1:5">
      <c r="A88" s="114"/>
      <c r="B88" s="116"/>
      <c r="C88" s="155" t="s">
        <v>108</v>
      </c>
      <c r="D88" s="159" t="s">
        <v>18</v>
      </c>
      <c r="E88" s="160">
        <v>12</v>
      </c>
    </row>
    <row r="89" spans="1:5">
      <c r="A89" s="57" t="s">
        <v>2</v>
      </c>
      <c r="B89" s="61" t="s">
        <v>2</v>
      </c>
      <c r="C89" s="61" t="s">
        <v>20</v>
      </c>
      <c r="D89" s="58" t="s">
        <v>2</v>
      </c>
      <c r="E89" s="85" t="s">
        <v>2</v>
      </c>
    </row>
    <row r="90" spans="1:5" ht="51.75" thickBot="1">
      <c r="A90" s="137">
        <v>15</v>
      </c>
      <c r="B90" s="138"/>
      <c r="C90" s="139" t="s">
        <v>135</v>
      </c>
      <c r="D90" s="35" t="s">
        <v>21</v>
      </c>
      <c r="E90" s="140">
        <v>1</v>
      </c>
    </row>
    <row r="91" spans="1:5">
      <c r="A91" s="183"/>
      <c r="B91" s="184"/>
      <c r="C91" s="185"/>
      <c r="D91" s="186"/>
      <c r="E91" s="187"/>
    </row>
    <row r="92" spans="1:5">
      <c r="C92" s="17"/>
      <c r="D92" s="21"/>
      <c r="E92" s="22"/>
    </row>
    <row r="93" spans="1:5">
      <c r="C93" s="21"/>
    </row>
    <row r="94" spans="1:5">
      <c r="C94" s="19"/>
      <c r="D94" s="18"/>
      <c r="E94" s="20"/>
    </row>
    <row r="95" spans="1:5">
      <c r="C95" s="23"/>
      <c r="D95" s="18"/>
      <c r="E95" s="20"/>
    </row>
    <row r="96" spans="1:5">
      <c r="C96" s="24"/>
      <c r="D96" s="18"/>
      <c r="E96" s="20"/>
    </row>
    <row r="97" spans="3:5">
      <c r="C97" s="19"/>
      <c r="D97" s="18"/>
      <c r="E97" s="20"/>
    </row>
    <row r="98" spans="3:5">
      <c r="C98" s="19"/>
      <c r="D98" s="18"/>
      <c r="E98" s="20"/>
    </row>
    <row r="99" spans="3:5">
      <c r="C99" s="18"/>
      <c r="D99" s="18"/>
      <c r="E99" s="20"/>
    </row>
    <row r="100" spans="3:5">
      <c r="C100" s="19"/>
      <c r="D100" s="18"/>
      <c r="E100" s="20"/>
    </row>
    <row r="101" spans="3:5">
      <c r="C101" s="19"/>
      <c r="D101" s="18"/>
      <c r="E101" s="20"/>
    </row>
    <row r="102" spans="3:5">
      <c r="C102" s="19"/>
      <c r="D102" s="18"/>
      <c r="E102" s="20"/>
    </row>
    <row r="103" spans="3:5">
      <c r="C103" s="19"/>
      <c r="D103" s="18"/>
      <c r="E103" s="20"/>
    </row>
    <row r="107" spans="3:5">
      <c r="C107" s="12"/>
      <c r="D107" s="12"/>
      <c r="E107" s="25"/>
    </row>
    <row r="108" spans="3:5">
      <c r="C108" s="17"/>
    </row>
    <row r="109" spans="3:5">
      <c r="C109" s="17"/>
      <c r="D109" s="21"/>
      <c r="E109" s="22"/>
    </row>
    <row r="110" spans="3:5">
      <c r="C110" s="19"/>
      <c r="D110" s="18"/>
      <c r="E110" s="20"/>
    </row>
    <row r="111" spans="3:5">
      <c r="C111" s="19"/>
      <c r="D111" s="18"/>
      <c r="E111" s="20"/>
    </row>
    <row r="112" spans="3:5">
      <c r="C112" s="19"/>
      <c r="D112" s="18"/>
      <c r="E112" s="20"/>
    </row>
    <row r="113" spans="3:5">
      <c r="C113" s="19"/>
      <c r="D113" s="18"/>
      <c r="E113" s="20"/>
    </row>
    <row r="114" spans="3:5">
      <c r="C114" s="19"/>
      <c r="D114" s="18"/>
      <c r="E114" s="20"/>
    </row>
    <row r="115" spans="3:5">
      <c r="C115" s="19"/>
      <c r="D115" s="18"/>
      <c r="E115" s="20"/>
    </row>
    <row r="116" spans="3:5">
      <c r="C116" s="19"/>
      <c r="D116" s="18"/>
      <c r="E116" s="20"/>
    </row>
    <row r="117" spans="3:5">
      <c r="C117" s="19"/>
      <c r="D117" s="18"/>
      <c r="E117" s="20"/>
    </row>
    <row r="118" spans="3:5">
      <c r="C118" s="19"/>
      <c r="D118" s="18"/>
      <c r="E118" s="20"/>
    </row>
    <row r="119" spans="3:5">
      <c r="C119" s="19"/>
      <c r="D119" s="18"/>
      <c r="E119" s="20"/>
    </row>
    <row r="120" spans="3:5">
      <c r="C120" s="18"/>
      <c r="D120" s="18"/>
      <c r="E120" s="20"/>
    </row>
    <row r="121" spans="3:5">
      <c r="C121" s="19"/>
      <c r="D121" s="18"/>
      <c r="E121" s="20"/>
    </row>
    <row r="122" spans="3:5">
      <c r="C122" s="19"/>
      <c r="D122" s="18"/>
      <c r="E122" s="20"/>
    </row>
    <row r="123" spans="3:5">
      <c r="C123" s="19"/>
      <c r="D123" s="18"/>
      <c r="E123" s="20"/>
    </row>
    <row r="124" spans="3:5">
      <c r="C124" s="19"/>
      <c r="D124" s="18"/>
      <c r="E124" s="20"/>
    </row>
    <row r="125" spans="3:5">
      <c r="C125" s="19"/>
      <c r="D125" s="18"/>
      <c r="E125" s="20"/>
    </row>
    <row r="126" spans="3:5">
      <c r="C126" s="18"/>
      <c r="D126" s="18"/>
      <c r="E126" s="20"/>
    </row>
    <row r="127" spans="3:5">
      <c r="C127" s="19"/>
      <c r="D127" s="18"/>
      <c r="E127" s="20"/>
    </row>
    <row r="128" spans="3:5">
      <c r="C128" s="19"/>
      <c r="D128" s="18"/>
      <c r="E128" s="20"/>
    </row>
    <row r="129" spans="3:5">
      <c r="C129" s="19"/>
      <c r="D129" s="18"/>
      <c r="E129" s="20"/>
    </row>
    <row r="130" spans="3:5">
      <c r="C130" s="18"/>
      <c r="D130" s="18"/>
      <c r="E130" s="20"/>
    </row>
    <row r="131" spans="3:5">
      <c r="C131" s="18"/>
      <c r="D131" s="18"/>
      <c r="E131" s="20"/>
    </row>
    <row r="132" spans="3:5">
      <c r="C132" s="19"/>
      <c r="D132" s="18"/>
      <c r="E132" s="20"/>
    </row>
    <row r="133" spans="3:5">
      <c r="C133" s="19"/>
      <c r="D133" s="19"/>
      <c r="E133" s="20"/>
    </row>
    <row r="134" spans="3:5">
      <c r="C134" s="19"/>
      <c r="D134" s="19"/>
      <c r="E134" s="20"/>
    </row>
    <row r="135" spans="3:5">
      <c r="C135" s="19"/>
      <c r="D135" s="24"/>
      <c r="E135" s="26"/>
    </row>
    <row r="136" spans="3:5">
      <c r="C136" s="18"/>
      <c r="D136" s="18"/>
      <c r="E136" s="20"/>
    </row>
    <row r="137" spans="3:5">
      <c r="C137" s="19"/>
      <c r="D137" s="18"/>
      <c r="E137" s="20"/>
    </row>
    <row r="138" spans="3:5">
      <c r="C138" s="19"/>
      <c r="D138" s="18"/>
      <c r="E138" s="20"/>
    </row>
    <row r="139" spans="3:5">
      <c r="C139" s="17"/>
    </row>
    <row r="140" spans="3:5">
      <c r="C140" s="17"/>
      <c r="D140" s="21"/>
      <c r="E140" s="22"/>
    </row>
    <row r="141" spans="3:5">
      <c r="C141" s="21"/>
    </row>
    <row r="142" spans="3:5">
      <c r="C142" s="19"/>
      <c r="D142" s="18"/>
      <c r="E142" s="20"/>
    </row>
    <row r="143" spans="3:5">
      <c r="C143" s="23"/>
      <c r="D143" s="18"/>
      <c r="E143" s="20"/>
    </row>
    <row r="144" spans="3:5">
      <c r="C144" s="24"/>
      <c r="D144" s="18"/>
      <c r="E144" s="20"/>
    </row>
    <row r="145" spans="3:5">
      <c r="C145" s="19"/>
      <c r="D145" s="18"/>
      <c r="E145" s="20"/>
    </row>
    <row r="146" spans="3:5">
      <c r="C146" s="19"/>
      <c r="D146" s="18"/>
      <c r="E146" s="20"/>
    </row>
    <row r="147" spans="3:5">
      <c r="C147" s="18"/>
      <c r="D147" s="18"/>
      <c r="E147" s="20"/>
    </row>
    <row r="148" spans="3:5">
      <c r="C148" s="19"/>
      <c r="D148" s="18"/>
      <c r="E148" s="20"/>
    </row>
    <row r="149" spans="3:5">
      <c r="C149" s="19"/>
      <c r="D149" s="18"/>
      <c r="E149" s="20"/>
    </row>
    <row r="150" spans="3:5">
      <c r="C150" s="19"/>
      <c r="D150" s="18"/>
      <c r="E150" s="20"/>
    </row>
    <row r="151" spans="3:5">
      <c r="C151" s="19"/>
      <c r="D151" s="18"/>
      <c r="E151" s="20"/>
    </row>
    <row r="155" spans="3:5">
      <c r="C155" s="12"/>
      <c r="D155" s="12"/>
      <c r="E155" s="25"/>
    </row>
    <row r="158" spans="3:5">
      <c r="C158" s="11"/>
    </row>
    <row r="159" spans="3:5">
      <c r="C159" s="17"/>
    </row>
    <row r="203" spans="3:5">
      <c r="C203" s="12"/>
      <c r="D203" s="12"/>
      <c r="E203" s="25"/>
    </row>
    <row r="206" spans="3:5">
      <c r="C206" s="11"/>
    </row>
    <row r="207" spans="3:5">
      <c r="C207" s="17"/>
    </row>
  </sheetData>
  <mergeCells count="7">
    <mergeCell ref="A1:E1"/>
    <mergeCell ref="A2:E2"/>
    <mergeCell ref="A4:A6"/>
    <mergeCell ref="B4:B6"/>
    <mergeCell ref="C4:C6"/>
    <mergeCell ref="D4:D6"/>
    <mergeCell ref="E4:E6"/>
  </mergeCells>
  <phoneticPr fontId="0" type="noConversion"/>
  <printOptions horizontalCentered="1"/>
  <pageMargins left="0.78740157480314965" right="0.39370078740157483" top="0.44" bottom="1" header="0.27559055118110237" footer="0.51181102362204722"/>
  <pageSetup paperSize="9" orientation="portrait" horizontalDpi="4294967295" verticalDpi="300" r:id="rId1"/>
  <headerFooter alignWithMargins="0">
    <oddFooter>&amp;R&amp;A,Strona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3</vt:i4>
      </vt:variant>
    </vt:vector>
  </HeadingPairs>
  <TitlesOfParts>
    <vt:vector size="5" baseType="lpstr">
      <vt:lpstr>most_ŁB_K.O.</vt:lpstr>
      <vt:lpstr>most_ŁB_P.R.</vt:lpstr>
      <vt:lpstr>most_ŁB_K.O.!Obszar_wydruku</vt:lpstr>
      <vt:lpstr>most_ŁB_K.O.!Tytuły_wydruku</vt:lpstr>
      <vt:lpstr>most_ŁB_P.R.!Tytuły_wydruku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Mariusz</cp:lastModifiedBy>
  <cp:lastPrinted>2013-06-02T20:20:49Z</cp:lastPrinted>
  <dcterms:created xsi:type="dcterms:W3CDTF">2004-01-19T10:05:20Z</dcterms:created>
  <dcterms:modified xsi:type="dcterms:W3CDTF">2024-05-20T06:08:55Z</dcterms:modified>
</cp:coreProperties>
</file>