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C0794936-B2A1-4694-A401-5FC21DC6403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11" i="1" l="1"/>
  <c r="H10" i="1"/>
  <c r="H26" i="1" s="1"/>
  <c r="I26" i="1"/>
  <c r="I18" i="1"/>
  <c r="H18" i="1" s="1"/>
  <c r="I12" i="1"/>
  <c r="H12" i="1" s="1"/>
  <c r="I13" i="1"/>
  <c r="H13" i="1" s="1"/>
  <c r="I14" i="1"/>
  <c r="H14" i="1" s="1"/>
  <c r="I15" i="1"/>
  <c r="H15" i="1" s="1"/>
  <c r="I16" i="1"/>
  <c r="H16" i="1" s="1"/>
  <c r="I17" i="1"/>
  <c r="H17" i="1" s="1"/>
  <c r="I19" i="1"/>
  <c r="H19" i="1" s="1"/>
  <c r="I20" i="1"/>
  <c r="H20" i="1" s="1"/>
  <c r="I21" i="1"/>
  <c r="H21" i="1" s="1"/>
  <c r="I22" i="1"/>
  <c r="H22" i="1" s="1"/>
  <c r="I23" i="1"/>
  <c r="H23" i="1" s="1"/>
  <c r="I24" i="1"/>
  <c r="H24" i="1" s="1"/>
  <c r="I25" i="1"/>
  <c r="H25" i="1" s="1"/>
  <c r="H11" i="1"/>
  <c r="I10" i="1"/>
</calcChain>
</file>

<file path=xl/sharedStrings.xml><?xml version="1.0" encoding="utf-8"?>
<sst xmlns="http://schemas.openxmlformats.org/spreadsheetml/2006/main" count="92" uniqueCount="62">
  <si>
    <t>Lp.</t>
  </si>
  <si>
    <t>Nazwa asortymentu</t>
  </si>
  <si>
    <t>Ilość</t>
  </si>
  <si>
    <t>Jm.</t>
  </si>
  <si>
    <t>Załączniki projektów</t>
  </si>
  <si>
    <t>Cena jednostkowa brutto [zł]</t>
  </si>
  <si>
    <t>Wartość brutto [zł]</t>
  </si>
  <si>
    <t>Zaopatrywana JW.</t>
  </si>
  <si>
    <t>szt.</t>
  </si>
  <si>
    <t>kol. 1</t>
  </si>
  <si>
    <t xml:space="preserve">kol. 2 </t>
  </si>
  <si>
    <t xml:space="preserve">kol. 3 </t>
  </si>
  <si>
    <t>kol. 4</t>
  </si>
  <si>
    <t>kol. 5</t>
  </si>
  <si>
    <t>kol. 6</t>
  </si>
  <si>
    <t>stawka podatku VAT%</t>
  </si>
  <si>
    <t>Wartość netto [zł]</t>
  </si>
  <si>
    <t>kol. 7</t>
  </si>
  <si>
    <t>RAZEM*</t>
  </si>
  <si>
    <t>…………………………………...
Miejscowość, data</t>
  </si>
  <si>
    <t xml:space="preserve">                                                            FORMULARZ KALKULACJI CENY OFERTOWEJ  (SZCZEGÓŁOWY OPIS PRZEDMIOTU ZAMÓWIENIA)</t>
  </si>
  <si>
    <t>Znak sprawy ZP/46/2021</t>
  </si>
  <si>
    <t>dokument należy podpisać kwalifikowanym podpisem elektronicznym lub elektronicznym podpisem zaufanym lub podpisem osobistym przez osobę lub osoby umocowane do złożenia podpisu w imieniu Wykonawcy</t>
  </si>
  <si>
    <t>kol. 10</t>
  </si>
  <si>
    <t xml:space="preserve">kol. 8= kol. 9 /(1+ kol. 6);2) </t>
  </si>
  <si>
    <t>kol. 9 = kol. 7 x kol. 3</t>
  </si>
  <si>
    <t>Załącznik nr 1C/ załącznik nr 1 do umowy</t>
  </si>
  <si>
    <t>CZĘŚĆ (ZADANIE) NR 3. DOSTAWA ARTYKUŁÓW PROMOCYJNYCH DLA 3 PODKARPACKIEJ BRYGADY OBRONY TERYTORIALNEJ</t>
  </si>
  <si>
    <r>
      <rPr>
        <b/>
        <sz val="11"/>
        <rFont val="Calibri"/>
        <family val="2"/>
        <charset val="238"/>
        <scheme val="minor"/>
      </rPr>
      <t xml:space="preserve">Pendrive (pamięć USB). </t>
    </r>
    <r>
      <rPr>
        <sz val="11"/>
        <rFont val="Calibri"/>
        <family val="2"/>
        <charset val="238"/>
        <scheme val="minor"/>
      </rPr>
      <t xml:space="preserve">Pojemność 32GB. Z przeciwnej strony USB typu C. Kółko na klucze. Wersja USB 3.0. Kolor czarny. Obudowa plastikowo-metalowa. Znakowanie według projektu. Każda sztuka pakowana oddzielnie w kartonowy kartonik </t>
    </r>
  </si>
  <si>
    <t>Projekt Nr 01</t>
  </si>
  <si>
    <r>
      <rPr>
        <b/>
        <sz val="11"/>
        <rFont val="Calibri"/>
        <family val="2"/>
        <charset val="238"/>
        <scheme val="minor"/>
      </rPr>
      <t>Osłona/zaślepka na kamerę internetową.</t>
    </r>
    <r>
      <rPr>
        <sz val="11"/>
        <rFont val="Calibri"/>
        <family val="2"/>
        <charset val="238"/>
        <scheme val="minor"/>
      </rPr>
      <t xml:space="preserve"> Uniemożliwia hackerom podglądanie otoczenia użytkownika laptopa. Wymagany model osłony, z którym bezproblemowo będzie można zamknąć i otworzyć laptop bez konieczności demontażu zasłony. Produkt powinien być wykonany z bardzo trwałego, odpornego na uderzenia tworzywa, dodatkowo zabezpieczonego powłoką ABS, o wysokim współczynniku ziarnistości. Osłona powinna być wyposażona w prowadnice, umożliwiające płynne otwieranie i zasłanianie kamerki. Osłona powinna mieć system mocowania, uniemożliwiający samoistne odklejenie się od obudowy laptopa. Każda osłona powinna być pojedynczo spakowana w przeźroczystą, zaklejaną torebkę wykonaną z foli PP. Kolor osłony czarny. Znakowanie według projektu</t>
    </r>
  </si>
  <si>
    <t>Projekt Nr 02</t>
  </si>
  <si>
    <r>
      <rPr>
        <b/>
        <sz val="11"/>
        <rFont val="Calibri"/>
        <family val="2"/>
        <charset val="238"/>
        <scheme val="minor"/>
      </rPr>
      <t xml:space="preserve">Ekranowane antykradzieżowe etui na karty zbliżeniowe. </t>
    </r>
    <r>
      <rPr>
        <sz val="11"/>
        <rFont val="Calibri"/>
        <family val="2"/>
        <charset val="238"/>
        <scheme val="minor"/>
      </rPr>
      <t>Pionowe etui chroniące karty zbliżeniowe przed nieautoryzowanym dostępem. Wymaga się, aby wymiary etui dobrane były tak, aby swobodnie można było włożyć je wraz z kartą do przegrody zwykłego (standardowego) portfela. Format kart zgodny z normą ISO/IEC 7810:2003: format ID – 1 85.60 mm × 53.98 mm. Etui przeznaczone będzie do ochrony jednej karty wielkości karty płatniczej. Każde etui powinno być pojedynczo spakowane w przeźroczystą, zaklejaną torebkę wykonaną z foli PP. Znakowanie według projektu</t>
    </r>
  </si>
  <si>
    <t>Projekt Nr 03</t>
  </si>
  <si>
    <r>
      <rPr>
        <b/>
        <sz val="11"/>
        <rFont val="Calibri"/>
        <family val="2"/>
        <charset val="238"/>
        <scheme val="minor"/>
      </rPr>
      <t>Torba papierowa laminowana.</t>
    </r>
    <r>
      <rPr>
        <sz val="11"/>
        <rFont val="Calibri"/>
        <family val="2"/>
        <charset val="238"/>
        <scheme val="minor"/>
      </rPr>
      <t xml:space="preserve"> Wymiary 23 x 18 x 7 cm. Papier czarny kreda. Dno torebki wyłożone usztywniającym kartonikiem. Torebka wykonana z papieru o gramaturze minimum 180 g/m2. Papier torebki z wykończeniem matowym (satynowym). Uszlachetnienie folia na zewnętrznych stronach. Uchwyty torebki wykonane ze sznurka w kolorze czarnym (kolor torby). Znakowanie według projektu</t>
    </r>
  </si>
  <si>
    <t>Projekt Nr 04</t>
  </si>
  <si>
    <r>
      <rPr>
        <b/>
        <sz val="11"/>
        <rFont val="Calibri"/>
        <family val="2"/>
        <charset val="238"/>
        <scheme val="minor"/>
      </rPr>
      <t>Torba papierowa laminowana.</t>
    </r>
    <r>
      <rPr>
        <sz val="11"/>
        <rFont val="Calibri"/>
        <family val="2"/>
        <charset val="238"/>
        <scheme val="minor"/>
      </rPr>
      <t xml:space="preserve"> Wymiary 34 x 24 x 9 cm. Papier czarny kreda. Dno torebki wyłożone usztywniającym kartonikiem. Torebka wykonana z papieru o gramaturze minimum 180 g/m2. Papier torebki z wykończeniem matowym (satynowym). Uszlachetnienie folia na zewnętrznych stronach. Uchwyty torebki wykonane ze sznurka w kolorze czarnym (kolor torby). Znakowanie według projektu</t>
    </r>
  </si>
  <si>
    <t>Projekt Nr 05</t>
  </si>
  <si>
    <r>
      <rPr>
        <b/>
        <sz val="11"/>
        <rFont val="Calibri"/>
        <family val="2"/>
        <charset val="238"/>
        <scheme val="minor"/>
      </rPr>
      <t>Smycz reklamowa.</t>
    </r>
    <r>
      <rPr>
        <sz val="11"/>
        <rFont val="Calibri"/>
        <family val="2"/>
        <charset val="238"/>
        <scheme val="minor"/>
      </rPr>
      <t xml:space="preserve"> Smycz z dwustronnym nadrukiem sublimacyjnym. Wykonanie z bazowej taśmy poliestrowej o szerokości 15 mm, długość standardowa (90 - 100 cm), nadruk tła dwustronny, nadruk napisów i logo dwustronny. Smycz zakończona karabińczykiem typu „rybka” oraz uchwytem do telefonów lub pendrive. Kolor czarny. Znakowanie według projektu</t>
    </r>
  </si>
  <si>
    <t>Projekt Nr 06</t>
  </si>
  <si>
    <r>
      <rPr>
        <b/>
        <sz val="11"/>
        <rFont val="Calibri"/>
        <family val="2"/>
        <charset val="238"/>
        <scheme val="minor"/>
      </rPr>
      <t>Długopis reklamowy z logo.</t>
    </r>
    <r>
      <rPr>
        <sz val="11"/>
        <rFont val="Calibri"/>
        <family val="2"/>
        <charset val="238"/>
        <scheme val="minor"/>
      </rPr>
      <t xml:space="preserve"> Długopis metalowy, średnica Ø 10 mm. Materiał aluminium. Wymiary około 135 x 10 mm. Wkład kolor niebieski. Znakowanie według projektu. Ilości i kolory: 1000szt.-czarny C-01, 1000szt.-grafitowy C-03</t>
    </r>
  </si>
  <si>
    <t>Projekt Nr 07</t>
  </si>
  <si>
    <r>
      <rPr>
        <b/>
        <sz val="11"/>
        <rFont val="Calibri"/>
        <family val="2"/>
        <charset val="238"/>
        <scheme val="minor"/>
      </rPr>
      <t>Opaska odblaskowa samozwijająca.</t>
    </r>
    <r>
      <rPr>
        <sz val="11"/>
        <rFont val="Calibri"/>
        <family val="2"/>
        <charset val="238"/>
        <scheme val="minor"/>
      </rPr>
      <t xml:space="preserve"> Opaska odblaskowa w kolorze srebrnym z odblaskowymi napisami. Wymiary: 34 x 3 cm. Wykonana z folii pryzmatycznej posiadającej normę EN 471 oraz wysokiej jakości nierdzewnej blachy samozwijającej się po uderzeniu. Spód opaski wykonany jest z folii typu flock (zamsz, welur). Znakowanie według projektu</t>
    </r>
  </si>
  <si>
    <t>Projekt Nr 08</t>
  </si>
  <si>
    <r>
      <rPr>
        <b/>
        <sz val="11"/>
        <rFont val="Calibri"/>
        <family val="2"/>
        <charset val="238"/>
        <scheme val="minor"/>
      </rPr>
      <t>Kubek termiczny z logo.</t>
    </r>
    <r>
      <rPr>
        <sz val="11"/>
        <rFont val="Calibri"/>
        <family val="2"/>
        <charset val="238"/>
        <scheme val="minor"/>
      </rPr>
      <t xml:space="preserve"> Pojemność 0,5 l. wykonany ze stali nierdzewnej z podwójnymi ściankami, szczelny, po naciśnięciu przycisku można pić. W zestawie nakręcany kubeczek z tworzywa. Kolor czarny. Powinien utrzymywać ciepło do 5 h. Wymiary: około 255 mm x 80 mm x 80 mm. Znakowanie wedłuk projektu</t>
    </r>
  </si>
  <si>
    <t>Projekt Nr 09</t>
  </si>
  <si>
    <r>
      <rPr>
        <b/>
        <sz val="11"/>
        <rFont val="Calibri"/>
        <family val="2"/>
        <charset val="238"/>
        <scheme val="minor"/>
      </rPr>
      <t xml:space="preserve">Kubek ceramiczny. </t>
    </r>
    <r>
      <rPr>
        <sz val="11"/>
        <rFont val="Calibri"/>
        <family val="2"/>
        <charset val="238"/>
        <scheme val="minor"/>
      </rPr>
      <t xml:space="preserve">Kubek z wysokiej jakości ceramiki. Pojemność 250 ml. Metoda nadruku sitodruk. Kolor czarny. Wymiary około: 85 mm x 90 mm. Każdy kubek powinien być spakowany pojedynczo w kartonowe pudełko. Znakowanie według projektu.
</t>
    </r>
  </si>
  <si>
    <t>Projekt Nr 10</t>
  </si>
  <si>
    <r>
      <rPr>
        <b/>
        <sz val="11"/>
        <rFont val="Calibri"/>
        <family val="2"/>
        <charset val="238"/>
        <scheme val="minor"/>
      </rPr>
      <t>Ołówek z gumką.</t>
    </r>
    <r>
      <rPr>
        <sz val="11"/>
        <rFont val="Calibri"/>
        <family val="2"/>
        <charset val="238"/>
        <scheme val="minor"/>
      </rPr>
      <t xml:space="preserve"> Ołówek zatemperowany z gumką. Kolor czarny. Znakowanie według projektu</t>
    </r>
  </si>
  <si>
    <t>Projekt Nr 11</t>
  </si>
  <si>
    <r>
      <rPr>
        <b/>
        <sz val="11"/>
        <rFont val="Calibri"/>
        <family val="2"/>
        <charset val="238"/>
        <scheme val="minor"/>
      </rPr>
      <t xml:space="preserve">Brelok. </t>
    </r>
    <r>
      <rPr>
        <sz val="11"/>
        <rFont val="Calibri"/>
        <family val="2"/>
        <charset val="238"/>
        <scheme val="minor"/>
      </rPr>
      <t>Brelok wykonany z PU, z kwadratową płytką ze stopu cynku. Materiał wykonania plastik. Kolor czarny. Wymiary około 8,5 x 3,2 x 0,8 cm. Znakowanie według projektu</t>
    </r>
  </si>
  <si>
    <t>Projekt Nr 12</t>
  </si>
  <si>
    <r>
      <rPr>
        <b/>
        <sz val="11"/>
        <rFont val="Calibri"/>
        <family val="2"/>
        <charset val="238"/>
        <scheme val="minor"/>
      </rPr>
      <t xml:space="preserve">Powerbank z logo. </t>
    </r>
    <r>
      <rPr>
        <sz val="11"/>
        <rFont val="Calibri"/>
        <family val="2"/>
        <charset val="238"/>
        <scheme val="minor"/>
      </rPr>
      <t>Bateria przenośna do ładowania urządzeń mobilnych. Kolor obudowy: czarny, materiał: aluminium, pojemność baterii: minimum 10 000 mAh, wskaźnik naładowania baterii: LED lub LCD, wodoodporność, wyposażenie: kabel ładujący z końcówkami USB, micro USB, USB typ C. Dopuszcza się opcję przewodu wbudowanego na stałe w urządzenie. Każda sztuka urządzenia powinna być spakowana oddzielnie w papierowy kartonik. Znakowanie według projektu</t>
    </r>
  </si>
  <si>
    <t>Projekt Nr 13</t>
  </si>
  <si>
    <r>
      <rPr>
        <b/>
        <sz val="11"/>
        <rFont val="Calibri"/>
        <family val="2"/>
        <charset val="238"/>
        <scheme val="minor"/>
      </rPr>
      <t>Kalendarz trójdzielny.</t>
    </r>
    <r>
      <rPr>
        <sz val="11"/>
        <rFont val="Calibri"/>
        <family val="2"/>
        <charset val="238"/>
        <scheme val="minor"/>
      </rPr>
      <t xml:space="preserve"> Układ: trzymiesięczny ze zrywanymi kartkami. Wielkość kalendarza: 31 x 80 cm, kalendarium druk w kolorystyce czarno-czerwonej, 
papier offsetowy 80g, 13 kartek w każdym bloku, główka wypukła druk jednostronny w pełnym kolorze, uszlachetnienie folią błyszczącą jednostronnie kaszerowana, karton 230g, uchwyt do zawieszenia kalendarza, plecki druk jednostronny w pełnym kolorze, karton o grubości 300g, okienko wskazujące aktualną datę  </t>
    </r>
  </si>
  <si>
    <t>Projekt Nr 14</t>
  </si>
  <si>
    <r>
      <rPr>
        <b/>
        <sz val="11"/>
        <rFont val="Calibri"/>
        <family val="2"/>
        <charset val="238"/>
        <scheme val="minor"/>
      </rPr>
      <t xml:space="preserve">Teczka kartonowa. </t>
    </r>
    <r>
      <rPr>
        <sz val="11"/>
        <rFont val="Calibri"/>
        <family val="2"/>
        <charset val="238"/>
        <scheme val="minor"/>
      </rPr>
      <t xml:space="preserve">Karton jednostronny kredowany, gramatura minimum 250 g/m². Wykończenie błyszczące. Kolor teczki: oliwkowy (C24/M42/Y90/K78) ze srebrnym nadrukiem oznaki rozpoznawczej 3 PBOT, poniżej napis w dwóch rzędach: „3 PODKARPACKA BRYGADA  OBRONY TERYTORIALNEJ im. płk. Łukasza Cieplińskiego ps. „Pług”. Na dole napis: „RZESZÓW”. Teczka powinna mieścić brulion złożony z minimum 50 kartek o gramaturze ok. 80 g/m². Sugerowany model teczki (wraz z projektem umiejscowienia znakowania) zgodny z projektem graficznym.  </t>
    </r>
  </si>
  <si>
    <t>Projekt Nr 15</t>
  </si>
  <si>
    <r>
      <rPr>
        <b/>
        <sz val="11"/>
        <rFont val="Calibri"/>
        <family val="2"/>
        <charset val="238"/>
        <scheme val="minor"/>
      </rPr>
      <t>Biuwar A2 (594 x 420 mm) podkład na biurko.</t>
    </r>
    <r>
      <rPr>
        <sz val="11"/>
        <rFont val="Calibri"/>
        <family val="2"/>
        <charset val="238"/>
        <scheme val="minor"/>
      </rPr>
      <t xml:space="preserve"> Wydrukowany na papierze o gramaturze  90 g/m2 offset z kartonowym spodem. Objętość co najmniej 25 kartek + tekturka. Oprawa: górny brzeg klejony + zabezpieczająca listwa PCV. Grafika kolorowa według projektu</t>
    </r>
  </si>
  <si>
    <t>Projekt Nr 16</t>
  </si>
  <si>
    <t>* wartość z poz. RAZEM przenieść do Formularza ofertowego i wpisać w odpowiednie pole dotyczące części nr 3</t>
  </si>
  <si>
    <t>3PBOT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</si>
</sst>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0" borderId="6" xfId="0" applyFont="1" applyBorder="1"/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/>
    <xf numFmtId="4" fontId="3" fillId="0" borderId="7" xfId="0" applyNumberFormat="1" applyFont="1" applyBorder="1"/>
    <xf numFmtId="0" fontId="3" fillId="0" borderId="7" xfId="0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9" fontId="3" fillId="0" borderId="7" xfId="1" applyFont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2" fontId="3" fillId="0" borderId="7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0" fillId="2" borderId="0" xfId="0" applyNumberFormat="1" applyFill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2" fontId="12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22" zoomScale="90" zoomScaleNormal="90" workbookViewId="0">
      <selection activeCell="J24" sqref="J24"/>
    </sheetView>
  </sheetViews>
  <sheetFormatPr defaultRowHeight="15" x14ac:dyDescent="0.25"/>
  <cols>
    <col min="1" max="1" width="6.7109375" customWidth="1"/>
    <col min="2" max="2" width="38.42578125" customWidth="1"/>
    <col min="4" max="4" width="5.42578125" customWidth="1"/>
    <col min="5" max="5" width="13.7109375" customWidth="1"/>
    <col min="6" max="6" width="10" customWidth="1"/>
    <col min="7" max="7" width="12.85546875" customWidth="1"/>
    <col min="8" max="8" width="15.140625" customWidth="1"/>
    <col min="9" max="9" width="16.140625" customWidth="1"/>
    <col min="10" max="10" width="13.85546875" customWidth="1"/>
  </cols>
  <sheetData>
    <row r="1" spans="1:18" x14ac:dyDescent="0.25">
      <c r="A1" s="35" t="s">
        <v>21</v>
      </c>
      <c r="B1" s="35"/>
      <c r="C1" s="1"/>
      <c r="J1" s="2" t="s">
        <v>26</v>
      </c>
    </row>
    <row r="2" spans="1:18" x14ac:dyDescent="0.25">
      <c r="B2" s="3"/>
      <c r="C2" s="1"/>
      <c r="J2" s="4"/>
    </row>
    <row r="3" spans="1:18" x14ac:dyDescent="0.25">
      <c r="B3" s="8"/>
      <c r="C3" s="1"/>
      <c r="I3" s="34" t="s">
        <v>19</v>
      </c>
      <c r="J3" s="34"/>
    </row>
    <row r="4" spans="1:18" x14ac:dyDescent="0.25">
      <c r="B4" s="3"/>
      <c r="C4" s="1"/>
      <c r="J4" s="4"/>
    </row>
    <row r="5" spans="1:18" x14ac:dyDescent="0.25">
      <c r="B5" s="3"/>
      <c r="C5" s="1"/>
      <c r="J5" s="4"/>
    </row>
    <row r="6" spans="1:18" ht="15.75" x14ac:dyDescent="0.2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4"/>
    </row>
    <row r="7" spans="1:18" ht="15.75" x14ac:dyDescent="0.25">
      <c r="A7" s="37" t="s">
        <v>27</v>
      </c>
      <c r="B7" s="38"/>
      <c r="C7" s="38"/>
      <c r="D7" s="38"/>
      <c r="E7" s="38"/>
      <c r="F7" s="38"/>
      <c r="G7" s="38"/>
      <c r="H7" s="38"/>
      <c r="I7" s="38"/>
      <c r="J7" s="39"/>
    </row>
    <row r="8" spans="1:18" ht="39.75" thickBot="1" x14ac:dyDescent="0.3">
      <c r="A8" s="9" t="s">
        <v>0</v>
      </c>
      <c r="B8" s="10" t="s">
        <v>1</v>
      </c>
      <c r="C8" s="10" t="s">
        <v>2</v>
      </c>
      <c r="D8" s="9" t="s">
        <v>3</v>
      </c>
      <c r="E8" s="11" t="s">
        <v>4</v>
      </c>
      <c r="F8" s="11" t="s">
        <v>15</v>
      </c>
      <c r="G8" s="11" t="s">
        <v>5</v>
      </c>
      <c r="H8" s="12" t="s">
        <v>16</v>
      </c>
      <c r="I8" s="11" t="s">
        <v>6</v>
      </c>
      <c r="J8" s="10" t="s">
        <v>7</v>
      </c>
    </row>
    <row r="9" spans="1:18" ht="25.5" thickBot="1" x14ac:dyDescent="0.3">
      <c r="A9" s="15" t="s">
        <v>9</v>
      </c>
      <c r="B9" s="15" t="s">
        <v>10</v>
      </c>
      <c r="C9" s="15" t="s">
        <v>11</v>
      </c>
      <c r="D9" s="15" t="s">
        <v>12</v>
      </c>
      <c r="E9" s="15" t="s">
        <v>13</v>
      </c>
      <c r="F9" s="15" t="s">
        <v>14</v>
      </c>
      <c r="G9" s="16" t="s">
        <v>17</v>
      </c>
      <c r="H9" s="16" t="s">
        <v>24</v>
      </c>
      <c r="I9" s="16" t="s">
        <v>25</v>
      </c>
      <c r="J9" s="15" t="s">
        <v>23</v>
      </c>
    </row>
    <row r="10" spans="1:18" ht="105" x14ac:dyDescent="0.25">
      <c r="A10" s="5">
        <v>1</v>
      </c>
      <c r="B10" s="29" t="s">
        <v>28</v>
      </c>
      <c r="C10" s="6">
        <v>110</v>
      </c>
      <c r="D10" s="5" t="s">
        <v>8</v>
      </c>
      <c r="E10" s="5" t="s">
        <v>29</v>
      </c>
      <c r="F10" s="21"/>
      <c r="G10" s="25">
        <v>0</v>
      </c>
      <c r="H10" s="13">
        <f>ROUND(I10/(1+F10),2)</f>
        <v>0</v>
      </c>
      <c r="I10" s="13">
        <f>G10*C10</f>
        <v>0</v>
      </c>
      <c r="J10" s="14" t="s">
        <v>61</v>
      </c>
      <c r="L10" s="18"/>
      <c r="M10" s="18"/>
      <c r="N10" s="19"/>
      <c r="O10" s="19"/>
      <c r="P10" s="19"/>
      <c r="Q10" s="19"/>
      <c r="R10" s="20"/>
    </row>
    <row r="11" spans="1:18" ht="330" x14ac:dyDescent="0.25">
      <c r="A11" s="5">
        <v>2</v>
      </c>
      <c r="B11" s="27" t="s">
        <v>30</v>
      </c>
      <c r="C11" s="6">
        <v>200</v>
      </c>
      <c r="D11" s="5" t="s">
        <v>8</v>
      </c>
      <c r="E11" s="5" t="s">
        <v>31</v>
      </c>
      <c r="F11" s="21"/>
      <c r="G11" s="25">
        <v>0</v>
      </c>
      <c r="H11" s="13">
        <f>ROUND(I11/(1+F11),2)</f>
        <v>0</v>
      </c>
      <c r="I11" s="13">
        <f>G11*C11</f>
        <v>0</v>
      </c>
      <c r="J11" s="14" t="s">
        <v>61</v>
      </c>
      <c r="L11" s="18"/>
      <c r="M11" s="18"/>
      <c r="N11" s="19"/>
      <c r="O11" s="19"/>
      <c r="P11" s="19"/>
      <c r="Q11" s="19"/>
      <c r="R11" s="20"/>
    </row>
    <row r="12" spans="1:18" ht="240" x14ac:dyDescent="0.25">
      <c r="A12" s="5">
        <v>3</v>
      </c>
      <c r="B12" s="27" t="s">
        <v>32</v>
      </c>
      <c r="C12" s="6">
        <v>50</v>
      </c>
      <c r="D12" s="5" t="s">
        <v>8</v>
      </c>
      <c r="E12" s="5" t="s">
        <v>33</v>
      </c>
      <c r="F12" s="21"/>
      <c r="G12" s="25">
        <v>0</v>
      </c>
      <c r="H12" s="13">
        <f t="shared" ref="H12:H25" si="0">ROUND(I12/(1+F12),2)</f>
        <v>0</v>
      </c>
      <c r="I12" s="13">
        <f t="shared" ref="I12:I25" si="1">G12*C12</f>
        <v>0</v>
      </c>
      <c r="J12" s="14" t="s">
        <v>61</v>
      </c>
      <c r="L12" s="22"/>
      <c r="M12" s="18"/>
      <c r="N12" s="19"/>
      <c r="O12" s="19"/>
      <c r="P12" s="19"/>
      <c r="Q12" s="19"/>
      <c r="R12" s="20"/>
    </row>
    <row r="13" spans="1:18" ht="165" x14ac:dyDescent="0.25">
      <c r="A13" s="5">
        <v>4</v>
      </c>
      <c r="B13" s="26" t="s">
        <v>34</v>
      </c>
      <c r="C13" s="6">
        <v>80</v>
      </c>
      <c r="D13" s="5" t="s">
        <v>8</v>
      </c>
      <c r="E13" s="5" t="s">
        <v>35</v>
      </c>
      <c r="F13" s="21"/>
      <c r="G13" s="25">
        <v>0</v>
      </c>
      <c r="H13" s="13">
        <f t="shared" si="0"/>
        <v>0</v>
      </c>
      <c r="I13" s="13">
        <f t="shared" si="1"/>
        <v>0</v>
      </c>
      <c r="J13" s="14" t="s">
        <v>61</v>
      </c>
      <c r="L13" s="18"/>
      <c r="M13" s="18"/>
      <c r="N13" s="19"/>
      <c r="O13" s="19"/>
      <c r="P13" s="19"/>
      <c r="Q13" s="19"/>
      <c r="R13" s="20"/>
    </row>
    <row r="14" spans="1:18" ht="165" x14ac:dyDescent="0.25">
      <c r="A14" s="5">
        <v>5</v>
      </c>
      <c r="B14" s="26" t="s">
        <v>36</v>
      </c>
      <c r="C14" s="6">
        <v>80</v>
      </c>
      <c r="D14" s="5" t="s">
        <v>8</v>
      </c>
      <c r="E14" s="5" t="s">
        <v>37</v>
      </c>
      <c r="F14" s="21"/>
      <c r="G14" s="25">
        <v>0</v>
      </c>
      <c r="H14" s="13">
        <f t="shared" si="0"/>
        <v>0</v>
      </c>
      <c r="I14" s="13">
        <f t="shared" si="1"/>
        <v>0</v>
      </c>
      <c r="J14" s="14" t="s">
        <v>61</v>
      </c>
      <c r="L14" s="18"/>
      <c r="M14" s="18"/>
      <c r="N14" s="19"/>
      <c r="O14" s="19"/>
      <c r="P14" s="19"/>
      <c r="Q14" s="19"/>
      <c r="R14" s="20"/>
    </row>
    <row r="15" spans="1:18" ht="150" x14ac:dyDescent="0.25">
      <c r="A15" s="5">
        <v>6</v>
      </c>
      <c r="B15" s="27" t="s">
        <v>38</v>
      </c>
      <c r="C15" s="6">
        <v>450</v>
      </c>
      <c r="D15" s="5" t="s">
        <v>8</v>
      </c>
      <c r="E15" s="5" t="s">
        <v>39</v>
      </c>
      <c r="F15" s="21"/>
      <c r="G15" s="25">
        <v>0</v>
      </c>
      <c r="H15" s="13">
        <f t="shared" si="0"/>
        <v>0</v>
      </c>
      <c r="I15" s="13">
        <f t="shared" si="1"/>
        <v>0</v>
      </c>
      <c r="J15" s="14" t="s">
        <v>61</v>
      </c>
      <c r="L15" s="18"/>
      <c r="M15" s="18"/>
      <c r="N15" s="19"/>
      <c r="O15" s="19"/>
      <c r="P15" s="19"/>
      <c r="Q15" s="19"/>
      <c r="R15" s="20"/>
    </row>
    <row r="16" spans="1:18" ht="90" x14ac:dyDescent="0.25">
      <c r="A16" s="5">
        <v>7</v>
      </c>
      <c r="B16" s="27" t="s">
        <v>40</v>
      </c>
      <c r="C16" s="6">
        <v>1000</v>
      </c>
      <c r="D16" s="5" t="s">
        <v>8</v>
      </c>
      <c r="E16" s="5" t="s">
        <v>41</v>
      </c>
      <c r="F16" s="21"/>
      <c r="G16" s="25">
        <v>0</v>
      </c>
      <c r="H16" s="13">
        <f t="shared" si="0"/>
        <v>0</v>
      </c>
      <c r="I16" s="13">
        <f t="shared" si="1"/>
        <v>0</v>
      </c>
      <c r="J16" s="14" t="s">
        <v>61</v>
      </c>
      <c r="L16" s="18"/>
      <c r="M16" s="18"/>
      <c r="N16" s="19"/>
      <c r="O16" s="19"/>
      <c r="P16" s="19"/>
      <c r="Q16" s="19"/>
      <c r="R16" s="20"/>
    </row>
    <row r="17" spans="1:18" ht="150" x14ac:dyDescent="0.25">
      <c r="A17" s="5">
        <v>8</v>
      </c>
      <c r="B17" s="27" t="s">
        <v>42</v>
      </c>
      <c r="C17" s="6">
        <v>450</v>
      </c>
      <c r="D17" s="5" t="s">
        <v>8</v>
      </c>
      <c r="E17" s="5" t="s">
        <v>43</v>
      </c>
      <c r="F17" s="21"/>
      <c r="G17" s="25">
        <v>0</v>
      </c>
      <c r="H17" s="13">
        <f t="shared" si="0"/>
        <v>0</v>
      </c>
      <c r="I17" s="13">
        <f t="shared" si="1"/>
        <v>0</v>
      </c>
      <c r="J17" s="14" t="s">
        <v>61</v>
      </c>
      <c r="L17" s="18"/>
      <c r="M17" s="18"/>
      <c r="N17" s="19"/>
      <c r="O17" s="19"/>
      <c r="P17" s="19"/>
      <c r="Q17" s="19"/>
      <c r="R17" s="20"/>
    </row>
    <row r="18" spans="1:18" ht="135" x14ac:dyDescent="0.25">
      <c r="A18" s="5">
        <v>9</v>
      </c>
      <c r="B18" s="27" t="s">
        <v>44</v>
      </c>
      <c r="C18" s="6">
        <v>30</v>
      </c>
      <c r="D18" s="5" t="s">
        <v>8</v>
      </c>
      <c r="E18" s="5" t="s">
        <v>45</v>
      </c>
      <c r="F18" s="21"/>
      <c r="G18" s="25">
        <v>0</v>
      </c>
      <c r="H18" s="13">
        <f t="shared" si="0"/>
        <v>0</v>
      </c>
      <c r="I18" s="13">
        <f>G18*C18</f>
        <v>0</v>
      </c>
      <c r="J18" s="14" t="s">
        <v>61</v>
      </c>
      <c r="L18" s="18"/>
      <c r="M18" s="18"/>
      <c r="N18" s="19"/>
      <c r="O18" s="19"/>
      <c r="P18" s="19"/>
      <c r="Q18" s="19"/>
      <c r="R18" s="20"/>
    </row>
    <row r="19" spans="1:18" ht="135" x14ac:dyDescent="0.25">
      <c r="A19" s="5">
        <v>10</v>
      </c>
      <c r="B19" s="30" t="s">
        <v>46</v>
      </c>
      <c r="C19" s="6">
        <v>200</v>
      </c>
      <c r="D19" s="5" t="s">
        <v>8</v>
      </c>
      <c r="E19" s="5" t="s">
        <v>47</v>
      </c>
      <c r="F19" s="21"/>
      <c r="G19" s="25"/>
      <c r="H19" s="13">
        <f t="shared" si="0"/>
        <v>0</v>
      </c>
      <c r="I19" s="13">
        <f t="shared" si="1"/>
        <v>0</v>
      </c>
      <c r="J19" s="14" t="s">
        <v>61</v>
      </c>
      <c r="L19" s="18"/>
      <c r="M19" s="18"/>
      <c r="N19" s="19"/>
      <c r="O19" s="19"/>
      <c r="P19" s="19"/>
      <c r="Q19" s="19"/>
      <c r="R19" s="20"/>
    </row>
    <row r="20" spans="1:18" ht="45" x14ac:dyDescent="0.25">
      <c r="A20" s="5">
        <v>11</v>
      </c>
      <c r="B20" s="27" t="s">
        <v>48</v>
      </c>
      <c r="C20" s="6">
        <v>1432</v>
      </c>
      <c r="D20" s="5" t="s">
        <v>8</v>
      </c>
      <c r="E20" s="5" t="s">
        <v>49</v>
      </c>
      <c r="F20" s="21"/>
      <c r="G20" s="25"/>
      <c r="H20" s="13">
        <f t="shared" si="0"/>
        <v>0</v>
      </c>
      <c r="I20" s="13">
        <f t="shared" si="1"/>
        <v>0</v>
      </c>
      <c r="J20" s="14" t="s">
        <v>61</v>
      </c>
      <c r="L20" s="18"/>
      <c r="M20" s="18"/>
      <c r="N20" s="19"/>
      <c r="O20" s="19"/>
      <c r="P20" s="19"/>
      <c r="Q20" s="19"/>
      <c r="R20" s="20"/>
    </row>
    <row r="21" spans="1:18" ht="75" x14ac:dyDescent="0.25">
      <c r="A21" s="5">
        <v>12</v>
      </c>
      <c r="B21" s="31" t="s">
        <v>50</v>
      </c>
      <c r="C21" s="6">
        <v>100</v>
      </c>
      <c r="D21" s="5" t="s">
        <v>8</v>
      </c>
      <c r="E21" s="5" t="s">
        <v>51</v>
      </c>
      <c r="F21" s="21"/>
      <c r="G21" s="25"/>
      <c r="H21" s="13">
        <f t="shared" si="0"/>
        <v>0</v>
      </c>
      <c r="I21" s="13">
        <f t="shared" si="1"/>
        <v>0</v>
      </c>
      <c r="J21" s="14" t="s">
        <v>61</v>
      </c>
      <c r="L21" s="18"/>
      <c r="M21" s="18"/>
      <c r="N21" s="19"/>
      <c r="O21" s="19"/>
      <c r="P21" s="19"/>
      <c r="Q21" s="19"/>
      <c r="R21" s="20"/>
    </row>
    <row r="22" spans="1:18" ht="195" x14ac:dyDescent="0.25">
      <c r="A22" s="5">
        <v>13</v>
      </c>
      <c r="B22" s="27" t="s">
        <v>52</v>
      </c>
      <c r="C22" s="6">
        <v>42</v>
      </c>
      <c r="D22" s="5" t="s">
        <v>8</v>
      </c>
      <c r="E22" s="5" t="s">
        <v>53</v>
      </c>
      <c r="F22" s="21"/>
      <c r="G22" s="25"/>
      <c r="H22" s="13">
        <f t="shared" si="0"/>
        <v>0</v>
      </c>
      <c r="I22" s="13">
        <f t="shared" si="1"/>
        <v>0</v>
      </c>
      <c r="J22" s="14" t="s">
        <v>61</v>
      </c>
      <c r="L22" s="23"/>
      <c r="M22" s="18"/>
      <c r="N22" s="19"/>
      <c r="O22" s="19"/>
      <c r="P22" s="19"/>
      <c r="Q22" s="19"/>
      <c r="R22" s="20"/>
    </row>
    <row r="23" spans="1:18" ht="210" x14ac:dyDescent="0.25">
      <c r="A23" s="5">
        <v>14</v>
      </c>
      <c r="B23" s="27" t="s">
        <v>54</v>
      </c>
      <c r="C23" s="6">
        <v>140</v>
      </c>
      <c r="D23" s="5" t="s">
        <v>8</v>
      </c>
      <c r="E23" s="5" t="s">
        <v>55</v>
      </c>
      <c r="F23" s="21"/>
      <c r="G23" s="25"/>
      <c r="H23" s="13">
        <f t="shared" si="0"/>
        <v>0</v>
      </c>
      <c r="I23" s="13">
        <f t="shared" si="1"/>
        <v>0</v>
      </c>
      <c r="J23" s="14" t="s">
        <v>61</v>
      </c>
      <c r="L23" s="23"/>
      <c r="M23" s="18"/>
      <c r="N23" s="19"/>
      <c r="O23" s="19"/>
      <c r="P23" s="19"/>
      <c r="Q23" s="19"/>
      <c r="R23" s="20"/>
    </row>
    <row r="24" spans="1:18" ht="225" x14ac:dyDescent="0.25">
      <c r="A24" s="5">
        <v>15</v>
      </c>
      <c r="B24" s="31" t="s">
        <v>56</v>
      </c>
      <c r="C24" s="6">
        <v>100</v>
      </c>
      <c r="D24" s="5" t="s">
        <v>8</v>
      </c>
      <c r="E24" s="5" t="s">
        <v>57</v>
      </c>
      <c r="F24" s="21"/>
      <c r="G24" s="25"/>
      <c r="H24" s="13">
        <f t="shared" si="0"/>
        <v>0</v>
      </c>
      <c r="I24" s="13">
        <f t="shared" si="1"/>
        <v>0</v>
      </c>
      <c r="J24" s="14" t="s">
        <v>61</v>
      </c>
      <c r="K24" s="7"/>
      <c r="L24" s="24"/>
      <c r="M24" s="24"/>
      <c r="N24" s="24"/>
      <c r="O24" s="24"/>
      <c r="P24" s="24"/>
      <c r="Q24" s="24"/>
      <c r="R24" s="24"/>
    </row>
    <row r="25" spans="1:18" ht="105" x14ac:dyDescent="0.25">
      <c r="A25" s="5">
        <v>16</v>
      </c>
      <c r="B25" s="27" t="s">
        <v>58</v>
      </c>
      <c r="C25" s="6">
        <v>35</v>
      </c>
      <c r="D25" s="5" t="s">
        <v>8</v>
      </c>
      <c r="E25" s="5" t="s">
        <v>59</v>
      </c>
      <c r="F25" s="21"/>
      <c r="G25" s="25"/>
      <c r="H25" s="13">
        <f t="shared" si="0"/>
        <v>0</v>
      </c>
      <c r="I25" s="13">
        <f t="shared" si="1"/>
        <v>0</v>
      </c>
      <c r="J25" s="14" t="s">
        <v>61</v>
      </c>
    </row>
    <row r="26" spans="1:18" x14ac:dyDescent="0.25">
      <c r="G26" t="s">
        <v>18</v>
      </c>
      <c r="H26" s="28">
        <f>SUM(H10:H25)</f>
        <v>0</v>
      </c>
      <c r="I26" s="28">
        <f>SUM(I10:I25)</f>
        <v>0</v>
      </c>
    </row>
    <row r="28" spans="1:18" ht="36" customHeight="1" x14ac:dyDescent="0.25">
      <c r="B28" s="33" t="s">
        <v>60</v>
      </c>
      <c r="C28" s="33"/>
      <c r="D28" s="33"/>
      <c r="E28" s="33"/>
      <c r="F28" s="33"/>
    </row>
    <row r="30" spans="1:18" ht="36" customHeight="1" x14ac:dyDescent="0.25">
      <c r="C30" s="17"/>
      <c r="D30" s="17"/>
      <c r="E30" s="17"/>
      <c r="G30" s="32" t="s">
        <v>22</v>
      </c>
      <c r="H30" s="32"/>
      <c r="I30" s="32"/>
      <c r="J30" s="32"/>
    </row>
    <row r="31" spans="1:18" x14ac:dyDescent="0.25">
      <c r="G31" s="32"/>
      <c r="H31" s="32"/>
      <c r="I31" s="32"/>
      <c r="J31" s="32"/>
    </row>
  </sheetData>
  <mergeCells count="6">
    <mergeCell ref="G30:J31"/>
    <mergeCell ref="B28:F28"/>
    <mergeCell ref="I3:J3"/>
    <mergeCell ref="A1:B1"/>
    <mergeCell ref="A6:I6"/>
    <mergeCell ref="A7:J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2021-07-15T12:05:15Z</dcterms:modified>
</cp:coreProperties>
</file>