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. Anna Król\PRZETARGI\2023\12. Kredyt\"/>
    </mc:Choice>
  </mc:AlternateContent>
  <xr:revisionPtr revIDLastSave="0" documentId="8_{F7BC42C5-ED4A-4430-A436-B7A117DB51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Spłat" sheetId="1" r:id="rId1"/>
  </sheets>
  <calcPr calcId="181029"/>
</workbook>
</file>

<file path=xl/calcChain.xml><?xml version="1.0" encoding="utf-8"?>
<calcChain xmlns="http://schemas.openxmlformats.org/spreadsheetml/2006/main">
  <c r="G149" i="1" l="1"/>
  <c r="E149" i="1"/>
  <c r="H2" i="1"/>
  <c r="D3" i="1" s="1"/>
  <c r="H3" i="1" s="1"/>
  <c r="D4" i="1" s="1"/>
  <c r="L4" i="1"/>
  <c r="H4" i="1" l="1"/>
  <c r="D5" i="1" s="1"/>
  <c r="F4" i="1"/>
  <c r="F3" i="1"/>
  <c r="F5" i="1" l="1"/>
  <c r="H5" i="1"/>
  <c r="D6" i="1" s="1"/>
  <c r="F6" i="1" l="1"/>
  <c r="H6" i="1"/>
  <c r="D7" i="1" s="1"/>
  <c r="H7" i="1" l="1"/>
  <c r="D8" i="1" s="1"/>
  <c r="F7" i="1"/>
  <c r="H8" i="1" l="1"/>
  <c r="D9" i="1" s="1"/>
  <c r="F8" i="1"/>
  <c r="F9" i="1" l="1"/>
  <c r="H9" i="1"/>
  <c r="D10" i="1" s="1"/>
  <c r="H10" i="1" l="1"/>
  <c r="D11" i="1" s="1"/>
  <c r="F10" i="1"/>
  <c r="H11" i="1" l="1"/>
  <c r="D12" i="1" s="1"/>
  <c r="F11" i="1"/>
  <c r="H12" i="1" l="1"/>
  <c r="D13" i="1" s="1"/>
  <c r="F12" i="1"/>
  <c r="F13" i="1" l="1"/>
  <c r="H13" i="1"/>
  <c r="D14" i="1" s="1"/>
  <c r="F14" i="1" l="1"/>
  <c r="H14" i="1"/>
  <c r="D15" i="1" s="1"/>
  <c r="H15" i="1" l="1"/>
  <c r="D16" i="1" s="1"/>
  <c r="F15" i="1"/>
  <c r="H16" i="1" l="1"/>
  <c r="D17" i="1" s="1"/>
  <c r="F16" i="1"/>
  <c r="F17" i="1" l="1"/>
  <c r="H17" i="1"/>
  <c r="D18" i="1" s="1"/>
  <c r="H18" i="1" l="1"/>
  <c r="D19" i="1" s="1"/>
  <c r="F18" i="1"/>
  <c r="H19" i="1" l="1"/>
  <c r="D20" i="1" s="1"/>
  <c r="F19" i="1"/>
  <c r="H20" i="1" l="1"/>
  <c r="D21" i="1" s="1"/>
  <c r="F20" i="1"/>
  <c r="F21" i="1" l="1"/>
  <c r="H21" i="1"/>
  <c r="D22" i="1" s="1"/>
  <c r="F22" i="1" l="1"/>
  <c r="H22" i="1"/>
  <c r="D23" i="1" s="1"/>
  <c r="H23" i="1" l="1"/>
  <c r="D24" i="1" s="1"/>
  <c r="F23" i="1"/>
  <c r="H24" i="1" l="1"/>
  <c r="D25" i="1" s="1"/>
  <c r="F24" i="1"/>
  <c r="F25" i="1" l="1"/>
  <c r="H25" i="1"/>
  <c r="D26" i="1" s="1"/>
  <c r="F26" i="1" l="1"/>
  <c r="H26" i="1"/>
  <c r="D27" i="1" s="1"/>
  <c r="H27" i="1" l="1"/>
  <c r="D28" i="1" s="1"/>
  <c r="F27" i="1"/>
  <c r="H28" i="1" l="1"/>
  <c r="D29" i="1" s="1"/>
  <c r="F28" i="1"/>
  <c r="F29" i="1" l="1"/>
  <c r="H29" i="1"/>
  <c r="D30" i="1" s="1"/>
  <c r="F30" i="1" l="1"/>
  <c r="H30" i="1"/>
  <c r="D31" i="1" s="1"/>
  <c r="H31" i="1" l="1"/>
  <c r="D32" i="1" s="1"/>
  <c r="F31" i="1"/>
  <c r="H32" i="1" l="1"/>
  <c r="D33" i="1" s="1"/>
  <c r="F32" i="1"/>
  <c r="F33" i="1" l="1"/>
  <c r="H33" i="1"/>
  <c r="D34" i="1" s="1"/>
  <c r="F34" i="1" l="1"/>
  <c r="H34" i="1"/>
  <c r="D35" i="1" s="1"/>
  <c r="H35" i="1" l="1"/>
  <c r="D36" i="1" s="1"/>
  <c r="F35" i="1"/>
  <c r="H36" i="1" l="1"/>
  <c r="D37" i="1" s="1"/>
  <c r="F36" i="1"/>
  <c r="F37" i="1" l="1"/>
  <c r="H37" i="1"/>
  <c r="D38" i="1" s="1"/>
  <c r="F38" i="1" l="1"/>
  <c r="H38" i="1"/>
  <c r="D39" i="1" s="1"/>
  <c r="H39" i="1" l="1"/>
  <c r="D40" i="1" s="1"/>
  <c r="F39" i="1"/>
  <c r="H40" i="1" l="1"/>
  <c r="D41" i="1" s="1"/>
  <c r="F40" i="1"/>
  <c r="F41" i="1" l="1"/>
  <c r="H41" i="1"/>
  <c r="D42" i="1" s="1"/>
  <c r="H42" i="1" l="1"/>
  <c r="D43" i="1" s="1"/>
  <c r="F42" i="1"/>
  <c r="H43" i="1" l="1"/>
  <c r="D44" i="1" s="1"/>
  <c r="F43" i="1"/>
  <c r="H44" i="1" l="1"/>
  <c r="D45" i="1" s="1"/>
  <c r="F44" i="1"/>
  <c r="F45" i="1" l="1"/>
  <c r="H45" i="1"/>
  <c r="D46" i="1" s="1"/>
  <c r="F46" i="1" l="1"/>
  <c r="H46" i="1"/>
  <c r="D47" i="1" s="1"/>
  <c r="H47" i="1" l="1"/>
  <c r="D48" i="1" s="1"/>
  <c r="F47" i="1"/>
  <c r="H48" i="1" l="1"/>
  <c r="D49" i="1" s="1"/>
  <c r="F48" i="1"/>
  <c r="F49" i="1" l="1"/>
  <c r="H49" i="1"/>
  <c r="D50" i="1" s="1"/>
  <c r="F50" i="1" l="1"/>
  <c r="H50" i="1"/>
  <c r="D51" i="1" s="1"/>
  <c r="H51" i="1" l="1"/>
  <c r="D52" i="1" s="1"/>
  <c r="F51" i="1"/>
  <c r="H52" i="1" l="1"/>
  <c r="D53" i="1" s="1"/>
  <c r="F52" i="1"/>
  <c r="F53" i="1" l="1"/>
  <c r="H53" i="1"/>
  <c r="D54" i="1" s="1"/>
  <c r="H54" i="1" l="1"/>
  <c r="D55" i="1" s="1"/>
  <c r="F54" i="1"/>
  <c r="H55" i="1" l="1"/>
  <c r="D56" i="1" s="1"/>
  <c r="F55" i="1"/>
  <c r="H56" i="1" l="1"/>
  <c r="D57" i="1" s="1"/>
  <c r="F56" i="1"/>
  <c r="F57" i="1" l="1"/>
  <c r="H57" i="1"/>
  <c r="D58" i="1" s="1"/>
  <c r="H58" i="1" l="1"/>
  <c r="D59" i="1" s="1"/>
  <c r="F58" i="1"/>
  <c r="H59" i="1" l="1"/>
  <c r="D60" i="1" s="1"/>
  <c r="F59" i="1"/>
  <c r="H60" i="1" l="1"/>
  <c r="D61" i="1" s="1"/>
  <c r="F60" i="1"/>
  <c r="F61" i="1" l="1"/>
  <c r="H61" i="1"/>
  <c r="D62" i="1" s="1"/>
  <c r="H62" i="1" l="1"/>
  <c r="D63" i="1" s="1"/>
  <c r="F62" i="1"/>
  <c r="H63" i="1" l="1"/>
  <c r="D64" i="1" s="1"/>
  <c r="F63" i="1"/>
  <c r="H64" i="1" l="1"/>
  <c r="D65" i="1" s="1"/>
  <c r="F64" i="1"/>
  <c r="F65" i="1" l="1"/>
  <c r="H65" i="1"/>
  <c r="D66" i="1" s="1"/>
  <c r="F66" i="1" l="1"/>
  <c r="H66" i="1"/>
  <c r="D67" i="1" s="1"/>
  <c r="H67" i="1" l="1"/>
  <c r="D68" i="1" s="1"/>
  <c r="F67" i="1"/>
  <c r="H68" i="1" l="1"/>
  <c r="D69" i="1" s="1"/>
  <c r="F68" i="1"/>
  <c r="F69" i="1" l="1"/>
  <c r="H69" i="1"/>
  <c r="D70" i="1" s="1"/>
  <c r="H70" i="1" l="1"/>
  <c r="D71" i="1" s="1"/>
  <c r="F70" i="1"/>
  <c r="H71" i="1" l="1"/>
  <c r="D72" i="1" s="1"/>
  <c r="F71" i="1"/>
  <c r="F72" i="1" l="1"/>
  <c r="H72" i="1"/>
  <c r="D73" i="1" s="1"/>
  <c r="F73" i="1" l="1"/>
  <c r="H73" i="1"/>
  <c r="D74" i="1" s="1"/>
  <c r="H74" i="1" l="1"/>
  <c r="D75" i="1" s="1"/>
  <c r="F74" i="1"/>
  <c r="H75" i="1" l="1"/>
  <c r="D76" i="1" s="1"/>
  <c r="F75" i="1"/>
  <c r="F76" i="1" l="1"/>
  <c r="H76" i="1"/>
  <c r="D77" i="1" s="1"/>
  <c r="F77" i="1" l="1"/>
  <c r="H77" i="1"/>
  <c r="D78" i="1" s="1"/>
  <c r="H78" i="1" l="1"/>
  <c r="D79" i="1" s="1"/>
  <c r="F78" i="1"/>
  <c r="H79" i="1" l="1"/>
  <c r="D80" i="1" s="1"/>
  <c r="F79" i="1"/>
  <c r="H80" i="1" l="1"/>
  <c r="D81" i="1" s="1"/>
  <c r="F80" i="1"/>
  <c r="F81" i="1" l="1"/>
  <c r="H81" i="1"/>
  <c r="D82" i="1" s="1"/>
  <c r="H82" i="1" l="1"/>
  <c r="D83" i="1" s="1"/>
  <c r="F82" i="1"/>
  <c r="H83" i="1" l="1"/>
  <c r="D84" i="1" s="1"/>
  <c r="F83" i="1"/>
  <c r="F84" i="1" l="1"/>
  <c r="H84" i="1"/>
  <c r="D85" i="1" s="1"/>
  <c r="F85" i="1" l="1"/>
  <c r="H85" i="1"/>
  <c r="D86" i="1" s="1"/>
  <c r="F86" i="1" l="1"/>
  <c r="H86" i="1"/>
  <c r="D87" i="1" s="1"/>
  <c r="H87" i="1" l="1"/>
  <c r="D88" i="1" s="1"/>
  <c r="F87" i="1"/>
  <c r="H88" i="1" l="1"/>
  <c r="D89" i="1" s="1"/>
  <c r="F88" i="1"/>
  <c r="F89" i="1" l="1"/>
  <c r="H89" i="1"/>
  <c r="D90" i="1" s="1"/>
  <c r="H90" i="1" l="1"/>
  <c r="D91" i="1" s="1"/>
  <c r="F90" i="1"/>
  <c r="H91" i="1" l="1"/>
  <c r="D92" i="1" s="1"/>
  <c r="F91" i="1"/>
  <c r="F92" i="1" l="1"/>
  <c r="H92" i="1"/>
  <c r="D93" i="1" s="1"/>
  <c r="F93" i="1" l="1"/>
  <c r="H93" i="1"/>
  <c r="D94" i="1" s="1"/>
  <c r="H94" i="1" l="1"/>
  <c r="D95" i="1" s="1"/>
  <c r="F94" i="1"/>
  <c r="H95" i="1" l="1"/>
  <c r="D96" i="1" s="1"/>
  <c r="F95" i="1"/>
  <c r="H96" i="1" l="1"/>
  <c r="D97" i="1" s="1"/>
  <c r="F96" i="1"/>
  <c r="F97" i="1" l="1"/>
  <c r="H97" i="1"/>
  <c r="D98" i="1" s="1"/>
  <c r="F98" i="1" l="1"/>
  <c r="H98" i="1"/>
  <c r="D99" i="1" s="1"/>
  <c r="H99" i="1" l="1"/>
  <c r="D100" i="1" s="1"/>
  <c r="F99" i="1"/>
  <c r="F100" i="1" l="1"/>
  <c r="H100" i="1"/>
  <c r="D101" i="1" s="1"/>
  <c r="F101" i="1" l="1"/>
  <c r="H101" i="1"/>
  <c r="D102" i="1" s="1"/>
  <c r="H102" i="1" l="1"/>
  <c r="D103" i="1" s="1"/>
  <c r="F102" i="1"/>
  <c r="H103" i="1" l="1"/>
  <c r="D104" i="1" s="1"/>
  <c r="F103" i="1"/>
  <c r="H104" i="1" l="1"/>
  <c r="D105" i="1" s="1"/>
  <c r="F104" i="1"/>
  <c r="F105" i="1" l="1"/>
  <c r="H105" i="1"/>
  <c r="D106" i="1" s="1"/>
  <c r="H106" i="1" l="1"/>
  <c r="D107" i="1" s="1"/>
  <c r="F106" i="1"/>
  <c r="H107" i="1" l="1"/>
  <c r="D108" i="1" s="1"/>
  <c r="F107" i="1"/>
  <c r="H108" i="1" l="1"/>
  <c r="D109" i="1" s="1"/>
  <c r="F108" i="1"/>
  <c r="F109" i="1" l="1"/>
  <c r="H109" i="1"/>
  <c r="D110" i="1" s="1"/>
  <c r="F110" i="1" l="1"/>
  <c r="H110" i="1"/>
  <c r="D111" i="1" s="1"/>
  <c r="H111" i="1" l="1"/>
  <c r="D112" i="1" s="1"/>
  <c r="F111" i="1"/>
  <c r="H112" i="1" l="1"/>
  <c r="D113" i="1" s="1"/>
  <c r="F112" i="1"/>
  <c r="F113" i="1" l="1"/>
  <c r="H113" i="1"/>
  <c r="D114" i="1" s="1"/>
  <c r="H114" i="1" l="1"/>
  <c r="D115" i="1" s="1"/>
  <c r="F114" i="1"/>
  <c r="H115" i="1" l="1"/>
  <c r="D116" i="1" s="1"/>
  <c r="F115" i="1"/>
  <c r="F116" i="1" l="1"/>
  <c r="H116" i="1"/>
  <c r="D117" i="1" s="1"/>
  <c r="F117" i="1" l="1"/>
  <c r="H117" i="1"/>
  <c r="D118" i="1" s="1"/>
  <c r="F118" i="1" s="1"/>
  <c r="H118" i="1" l="1"/>
  <c r="D119" i="1" s="1"/>
  <c r="H119" i="1" l="1"/>
  <c r="D120" i="1" s="1"/>
  <c r="F119" i="1"/>
  <c r="H120" i="1" l="1"/>
  <c r="D121" i="1" s="1"/>
  <c r="F120" i="1"/>
  <c r="F121" i="1" l="1"/>
  <c r="H121" i="1"/>
  <c r="D122" i="1" s="1"/>
  <c r="H122" i="1" l="1"/>
  <c r="D123" i="1" s="1"/>
  <c r="F122" i="1"/>
  <c r="H123" i="1" l="1"/>
  <c r="D124" i="1" s="1"/>
  <c r="F123" i="1"/>
  <c r="F124" i="1" l="1"/>
  <c r="H124" i="1"/>
  <c r="D125" i="1" s="1"/>
  <c r="H125" i="1" l="1"/>
  <c r="D126" i="1" s="1"/>
  <c r="F125" i="1"/>
  <c r="H126" i="1" l="1"/>
  <c r="D127" i="1" s="1"/>
  <c r="F126" i="1"/>
  <c r="H127" i="1" l="1"/>
  <c r="D128" i="1" s="1"/>
  <c r="F127" i="1"/>
  <c r="H128" i="1" l="1"/>
  <c r="D129" i="1" s="1"/>
  <c r="F128" i="1"/>
  <c r="F129" i="1" l="1"/>
  <c r="H129" i="1"/>
  <c r="D130" i="1" s="1"/>
  <c r="F130" i="1" l="1"/>
  <c r="H130" i="1"/>
  <c r="D131" i="1" s="1"/>
  <c r="F131" i="1" l="1"/>
  <c r="H131" i="1"/>
  <c r="D132" i="1" s="1"/>
  <c r="H132" i="1" l="1"/>
  <c r="D133" i="1" s="1"/>
  <c r="F132" i="1"/>
  <c r="F133" i="1" l="1"/>
  <c r="H133" i="1"/>
  <c r="D134" i="1" s="1"/>
  <c r="H134" i="1" l="1"/>
  <c r="D135" i="1" s="1"/>
  <c r="F134" i="1"/>
  <c r="F135" i="1" l="1"/>
  <c r="H135" i="1"/>
  <c r="D136" i="1" s="1"/>
  <c r="F136" i="1" l="1"/>
  <c r="H136" i="1"/>
  <c r="D137" i="1" s="1"/>
  <c r="F137" i="1" l="1"/>
  <c r="H137" i="1"/>
  <c r="D138" i="1" s="1"/>
  <c r="F138" i="1" l="1"/>
  <c r="H138" i="1"/>
  <c r="D139" i="1" s="1"/>
  <c r="F139" i="1" l="1"/>
  <c r="H139" i="1"/>
  <c r="D140" i="1" s="1"/>
  <c r="F140" i="1" l="1"/>
  <c r="H140" i="1"/>
  <c r="D141" i="1" s="1"/>
  <c r="H141" i="1" l="1"/>
  <c r="D142" i="1" s="1"/>
  <c r="F141" i="1"/>
  <c r="H142" i="1" l="1"/>
  <c r="D143" i="1" s="1"/>
  <c r="F142" i="1"/>
  <c r="F143" i="1" l="1"/>
  <c r="H143" i="1"/>
  <c r="D144" i="1" s="1"/>
  <c r="H144" i="1" l="1"/>
  <c r="D145" i="1" s="1"/>
  <c r="F144" i="1"/>
  <c r="F145" i="1" l="1"/>
  <c r="H145" i="1"/>
  <c r="D146" i="1" s="1"/>
  <c r="H146" i="1" l="1"/>
  <c r="D147" i="1" s="1"/>
  <c r="F146" i="1"/>
  <c r="F147" i="1" l="1"/>
  <c r="H147" i="1"/>
  <c r="D148" i="1" s="1"/>
  <c r="F148" i="1" l="1"/>
  <c r="F149" i="1" s="1"/>
  <c r="L5" i="1" s="1"/>
  <c r="H148" i="1"/>
</calcChain>
</file>

<file path=xl/sharedStrings.xml><?xml version="1.0" encoding="utf-8"?>
<sst xmlns="http://schemas.openxmlformats.org/spreadsheetml/2006/main" count="161" uniqueCount="27">
  <si>
    <t>Rok</t>
  </si>
  <si>
    <t>Miesiąc</t>
  </si>
  <si>
    <t>Stan na początek okresu</t>
  </si>
  <si>
    <t>Transza</t>
  </si>
  <si>
    <t>Odsetki</t>
  </si>
  <si>
    <t>Rata kapitałowa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</si>
  <si>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</si>
  <si>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</si>
  <si>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</si>
  <si>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</si>
  <si>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</si>
  <si>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</si>
  <si>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</si>
  <si>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</si>
  <si>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</si>
  <si>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</si>
  <si>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</si>
  <si>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</si>
  <si>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marża</t>
  </si>
  <si>
    <t>oprocentowanie</t>
  </si>
  <si>
    <t>- należy uzupełnić</t>
  </si>
  <si>
    <t>Stan na koniec okresu</t>
  </si>
  <si>
    <t>Liczba dni w okresie</t>
  </si>
  <si>
    <t>RAZEM</t>
  </si>
  <si>
    <t>Odsetki Łącznie</t>
  </si>
  <si>
    <t>30.10.2023r.</t>
  </si>
  <si>
    <t>wibor 3M na 03.08.2023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</si>
</sst>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name val="Calibri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AEAEA"/>
      </patternFill>
    </fill>
    <fill>
      <patternFill patternType="solid">
        <f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4" fontId="1" fillId="3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vertical="center"/>
    </xf>
    <xf numFmtId="0" fontId="0" fillId="0" borderId="0" xfId="0" quotePrefix="1"/>
    <xf numFmtId="0" fontId="2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3" fontId="6" fillId="3" borderId="1" xfId="0" applyNumberFormat="1" applyFont="1" applyFill="1" applyBorder="1" applyAlignment="1">
      <alignment vertical="center"/>
    </xf>
    <xf numFmtId="14" fontId="6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10" fontId="0" fillId="6" borderId="1" xfId="1" applyNumberFormat="1" applyFont="1" applyFill="1" applyBorder="1" applyAlignment="1">
      <alignment vertical="center"/>
    </xf>
    <xf numFmtId="10" fontId="0" fillId="5" borderId="1" xfId="1" applyNumberFormat="1" applyFont="1" applyFill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4" fontId="5" fillId="7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1" fontId="5" fillId="7" borderId="1" xfId="0" applyNumberFormat="1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5" sqref="L5"/>
    </sheetView>
  </sheetViews>
  <sheetFormatPr defaultRowHeight="15" x14ac:dyDescent="0.25"/>
  <cols>
    <col min="1" max="1" width="7.140625" style="9" customWidth="1"/>
    <col min="2" max="2" width="10.28515625" customWidth="1"/>
    <col min="3" max="3" width="16.42578125" customWidth="1"/>
    <col min="4" max="4" width="21" customWidth="1"/>
    <col min="5" max="5" width="14" customWidth="1"/>
    <col min="6" max="7" width="14.28515625" customWidth="1"/>
    <col min="8" max="8" width="24.140625" customWidth="1"/>
    <col min="11" max="11" width="27.42578125" customWidth="1"/>
    <col min="12" max="12" width="25" customWidth="1"/>
    <col min="13" max="13" width="21.28515625" customWidth="1"/>
  </cols>
  <sheetData>
    <row r="1" spans="1:13" ht="26.25" customHeight="1" x14ac:dyDescent="0.25">
      <c r="A1" s="7" t="s">
        <v>0</v>
      </c>
      <c r="B1" s="6" t="s">
        <v>1</v>
      </c>
      <c r="C1" s="6" t="s">
        <v>22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21</v>
      </c>
    </row>
    <row r="2" spans="1:13" ht="27" customHeight="1" x14ac:dyDescent="0.25">
      <c r="A2" s="8">
        <v>2023</v>
      </c>
      <c r="B2" s="11" t="s">
        <v>25</v>
      </c>
      <c r="C2" s="10"/>
      <c r="D2" s="2">
        <v>0</v>
      </c>
      <c r="E2" s="2">
        <v>4361029</v>
      </c>
      <c r="F2" s="2">
        <v>0</v>
      </c>
      <c r="G2" s="2">
        <v>0</v>
      </c>
      <c r="H2" s="3">
        <f>E2</f>
        <v>4361029</v>
      </c>
      <c r="K2" s="12" t="s">
        <v>18</v>
      </c>
      <c r="L2" s="14"/>
      <c r="M2" s="5" t="s">
        <v>20</v>
      </c>
    </row>
    <row r="3" spans="1:13" ht="27" customHeight="1" x14ac:dyDescent="0.25">
      <c r="A3" s="8">
        <v>2023</v>
      </c>
      <c r="B3" s="1" t="s">
        <v>16</v>
      </c>
      <c r="C3" s="4">
        <v>30</v>
      </c>
      <c r="D3" s="2">
        <f t="shared" ref="D3:D66" si="0">H2</f>
        <v>4361029</v>
      </c>
      <c r="E3" s="2">
        <v>0</v>
      </c>
      <c r="F3" s="2">
        <f t="shared" ref="F3:F66" si="1">D3*(C3/365)*$L$4</f>
        <v>24158.905857534246</v>
      </c>
      <c r="G3" s="2">
        <v>0</v>
      </c>
      <c r="H3" s="3">
        <f t="shared" ref="H3:H66" si="2">D3-G3</f>
        <v>4361029</v>
      </c>
      <c r="K3" s="18" t="s">
        <v>26</v>
      </c>
      <c r="L3" s="15">
        <v>6.7400000000000002E-2</v>
      </c>
    </row>
    <row r="4" spans="1:13" ht="27" customHeight="1" x14ac:dyDescent="0.25">
      <c r="A4" s="8">
        <v>2023</v>
      </c>
      <c r="B4" s="1" t="s">
        <v>17</v>
      </c>
      <c r="C4" s="4">
        <v>31</v>
      </c>
      <c r="D4" s="2">
        <f t="shared" si="0"/>
        <v>4361029</v>
      </c>
      <c r="E4" s="2">
        <v>0</v>
      </c>
      <c r="F4" s="2">
        <f t="shared" si="1"/>
        <v>24964.202719452052</v>
      </c>
      <c r="G4" s="2">
        <v>0</v>
      </c>
      <c r="H4" s="3">
        <f t="shared" si="2"/>
        <v>4361029</v>
      </c>
      <c r="K4" s="12" t="s">
        <v>19</v>
      </c>
      <c r="L4" s="15">
        <f>L2+L3</f>
        <v>6.7400000000000002E-2</v>
      </c>
    </row>
    <row r="5" spans="1:13" ht="27" customHeight="1" x14ac:dyDescent="0.25">
      <c r="A5" s="8">
        <v>2024</v>
      </c>
      <c r="B5" s="1" t="s">
        <v>6</v>
      </c>
      <c r="C5" s="4">
        <v>31</v>
      </c>
      <c r="D5" s="2">
        <f t="shared" si="0"/>
        <v>4361029</v>
      </c>
      <c r="E5" s="2">
        <v>0</v>
      </c>
      <c r="F5" s="2">
        <f t="shared" si="1"/>
        <v>24964.202719452052</v>
      </c>
      <c r="G5" s="2">
        <v>0</v>
      </c>
      <c r="H5" s="3">
        <f t="shared" si="2"/>
        <v>4361029</v>
      </c>
      <c r="K5" s="13" t="s">
        <v>24</v>
      </c>
      <c r="L5" s="16">
        <f>F149</f>
        <v>2857692.6232668515</v>
      </c>
    </row>
    <row r="6" spans="1:13" ht="27" customHeight="1" x14ac:dyDescent="0.25">
      <c r="A6" s="8">
        <v>2024</v>
      </c>
      <c r="B6" s="1" t="s">
        <v>7</v>
      </c>
      <c r="C6" s="4">
        <v>29</v>
      </c>
      <c r="D6" s="2">
        <f t="shared" si="0"/>
        <v>4361029</v>
      </c>
      <c r="E6" s="2">
        <v>0</v>
      </c>
      <c r="F6" s="2">
        <f t="shared" si="1"/>
        <v>23353.60899561644</v>
      </c>
      <c r="G6" s="2">
        <v>0</v>
      </c>
      <c r="H6" s="3">
        <f t="shared" si="2"/>
        <v>4361029</v>
      </c>
    </row>
    <row r="7" spans="1:13" ht="27" customHeight="1" x14ac:dyDescent="0.25">
      <c r="A7" s="8">
        <v>2024</v>
      </c>
      <c r="B7" s="1" t="s">
        <v>8</v>
      </c>
      <c r="C7" s="4">
        <v>31</v>
      </c>
      <c r="D7" s="2">
        <f t="shared" si="0"/>
        <v>4361029</v>
      </c>
      <c r="E7" s="2">
        <v>0</v>
      </c>
      <c r="F7" s="2">
        <f t="shared" si="1"/>
        <v>24964.202719452052</v>
      </c>
      <c r="G7" s="2">
        <v>0</v>
      </c>
      <c r="H7" s="3">
        <f t="shared" si="2"/>
        <v>4361029</v>
      </c>
    </row>
    <row r="8" spans="1:13" ht="27" customHeight="1" x14ac:dyDescent="0.25">
      <c r="A8" s="8">
        <v>2024</v>
      </c>
      <c r="B8" s="1" t="s">
        <v>9</v>
      </c>
      <c r="C8" s="4">
        <v>30</v>
      </c>
      <c r="D8" s="2">
        <f t="shared" si="0"/>
        <v>4361029</v>
      </c>
      <c r="E8" s="2">
        <v>0</v>
      </c>
      <c r="F8" s="2">
        <f t="shared" si="1"/>
        <v>24158.905857534246</v>
      </c>
      <c r="G8" s="2">
        <v>0</v>
      </c>
      <c r="H8" s="3">
        <f t="shared" si="2"/>
        <v>4361029</v>
      </c>
    </row>
    <row r="9" spans="1:13" ht="27" customHeight="1" x14ac:dyDescent="0.25">
      <c r="A9" s="8">
        <v>2024</v>
      </c>
      <c r="B9" s="1" t="s">
        <v>10</v>
      </c>
      <c r="C9" s="4">
        <v>31</v>
      </c>
      <c r="D9" s="2">
        <f t="shared" si="0"/>
        <v>4361029</v>
      </c>
      <c r="E9" s="2">
        <v>0</v>
      </c>
      <c r="F9" s="2">
        <f t="shared" si="1"/>
        <v>24964.202719452052</v>
      </c>
      <c r="G9" s="2">
        <v>0</v>
      </c>
      <c r="H9" s="3">
        <f t="shared" si="2"/>
        <v>4361029</v>
      </c>
    </row>
    <row r="10" spans="1:13" ht="27" customHeight="1" x14ac:dyDescent="0.25">
      <c r="A10" s="8">
        <v>2024</v>
      </c>
      <c r="B10" s="1" t="s">
        <v>11</v>
      </c>
      <c r="C10" s="4">
        <v>30</v>
      </c>
      <c r="D10" s="2">
        <f t="shared" si="0"/>
        <v>4361029</v>
      </c>
      <c r="E10" s="2">
        <v>0</v>
      </c>
      <c r="F10" s="2">
        <f t="shared" si="1"/>
        <v>24158.905857534246</v>
      </c>
      <c r="G10" s="2">
        <v>0</v>
      </c>
      <c r="H10" s="3">
        <f t="shared" si="2"/>
        <v>4361029</v>
      </c>
    </row>
    <row r="11" spans="1:13" ht="27" customHeight="1" x14ac:dyDescent="0.25">
      <c r="A11" s="8">
        <v>2024</v>
      </c>
      <c r="B11" s="1" t="s">
        <v>12</v>
      </c>
      <c r="C11" s="4">
        <v>31</v>
      </c>
      <c r="D11" s="2">
        <f t="shared" si="0"/>
        <v>4361029</v>
      </c>
      <c r="E11" s="2">
        <v>0</v>
      </c>
      <c r="F11" s="2">
        <f t="shared" si="1"/>
        <v>24964.202719452052</v>
      </c>
      <c r="G11" s="2">
        <v>0</v>
      </c>
      <c r="H11" s="3">
        <f t="shared" si="2"/>
        <v>4361029</v>
      </c>
    </row>
    <row r="12" spans="1:13" ht="27" customHeight="1" x14ac:dyDescent="0.25">
      <c r="A12" s="8">
        <v>2024</v>
      </c>
      <c r="B12" s="1" t="s">
        <v>13</v>
      </c>
      <c r="C12" s="4">
        <v>31</v>
      </c>
      <c r="D12" s="2">
        <f t="shared" si="0"/>
        <v>4361029</v>
      </c>
      <c r="E12" s="2">
        <v>0</v>
      </c>
      <c r="F12" s="2">
        <f t="shared" si="1"/>
        <v>24964.202719452052</v>
      </c>
      <c r="G12" s="2">
        <v>0</v>
      </c>
      <c r="H12" s="3">
        <f t="shared" si="2"/>
        <v>4361029</v>
      </c>
    </row>
    <row r="13" spans="1:13" ht="27" customHeight="1" x14ac:dyDescent="0.25">
      <c r="A13" s="8">
        <v>2024</v>
      </c>
      <c r="B13" s="1" t="s">
        <v>14</v>
      </c>
      <c r="C13" s="4">
        <v>30</v>
      </c>
      <c r="D13" s="2">
        <f t="shared" si="0"/>
        <v>4361029</v>
      </c>
      <c r="E13" s="2">
        <v>0</v>
      </c>
      <c r="F13" s="2">
        <f t="shared" si="1"/>
        <v>24158.905857534246</v>
      </c>
      <c r="G13" s="2">
        <v>0</v>
      </c>
      <c r="H13" s="3">
        <f t="shared" si="2"/>
        <v>4361029</v>
      </c>
    </row>
    <row r="14" spans="1:13" ht="27" customHeight="1" x14ac:dyDescent="0.25">
      <c r="A14" s="8">
        <v>2024</v>
      </c>
      <c r="B14" s="1" t="s">
        <v>15</v>
      </c>
      <c r="C14" s="4">
        <v>31</v>
      </c>
      <c r="D14" s="2">
        <f t="shared" si="0"/>
        <v>4361029</v>
      </c>
      <c r="E14" s="2">
        <v>0</v>
      </c>
      <c r="F14" s="2">
        <f t="shared" si="1"/>
        <v>24964.202719452052</v>
      </c>
      <c r="G14" s="2">
        <v>0</v>
      </c>
      <c r="H14" s="3">
        <f t="shared" si="2"/>
        <v>4361029</v>
      </c>
    </row>
    <row r="15" spans="1:13" ht="27" customHeight="1" x14ac:dyDescent="0.25">
      <c r="A15" s="8">
        <v>2024</v>
      </c>
      <c r="B15" s="1" t="s">
        <v>16</v>
      </c>
      <c r="C15" s="4">
        <v>30</v>
      </c>
      <c r="D15" s="2">
        <f t="shared" si="0"/>
        <v>4361029</v>
      </c>
      <c r="E15" s="2">
        <v>0</v>
      </c>
      <c r="F15" s="2">
        <f t="shared" si="1"/>
        <v>24158.905857534246</v>
      </c>
      <c r="G15" s="2">
        <v>0</v>
      </c>
      <c r="H15" s="3">
        <f t="shared" si="2"/>
        <v>4361029</v>
      </c>
    </row>
    <row r="16" spans="1:13" ht="27" customHeight="1" x14ac:dyDescent="0.25">
      <c r="A16" s="8">
        <v>2024</v>
      </c>
      <c r="B16" s="1" t="s">
        <v>17</v>
      </c>
      <c r="C16" s="4">
        <v>31</v>
      </c>
      <c r="D16" s="2">
        <f t="shared" si="0"/>
        <v>4361029</v>
      </c>
      <c r="E16" s="2">
        <v>0</v>
      </c>
      <c r="F16" s="2">
        <f t="shared" si="1"/>
        <v>24964.202719452052</v>
      </c>
      <c r="G16" s="2">
        <v>0</v>
      </c>
      <c r="H16" s="3">
        <f t="shared" si="2"/>
        <v>4361029</v>
      </c>
    </row>
    <row r="17" spans="1:8" ht="27" customHeight="1" x14ac:dyDescent="0.25">
      <c r="A17" s="8">
        <v>2025</v>
      </c>
      <c r="B17" s="1" t="s">
        <v>6</v>
      </c>
      <c r="C17" s="4">
        <v>31</v>
      </c>
      <c r="D17" s="2">
        <f t="shared" si="0"/>
        <v>4361029</v>
      </c>
      <c r="E17" s="2">
        <v>0</v>
      </c>
      <c r="F17" s="2">
        <f t="shared" si="1"/>
        <v>24964.202719452052</v>
      </c>
      <c r="G17" s="2">
        <v>0</v>
      </c>
      <c r="H17" s="3">
        <f t="shared" si="2"/>
        <v>4361029</v>
      </c>
    </row>
    <row r="18" spans="1:8" ht="27" customHeight="1" x14ac:dyDescent="0.25">
      <c r="A18" s="8">
        <v>2025</v>
      </c>
      <c r="B18" s="1" t="s">
        <v>7</v>
      </c>
      <c r="C18" s="4">
        <v>28</v>
      </c>
      <c r="D18" s="2">
        <f t="shared" si="0"/>
        <v>4361029</v>
      </c>
      <c r="E18" s="2">
        <v>0</v>
      </c>
      <c r="F18" s="2">
        <f t="shared" si="1"/>
        <v>22548.31213369863</v>
      </c>
      <c r="G18" s="2">
        <v>0</v>
      </c>
      <c r="H18" s="3">
        <f t="shared" si="2"/>
        <v>4361029</v>
      </c>
    </row>
    <row r="19" spans="1:8" ht="27" customHeight="1" x14ac:dyDescent="0.25">
      <c r="A19" s="8">
        <v>2025</v>
      </c>
      <c r="B19" s="1" t="s">
        <v>8</v>
      </c>
      <c r="C19" s="4">
        <v>31</v>
      </c>
      <c r="D19" s="2">
        <f t="shared" si="0"/>
        <v>4361029</v>
      </c>
      <c r="E19" s="2">
        <v>0</v>
      </c>
      <c r="F19" s="2">
        <f t="shared" si="1"/>
        <v>24964.202719452052</v>
      </c>
      <c r="G19" s="2">
        <v>12500</v>
      </c>
      <c r="H19" s="3">
        <f t="shared" si="2"/>
        <v>4348529</v>
      </c>
    </row>
    <row r="20" spans="1:8" ht="27" customHeight="1" x14ac:dyDescent="0.25">
      <c r="A20" s="8">
        <v>2025</v>
      </c>
      <c r="B20" s="1" t="s">
        <v>9</v>
      </c>
      <c r="C20" s="4">
        <v>30</v>
      </c>
      <c r="D20" s="2">
        <f t="shared" si="0"/>
        <v>4348529</v>
      </c>
      <c r="E20" s="2">
        <v>0</v>
      </c>
      <c r="F20" s="2">
        <f t="shared" si="1"/>
        <v>24089.659282191777</v>
      </c>
      <c r="G20" s="2">
        <v>0</v>
      </c>
      <c r="H20" s="3">
        <f t="shared" si="2"/>
        <v>4348529</v>
      </c>
    </row>
    <row r="21" spans="1:8" ht="27" customHeight="1" x14ac:dyDescent="0.25">
      <c r="A21" s="8">
        <v>2025</v>
      </c>
      <c r="B21" s="1" t="s">
        <v>10</v>
      </c>
      <c r="C21" s="4">
        <v>31</v>
      </c>
      <c r="D21" s="2">
        <f t="shared" si="0"/>
        <v>4348529</v>
      </c>
      <c r="E21" s="2">
        <v>0</v>
      </c>
      <c r="F21" s="2">
        <f t="shared" si="1"/>
        <v>24892.647924931509</v>
      </c>
      <c r="G21" s="2">
        <v>0</v>
      </c>
      <c r="H21" s="3">
        <f t="shared" si="2"/>
        <v>4348529</v>
      </c>
    </row>
    <row r="22" spans="1:8" ht="27" customHeight="1" x14ac:dyDescent="0.25">
      <c r="A22" s="8">
        <v>2025</v>
      </c>
      <c r="B22" s="1" t="s">
        <v>11</v>
      </c>
      <c r="C22" s="4">
        <v>30</v>
      </c>
      <c r="D22" s="2">
        <f t="shared" si="0"/>
        <v>4348529</v>
      </c>
      <c r="E22" s="2">
        <v>0</v>
      </c>
      <c r="F22" s="2">
        <f t="shared" si="1"/>
        <v>24089.659282191777</v>
      </c>
      <c r="G22" s="2">
        <v>12500</v>
      </c>
      <c r="H22" s="3">
        <f t="shared" si="2"/>
        <v>4336029</v>
      </c>
    </row>
    <row r="23" spans="1:8" ht="27" customHeight="1" x14ac:dyDescent="0.25">
      <c r="A23" s="8">
        <v>2025</v>
      </c>
      <c r="B23" s="1" t="s">
        <v>12</v>
      </c>
      <c r="C23" s="4">
        <v>31</v>
      </c>
      <c r="D23" s="2">
        <f t="shared" si="0"/>
        <v>4336029</v>
      </c>
      <c r="E23" s="2">
        <v>0</v>
      </c>
      <c r="F23" s="2">
        <f t="shared" si="1"/>
        <v>24821.093130410958</v>
      </c>
      <c r="G23" s="2">
        <v>0</v>
      </c>
      <c r="H23" s="3">
        <f t="shared" si="2"/>
        <v>4336029</v>
      </c>
    </row>
    <row r="24" spans="1:8" ht="27" customHeight="1" x14ac:dyDescent="0.25">
      <c r="A24" s="8">
        <v>2025</v>
      </c>
      <c r="B24" s="1" t="s">
        <v>13</v>
      </c>
      <c r="C24" s="4">
        <v>31</v>
      </c>
      <c r="D24" s="2">
        <f t="shared" si="0"/>
        <v>4336029</v>
      </c>
      <c r="E24" s="2">
        <v>0</v>
      </c>
      <c r="F24" s="2">
        <f t="shared" si="1"/>
        <v>24821.093130410958</v>
      </c>
      <c r="G24" s="2">
        <v>0</v>
      </c>
      <c r="H24" s="3">
        <f t="shared" si="2"/>
        <v>4336029</v>
      </c>
    </row>
    <row r="25" spans="1:8" ht="27" customHeight="1" x14ac:dyDescent="0.25">
      <c r="A25" s="8">
        <v>2025</v>
      </c>
      <c r="B25" s="1" t="s">
        <v>14</v>
      </c>
      <c r="C25" s="4">
        <v>30</v>
      </c>
      <c r="D25" s="2">
        <f t="shared" si="0"/>
        <v>4336029</v>
      </c>
      <c r="E25" s="2">
        <v>0</v>
      </c>
      <c r="F25" s="2">
        <f t="shared" si="1"/>
        <v>24020.412706849314</v>
      </c>
      <c r="G25" s="2">
        <v>12500</v>
      </c>
      <c r="H25" s="3">
        <f t="shared" si="2"/>
        <v>4323529</v>
      </c>
    </row>
    <row r="26" spans="1:8" ht="27" customHeight="1" x14ac:dyDescent="0.25">
      <c r="A26" s="8">
        <v>2025</v>
      </c>
      <c r="B26" s="1" t="s">
        <v>15</v>
      </c>
      <c r="C26" s="4">
        <v>31</v>
      </c>
      <c r="D26" s="2">
        <f t="shared" si="0"/>
        <v>4323529</v>
      </c>
      <c r="E26" s="2">
        <v>0</v>
      </c>
      <c r="F26" s="2">
        <f t="shared" si="1"/>
        <v>24749.538335890411</v>
      </c>
      <c r="G26" s="2">
        <v>0</v>
      </c>
      <c r="H26" s="3">
        <f t="shared" si="2"/>
        <v>4323529</v>
      </c>
    </row>
    <row r="27" spans="1:8" ht="27" customHeight="1" x14ac:dyDescent="0.25">
      <c r="A27" s="8">
        <v>2025</v>
      </c>
      <c r="B27" s="1" t="s">
        <v>16</v>
      </c>
      <c r="C27" s="4">
        <v>30</v>
      </c>
      <c r="D27" s="2">
        <f t="shared" si="0"/>
        <v>4323529</v>
      </c>
      <c r="E27" s="2">
        <v>0</v>
      </c>
      <c r="F27" s="2">
        <f t="shared" si="1"/>
        <v>23951.166131506849</v>
      </c>
      <c r="G27" s="2">
        <v>0</v>
      </c>
      <c r="H27" s="3">
        <f t="shared" si="2"/>
        <v>4323529</v>
      </c>
    </row>
    <row r="28" spans="1:8" ht="27" customHeight="1" x14ac:dyDescent="0.25">
      <c r="A28" s="8">
        <v>2025</v>
      </c>
      <c r="B28" s="1" t="s">
        <v>17</v>
      </c>
      <c r="C28" s="4">
        <v>31</v>
      </c>
      <c r="D28" s="2">
        <f t="shared" si="0"/>
        <v>4323529</v>
      </c>
      <c r="E28" s="2">
        <v>0</v>
      </c>
      <c r="F28" s="2">
        <f t="shared" si="1"/>
        <v>24749.538335890411</v>
      </c>
      <c r="G28" s="2">
        <v>12500</v>
      </c>
      <c r="H28" s="3">
        <f t="shared" si="2"/>
        <v>4311029</v>
      </c>
    </row>
    <row r="29" spans="1:8" ht="27" customHeight="1" x14ac:dyDescent="0.25">
      <c r="A29" s="8">
        <v>2026</v>
      </c>
      <c r="B29" s="1" t="s">
        <v>6</v>
      </c>
      <c r="C29" s="4">
        <v>31</v>
      </c>
      <c r="D29" s="2">
        <f t="shared" si="0"/>
        <v>4311029</v>
      </c>
      <c r="E29" s="2">
        <v>0</v>
      </c>
      <c r="F29" s="2">
        <f t="shared" si="1"/>
        <v>24677.983541369864</v>
      </c>
      <c r="G29" s="2">
        <v>0</v>
      </c>
      <c r="H29" s="3">
        <f t="shared" si="2"/>
        <v>4311029</v>
      </c>
    </row>
    <row r="30" spans="1:8" ht="27" customHeight="1" x14ac:dyDescent="0.25">
      <c r="A30" s="8">
        <v>2026</v>
      </c>
      <c r="B30" s="1" t="s">
        <v>7</v>
      </c>
      <c r="C30" s="4">
        <v>28</v>
      </c>
      <c r="D30" s="2">
        <f t="shared" si="0"/>
        <v>4311029</v>
      </c>
      <c r="E30" s="2">
        <v>0</v>
      </c>
      <c r="F30" s="2">
        <f t="shared" si="1"/>
        <v>22289.791585753428</v>
      </c>
      <c r="G30" s="2">
        <v>0</v>
      </c>
      <c r="H30" s="3">
        <f t="shared" si="2"/>
        <v>4311029</v>
      </c>
    </row>
    <row r="31" spans="1:8" ht="27" customHeight="1" x14ac:dyDescent="0.25">
      <c r="A31" s="8">
        <v>2026</v>
      </c>
      <c r="B31" s="1" t="s">
        <v>8</v>
      </c>
      <c r="C31" s="4">
        <v>31</v>
      </c>
      <c r="D31" s="2">
        <f t="shared" si="0"/>
        <v>4311029</v>
      </c>
      <c r="E31" s="2">
        <v>0</v>
      </c>
      <c r="F31" s="2">
        <f t="shared" si="1"/>
        <v>24677.983541369864</v>
      </c>
      <c r="G31" s="2">
        <v>12500</v>
      </c>
      <c r="H31" s="3">
        <f t="shared" si="2"/>
        <v>4298529</v>
      </c>
    </row>
    <row r="32" spans="1:8" ht="27" customHeight="1" x14ac:dyDescent="0.25">
      <c r="A32" s="8">
        <v>2026</v>
      </c>
      <c r="B32" s="1" t="s">
        <v>9</v>
      </c>
      <c r="C32" s="4">
        <v>30</v>
      </c>
      <c r="D32" s="2">
        <f t="shared" si="0"/>
        <v>4298529</v>
      </c>
      <c r="E32" s="2">
        <v>0</v>
      </c>
      <c r="F32" s="2">
        <f t="shared" si="1"/>
        <v>23812.672980821917</v>
      </c>
      <c r="G32" s="2">
        <v>0</v>
      </c>
      <c r="H32" s="3">
        <f t="shared" si="2"/>
        <v>4298529</v>
      </c>
    </row>
    <row r="33" spans="1:8" ht="27" customHeight="1" x14ac:dyDescent="0.25">
      <c r="A33" s="8">
        <v>2026</v>
      </c>
      <c r="B33" s="1" t="s">
        <v>10</v>
      </c>
      <c r="C33" s="4">
        <v>31</v>
      </c>
      <c r="D33" s="2">
        <f t="shared" si="0"/>
        <v>4298529</v>
      </c>
      <c r="E33" s="2">
        <v>0</v>
      </c>
      <c r="F33" s="2">
        <f t="shared" si="1"/>
        <v>24606.428746849313</v>
      </c>
      <c r="G33" s="2">
        <v>0</v>
      </c>
      <c r="H33" s="3">
        <f t="shared" si="2"/>
        <v>4298529</v>
      </c>
    </row>
    <row r="34" spans="1:8" ht="27" customHeight="1" x14ac:dyDescent="0.25">
      <c r="A34" s="8">
        <v>2026</v>
      </c>
      <c r="B34" s="1" t="s">
        <v>11</v>
      </c>
      <c r="C34" s="4">
        <v>30</v>
      </c>
      <c r="D34" s="2">
        <f t="shared" si="0"/>
        <v>4298529</v>
      </c>
      <c r="E34" s="2">
        <v>0</v>
      </c>
      <c r="F34" s="2">
        <f t="shared" si="1"/>
        <v>23812.672980821917</v>
      </c>
      <c r="G34" s="2">
        <v>12500</v>
      </c>
      <c r="H34" s="3">
        <f t="shared" si="2"/>
        <v>4286029</v>
      </c>
    </row>
    <row r="35" spans="1:8" ht="27" customHeight="1" x14ac:dyDescent="0.25">
      <c r="A35" s="8">
        <v>2026</v>
      </c>
      <c r="B35" s="1" t="s">
        <v>12</v>
      </c>
      <c r="C35" s="4">
        <v>31</v>
      </c>
      <c r="D35" s="2">
        <f t="shared" si="0"/>
        <v>4286029</v>
      </c>
      <c r="E35" s="2">
        <v>0</v>
      </c>
      <c r="F35" s="2">
        <f t="shared" si="1"/>
        <v>24534.87395232877</v>
      </c>
      <c r="G35" s="2">
        <v>0</v>
      </c>
      <c r="H35" s="3">
        <f t="shared" si="2"/>
        <v>4286029</v>
      </c>
    </row>
    <row r="36" spans="1:8" ht="27" customHeight="1" x14ac:dyDescent="0.25">
      <c r="A36" s="8">
        <v>2026</v>
      </c>
      <c r="B36" s="1" t="s">
        <v>13</v>
      </c>
      <c r="C36" s="4">
        <v>31</v>
      </c>
      <c r="D36" s="2">
        <f t="shared" si="0"/>
        <v>4286029</v>
      </c>
      <c r="E36" s="2">
        <v>0</v>
      </c>
      <c r="F36" s="2">
        <f t="shared" si="1"/>
        <v>24534.87395232877</v>
      </c>
      <c r="G36" s="2">
        <v>0</v>
      </c>
      <c r="H36" s="3">
        <f t="shared" si="2"/>
        <v>4286029</v>
      </c>
    </row>
    <row r="37" spans="1:8" ht="27" customHeight="1" x14ac:dyDescent="0.25">
      <c r="A37" s="8">
        <v>2026</v>
      </c>
      <c r="B37" s="1" t="s">
        <v>14</v>
      </c>
      <c r="C37" s="4">
        <v>30</v>
      </c>
      <c r="D37" s="2">
        <f t="shared" si="0"/>
        <v>4286029</v>
      </c>
      <c r="E37" s="2">
        <v>0</v>
      </c>
      <c r="F37" s="2">
        <f t="shared" si="1"/>
        <v>23743.426405479451</v>
      </c>
      <c r="G37" s="2">
        <v>12500</v>
      </c>
      <c r="H37" s="3">
        <f t="shared" si="2"/>
        <v>4273529</v>
      </c>
    </row>
    <row r="38" spans="1:8" ht="27" customHeight="1" x14ac:dyDescent="0.25">
      <c r="A38" s="8">
        <v>2026</v>
      </c>
      <c r="B38" s="1" t="s">
        <v>15</v>
      </c>
      <c r="C38" s="4">
        <v>31</v>
      </c>
      <c r="D38" s="2">
        <f t="shared" si="0"/>
        <v>4273529</v>
      </c>
      <c r="E38" s="2">
        <v>0</v>
      </c>
      <c r="F38" s="2">
        <f t="shared" si="1"/>
        <v>24463.319157808219</v>
      </c>
      <c r="G38" s="2">
        <v>0</v>
      </c>
      <c r="H38" s="3">
        <f t="shared" si="2"/>
        <v>4273529</v>
      </c>
    </row>
    <row r="39" spans="1:8" ht="27" customHeight="1" x14ac:dyDescent="0.25">
      <c r="A39" s="8">
        <v>2026</v>
      </c>
      <c r="B39" s="1" t="s">
        <v>16</v>
      </c>
      <c r="C39" s="4">
        <v>30</v>
      </c>
      <c r="D39" s="2">
        <f t="shared" si="0"/>
        <v>4273529</v>
      </c>
      <c r="E39" s="2">
        <v>0</v>
      </c>
      <c r="F39" s="2">
        <f t="shared" si="1"/>
        <v>23674.179830136985</v>
      </c>
      <c r="G39" s="2">
        <v>0</v>
      </c>
      <c r="H39" s="3">
        <f t="shared" si="2"/>
        <v>4273529</v>
      </c>
    </row>
    <row r="40" spans="1:8" ht="27" customHeight="1" x14ac:dyDescent="0.25">
      <c r="A40" s="8">
        <v>2026</v>
      </c>
      <c r="B40" s="1" t="s">
        <v>17</v>
      </c>
      <c r="C40" s="4">
        <v>31</v>
      </c>
      <c r="D40" s="2">
        <f t="shared" si="0"/>
        <v>4273529</v>
      </c>
      <c r="E40" s="2">
        <v>0</v>
      </c>
      <c r="F40" s="2">
        <f t="shared" si="1"/>
        <v>24463.319157808219</v>
      </c>
      <c r="G40" s="2">
        <v>12500</v>
      </c>
      <c r="H40" s="3">
        <f t="shared" si="2"/>
        <v>4261029</v>
      </c>
    </row>
    <row r="41" spans="1:8" ht="27" customHeight="1" x14ac:dyDescent="0.25">
      <c r="A41" s="8">
        <v>2027</v>
      </c>
      <c r="B41" s="1" t="s">
        <v>6</v>
      </c>
      <c r="C41" s="4">
        <v>31</v>
      </c>
      <c r="D41" s="2">
        <f t="shared" si="0"/>
        <v>4261029</v>
      </c>
      <c r="E41" s="2">
        <v>0</v>
      </c>
      <c r="F41" s="2">
        <f t="shared" si="1"/>
        <v>24391.764363287672</v>
      </c>
      <c r="G41" s="2">
        <v>0</v>
      </c>
      <c r="H41" s="3">
        <f t="shared" si="2"/>
        <v>4261029</v>
      </c>
    </row>
    <row r="42" spans="1:8" ht="27" customHeight="1" x14ac:dyDescent="0.25">
      <c r="A42" s="8">
        <v>2027</v>
      </c>
      <c r="B42" s="1" t="s">
        <v>7</v>
      </c>
      <c r="C42" s="4">
        <v>28</v>
      </c>
      <c r="D42" s="2">
        <f t="shared" si="0"/>
        <v>4261029</v>
      </c>
      <c r="E42" s="2">
        <v>0</v>
      </c>
      <c r="F42" s="2">
        <f t="shared" si="1"/>
        <v>22031.271037808223</v>
      </c>
      <c r="G42" s="2">
        <v>0</v>
      </c>
      <c r="H42" s="3">
        <f t="shared" si="2"/>
        <v>4261029</v>
      </c>
    </row>
    <row r="43" spans="1:8" ht="27" customHeight="1" x14ac:dyDescent="0.25">
      <c r="A43" s="8">
        <v>2027</v>
      </c>
      <c r="B43" s="1" t="s">
        <v>8</v>
      </c>
      <c r="C43" s="4">
        <v>31</v>
      </c>
      <c r="D43" s="2">
        <f t="shared" si="0"/>
        <v>4261029</v>
      </c>
      <c r="E43" s="2">
        <v>0</v>
      </c>
      <c r="F43" s="2">
        <f t="shared" si="1"/>
        <v>24391.764363287672</v>
      </c>
      <c r="G43" s="2">
        <v>12500</v>
      </c>
      <c r="H43" s="3">
        <f t="shared" si="2"/>
        <v>4248529</v>
      </c>
    </row>
    <row r="44" spans="1:8" ht="27" customHeight="1" x14ac:dyDescent="0.25">
      <c r="A44" s="8">
        <v>2027</v>
      </c>
      <c r="B44" s="1" t="s">
        <v>9</v>
      </c>
      <c r="C44" s="4">
        <v>30</v>
      </c>
      <c r="D44" s="2">
        <f t="shared" si="0"/>
        <v>4248529</v>
      </c>
      <c r="E44" s="2">
        <v>0</v>
      </c>
      <c r="F44" s="2">
        <f t="shared" si="1"/>
        <v>23535.686679452054</v>
      </c>
      <c r="G44" s="2">
        <v>0</v>
      </c>
      <c r="H44" s="3">
        <f t="shared" si="2"/>
        <v>4248529</v>
      </c>
    </row>
    <row r="45" spans="1:8" ht="27" customHeight="1" x14ac:dyDescent="0.25">
      <c r="A45" s="8">
        <v>2027</v>
      </c>
      <c r="B45" s="1" t="s">
        <v>10</v>
      </c>
      <c r="C45" s="4">
        <v>31</v>
      </c>
      <c r="D45" s="2">
        <f t="shared" si="0"/>
        <v>4248529</v>
      </c>
      <c r="E45" s="2">
        <v>0</v>
      </c>
      <c r="F45" s="2">
        <f t="shared" si="1"/>
        <v>24320.209568767124</v>
      </c>
      <c r="G45" s="2">
        <v>0</v>
      </c>
      <c r="H45" s="3">
        <f t="shared" si="2"/>
        <v>4248529</v>
      </c>
    </row>
    <row r="46" spans="1:8" ht="27" customHeight="1" x14ac:dyDescent="0.25">
      <c r="A46" s="8">
        <v>2027</v>
      </c>
      <c r="B46" s="1" t="s">
        <v>11</v>
      </c>
      <c r="C46" s="4">
        <v>30</v>
      </c>
      <c r="D46" s="2">
        <f t="shared" si="0"/>
        <v>4248529</v>
      </c>
      <c r="E46" s="2">
        <v>0</v>
      </c>
      <c r="F46" s="2">
        <f t="shared" si="1"/>
        <v>23535.686679452054</v>
      </c>
      <c r="G46" s="2">
        <v>12500</v>
      </c>
      <c r="H46" s="3">
        <f t="shared" si="2"/>
        <v>4236029</v>
      </c>
    </row>
    <row r="47" spans="1:8" ht="27" customHeight="1" x14ac:dyDescent="0.25">
      <c r="A47" s="8">
        <v>2027</v>
      </c>
      <c r="B47" s="1" t="s">
        <v>12</v>
      </c>
      <c r="C47" s="4">
        <v>31</v>
      </c>
      <c r="D47" s="2">
        <f t="shared" si="0"/>
        <v>4236029</v>
      </c>
      <c r="E47" s="2">
        <v>0</v>
      </c>
      <c r="F47" s="2">
        <f t="shared" si="1"/>
        <v>24248.654774246574</v>
      </c>
      <c r="G47" s="2">
        <v>0</v>
      </c>
      <c r="H47" s="3">
        <f t="shared" si="2"/>
        <v>4236029</v>
      </c>
    </row>
    <row r="48" spans="1:8" ht="27" customHeight="1" x14ac:dyDescent="0.25">
      <c r="A48" s="8">
        <v>2027</v>
      </c>
      <c r="B48" s="1" t="s">
        <v>13</v>
      </c>
      <c r="C48" s="4">
        <v>31</v>
      </c>
      <c r="D48" s="2">
        <f t="shared" si="0"/>
        <v>4236029</v>
      </c>
      <c r="E48" s="2">
        <v>0</v>
      </c>
      <c r="F48" s="2">
        <f t="shared" si="1"/>
        <v>24248.654774246574</v>
      </c>
      <c r="G48" s="2">
        <v>0</v>
      </c>
      <c r="H48" s="3">
        <f t="shared" si="2"/>
        <v>4236029</v>
      </c>
    </row>
    <row r="49" spans="1:8" ht="27" customHeight="1" x14ac:dyDescent="0.25">
      <c r="A49" s="8">
        <v>2027</v>
      </c>
      <c r="B49" s="1" t="s">
        <v>14</v>
      </c>
      <c r="C49" s="4">
        <v>30</v>
      </c>
      <c r="D49" s="2">
        <f t="shared" si="0"/>
        <v>4236029</v>
      </c>
      <c r="E49" s="2">
        <v>0</v>
      </c>
      <c r="F49" s="2">
        <f t="shared" si="1"/>
        <v>23466.440104109588</v>
      </c>
      <c r="G49" s="2">
        <v>12500</v>
      </c>
      <c r="H49" s="3">
        <f t="shared" si="2"/>
        <v>4223529</v>
      </c>
    </row>
    <row r="50" spans="1:8" ht="27" customHeight="1" x14ac:dyDescent="0.25">
      <c r="A50" s="8">
        <v>2027</v>
      </c>
      <c r="B50" s="1" t="s">
        <v>15</v>
      </c>
      <c r="C50" s="4">
        <v>31</v>
      </c>
      <c r="D50" s="2">
        <f t="shared" si="0"/>
        <v>4223529</v>
      </c>
      <c r="E50" s="2">
        <v>0</v>
      </c>
      <c r="F50" s="2">
        <f t="shared" si="1"/>
        <v>24177.099979726027</v>
      </c>
      <c r="G50" s="2">
        <v>0</v>
      </c>
      <c r="H50" s="3">
        <f t="shared" si="2"/>
        <v>4223529</v>
      </c>
    </row>
    <row r="51" spans="1:8" ht="27" customHeight="1" x14ac:dyDescent="0.25">
      <c r="A51" s="8">
        <v>2027</v>
      </c>
      <c r="B51" s="1" t="s">
        <v>16</v>
      </c>
      <c r="C51" s="4">
        <v>30</v>
      </c>
      <c r="D51" s="2">
        <f t="shared" si="0"/>
        <v>4223529</v>
      </c>
      <c r="E51" s="2">
        <v>0</v>
      </c>
      <c r="F51" s="2">
        <f t="shared" si="1"/>
        <v>23397.193528767122</v>
      </c>
      <c r="G51" s="2">
        <v>0</v>
      </c>
      <c r="H51" s="3">
        <f t="shared" si="2"/>
        <v>4223529</v>
      </c>
    </row>
    <row r="52" spans="1:8" ht="27" customHeight="1" x14ac:dyDescent="0.25">
      <c r="A52" s="8">
        <v>2027</v>
      </c>
      <c r="B52" s="1" t="s">
        <v>17</v>
      </c>
      <c r="C52" s="4">
        <v>31</v>
      </c>
      <c r="D52" s="2">
        <f t="shared" si="0"/>
        <v>4223529</v>
      </c>
      <c r="E52" s="2">
        <v>0</v>
      </c>
      <c r="F52" s="2">
        <f t="shared" si="1"/>
        <v>24177.099979726027</v>
      </c>
      <c r="G52" s="2">
        <v>12500</v>
      </c>
      <c r="H52" s="3">
        <f t="shared" si="2"/>
        <v>4211029</v>
      </c>
    </row>
    <row r="53" spans="1:8" ht="27" customHeight="1" x14ac:dyDescent="0.25">
      <c r="A53" s="8">
        <v>2028</v>
      </c>
      <c r="B53" s="1" t="s">
        <v>6</v>
      </c>
      <c r="C53" s="4">
        <v>31</v>
      </c>
      <c r="D53" s="2">
        <f t="shared" si="0"/>
        <v>4211029</v>
      </c>
      <c r="E53" s="2">
        <v>0</v>
      </c>
      <c r="F53" s="2">
        <f t="shared" si="1"/>
        <v>24105.545185205479</v>
      </c>
      <c r="G53" s="2">
        <v>0</v>
      </c>
      <c r="H53" s="3">
        <f t="shared" si="2"/>
        <v>4211029</v>
      </c>
    </row>
    <row r="54" spans="1:8" ht="27" customHeight="1" x14ac:dyDescent="0.25">
      <c r="A54" s="8">
        <v>2028</v>
      </c>
      <c r="B54" s="1" t="s">
        <v>7</v>
      </c>
      <c r="C54" s="4">
        <v>29</v>
      </c>
      <c r="D54" s="2">
        <f t="shared" si="0"/>
        <v>4211029</v>
      </c>
      <c r="E54" s="2">
        <v>0</v>
      </c>
      <c r="F54" s="2">
        <f t="shared" si="1"/>
        <v>22550.348721643837</v>
      </c>
      <c r="G54" s="2">
        <v>0</v>
      </c>
      <c r="H54" s="3">
        <f t="shared" si="2"/>
        <v>4211029</v>
      </c>
    </row>
    <row r="55" spans="1:8" ht="27" customHeight="1" x14ac:dyDescent="0.25">
      <c r="A55" s="8">
        <v>2028</v>
      </c>
      <c r="B55" s="1" t="s">
        <v>8</v>
      </c>
      <c r="C55" s="4">
        <v>31</v>
      </c>
      <c r="D55" s="2">
        <f t="shared" si="0"/>
        <v>4211029</v>
      </c>
      <c r="E55" s="2">
        <v>0</v>
      </c>
      <c r="F55" s="2">
        <f t="shared" si="1"/>
        <v>24105.545185205479</v>
      </c>
      <c r="G55" s="2">
        <v>25000</v>
      </c>
      <c r="H55" s="3">
        <f t="shared" si="2"/>
        <v>4186029</v>
      </c>
    </row>
    <row r="56" spans="1:8" ht="27" customHeight="1" x14ac:dyDescent="0.25">
      <c r="A56" s="8">
        <v>2028</v>
      </c>
      <c r="B56" s="1" t="s">
        <v>9</v>
      </c>
      <c r="C56" s="4">
        <v>30</v>
      </c>
      <c r="D56" s="2">
        <f t="shared" si="0"/>
        <v>4186029</v>
      </c>
      <c r="E56" s="2">
        <v>0</v>
      </c>
      <c r="F56" s="2">
        <f t="shared" si="1"/>
        <v>23189.453802739725</v>
      </c>
      <c r="G56" s="2">
        <v>0</v>
      </c>
      <c r="H56" s="3">
        <f t="shared" si="2"/>
        <v>4186029</v>
      </c>
    </row>
    <row r="57" spans="1:8" ht="27" customHeight="1" x14ac:dyDescent="0.25">
      <c r="A57" s="8">
        <v>2028</v>
      </c>
      <c r="B57" s="1" t="s">
        <v>10</v>
      </c>
      <c r="C57" s="4">
        <v>31</v>
      </c>
      <c r="D57" s="2">
        <f t="shared" si="0"/>
        <v>4186029</v>
      </c>
      <c r="E57" s="2">
        <v>0</v>
      </c>
      <c r="F57" s="2">
        <f t="shared" si="1"/>
        <v>23962.435596164385</v>
      </c>
      <c r="G57" s="2">
        <v>0</v>
      </c>
      <c r="H57" s="3">
        <f t="shared" si="2"/>
        <v>4186029</v>
      </c>
    </row>
    <row r="58" spans="1:8" ht="27" customHeight="1" x14ac:dyDescent="0.25">
      <c r="A58" s="8">
        <v>2028</v>
      </c>
      <c r="B58" s="1" t="s">
        <v>11</v>
      </c>
      <c r="C58" s="4">
        <v>30</v>
      </c>
      <c r="D58" s="2">
        <f t="shared" si="0"/>
        <v>4186029</v>
      </c>
      <c r="E58" s="2">
        <v>0</v>
      </c>
      <c r="F58" s="2">
        <f t="shared" si="1"/>
        <v>23189.453802739725</v>
      </c>
      <c r="G58" s="2">
        <v>25000</v>
      </c>
      <c r="H58" s="3">
        <f t="shared" si="2"/>
        <v>4161029</v>
      </c>
    </row>
    <row r="59" spans="1:8" ht="27" customHeight="1" x14ac:dyDescent="0.25">
      <c r="A59" s="8">
        <v>2028</v>
      </c>
      <c r="B59" s="1" t="s">
        <v>12</v>
      </c>
      <c r="C59" s="4">
        <v>31</v>
      </c>
      <c r="D59" s="2">
        <f t="shared" si="0"/>
        <v>4161029</v>
      </c>
      <c r="E59" s="2">
        <v>0</v>
      </c>
      <c r="F59" s="2">
        <f t="shared" si="1"/>
        <v>23819.326007123287</v>
      </c>
      <c r="G59" s="2">
        <v>0</v>
      </c>
      <c r="H59" s="3">
        <f t="shared" si="2"/>
        <v>4161029</v>
      </c>
    </row>
    <row r="60" spans="1:8" ht="27" customHeight="1" x14ac:dyDescent="0.25">
      <c r="A60" s="8">
        <v>2028</v>
      </c>
      <c r="B60" s="1" t="s">
        <v>13</v>
      </c>
      <c r="C60" s="4">
        <v>31</v>
      </c>
      <c r="D60" s="2">
        <f t="shared" si="0"/>
        <v>4161029</v>
      </c>
      <c r="E60" s="2">
        <v>0</v>
      </c>
      <c r="F60" s="2">
        <f t="shared" si="1"/>
        <v>23819.326007123287</v>
      </c>
      <c r="G60" s="2">
        <v>0</v>
      </c>
      <c r="H60" s="3">
        <f t="shared" si="2"/>
        <v>4161029</v>
      </c>
    </row>
    <row r="61" spans="1:8" ht="27" customHeight="1" x14ac:dyDescent="0.25">
      <c r="A61" s="8">
        <v>2028</v>
      </c>
      <c r="B61" s="1" t="s">
        <v>14</v>
      </c>
      <c r="C61" s="4">
        <v>30</v>
      </c>
      <c r="D61" s="2">
        <f t="shared" si="0"/>
        <v>4161029</v>
      </c>
      <c r="E61" s="2">
        <v>0</v>
      </c>
      <c r="F61" s="2">
        <f t="shared" si="1"/>
        <v>23050.960652054793</v>
      </c>
      <c r="G61" s="2">
        <v>25000</v>
      </c>
      <c r="H61" s="3">
        <f t="shared" si="2"/>
        <v>4136029</v>
      </c>
    </row>
    <row r="62" spans="1:8" ht="27" customHeight="1" x14ac:dyDescent="0.25">
      <c r="A62" s="8">
        <v>2028</v>
      </c>
      <c r="B62" s="1" t="s">
        <v>15</v>
      </c>
      <c r="C62" s="4">
        <v>31</v>
      </c>
      <c r="D62" s="2">
        <f t="shared" si="0"/>
        <v>4136029</v>
      </c>
      <c r="E62" s="2">
        <v>0</v>
      </c>
      <c r="F62" s="2">
        <f t="shared" si="1"/>
        <v>23676.216418082193</v>
      </c>
      <c r="G62" s="2">
        <v>0</v>
      </c>
      <c r="H62" s="3">
        <f t="shared" si="2"/>
        <v>4136029</v>
      </c>
    </row>
    <row r="63" spans="1:8" ht="27" customHeight="1" x14ac:dyDescent="0.25">
      <c r="A63" s="8">
        <v>2028</v>
      </c>
      <c r="B63" s="1" t="s">
        <v>16</v>
      </c>
      <c r="C63" s="4">
        <v>30</v>
      </c>
      <c r="D63" s="2">
        <f t="shared" si="0"/>
        <v>4136029</v>
      </c>
      <c r="E63" s="2">
        <v>0</v>
      </c>
      <c r="F63" s="2">
        <f t="shared" si="1"/>
        <v>22912.467501369862</v>
      </c>
      <c r="G63" s="2">
        <v>0</v>
      </c>
      <c r="H63" s="3">
        <f t="shared" si="2"/>
        <v>4136029</v>
      </c>
    </row>
    <row r="64" spans="1:8" ht="27" customHeight="1" x14ac:dyDescent="0.25">
      <c r="A64" s="8">
        <v>2028</v>
      </c>
      <c r="B64" s="1" t="s">
        <v>17</v>
      </c>
      <c r="C64" s="4">
        <v>31</v>
      </c>
      <c r="D64" s="2">
        <f t="shared" si="0"/>
        <v>4136029</v>
      </c>
      <c r="E64" s="2">
        <v>0</v>
      </c>
      <c r="F64" s="2">
        <f t="shared" si="1"/>
        <v>23676.216418082193</v>
      </c>
      <c r="G64" s="2">
        <v>25000</v>
      </c>
      <c r="H64" s="3">
        <f t="shared" si="2"/>
        <v>4111029</v>
      </c>
    </row>
    <row r="65" spans="1:8" ht="27" customHeight="1" x14ac:dyDescent="0.25">
      <c r="A65" s="8">
        <v>2029</v>
      </c>
      <c r="B65" s="1" t="s">
        <v>6</v>
      </c>
      <c r="C65" s="4">
        <v>31</v>
      </c>
      <c r="D65" s="2">
        <f t="shared" si="0"/>
        <v>4111029</v>
      </c>
      <c r="E65" s="2">
        <v>0</v>
      </c>
      <c r="F65" s="2">
        <f t="shared" si="1"/>
        <v>23533.106829041095</v>
      </c>
      <c r="G65" s="2">
        <v>0</v>
      </c>
      <c r="H65" s="3">
        <f t="shared" si="2"/>
        <v>4111029</v>
      </c>
    </row>
    <row r="66" spans="1:8" ht="27" customHeight="1" x14ac:dyDescent="0.25">
      <c r="A66" s="8">
        <v>2029</v>
      </c>
      <c r="B66" s="1" t="s">
        <v>7</v>
      </c>
      <c r="C66" s="4">
        <v>28</v>
      </c>
      <c r="D66" s="2">
        <f t="shared" si="0"/>
        <v>4111029</v>
      </c>
      <c r="E66" s="2">
        <v>0</v>
      </c>
      <c r="F66" s="2">
        <f t="shared" si="1"/>
        <v>21255.709393972604</v>
      </c>
      <c r="G66" s="2">
        <v>0</v>
      </c>
      <c r="H66" s="3">
        <f t="shared" si="2"/>
        <v>4111029</v>
      </c>
    </row>
    <row r="67" spans="1:8" ht="27" customHeight="1" x14ac:dyDescent="0.25">
      <c r="A67" s="8">
        <v>2029</v>
      </c>
      <c r="B67" s="1" t="s">
        <v>8</v>
      </c>
      <c r="C67" s="4">
        <v>31</v>
      </c>
      <c r="D67" s="2">
        <f t="shared" ref="D67:D124" si="3">H66</f>
        <v>4111029</v>
      </c>
      <c r="E67" s="2">
        <v>0</v>
      </c>
      <c r="F67" s="2">
        <f t="shared" ref="F67:F124" si="4">D67*(C67/365)*$L$4</f>
        <v>23533.106829041095</v>
      </c>
      <c r="G67" s="2">
        <v>12500</v>
      </c>
      <c r="H67" s="3">
        <f t="shared" ref="H67:H124" si="5">D67-G67</f>
        <v>4098529</v>
      </c>
    </row>
    <row r="68" spans="1:8" ht="27" customHeight="1" x14ac:dyDescent="0.25">
      <c r="A68" s="8">
        <v>2029</v>
      </c>
      <c r="B68" s="1" t="s">
        <v>9</v>
      </c>
      <c r="C68" s="4">
        <v>30</v>
      </c>
      <c r="D68" s="2">
        <f t="shared" si="3"/>
        <v>4098529</v>
      </c>
      <c r="E68" s="2">
        <v>0</v>
      </c>
      <c r="F68" s="2">
        <f t="shared" si="4"/>
        <v>22704.727775342468</v>
      </c>
      <c r="G68" s="2">
        <v>0</v>
      </c>
      <c r="H68" s="3">
        <f t="shared" si="5"/>
        <v>4098529</v>
      </c>
    </row>
    <row r="69" spans="1:8" ht="27" customHeight="1" x14ac:dyDescent="0.25">
      <c r="A69" s="8">
        <v>2029</v>
      </c>
      <c r="B69" s="1" t="s">
        <v>10</v>
      </c>
      <c r="C69" s="4">
        <v>31</v>
      </c>
      <c r="D69" s="2">
        <f t="shared" si="3"/>
        <v>4098529</v>
      </c>
      <c r="E69" s="2">
        <v>0</v>
      </c>
      <c r="F69" s="2">
        <f t="shared" si="4"/>
        <v>23461.552034520548</v>
      </c>
      <c r="G69" s="2">
        <v>0</v>
      </c>
      <c r="H69" s="3">
        <f t="shared" si="5"/>
        <v>4098529</v>
      </c>
    </row>
    <row r="70" spans="1:8" ht="27" customHeight="1" x14ac:dyDescent="0.25">
      <c r="A70" s="8">
        <v>2029</v>
      </c>
      <c r="B70" s="1" t="s">
        <v>11</v>
      </c>
      <c r="C70" s="4">
        <v>30</v>
      </c>
      <c r="D70" s="2">
        <f t="shared" si="3"/>
        <v>4098529</v>
      </c>
      <c r="E70" s="2">
        <v>0</v>
      </c>
      <c r="F70" s="2">
        <f t="shared" si="4"/>
        <v>22704.727775342468</v>
      </c>
      <c r="G70" s="2">
        <v>12500</v>
      </c>
      <c r="H70" s="3">
        <f t="shared" si="5"/>
        <v>4086029</v>
      </c>
    </row>
    <row r="71" spans="1:8" ht="27" customHeight="1" x14ac:dyDescent="0.25">
      <c r="A71" s="8">
        <v>2029</v>
      </c>
      <c r="B71" s="1" t="s">
        <v>12</v>
      </c>
      <c r="C71" s="4">
        <v>31</v>
      </c>
      <c r="D71" s="2">
        <f t="shared" si="3"/>
        <v>4086029</v>
      </c>
      <c r="E71" s="2">
        <v>0</v>
      </c>
      <c r="F71" s="2">
        <f t="shared" si="4"/>
        <v>23389.997240000001</v>
      </c>
      <c r="G71" s="2">
        <v>0</v>
      </c>
      <c r="H71" s="3">
        <f t="shared" si="5"/>
        <v>4086029</v>
      </c>
    </row>
    <row r="72" spans="1:8" ht="27" customHeight="1" x14ac:dyDescent="0.25">
      <c r="A72" s="8">
        <v>2029</v>
      </c>
      <c r="B72" s="1" t="s">
        <v>13</v>
      </c>
      <c r="C72" s="4">
        <v>31</v>
      </c>
      <c r="D72" s="2">
        <f t="shared" si="3"/>
        <v>4086029</v>
      </c>
      <c r="E72" s="2">
        <v>0</v>
      </c>
      <c r="F72" s="2">
        <f t="shared" si="4"/>
        <v>23389.997240000001</v>
      </c>
      <c r="G72" s="2">
        <v>0</v>
      </c>
      <c r="H72" s="3">
        <f t="shared" si="5"/>
        <v>4086029</v>
      </c>
    </row>
    <row r="73" spans="1:8" ht="27" customHeight="1" x14ac:dyDescent="0.25">
      <c r="A73" s="8">
        <v>2029</v>
      </c>
      <c r="B73" s="1" t="s">
        <v>14</v>
      </c>
      <c r="C73" s="4">
        <v>30</v>
      </c>
      <c r="D73" s="2">
        <f t="shared" si="3"/>
        <v>4086029</v>
      </c>
      <c r="E73" s="2">
        <v>0</v>
      </c>
      <c r="F73" s="2">
        <f t="shared" si="4"/>
        <v>22635.481200000002</v>
      </c>
      <c r="G73" s="2">
        <v>12500</v>
      </c>
      <c r="H73" s="3">
        <f t="shared" si="5"/>
        <v>4073529</v>
      </c>
    </row>
    <row r="74" spans="1:8" ht="27" customHeight="1" x14ac:dyDescent="0.25">
      <c r="A74" s="8">
        <v>2029</v>
      </c>
      <c r="B74" s="1" t="s">
        <v>15</v>
      </c>
      <c r="C74" s="4">
        <v>31</v>
      </c>
      <c r="D74" s="2">
        <f t="shared" si="3"/>
        <v>4073529</v>
      </c>
      <c r="E74" s="2">
        <v>0</v>
      </c>
      <c r="F74" s="2">
        <f t="shared" si="4"/>
        <v>23318.442445479453</v>
      </c>
      <c r="G74" s="2">
        <v>0</v>
      </c>
      <c r="H74" s="3">
        <f t="shared" si="5"/>
        <v>4073529</v>
      </c>
    </row>
    <row r="75" spans="1:8" ht="27" customHeight="1" x14ac:dyDescent="0.25">
      <c r="A75" s="8">
        <v>2029</v>
      </c>
      <c r="B75" s="1" t="s">
        <v>16</v>
      </c>
      <c r="C75" s="4">
        <v>30</v>
      </c>
      <c r="D75" s="2">
        <f t="shared" si="3"/>
        <v>4073529</v>
      </c>
      <c r="E75" s="2">
        <v>0</v>
      </c>
      <c r="F75" s="2">
        <f t="shared" si="4"/>
        <v>22566.234624657533</v>
      </c>
      <c r="G75" s="2">
        <v>0</v>
      </c>
      <c r="H75" s="3">
        <f t="shared" si="5"/>
        <v>4073529</v>
      </c>
    </row>
    <row r="76" spans="1:8" ht="27" customHeight="1" x14ac:dyDescent="0.25">
      <c r="A76" s="8">
        <v>2029</v>
      </c>
      <c r="B76" s="1" t="s">
        <v>17</v>
      </c>
      <c r="C76" s="4">
        <v>31</v>
      </c>
      <c r="D76" s="2">
        <f t="shared" si="3"/>
        <v>4073529</v>
      </c>
      <c r="E76" s="2">
        <v>0</v>
      </c>
      <c r="F76" s="2">
        <f t="shared" si="4"/>
        <v>23318.442445479453</v>
      </c>
      <c r="G76" s="2">
        <v>12500</v>
      </c>
      <c r="H76" s="3">
        <f t="shared" si="5"/>
        <v>4061029</v>
      </c>
    </row>
    <row r="77" spans="1:8" ht="27" customHeight="1" x14ac:dyDescent="0.25">
      <c r="A77" s="8">
        <v>2030</v>
      </c>
      <c r="B77" s="1" t="s">
        <v>6</v>
      </c>
      <c r="C77" s="4">
        <v>31</v>
      </c>
      <c r="D77" s="2">
        <f t="shared" si="3"/>
        <v>4061029</v>
      </c>
      <c r="E77" s="2">
        <v>0</v>
      </c>
      <c r="F77" s="2">
        <f t="shared" si="4"/>
        <v>23246.887650958903</v>
      </c>
      <c r="G77" s="2">
        <v>0</v>
      </c>
      <c r="H77" s="3">
        <f t="shared" si="5"/>
        <v>4061029</v>
      </c>
    </row>
    <row r="78" spans="1:8" ht="27" customHeight="1" x14ac:dyDescent="0.25">
      <c r="A78" s="8">
        <v>2030</v>
      </c>
      <c r="B78" s="1" t="s">
        <v>7</v>
      </c>
      <c r="C78" s="4">
        <v>28</v>
      </c>
      <c r="D78" s="2">
        <f t="shared" si="3"/>
        <v>4061029</v>
      </c>
      <c r="E78" s="2">
        <v>0</v>
      </c>
      <c r="F78" s="2">
        <f t="shared" si="4"/>
        <v>20997.188846027399</v>
      </c>
      <c r="G78" s="2">
        <v>0</v>
      </c>
      <c r="H78" s="3">
        <f t="shared" si="5"/>
        <v>4061029</v>
      </c>
    </row>
    <row r="79" spans="1:8" ht="27" customHeight="1" x14ac:dyDescent="0.25">
      <c r="A79" s="8">
        <v>2030</v>
      </c>
      <c r="B79" s="1" t="s">
        <v>8</v>
      </c>
      <c r="C79" s="4">
        <v>31</v>
      </c>
      <c r="D79" s="2">
        <f t="shared" si="3"/>
        <v>4061029</v>
      </c>
      <c r="E79" s="2">
        <v>0</v>
      </c>
      <c r="F79" s="2">
        <f t="shared" si="4"/>
        <v>23246.887650958903</v>
      </c>
      <c r="G79" s="2">
        <v>50000</v>
      </c>
      <c r="H79" s="3">
        <f t="shared" si="5"/>
        <v>4011029</v>
      </c>
    </row>
    <row r="80" spans="1:8" ht="27" customHeight="1" x14ac:dyDescent="0.25">
      <c r="A80" s="8">
        <v>2030</v>
      </c>
      <c r="B80" s="1" t="s">
        <v>9</v>
      </c>
      <c r="C80" s="4">
        <v>30</v>
      </c>
      <c r="D80" s="2">
        <f t="shared" si="3"/>
        <v>4011029</v>
      </c>
      <c r="E80" s="2">
        <v>0</v>
      </c>
      <c r="F80" s="2">
        <f t="shared" si="4"/>
        <v>22220.001747945207</v>
      </c>
      <c r="G80" s="2">
        <v>0</v>
      </c>
      <c r="H80" s="3">
        <f t="shared" si="5"/>
        <v>4011029</v>
      </c>
    </row>
    <row r="81" spans="1:8" ht="27" customHeight="1" x14ac:dyDescent="0.25">
      <c r="A81" s="8">
        <v>2030</v>
      </c>
      <c r="B81" s="1" t="s">
        <v>10</v>
      </c>
      <c r="C81" s="4">
        <v>31</v>
      </c>
      <c r="D81" s="2">
        <f t="shared" si="3"/>
        <v>4011029</v>
      </c>
      <c r="E81" s="2">
        <v>0</v>
      </c>
      <c r="F81" s="2">
        <f t="shared" si="4"/>
        <v>22960.668472876714</v>
      </c>
      <c r="G81" s="2">
        <v>0</v>
      </c>
      <c r="H81" s="3">
        <f t="shared" si="5"/>
        <v>4011029</v>
      </c>
    </row>
    <row r="82" spans="1:8" ht="27" customHeight="1" x14ac:dyDescent="0.25">
      <c r="A82" s="8">
        <v>2030</v>
      </c>
      <c r="B82" s="1" t="s">
        <v>11</v>
      </c>
      <c r="C82" s="4">
        <v>30</v>
      </c>
      <c r="D82" s="2">
        <f t="shared" si="3"/>
        <v>4011029</v>
      </c>
      <c r="E82" s="2">
        <v>0</v>
      </c>
      <c r="F82" s="2">
        <f t="shared" si="4"/>
        <v>22220.001747945207</v>
      </c>
      <c r="G82" s="2">
        <v>50000</v>
      </c>
      <c r="H82" s="3">
        <f t="shared" si="5"/>
        <v>3961029</v>
      </c>
    </row>
    <row r="83" spans="1:8" ht="27" customHeight="1" x14ac:dyDescent="0.25">
      <c r="A83" s="8">
        <v>2030</v>
      </c>
      <c r="B83" s="1" t="s">
        <v>12</v>
      </c>
      <c r="C83" s="4">
        <v>31</v>
      </c>
      <c r="D83" s="2">
        <f t="shared" si="3"/>
        <v>3961029</v>
      </c>
      <c r="E83" s="2">
        <v>0</v>
      </c>
      <c r="F83" s="2">
        <f t="shared" si="4"/>
        <v>22674.449294794518</v>
      </c>
      <c r="G83" s="2">
        <v>0</v>
      </c>
      <c r="H83" s="3">
        <f t="shared" si="5"/>
        <v>3961029</v>
      </c>
    </row>
    <row r="84" spans="1:8" ht="27" customHeight="1" x14ac:dyDescent="0.25">
      <c r="A84" s="8">
        <v>2030</v>
      </c>
      <c r="B84" s="1" t="s">
        <v>13</v>
      </c>
      <c r="C84" s="4">
        <v>31</v>
      </c>
      <c r="D84" s="2">
        <f t="shared" si="3"/>
        <v>3961029</v>
      </c>
      <c r="E84" s="2">
        <v>0</v>
      </c>
      <c r="F84" s="2">
        <f t="shared" si="4"/>
        <v>22674.449294794518</v>
      </c>
      <c r="G84" s="2">
        <v>0</v>
      </c>
      <c r="H84" s="3">
        <f t="shared" si="5"/>
        <v>3961029</v>
      </c>
    </row>
    <row r="85" spans="1:8" ht="27" customHeight="1" x14ac:dyDescent="0.25">
      <c r="A85" s="8">
        <v>2030</v>
      </c>
      <c r="B85" s="1" t="s">
        <v>14</v>
      </c>
      <c r="C85" s="4">
        <v>30</v>
      </c>
      <c r="D85" s="2">
        <f t="shared" si="3"/>
        <v>3961029</v>
      </c>
      <c r="E85" s="2">
        <v>0</v>
      </c>
      <c r="F85" s="2">
        <f t="shared" si="4"/>
        <v>21943.01544657534</v>
      </c>
      <c r="G85" s="2">
        <v>50000</v>
      </c>
      <c r="H85" s="3">
        <f t="shared" si="5"/>
        <v>3911029</v>
      </c>
    </row>
    <row r="86" spans="1:8" ht="27" customHeight="1" x14ac:dyDescent="0.25">
      <c r="A86" s="8">
        <v>2030</v>
      </c>
      <c r="B86" s="1" t="s">
        <v>15</v>
      </c>
      <c r="C86" s="4">
        <v>31</v>
      </c>
      <c r="D86" s="2">
        <f t="shared" si="3"/>
        <v>3911029</v>
      </c>
      <c r="E86" s="2">
        <v>0</v>
      </c>
      <c r="F86" s="2">
        <f t="shared" si="4"/>
        <v>22388.23011671233</v>
      </c>
      <c r="G86" s="2">
        <v>0</v>
      </c>
      <c r="H86" s="3">
        <f t="shared" si="5"/>
        <v>3911029</v>
      </c>
    </row>
    <row r="87" spans="1:8" ht="27" customHeight="1" x14ac:dyDescent="0.25">
      <c r="A87" s="8">
        <v>2030</v>
      </c>
      <c r="B87" s="1" t="s">
        <v>16</v>
      </c>
      <c r="C87" s="4">
        <v>30</v>
      </c>
      <c r="D87" s="2">
        <f t="shared" si="3"/>
        <v>3911029</v>
      </c>
      <c r="E87" s="2">
        <v>0</v>
      </c>
      <c r="F87" s="2">
        <f t="shared" si="4"/>
        <v>21666.029145205481</v>
      </c>
      <c r="G87" s="2">
        <v>0</v>
      </c>
      <c r="H87" s="3">
        <f t="shared" si="5"/>
        <v>3911029</v>
      </c>
    </row>
    <row r="88" spans="1:8" ht="27" customHeight="1" x14ac:dyDescent="0.25">
      <c r="A88" s="8">
        <v>2030</v>
      </c>
      <c r="B88" s="1" t="s">
        <v>17</v>
      </c>
      <c r="C88" s="4">
        <v>31</v>
      </c>
      <c r="D88" s="2">
        <f t="shared" si="3"/>
        <v>3911029</v>
      </c>
      <c r="E88" s="2">
        <v>0</v>
      </c>
      <c r="F88" s="2">
        <f t="shared" si="4"/>
        <v>22388.23011671233</v>
      </c>
      <c r="G88" s="2">
        <v>50000</v>
      </c>
      <c r="H88" s="3">
        <f t="shared" si="5"/>
        <v>3861029</v>
      </c>
    </row>
    <row r="89" spans="1:8" ht="27" customHeight="1" x14ac:dyDescent="0.25">
      <c r="A89" s="8">
        <v>2031</v>
      </c>
      <c r="B89" s="1" t="s">
        <v>6</v>
      </c>
      <c r="C89" s="4">
        <v>31</v>
      </c>
      <c r="D89" s="2">
        <f t="shared" si="3"/>
        <v>3861029</v>
      </c>
      <c r="E89" s="2">
        <v>0</v>
      </c>
      <c r="F89" s="2">
        <f t="shared" si="4"/>
        <v>22102.010938630137</v>
      </c>
      <c r="G89" s="2">
        <v>0</v>
      </c>
      <c r="H89" s="3">
        <f t="shared" si="5"/>
        <v>3861029</v>
      </c>
    </row>
    <row r="90" spans="1:8" ht="27" customHeight="1" x14ac:dyDescent="0.25">
      <c r="A90" s="8">
        <v>2031</v>
      </c>
      <c r="B90" s="1" t="s">
        <v>7</v>
      </c>
      <c r="C90" s="4">
        <v>28</v>
      </c>
      <c r="D90" s="2">
        <f t="shared" si="3"/>
        <v>3861029</v>
      </c>
      <c r="E90" s="2">
        <v>0</v>
      </c>
      <c r="F90" s="2">
        <f t="shared" si="4"/>
        <v>19963.106654246574</v>
      </c>
      <c r="G90" s="2">
        <v>0</v>
      </c>
      <c r="H90" s="3">
        <f t="shared" si="5"/>
        <v>3861029</v>
      </c>
    </row>
    <row r="91" spans="1:8" ht="27" customHeight="1" x14ac:dyDescent="0.25">
      <c r="A91" s="8">
        <v>2031</v>
      </c>
      <c r="B91" s="1" t="s">
        <v>8</v>
      </c>
      <c r="C91" s="4">
        <v>31</v>
      </c>
      <c r="D91" s="2">
        <f t="shared" si="3"/>
        <v>3861029</v>
      </c>
      <c r="E91" s="2">
        <v>0</v>
      </c>
      <c r="F91" s="2">
        <f t="shared" si="4"/>
        <v>22102.010938630137</v>
      </c>
      <c r="G91" s="2">
        <v>37500</v>
      </c>
      <c r="H91" s="3">
        <f t="shared" si="5"/>
        <v>3823529</v>
      </c>
    </row>
    <row r="92" spans="1:8" ht="27" customHeight="1" x14ac:dyDescent="0.25">
      <c r="A92" s="8">
        <v>2031</v>
      </c>
      <c r="B92" s="1" t="s">
        <v>9</v>
      </c>
      <c r="C92" s="4">
        <v>30</v>
      </c>
      <c r="D92" s="2">
        <f t="shared" si="3"/>
        <v>3823529</v>
      </c>
      <c r="E92" s="2">
        <v>0</v>
      </c>
      <c r="F92" s="2">
        <f t="shared" si="4"/>
        <v>21181.30311780822</v>
      </c>
      <c r="G92" s="2">
        <v>0</v>
      </c>
      <c r="H92" s="3">
        <f t="shared" si="5"/>
        <v>3823529</v>
      </c>
    </row>
    <row r="93" spans="1:8" ht="27" customHeight="1" x14ac:dyDescent="0.25">
      <c r="A93" s="8">
        <v>2031</v>
      </c>
      <c r="B93" s="1" t="s">
        <v>10</v>
      </c>
      <c r="C93" s="4">
        <v>31</v>
      </c>
      <c r="D93" s="2">
        <f t="shared" si="3"/>
        <v>3823529</v>
      </c>
      <c r="E93" s="2">
        <v>0</v>
      </c>
      <c r="F93" s="2">
        <f t="shared" si="4"/>
        <v>21887.346555068496</v>
      </c>
      <c r="G93" s="2">
        <v>0</v>
      </c>
      <c r="H93" s="3">
        <f t="shared" si="5"/>
        <v>3823529</v>
      </c>
    </row>
    <row r="94" spans="1:8" ht="27" customHeight="1" x14ac:dyDescent="0.25">
      <c r="A94" s="8">
        <v>2031</v>
      </c>
      <c r="B94" s="1" t="s">
        <v>11</v>
      </c>
      <c r="C94" s="4">
        <v>30</v>
      </c>
      <c r="D94" s="2">
        <f t="shared" si="3"/>
        <v>3823529</v>
      </c>
      <c r="E94" s="2">
        <v>0</v>
      </c>
      <c r="F94" s="2">
        <f t="shared" si="4"/>
        <v>21181.30311780822</v>
      </c>
      <c r="G94" s="2">
        <v>37500</v>
      </c>
      <c r="H94" s="3">
        <f t="shared" si="5"/>
        <v>3786029</v>
      </c>
    </row>
    <row r="95" spans="1:8" ht="27" customHeight="1" x14ac:dyDescent="0.25">
      <c r="A95" s="8">
        <v>2031</v>
      </c>
      <c r="B95" s="1" t="s">
        <v>12</v>
      </c>
      <c r="C95" s="4">
        <v>31</v>
      </c>
      <c r="D95" s="2">
        <f t="shared" si="3"/>
        <v>3786029</v>
      </c>
      <c r="E95" s="2">
        <v>0</v>
      </c>
      <c r="F95" s="2">
        <f t="shared" si="4"/>
        <v>21672.682171506847</v>
      </c>
      <c r="G95" s="2">
        <v>0</v>
      </c>
      <c r="H95" s="3">
        <f t="shared" si="5"/>
        <v>3786029</v>
      </c>
    </row>
    <row r="96" spans="1:8" ht="27" customHeight="1" x14ac:dyDescent="0.25">
      <c r="A96" s="8">
        <v>2031</v>
      </c>
      <c r="B96" s="1" t="s">
        <v>13</v>
      </c>
      <c r="C96" s="4">
        <v>31</v>
      </c>
      <c r="D96" s="2">
        <f t="shared" si="3"/>
        <v>3786029</v>
      </c>
      <c r="E96" s="2">
        <v>0</v>
      </c>
      <c r="F96" s="2">
        <f t="shared" si="4"/>
        <v>21672.682171506847</v>
      </c>
      <c r="G96" s="2">
        <v>0</v>
      </c>
      <c r="H96" s="3">
        <f t="shared" si="5"/>
        <v>3786029</v>
      </c>
    </row>
    <row r="97" spans="1:8" ht="27" customHeight="1" x14ac:dyDescent="0.25">
      <c r="A97" s="8">
        <v>2031</v>
      </c>
      <c r="B97" s="1" t="s">
        <v>14</v>
      </c>
      <c r="C97" s="4">
        <v>30</v>
      </c>
      <c r="D97" s="2">
        <f t="shared" si="3"/>
        <v>3786029</v>
      </c>
      <c r="E97" s="2">
        <v>0</v>
      </c>
      <c r="F97" s="2">
        <f t="shared" si="4"/>
        <v>20973.563391780819</v>
      </c>
      <c r="G97" s="2">
        <v>37500</v>
      </c>
      <c r="H97" s="3">
        <f t="shared" si="5"/>
        <v>3748529</v>
      </c>
    </row>
    <row r="98" spans="1:8" ht="27" customHeight="1" x14ac:dyDescent="0.25">
      <c r="A98" s="8">
        <v>2031</v>
      </c>
      <c r="B98" s="1" t="s">
        <v>15</v>
      </c>
      <c r="C98" s="4">
        <v>31</v>
      </c>
      <c r="D98" s="2">
        <f t="shared" si="3"/>
        <v>3748529</v>
      </c>
      <c r="E98" s="2">
        <v>0</v>
      </c>
      <c r="F98" s="2">
        <f t="shared" si="4"/>
        <v>21458.017787945206</v>
      </c>
      <c r="G98" s="2">
        <v>0</v>
      </c>
      <c r="H98" s="3">
        <f t="shared" si="5"/>
        <v>3748529</v>
      </c>
    </row>
    <row r="99" spans="1:8" ht="27" customHeight="1" x14ac:dyDescent="0.25">
      <c r="A99" s="8">
        <v>2031</v>
      </c>
      <c r="B99" s="1" t="s">
        <v>16</v>
      </c>
      <c r="C99" s="4">
        <v>30</v>
      </c>
      <c r="D99" s="2">
        <f t="shared" si="3"/>
        <v>3748529</v>
      </c>
      <c r="E99" s="2">
        <v>0</v>
      </c>
      <c r="F99" s="2">
        <f t="shared" si="4"/>
        <v>20765.823665753425</v>
      </c>
      <c r="G99" s="2">
        <v>0</v>
      </c>
      <c r="H99" s="3">
        <f t="shared" si="5"/>
        <v>3748529</v>
      </c>
    </row>
    <row r="100" spans="1:8" ht="27" customHeight="1" x14ac:dyDescent="0.25">
      <c r="A100" s="8">
        <v>2031</v>
      </c>
      <c r="B100" s="1" t="s">
        <v>17</v>
      </c>
      <c r="C100" s="4">
        <v>31</v>
      </c>
      <c r="D100" s="2">
        <f t="shared" si="3"/>
        <v>3748529</v>
      </c>
      <c r="E100" s="2">
        <v>0</v>
      </c>
      <c r="F100" s="2">
        <f t="shared" si="4"/>
        <v>21458.017787945206</v>
      </c>
      <c r="G100" s="2">
        <v>37500</v>
      </c>
      <c r="H100" s="3">
        <f t="shared" si="5"/>
        <v>3711029</v>
      </c>
    </row>
    <row r="101" spans="1:8" ht="27" customHeight="1" x14ac:dyDescent="0.25">
      <c r="A101" s="8">
        <v>2032</v>
      </c>
      <c r="B101" s="1" t="s">
        <v>6</v>
      </c>
      <c r="C101" s="4">
        <v>31</v>
      </c>
      <c r="D101" s="2">
        <f t="shared" si="3"/>
        <v>3711029</v>
      </c>
      <c r="E101" s="2">
        <v>0</v>
      </c>
      <c r="F101" s="2">
        <f t="shared" si="4"/>
        <v>21243.353404383561</v>
      </c>
      <c r="G101" s="2">
        <v>0</v>
      </c>
      <c r="H101" s="3">
        <f t="shared" si="5"/>
        <v>3711029</v>
      </c>
    </row>
    <row r="102" spans="1:8" ht="27" customHeight="1" x14ac:dyDescent="0.25">
      <c r="A102" s="8">
        <v>2032</v>
      </c>
      <c r="B102" s="1" t="s">
        <v>7</v>
      </c>
      <c r="C102" s="4">
        <v>29</v>
      </c>
      <c r="D102" s="2">
        <f t="shared" si="3"/>
        <v>3711029</v>
      </c>
      <c r="E102" s="2">
        <v>0</v>
      </c>
      <c r="F102" s="2">
        <f t="shared" si="4"/>
        <v>19872.814475068495</v>
      </c>
      <c r="G102" s="2">
        <v>0</v>
      </c>
      <c r="H102" s="3">
        <f t="shared" si="5"/>
        <v>3711029</v>
      </c>
    </row>
    <row r="103" spans="1:8" ht="27" customHeight="1" x14ac:dyDescent="0.25">
      <c r="A103" s="8">
        <v>2032</v>
      </c>
      <c r="B103" s="1" t="s">
        <v>8</v>
      </c>
      <c r="C103" s="4">
        <v>31</v>
      </c>
      <c r="D103" s="2">
        <f t="shared" si="3"/>
        <v>3711029</v>
      </c>
      <c r="E103" s="2">
        <v>0</v>
      </c>
      <c r="F103" s="2">
        <f t="shared" si="4"/>
        <v>21243.353404383561</v>
      </c>
      <c r="G103" s="2">
        <v>175000</v>
      </c>
      <c r="H103" s="3">
        <f t="shared" si="5"/>
        <v>3536029</v>
      </c>
    </row>
    <row r="104" spans="1:8" ht="27" customHeight="1" x14ac:dyDescent="0.25">
      <c r="A104" s="8">
        <v>2032</v>
      </c>
      <c r="B104" s="1" t="s">
        <v>9</v>
      </c>
      <c r="C104" s="4">
        <v>30</v>
      </c>
      <c r="D104" s="2">
        <f t="shared" si="3"/>
        <v>3536029</v>
      </c>
      <c r="E104" s="2">
        <v>0</v>
      </c>
      <c r="F104" s="2">
        <f t="shared" si="4"/>
        <v>19588.631884931507</v>
      </c>
      <c r="G104" s="2">
        <v>0</v>
      </c>
      <c r="H104" s="3">
        <f t="shared" si="5"/>
        <v>3536029</v>
      </c>
    </row>
    <row r="105" spans="1:8" ht="27" customHeight="1" x14ac:dyDescent="0.25">
      <c r="A105" s="8">
        <v>2032</v>
      </c>
      <c r="B105" s="1" t="s">
        <v>10</v>
      </c>
      <c r="C105" s="4">
        <v>31</v>
      </c>
      <c r="D105" s="2">
        <f t="shared" si="3"/>
        <v>3536029</v>
      </c>
      <c r="E105" s="2">
        <v>0</v>
      </c>
      <c r="F105" s="2">
        <f t="shared" si="4"/>
        <v>20241.58628109589</v>
      </c>
      <c r="G105" s="2">
        <v>0</v>
      </c>
      <c r="H105" s="3">
        <f t="shared" si="5"/>
        <v>3536029</v>
      </c>
    </row>
    <row r="106" spans="1:8" ht="27" customHeight="1" x14ac:dyDescent="0.25">
      <c r="A106" s="8">
        <v>2032</v>
      </c>
      <c r="B106" s="1" t="s">
        <v>11</v>
      </c>
      <c r="C106" s="4">
        <v>30</v>
      </c>
      <c r="D106" s="2">
        <f t="shared" si="3"/>
        <v>3536029</v>
      </c>
      <c r="E106" s="2">
        <v>0</v>
      </c>
      <c r="F106" s="2">
        <f t="shared" si="4"/>
        <v>19588.631884931507</v>
      </c>
      <c r="G106" s="2">
        <v>175000</v>
      </c>
      <c r="H106" s="3">
        <f t="shared" si="5"/>
        <v>3361029</v>
      </c>
    </row>
    <row r="107" spans="1:8" ht="27" customHeight="1" x14ac:dyDescent="0.25">
      <c r="A107" s="8">
        <v>2032</v>
      </c>
      <c r="B107" s="1" t="s">
        <v>12</v>
      </c>
      <c r="C107" s="4">
        <v>31</v>
      </c>
      <c r="D107" s="2">
        <f t="shared" si="3"/>
        <v>3361029</v>
      </c>
      <c r="E107" s="2">
        <v>0</v>
      </c>
      <c r="F107" s="2">
        <f t="shared" si="4"/>
        <v>19239.819157808219</v>
      </c>
      <c r="G107" s="2">
        <v>0</v>
      </c>
      <c r="H107" s="3">
        <f t="shared" si="5"/>
        <v>3361029</v>
      </c>
    </row>
    <row r="108" spans="1:8" ht="27" customHeight="1" x14ac:dyDescent="0.25">
      <c r="A108" s="8">
        <v>2032</v>
      </c>
      <c r="B108" s="1" t="s">
        <v>13</v>
      </c>
      <c r="C108" s="4">
        <v>31</v>
      </c>
      <c r="D108" s="2">
        <f t="shared" si="3"/>
        <v>3361029</v>
      </c>
      <c r="E108" s="2">
        <v>0</v>
      </c>
      <c r="F108" s="2">
        <f t="shared" si="4"/>
        <v>19239.819157808219</v>
      </c>
      <c r="G108" s="2">
        <v>0</v>
      </c>
      <c r="H108" s="3">
        <f t="shared" si="5"/>
        <v>3361029</v>
      </c>
    </row>
    <row r="109" spans="1:8" ht="27" customHeight="1" x14ac:dyDescent="0.25">
      <c r="A109" s="8">
        <v>2032</v>
      </c>
      <c r="B109" s="1" t="s">
        <v>14</v>
      </c>
      <c r="C109" s="4">
        <v>30</v>
      </c>
      <c r="D109" s="2">
        <f t="shared" si="3"/>
        <v>3361029</v>
      </c>
      <c r="E109" s="2">
        <v>0</v>
      </c>
      <c r="F109" s="2">
        <f t="shared" si="4"/>
        <v>18619.179830136985</v>
      </c>
      <c r="G109" s="2">
        <v>175000</v>
      </c>
      <c r="H109" s="3">
        <f t="shared" si="5"/>
        <v>3186029</v>
      </c>
    </row>
    <row r="110" spans="1:8" ht="27" customHeight="1" x14ac:dyDescent="0.25">
      <c r="A110" s="8">
        <v>2032</v>
      </c>
      <c r="B110" s="1" t="s">
        <v>15</v>
      </c>
      <c r="C110" s="4">
        <v>31</v>
      </c>
      <c r="D110" s="2">
        <f t="shared" si="3"/>
        <v>3186029</v>
      </c>
      <c r="E110" s="2">
        <v>0</v>
      </c>
      <c r="F110" s="2">
        <f t="shared" si="4"/>
        <v>18238.052034520548</v>
      </c>
      <c r="G110" s="2">
        <v>0</v>
      </c>
      <c r="H110" s="3">
        <f t="shared" si="5"/>
        <v>3186029</v>
      </c>
    </row>
    <row r="111" spans="1:8" ht="27" customHeight="1" x14ac:dyDescent="0.25">
      <c r="A111" s="8">
        <v>2032</v>
      </c>
      <c r="B111" s="1" t="s">
        <v>16</v>
      </c>
      <c r="C111" s="4">
        <v>30</v>
      </c>
      <c r="D111" s="2">
        <f t="shared" si="3"/>
        <v>3186029</v>
      </c>
      <c r="E111" s="2">
        <v>0</v>
      </c>
      <c r="F111" s="2">
        <f t="shared" si="4"/>
        <v>17649.727775342464</v>
      </c>
      <c r="G111" s="2">
        <v>0</v>
      </c>
      <c r="H111" s="3">
        <f t="shared" si="5"/>
        <v>3186029</v>
      </c>
    </row>
    <row r="112" spans="1:8" ht="27" customHeight="1" x14ac:dyDescent="0.25">
      <c r="A112" s="8">
        <v>2032</v>
      </c>
      <c r="B112" s="1" t="s">
        <v>17</v>
      </c>
      <c r="C112" s="4">
        <v>31</v>
      </c>
      <c r="D112" s="2">
        <f t="shared" si="3"/>
        <v>3186029</v>
      </c>
      <c r="E112" s="2">
        <v>0</v>
      </c>
      <c r="F112" s="2">
        <f t="shared" si="4"/>
        <v>18238.052034520548</v>
      </c>
      <c r="G112" s="2">
        <v>175000</v>
      </c>
      <c r="H112" s="3">
        <f t="shared" si="5"/>
        <v>3011029</v>
      </c>
    </row>
    <row r="113" spans="1:8" ht="27" customHeight="1" x14ac:dyDescent="0.25">
      <c r="A113" s="8">
        <v>2033</v>
      </c>
      <c r="B113" s="1" t="s">
        <v>6</v>
      </c>
      <c r="C113" s="4">
        <v>31</v>
      </c>
      <c r="D113" s="2">
        <f t="shared" si="3"/>
        <v>3011029</v>
      </c>
      <c r="E113" s="2">
        <v>0</v>
      </c>
      <c r="F113" s="2">
        <f t="shared" si="4"/>
        <v>17236.284911232877</v>
      </c>
      <c r="G113" s="2">
        <v>0</v>
      </c>
      <c r="H113" s="3">
        <f t="shared" si="5"/>
        <v>3011029</v>
      </c>
    </row>
    <row r="114" spans="1:8" ht="27" customHeight="1" x14ac:dyDescent="0.25">
      <c r="A114" s="8">
        <v>2033</v>
      </c>
      <c r="B114" s="1" t="s">
        <v>7</v>
      </c>
      <c r="C114" s="4">
        <v>28</v>
      </c>
      <c r="D114" s="2">
        <f t="shared" si="3"/>
        <v>3011029</v>
      </c>
      <c r="E114" s="2">
        <v>0</v>
      </c>
      <c r="F114" s="2">
        <f t="shared" si="4"/>
        <v>15568.257339178084</v>
      </c>
      <c r="G114" s="2">
        <v>0</v>
      </c>
      <c r="H114" s="3">
        <f t="shared" si="5"/>
        <v>3011029</v>
      </c>
    </row>
    <row r="115" spans="1:8" ht="27" customHeight="1" x14ac:dyDescent="0.25">
      <c r="A115" s="8">
        <v>2033</v>
      </c>
      <c r="B115" s="1" t="s">
        <v>8</v>
      </c>
      <c r="C115" s="4">
        <v>31</v>
      </c>
      <c r="D115" s="2">
        <f t="shared" si="3"/>
        <v>3011029</v>
      </c>
      <c r="E115" s="2">
        <v>0</v>
      </c>
      <c r="F115" s="2">
        <f t="shared" si="4"/>
        <v>17236.284911232877</v>
      </c>
      <c r="G115" s="2">
        <v>250000</v>
      </c>
      <c r="H115" s="3">
        <f t="shared" si="5"/>
        <v>2761029</v>
      </c>
    </row>
    <row r="116" spans="1:8" ht="27" customHeight="1" x14ac:dyDescent="0.25">
      <c r="A116" s="8">
        <v>2033</v>
      </c>
      <c r="B116" s="1" t="s">
        <v>9</v>
      </c>
      <c r="C116" s="4">
        <v>30</v>
      </c>
      <c r="D116" s="2">
        <f t="shared" si="3"/>
        <v>2761029</v>
      </c>
      <c r="E116" s="2">
        <v>0</v>
      </c>
      <c r="F116" s="2">
        <f t="shared" si="4"/>
        <v>15295.34421369863</v>
      </c>
      <c r="G116" s="2">
        <v>0</v>
      </c>
      <c r="H116" s="3">
        <f t="shared" si="5"/>
        <v>2761029</v>
      </c>
    </row>
    <row r="117" spans="1:8" ht="27" customHeight="1" x14ac:dyDescent="0.25">
      <c r="A117" s="8">
        <v>2033</v>
      </c>
      <c r="B117" s="1" t="s">
        <v>10</v>
      </c>
      <c r="C117" s="4">
        <v>31</v>
      </c>
      <c r="D117" s="2">
        <f t="shared" si="3"/>
        <v>2761029</v>
      </c>
      <c r="E117" s="2">
        <v>0</v>
      </c>
      <c r="F117" s="2">
        <f t="shared" si="4"/>
        <v>15805.189020821917</v>
      </c>
      <c r="G117" s="2">
        <v>0</v>
      </c>
      <c r="H117" s="3">
        <f t="shared" si="5"/>
        <v>2761029</v>
      </c>
    </row>
    <row r="118" spans="1:8" ht="27" customHeight="1" x14ac:dyDescent="0.25">
      <c r="A118" s="8">
        <v>2033</v>
      </c>
      <c r="B118" s="1" t="s">
        <v>11</v>
      </c>
      <c r="C118" s="4">
        <v>30</v>
      </c>
      <c r="D118" s="2">
        <f t="shared" si="3"/>
        <v>2761029</v>
      </c>
      <c r="E118" s="2">
        <v>0</v>
      </c>
      <c r="F118" s="2">
        <f t="shared" si="4"/>
        <v>15295.34421369863</v>
      </c>
      <c r="G118" s="2">
        <v>250000</v>
      </c>
      <c r="H118" s="3">
        <f t="shared" si="5"/>
        <v>2511029</v>
      </c>
    </row>
    <row r="119" spans="1:8" ht="27" customHeight="1" x14ac:dyDescent="0.25">
      <c r="A119" s="8">
        <v>2033</v>
      </c>
      <c r="B119" s="1" t="s">
        <v>12</v>
      </c>
      <c r="C119" s="4">
        <v>31</v>
      </c>
      <c r="D119" s="2">
        <f t="shared" si="3"/>
        <v>2511029</v>
      </c>
      <c r="E119" s="2">
        <v>0</v>
      </c>
      <c r="F119" s="2">
        <f t="shared" si="4"/>
        <v>14374.093130410958</v>
      </c>
      <c r="G119" s="2">
        <v>0</v>
      </c>
      <c r="H119" s="3">
        <f t="shared" si="5"/>
        <v>2511029</v>
      </c>
    </row>
    <row r="120" spans="1:8" ht="27" customHeight="1" x14ac:dyDescent="0.25">
      <c r="A120" s="8">
        <v>2033</v>
      </c>
      <c r="B120" s="1" t="s">
        <v>13</v>
      </c>
      <c r="C120" s="4">
        <v>31</v>
      </c>
      <c r="D120" s="2">
        <f t="shared" si="3"/>
        <v>2511029</v>
      </c>
      <c r="E120" s="2">
        <v>0</v>
      </c>
      <c r="F120" s="2">
        <f t="shared" si="4"/>
        <v>14374.093130410958</v>
      </c>
      <c r="G120" s="2">
        <v>0</v>
      </c>
      <c r="H120" s="3">
        <f t="shared" si="5"/>
        <v>2511029</v>
      </c>
    </row>
    <row r="121" spans="1:8" ht="27" customHeight="1" x14ac:dyDescent="0.25">
      <c r="A121" s="8">
        <v>2033</v>
      </c>
      <c r="B121" s="1" t="s">
        <v>14</v>
      </c>
      <c r="C121" s="4">
        <v>30</v>
      </c>
      <c r="D121" s="2">
        <f t="shared" si="3"/>
        <v>2511029</v>
      </c>
      <c r="E121" s="2">
        <v>0</v>
      </c>
      <c r="F121" s="2">
        <f t="shared" si="4"/>
        <v>13910.412706849316</v>
      </c>
      <c r="G121" s="2">
        <v>250000</v>
      </c>
      <c r="H121" s="3">
        <f t="shared" si="5"/>
        <v>2261029</v>
      </c>
    </row>
    <row r="122" spans="1:8" ht="27" customHeight="1" x14ac:dyDescent="0.25">
      <c r="A122" s="8">
        <v>2033</v>
      </c>
      <c r="B122" s="1" t="s">
        <v>15</v>
      </c>
      <c r="C122" s="4">
        <v>31</v>
      </c>
      <c r="D122" s="2">
        <f t="shared" si="3"/>
        <v>2261029</v>
      </c>
      <c r="E122" s="2">
        <v>0</v>
      </c>
      <c r="F122" s="2">
        <f t="shared" si="4"/>
        <v>12942.997240000001</v>
      </c>
      <c r="G122" s="2">
        <v>0</v>
      </c>
      <c r="H122" s="3">
        <f t="shared" si="5"/>
        <v>2261029</v>
      </c>
    </row>
    <row r="123" spans="1:8" ht="27" customHeight="1" x14ac:dyDescent="0.25">
      <c r="A123" s="8">
        <v>2033</v>
      </c>
      <c r="B123" s="1" t="s">
        <v>16</v>
      </c>
      <c r="C123" s="4">
        <v>30</v>
      </c>
      <c r="D123" s="2">
        <f t="shared" si="3"/>
        <v>2261029</v>
      </c>
      <c r="E123" s="2">
        <v>0</v>
      </c>
      <c r="F123" s="2">
        <f t="shared" si="4"/>
        <v>12525.4812</v>
      </c>
      <c r="G123" s="2">
        <v>0</v>
      </c>
      <c r="H123" s="3">
        <f t="shared" si="5"/>
        <v>2261029</v>
      </c>
    </row>
    <row r="124" spans="1:8" ht="27" customHeight="1" x14ac:dyDescent="0.25">
      <c r="A124" s="8">
        <v>2033</v>
      </c>
      <c r="B124" s="1" t="s">
        <v>17</v>
      </c>
      <c r="C124" s="4">
        <v>31</v>
      </c>
      <c r="D124" s="2">
        <f t="shared" si="3"/>
        <v>2261029</v>
      </c>
      <c r="E124" s="2">
        <v>0</v>
      </c>
      <c r="F124" s="2">
        <f t="shared" si="4"/>
        <v>12942.997240000001</v>
      </c>
      <c r="G124" s="2">
        <v>250000</v>
      </c>
      <c r="H124" s="3">
        <f t="shared" si="5"/>
        <v>2011029</v>
      </c>
    </row>
    <row r="125" spans="1:8" ht="27" customHeight="1" x14ac:dyDescent="0.25">
      <c r="A125" s="8">
        <v>2034</v>
      </c>
      <c r="B125" s="1" t="s">
        <v>6</v>
      </c>
      <c r="C125" s="4">
        <v>31</v>
      </c>
      <c r="D125" s="2">
        <f t="shared" ref="D125:D148" si="6">H124</f>
        <v>2011029</v>
      </c>
      <c r="E125" s="2">
        <v>0</v>
      </c>
      <c r="F125" s="2">
        <f t="shared" ref="F125:F148" si="7">D125*(C125/365)*$L$4</f>
        <v>11511.901349589041</v>
      </c>
      <c r="G125" s="2">
        <v>0</v>
      </c>
      <c r="H125" s="3">
        <f t="shared" ref="H125:H148" si="8">D125-G125</f>
        <v>2011029</v>
      </c>
    </row>
    <row r="126" spans="1:8" ht="27" customHeight="1" x14ac:dyDescent="0.25">
      <c r="A126" s="8">
        <v>2034</v>
      </c>
      <c r="B126" s="1" t="s">
        <v>7</v>
      </c>
      <c r="C126" s="4">
        <v>28</v>
      </c>
      <c r="D126" s="2">
        <f t="shared" si="6"/>
        <v>2011029</v>
      </c>
      <c r="E126" s="2">
        <v>0</v>
      </c>
      <c r="F126" s="2">
        <f t="shared" si="7"/>
        <v>10397.846380273973</v>
      </c>
      <c r="G126" s="2">
        <v>0</v>
      </c>
      <c r="H126" s="3">
        <f t="shared" si="8"/>
        <v>2011029</v>
      </c>
    </row>
    <row r="127" spans="1:8" ht="27" customHeight="1" x14ac:dyDescent="0.25">
      <c r="A127" s="8">
        <v>2034</v>
      </c>
      <c r="B127" s="1" t="s">
        <v>8</v>
      </c>
      <c r="C127" s="4">
        <v>31</v>
      </c>
      <c r="D127" s="2">
        <f t="shared" si="6"/>
        <v>2011029</v>
      </c>
      <c r="E127" s="2">
        <v>0</v>
      </c>
      <c r="F127" s="2">
        <f t="shared" si="7"/>
        <v>11511.901349589041</v>
      </c>
      <c r="G127" s="2">
        <v>250000</v>
      </c>
      <c r="H127" s="3">
        <f t="shared" si="8"/>
        <v>1761029</v>
      </c>
    </row>
    <row r="128" spans="1:8" ht="27" customHeight="1" x14ac:dyDescent="0.25">
      <c r="A128" s="8">
        <v>2034</v>
      </c>
      <c r="B128" s="1" t="s">
        <v>9</v>
      </c>
      <c r="C128" s="4">
        <v>30</v>
      </c>
      <c r="D128" s="2">
        <f t="shared" si="6"/>
        <v>1761029</v>
      </c>
      <c r="E128" s="2">
        <v>0</v>
      </c>
      <c r="F128" s="2">
        <f t="shared" si="7"/>
        <v>9755.6181863013699</v>
      </c>
      <c r="G128" s="2">
        <v>0</v>
      </c>
      <c r="H128" s="3">
        <f t="shared" si="8"/>
        <v>1761029</v>
      </c>
    </row>
    <row r="129" spans="1:8" ht="27" customHeight="1" x14ac:dyDescent="0.25">
      <c r="A129" s="8">
        <v>2034</v>
      </c>
      <c r="B129" s="1" t="s">
        <v>10</v>
      </c>
      <c r="C129" s="4">
        <v>31</v>
      </c>
      <c r="D129" s="2">
        <f t="shared" si="6"/>
        <v>1761029</v>
      </c>
      <c r="E129" s="2">
        <v>0</v>
      </c>
      <c r="F129" s="2">
        <f t="shared" si="7"/>
        <v>10080.805459178082</v>
      </c>
      <c r="G129" s="2">
        <v>0</v>
      </c>
      <c r="H129" s="3">
        <f t="shared" si="8"/>
        <v>1761029</v>
      </c>
    </row>
    <row r="130" spans="1:8" ht="27" customHeight="1" x14ac:dyDescent="0.25">
      <c r="A130" s="8">
        <v>2034</v>
      </c>
      <c r="B130" s="1" t="s">
        <v>11</v>
      </c>
      <c r="C130" s="4">
        <v>30</v>
      </c>
      <c r="D130" s="2">
        <f t="shared" si="6"/>
        <v>1761029</v>
      </c>
      <c r="E130" s="2">
        <v>0</v>
      </c>
      <c r="F130" s="2">
        <f t="shared" si="7"/>
        <v>9755.6181863013699</v>
      </c>
      <c r="G130" s="2">
        <v>250000</v>
      </c>
      <c r="H130" s="3">
        <f t="shared" si="8"/>
        <v>1511029</v>
      </c>
    </row>
    <row r="131" spans="1:8" ht="27" customHeight="1" x14ac:dyDescent="0.25">
      <c r="A131" s="8">
        <v>2034</v>
      </c>
      <c r="B131" s="1" t="s">
        <v>12</v>
      </c>
      <c r="C131" s="4">
        <v>31</v>
      </c>
      <c r="D131" s="2">
        <f t="shared" si="6"/>
        <v>1511029</v>
      </c>
      <c r="E131" s="2">
        <v>0</v>
      </c>
      <c r="F131" s="2">
        <f t="shared" si="7"/>
        <v>8649.7095687671226</v>
      </c>
      <c r="G131" s="2">
        <v>0</v>
      </c>
      <c r="H131" s="3">
        <f t="shared" si="8"/>
        <v>1511029</v>
      </c>
    </row>
    <row r="132" spans="1:8" ht="27" customHeight="1" x14ac:dyDescent="0.25">
      <c r="A132" s="8">
        <v>2034</v>
      </c>
      <c r="B132" s="1" t="s">
        <v>13</v>
      </c>
      <c r="C132" s="4">
        <v>31</v>
      </c>
      <c r="D132" s="2">
        <f t="shared" si="6"/>
        <v>1511029</v>
      </c>
      <c r="E132" s="2">
        <v>0</v>
      </c>
      <c r="F132" s="2">
        <f t="shared" si="7"/>
        <v>8649.7095687671226</v>
      </c>
      <c r="G132" s="2">
        <v>0</v>
      </c>
      <c r="H132" s="3">
        <f t="shared" si="8"/>
        <v>1511029</v>
      </c>
    </row>
    <row r="133" spans="1:8" ht="27" customHeight="1" x14ac:dyDescent="0.25">
      <c r="A133" s="8">
        <v>2034</v>
      </c>
      <c r="B133" s="1" t="s">
        <v>14</v>
      </c>
      <c r="C133" s="4">
        <v>30</v>
      </c>
      <c r="D133" s="2">
        <f t="shared" si="6"/>
        <v>1511029</v>
      </c>
      <c r="E133" s="2">
        <v>0</v>
      </c>
      <c r="F133" s="2">
        <f t="shared" si="7"/>
        <v>8370.6866794520556</v>
      </c>
      <c r="G133" s="2">
        <v>250000</v>
      </c>
      <c r="H133" s="3">
        <f t="shared" si="8"/>
        <v>1261029</v>
      </c>
    </row>
    <row r="134" spans="1:8" ht="27" customHeight="1" x14ac:dyDescent="0.25">
      <c r="A134" s="8">
        <v>2034</v>
      </c>
      <c r="B134" s="1" t="s">
        <v>15</v>
      </c>
      <c r="C134" s="4">
        <v>31</v>
      </c>
      <c r="D134" s="2">
        <f t="shared" si="6"/>
        <v>1261029</v>
      </c>
      <c r="E134" s="2">
        <v>0</v>
      </c>
      <c r="F134" s="2">
        <f t="shared" si="7"/>
        <v>7218.6136783561642</v>
      </c>
      <c r="G134" s="2">
        <v>0</v>
      </c>
      <c r="H134" s="3">
        <f t="shared" si="8"/>
        <v>1261029</v>
      </c>
    </row>
    <row r="135" spans="1:8" ht="27" customHeight="1" x14ac:dyDescent="0.25">
      <c r="A135" s="8">
        <v>2034</v>
      </c>
      <c r="B135" s="1" t="s">
        <v>16</v>
      </c>
      <c r="C135" s="4">
        <v>30</v>
      </c>
      <c r="D135" s="2">
        <f t="shared" si="6"/>
        <v>1261029</v>
      </c>
      <c r="E135" s="2">
        <v>0</v>
      </c>
      <c r="F135" s="2">
        <f t="shared" si="7"/>
        <v>6985.7551726027395</v>
      </c>
      <c r="G135" s="2">
        <v>0</v>
      </c>
      <c r="H135" s="3">
        <f t="shared" si="8"/>
        <v>1261029</v>
      </c>
    </row>
    <row r="136" spans="1:8" ht="27" customHeight="1" x14ac:dyDescent="0.25">
      <c r="A136" s="8">
        <v>2034</v>
      </c>
      <c r="B136" s="1" t="s">
        <v>17</v>
      </c>
      <c r="C136" s="4">
        <v>31</v>
      </c>
      <c r="D136" s="2">
        <f t="shared" si="6"/>
        <v>1261029</v>
      </c>
      <c r="E136" s="2">
        <v>0</v>
      </c>
      <c r="F136" s="2">
        <f t="shared" si="7"/>
        <v>7218.6136783561642</v>
      </c>
      <c r="G136" s="2">
        <v>250000</v>
      </c>
      <c r="H136" s="3">
        <f t="shared" si="8"/>
        <v>1011029</v>
      </c>
    </row>
    <row r="137" spans="1:8" ht="27" customHeight="1" x14ac:dyDescent="0.25">
      <c r="A137" s="8">
        <v>2035</v>
      </c>
      <c r="B137" s="1" t="s">
        <v>6</v>
      </c>
      <c r="C137" s="4">
        <v>31</v>
      </c>
      <c r="D137" s="2">
        <f t="shared" si="6"/>
        <v>1011029</v>
      </c>
      <c r="E137" s="2">
        <v>0</v>
      </c>
      <c r="F137" s="2">
        <f t="shared" si="7"/>
        <v>5787.5177879452058</v>
      </c>
      <c r="G137" s="2">
        <v>0</v>
      </c>
      <c r="H137" s="3">
        <f t="shared" si="8"/>
        <v>1011029</v>
      </c>
    </row>
    <row r="138" spans="1:8" ht="27" customHeight="1" x14ac:dyDescent="0.25">
      <c r="A138" s="8">
        <v>2035</v>
      </c>
      <c r="B138" s="1" t="s">
        <v>7</v>
      </c>
      <c r="C138" s="4">
        <v>28</v>
      </c>
      <c r="D138" s="2">
        <f t="shared" si="6"/>
        <v>1011029</v>
      </c>
      <c r="E138" s="2">
        <v>0</v>
      </c>
      <c r="F138" s="2">
        <f t="shared" si="7"/>
        <v>5227.4354213698634</v>
      </c>
      <c r="G138" s="2">
        <v>0</v>
      </c>
      <c r="H138" s="3">
        <f t="shared" si="8"/>
        <v>1011029</v>
      </c>
    </row>
    <row r="139" spans="1:8" ht="27" customHeight="1" x14ac:dyDescent="0.25">
      <c r="A139" s="8">
        <v>2035</v>
      </c>
      <c r="B139" s="1" t="s">
        <v>8</v>
      </c>
      <c r="C139" s="4">
        <v>31</v>
      </c>
      <c r="D139" s="2">
        <f t="shared" si="6"/>
        <v>1011029</v>
      </c>
      <c r="E139" s="2">
        <v>0</v>
      </c>
      <c r="F139" s="2">
        <f t="shared" si="7"/>
        <v>5787.5177879452058</v>
      </c>
      <c r="G139" s="2">
        <v>252750</v>
      </c>
      <c r="H139" s="3">
        <f t="shared" si="8"/>
        <v>758279</v>
      </c>
    </row>
    <row r="140" spans="1:8" ht="27" customHeight="1" x14ac:dyDescent="0.25">
      <c r="A140" s="8">
        <v>2035</v>
      </c>
      <c r="B140" s="1" t="s">
        <v>9</v>
      </c>
      <c r="C140" s="4">
        <v>30</v>
      </c>
      <c r="D140" s="2">
        <f t="shared" si="6"/>
        <v>758279</v>
      </c>
      <c r="E140" s="2">
        <v>0</v>
      </c>
      <c r="F140" s="2">
        <f t="shared" si="7"/>
        <v>4200.6579123287665</v>
      </c>
      <c r="G140" s="2">
        <v>0</v>
      </c>
      <c r="H140" s="3">
        <f t="shared" si="8"/>
        <v>758279</v>
      </c>
    </row>
    <row r="141" spans="1:8" ht="27" customHeight="1" x14ac:dyDescent="0.25">
      <c r="A141" s="8">
        <v>2035</v>
      </c>
      <c r="B141" s="1" t="s">
        <v>10</v>
      </c>
      <c r="C141" s="4">
        <v>31</v>
      </c>
      <c r="D141" s="2">
        <f t="shared" si="6"/>
        <v>758279</v>
      </c>
      <c r="E141" s="2">
        <v>0</v>
      </c>
      <c r="F141" s="2">
        <f t="shared" si="7"/>
        <v>4340.6798427397262</v>
      </c>
      <c r="G141" s="2">
        <v>0</v>
      </c>
      <c r="H141" s="3">
        <f t="shared" si="8"/>
        <v>758279</v>
      </c>
    </row>
    <row r="142" spans="1:8" ht="27" customHeight="1" x14ac:dyDescent="0.25">
      <c r="A142" s="8">
        <v>2035</v>
      </c>
      <c r="B142" s="1" t="s">
        <v>11</v>
      </c>
      <c r="C142" s="4">
        <v>30</v>
      </c>
      <c r="D142" s="2">
        <f t="shared" si="6"/>
        <v>758279</v>
      </c>
      <c r="E142" s="2">
        <v>0</v>
      </c>
      <c r="F142" s="2">
        <f t="shared" si="7"/>
        <v>4200.6579123287665</v>
      </c>
      <c r="G142" s="2">
        <v>252750</v>
      </c>
      <c r="H142" s="3">
        <f t="shared" si="8"/>
        <v>505529</v>
      </c>
    </row>
    <row r="143" spans="1:8" ht="27" customHeight="1" x14ac:dyDescent="0.25">
      <c r="A143" s="8">
        <v>2035</v>
      </c>
      <c r="B143" s="1" t="s">
        <v>12</v>
      </c>
      <c r="C143" s="4">
        <v>31</v>
      </c>
      <c r="D143" s="2">
        <f t="shared" si="6"/>
        <v>505529</v>
      </c>
      <c r="E143" s="2">
        <v>0</v>
      </c>
      <c r="F143" s="2">
        <f t="shared" si="7"/>
        <v>2893.841897534247</v>
      </c>
      <c r="G143" s="2">
        <v>0</v>
      </c>
      <c r="H143" s="3">
        <f t="shared" si="8"/>
        <v>505529</v>
      </c>
    </row>
    <row r="144" spans="1:8" ht="27" customHeight="1" x14ac:dyDescent="0.25">
      <c r="A144" s="8">
        <v>2035</v>
      </c>
      <c r="B144" s="1" t="s">
        <v>13</v>
      </c>
      <c r="C144" s="4">
        <v>31</v>
      </c>
      <c r="D144" s="2">
        <f t="shared" si="6"/>
        <v>505529</v>
      </c>
      <c r="E144" s="2">
        <v>0</v>
      </c>
      <c r="F144" s="2">
        <f t="shared" si="7"/>
        <v>2893.841897534247</v>
      </c>
      <c r="G144" s="2">
        <v>0</v>
      </c>
      <c r="H144" s="3">
        <f t="shared" si="8"/>
        <v>505529</v>
      </c>
    </row>
    <row r="145" spans="1:8" ht="27" customHeight="1" x14ac:dyDescent="0.25">
      <c r="A145" s="8">
        <v>2035</v>
      </c>
      <c r="B145" s="1" t="s">
        <v>14</v>
      </c>
      <c r="C145" s="4">
        <v>30</v>
      </c>
      <c r="D145" s="2">
        <f t="shared" si="6"/>
        <v>505529</v>
      </c>
      <c r="E145" s="2">
        <v>0</v>
      </c>
      <c r="F145" s="2">
        <f t="shared" si="7"/>
        <v>2800.4921589041091</v>
      </c>
      <c r="G145" s="2">
        <v>252750</v>
      </c>
      <c r="H145" s="3">
        <f t="shared" si="8"/>
        <v>252779</v>
      </c>
    </row>
    <row r="146" spans="1:8" ht="27" customHeight="1" x14ac:dyDescent="0.25">
      <c r="A146" s="8">
        <v>2035</v>
      </c>
      <c r="B146" s="1" t="s">
        <v>15</v>
      </c>
      <c r="C146" s="4">
        <v>31</v>
      </c>
      <c r="D146" s="2">
        <f t="shared" si="6"/>
        <v>252779</v>
      </c>
      <c r="E146" s="2">
        <v>0</v>
      </c>
      <c r="F146" s="2">
        <f t="shared" si="7"/>
        <v>1447.0039523287669</v>
      </c>
      <c r="G146" s="2">
        <v>0</v>
      </c>
      <c r="H146" s="3">
        <f t="shared" si="8"/>
        <v>252779</v>
      </c>
    </row>
    <row r="147" spans="1:8" ht="27" customHeight="1" x14ac:dyDescent="0.25">
      <c r="A147" s="8">
        <v>2035</v>
      </c>
      <c r="B147" s="1" t="s">
        <v>16</v>
      </c>
      <c r="C147" s="4">
        <v>30</v>
      </c>
      <c r="D147" s="2">
        <f t="shared" si="6"/>
        <v>252779</v>
      </c>
      <c r="E147" s="2">
        <v>0</v>
      </c>
      <c r="F147" s="2">
        <f t="shared" si="7"/>
        <v>1400.326405479452</v>
      </c>
      <c r="G147" s="2">
        <v>0</v>
      </c>
      <c r="H147" s="3">
        <f t="shared" si="8"/>
        <v>252779</v>
      </c>
    </row>
    <row r="148" spans="1:8" ht="27" customHeight="1" x14ac:dyDescent="0.25">
      <c r="A148" s="8">
        <v>2035</v>
      </c>
      <c r="B148" s="1" t="s">
        <v>17</v>
      </c>
      <c r="C148" s="4">
        <v>31</v>
      </c>
      <c r="D148" s="2">
        <f t="shared" si="6"/>
        <v>252779</v>
      </c>
      <c r="E148" s="2">
        <v>0</v>
      </c>
      <c r="F148" s="2">
        <f t="shared" si="7"/>
        <v>1447.0039523287669</v>
      </c>
      <c r="G148" s="2">
        <v>252779</v>
      </c>
      <c r="H148" s="3">
        <f t="shared" si="8"/>
        <v>0</v>
      </c>
    </row>
    <row r="149" spans="1:8" ht="27" customHeight="1" x14ac:dyDescent="0.25">
      <c r="A149" s="19" t="s">
        <v>23</v>
      </c>
      <c r="B149" s="19"/>
      <c r="C149" s="19"/>
      <c r="D149" s="19"/>
      <c r="E149" s="17">
        <f>SUM(E2:E148)</f>
        <v>4361029</v>
      </c>
      <c r="F149" s="17">
        <f>SUM(F2:F148)</f>
        <v>2857692.6232668515</v>
      </c>
      <c r="G149" s="17">
        <f t="shared" ref="G149" si="9">SUM(G2:G148)</f>
        <v>4361029</v>
      </c>
      <c r="H149" s="17"/>
    </row>
  </sheetData>
  <mergeCells count="1">
    <mergeCell ref="A149:D149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Spłat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</dc:title>
  <dc:subject>WPF Asystent - Plan Spłat</dc:subject>
  <dc:creator>http://www.curulis.pl</dc:creator>
  <cp:keywords>wpf, curulis, wieloletnia prognoza finansowa, wpf asystent</cp:keywords>
  <cp:lastModifiedBy>UMiG Debrzno</cp:lastModifiedBy>
  <dcterms:created xsi:type="dcterms:W3CDTF">2023-05-21T08:44:15Z</dcterms:created>
  <dcterms:modified xsi:type="dcterms:W3CDTF">2023-08-10T09:58:05Z</dcterms:modified>
</cp:coreProperties>
</file>