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tec-sgpol\POL63013EP\fs_Procurement_department\4_BUDOWY (OFERTOWANIE_UMOWY)\2021\RAN\BNK2112 DK21 Słupsk - Ustka\ZAKRES WYSZUKIWANIA PRZEZ DZIAŁ ZAKUPÓW\Oznakowanie Pionowe\Treść zapytania + przedmiar\"/>
    </mc:Choice>
  </mc:AlternateContent>
  <xr:revisionPtr revIDLastSave="0" documentId="13_ncr:1_{66E87473-6196-4469-9624-69F2EBEC53F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Oznak Pionowe" sheetId="1" r:id="rId1"/>
  </sheets>
  <externalReferences>
    <externalReference r:id="rId2"/>
  </externalReferences>
  <definedNames>
    <definedName name="_xlnm.Print_Area" localSheetId="0">'Oznak Pionowe'!$A$7:$G$47</definedName>
    <definedName name="PM">[1]Listy_rozwijalne!$B$2:$B$8</definedName>
    <definedName name="Rozliczenie">[1]Listy_rozwijalne!$E$2:$E$8</definedName>
    <definedName name="WMB">[1]Listy_rozwijalne!$D$2:$D$7</definedName>
    <definedName name="wsp_7">[1]Drogowe!$K$5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G44" i="1"/>
  <c r="G43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46" i="1" l="1"/>
  <c r="G47" i="1" s="1"/>
</calcChain>
</file>

<file path=xl/sharedStrings.xml><?xml version="1.0" encoding="utf-8"?>
<sst xmlns="http://schemas.openxmlformats.org/spreadsheetml/2006/main" count="79" uniqueCount="51">
  <si>
    <t>KOSZTORYS OFERTOWY</t>
  </si>
  <si>
    <t>Jednostka</t>
  </si>
  <si>
    <t xml:space="preserve">Cena jednostkowa </t>
  </si>
  <si>
    <t>Cena za element rozliczeniowy</t>
  </si>
  <si>
    <t>Nazwa</t>
  </si>
  <si>
    <t>Ilość</t>
  </si>
  <si>
    <t>SUMA NETTO</t>
  </si>
  <si>
    <t>VAT 23%</t>
  </si>
  <si>
    <t>SUMA BRUTTO</t>
  </si>
  <si>
    <t>data: ………………………………</t>
  </si>
  <si>
    <t>pieczęć i podpis: ………………………………………………………….</t>
  </si>
  <si>
    <t>LP.</t>
  </si>
  <si>
    <t>Nr ST</t>
  </si>
  <si>
    <t>Wyszczególnienie elementów przedmiarowych</t>
  </si>
  <si>
    <r>
      <t xml:space="preserve">BNK2112 DK21 Słupsk - Ustka; BUDOWA: Rozbudowa drogi krajowej nr 21 na odcinku Słupsk-Ustka
</t>
    </r>
    <r>
      <rPr>
        <b/>
        <sz val="10"/>
        <color rgb="FFFF0000"/>
        <rFont val="Calibri"/>
        <family val="2"/>
        <charset val="238"/>
      </rPr>
      <t>DROGI</t>
    </r>
  </si>
  <si>
    <t>szt.</t>
  </si>
  <si>
    <t>07.02.01</t>
  </si>
  <si>
    <t>OZNAKOWANIE PIONOWE</t>
  </si>
  <si>
    <t/>
  </si>
  <si>
    <t xml:space="preserve">Słupki z rur stalowych (d=60-70 mm) wraz z fundamentem i kapturkiem zabezpieczającym - wykonanie i zasypaniem dołów z ubiciem warstwami </t>
  </si>
  <si>
    <t>Tarcze znaków pokryte folią odblaskową I generacji i folią osłonową</t>
  </si>
  <si>
    <t xml:space="preserve">Tarcze „średnie” (kategoria A)  </t>
  </si>
  <si>
    <t xml:space="preserve">Tarcze „średnie” (kategoria B,C) </t>
  </si>
  <si>
    <t xml:space="preserve">Tarcze „średnie” (kategoria D) </t>
  </si>
  <si>
    <t xml:space="preserve">Zbiorcze tablice informacyjne „średnie” (kategoria D) </t>
  </si>
  <si>
    <t xml:space="preserve">Tarcze „małe” (kategoria A)  </t>
  </si>
  <si>
    <t xml:space="preserve">Tarcze „małe” (kategoria B,C) </t>
  </si>
  <si>
    <t xml:space="preserve">Tarcze „małe” (kategoria D) </t>
  </si>
  <si>
    <t>Tabliczki pod znaki drogowe</t>
  </si>
  <si>
    <t>Tarcze znaków F-3b, F-10</t>
  </si>
  <si>
    <t>Tablice znaków F-6</t>
  </si>
  <si>
    <t>Tablice E-1, E-2a</t>
  </si>
  <si>
    <t>Drogowskazy w kształcie strzały E-3, E-4, E-10</t>
  </si>
  <si>
    <t>Znaki kierunkowe E-14, E-15a i miejscowości E-17a i E-18a</t>
  </si>
  <si>
    <t>Znaki z informacją o obiektach turystycznych E-22a i E-22c</t>
  </si>
  <si>
    <t>Tarcze znaków pokryte folią odblaskową II generacji i folią osłonową</t>
  </si>
  <si>
    <t xml:space="preserve">Tarcze „średnie” (kategoria B)  </t>
  </si>
  <si>
    <t xml:space="preserve">Tarcze „średnie” (kategoria C)  </t>
  </si>
  <si>
    <t xml:space="preserve">Tarcze „małe” (kategoria D)  </t>
  </si>
  <si>
    <t>Tablice prowadzące pojedyncze U-3a</t>
  </si>
  <si>
    <t>Tablice prowadzące ciągłe U-3c i U-3d</t>
  </si>
  <si>
    <t>Słupki przeszkodowe U-5a</t>
  </si>
  <si>
    <t>Słupki blokujące U-12c</t>
  </si>
  <si>
    <t>Terminal zderzeniowy/ U-15a</t>
  </si>
  <si>
    <t>Osłony przeciwolśnieniowe o szerokości 20-25cm, wysokości 90cm i w rozstawie co 60cm</t>
  </si>
  <si>
    <t>mb</t>
  </si>
  <si>
    <t>Konstrukcja wsporcza tablic drogowskazowych</t>
  </si>
  <si>
    <t>07.02.03</t>
  </si>
  <si>
    <t>SŁUPKI PROWADZĄCE ORAZ ZNAKI KILOMETROWE I HEKTOMETROWE</t>
  </si>
  <si>
    <t>Ustawienie na poboczu słupków prowadzących z tworzyw sztucznych U-1a wraz z malowaniem informacji o numerze drogi (U-1f)  oraz hektometrażu (U-8) i  kilometrażu (U-7)</t>
  </si>
  <si>
    <t>Ustawienie nad barierą ochronną słupków prowadzących z tworzyw sztucznych U-1b  wraz z malowaniem informacji o numerze drogi (U-1f)  oraz hektometrażu (U-8) i  kilometrażu (U-7)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</si>
</sst>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9C0006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Verdana"/>
      <family val="2"/>
      <charset val="238"/>
    </font>
    <font>
      <sz val="10"/>
      <color rgb="FF000000"/>
      <name val="Arial CE"/>
      <charset val="238"/>
    </font>
    <font>
      <b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C7CE"/>
        <bgColor rgb="FFFFC7CE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15" applyFont="1" applyFill="1" applyAlignment="1">
      <alignment vertical="center"/>
    </xf>
    <xf numFmtId="0" fontId="0" fillId="0" borderId="0" xfId="15" applyFont="1" applyFill="1" applyAlignment="1">
      <alignment vertical="center" wrapText="1"/>
    </xf>
    <xf numFmtId="0" fontId="0" fillId="0" borderId="0" xfId="15" applyFont="1" applyFill="1" applyAlignment="1">
      <alignment horizontal="center" vertical="center"/>
    </xf>
    <xf numFmtId="0" fontId="7" fillId="0" borderId="1" xfId="1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 wrapText="1"/>
    </xf>
    <xf numFmtId="2" fontId="7" fillId="0" borderId="1" xfId="17" applyNumberFormat="1" applyFont="1" applyFill="1" applyBorder="1" applyAlignment="1">
      <alignment horizontal="center" vertical="center"/>
    </xf>
    <xf numFmtId="1" fontId="7" fillId="0" borderId="1" xfId="17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</xf>
    <xf numFmtId="2" fontId="0" fillId="4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4" fontId="0" fillId="0" borderId="1" xfId="0" applyNumberFormat="1" applyFill="1" applyBorder="1" applyAlignment="1" applyProtection="1">
      <alignment horizontal="right" vertical="center" wrapText="1" indent="1"/>
    </xf>
    <xf numFmtId="4" fontId="0" fillId="0" borderId="1" xfId="15" applyNumberFormat="1" applyFont="1" applyFill="1" applyBorder="1" applyAlignment="1">
      <alignment horizontal="right" vertical="center" indent="1"/>
    </xf>
    <xf numFmtId="0" fontId="7" fillId="0" borderId="1" xfId="15" applyFont="1" applyFill="1" applyBorder="1" applyAlignment="1">
      <alignment vertical="center"/>
    </xf>
    <xf numFmtId="4" fontId="7" fillId="0" borderId="1" xfId="15" applyNumberFormat="1" applyFont="1" applyFill="1" applyBorder="1" applyAlignment="1">
      <alignment horizontal="right" vertical="center" inden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" fontId="0" fillId="0" borderId="0" xfId="15" applyNumberFormat="1" applyFont="1" applyFill="1" applyAlignment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0" borderId="1" xfId="17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 inden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1" xfId="1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 wrapText="1"/>
    </xf>
    <xf numFmtId="0" fontId="0" fillId="0" borderId="1" xfId="0" applyFill="1" applyBorder="1"/>
    <xf numFmtId="2" fontId="7" fillId="0" borderId="1" xfId="17" applyNumberFormat="1" applyFont="1" applyFill="1" applyBorder="1" applyAlignment="1">
      <alignment horizontal="center" vertical="center" wrapText="1"/>
    </xf>
    <xf numFmtId="4" fontId="7" fillId="0" borderId="1" xfId="17" applyNumberFormat="1" applyFont="1" applyFill="1" applyBorder="1" applyAlignment="1">
      <alignment horizontal="center" vertical="center" wrapText="1"/>
    </xf>
    <xf numFmtId="0" fontId="7" fillId="0" borderId="2" xfId="17" applyFont="1" applyFill="1" applyBorder="1" applyAlignment="1">
      <alignment horizontal="center" vertical="center"/>
    </xf>
    <xf numFmtId="0" fontId="7" fillId="0" borderId="3" xfId="17" applyFont="1" applyFill="1" applyBorder="1" applyAlignment="1">
      <alignment horizontal="center" vertical="center"/>
    </xf>
  </cellXfs>
  <cellStyles count="30">
    <cellStyle name="cf1" xfId="1" xr:uid="{00000000-0005-0000-0000-000000000000}"/>
    <cellStyle name="cf10" xfId="2" xr:uid="{00000000-0005-0000-0000-000001000000}"/>
    <cellStyle name="cf11" xfId="3" xr:uid="{00000000-0005-0000-0000-000002000000}"/>
    <cellStyle name="cf12" xfId="4" xr:uid="{00000000-0005-0000-0000-000003000000}"/>
    <cellStyle name="cf13" xfId="5" xr:uid="{00000000-0005-0000-0000-000004000000}"/>
    <cellStyle name="cf2" xfId="6" xr:uid="{00000000-0005-0000-0000-000005000000}"/>
    <cellStyle name="cf3" xfId="7" xr:uid="{00000000-0005-0000-0000-000006000000}"/>
    <cellStyle name="cf4" xfId="8" xr:uid="{00000000-0005-0000-0000-000007000000}"/>
    <cellStyle name="cf5" xfId="9" xr:uid="{00000000-0005-0000-0000-000008000000}"/>
    <cellStyle name="cf6" xfId="10" xr:uid="{00000000-0005-0000-0000-000009000000}"/>
    <cellStyle name="cf7" xfId="11" xr:uid="{00000000-0005-0000-0000-00000A000000}"/>
    <cellStyle name="cf8" xfId="12" xr:uid="{00000000-0005-0000-0000-00000B000000}"/>
    <cellStyle name="cf9" xfId="13" xr:uid="{00000000-0005-0000-0000-00000C000000}"/>
    <cellStyle name="Normalny" xfId="0" builtinId="0" customBuiltin="1"/>
    <cellStyle name="Normalny 10" xfId="14" xr:uid="{00000000-0005-0000-0000-00000E000000}"/>
    <cellStyle name="Normalny 10 2" xfId="15" xr:uid="{00000000-0005-0000-0000-00000F000000}"/>
    <cellStyle name="Normalny 10 3" xfId="16" xr:uid="{00000000-0005-0000-0000-000010000000}"/>
    <cellStyle name="Normalny 2" xfId="17" xr:uid="{00000000-0005-0000-0000-000011000000}"/>
    <cellStyle name="Normalny 2 10" xfId="18" xr:uid="{00000000-0005-0000-0000-000012000000}"/>
    <cellStyle name="Normalny 2 2 2" xfId="19" xr:uid="{00000000-0005-0000-0000-000013000000}"/>
    <cellStyle name="Normalny 2 2 3" xfId="20" xr:uid="{00000000-0005-0000-0000-000014000000}"/>
    <cellStyle name="Normalny 2 2 4" xfId="21" xr:uid="{00000000-0005-0000-0000-000015000000}"/>
    <cellStyle name="Normalny 3" xfId="22" xr:uid="{00000000-0005-0000-0000-000016000000}"/>
    <cellStyle name="Normalny 6 2 2 2" xfId="23" xr:uid="{00000000-0005-0000-0000-000017000000}"/>
    <cellStyle name="Normalny 6 2 2 2 2" xfId="24" xr:uid="{00000000-0005-0000-0000-000018000000}"/>
    <cellStyle name="Normalny 6 2 2 2 4" xfId="25" xr:uid="{00000000-0005-0000-0000-000019000000}"/>
    <cellStyle name="Normalny 6 2 2 2 4 2" xfId="26" xr:uid="{00000000-0005-0000-0000-00001A000000}"/>
    <cellStyle name="Procentowy 2" xfId="27" xr:uid="{00000000-0005-0000-0000-00001B000000}"/>
    <cellStyle name="Procentowy 2 2" xfId="28" xr:uid="{00000000-0005-0000-0000-00001C000000}"/>
    <cellStyle name="Procentowy 2 2 2" xfId="29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ybickj\OneDrive%20-%20Colas\Desktop\CPL%20Zabrze\(2020-04-21)%20D&#261;browa%20G&#243;rnicza%20-%20&#347;cie&#380;ki%20rowerowe\PU%20Dabrowa%20Gornicza%20sciezka%2021.04%20(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"/>
      <sheetName val="KO"/>
      <sheetName val="Bitum_-_założenia2"/>
      <sheetName val="Bezposrednie"/>
      <sheetName val="KOB"/>
      <sheetName val="Komisja"/>
      <sheetName val="Drogowe"/>
      <sheetName val="Presentation"/>
      <sheetName val="Summary_PLN_(CPL)2"/>
      <sheetName val="KOB_(CPL)2"/>
      <sheetName val="Drogowe_(2)2"/>
      <sheetName val="Listy_rozwijalne2"/>
      <sheetName val="Bitum_-_założenia"/>
      <sheetName val="Summary_PLN_(CPL)"/>
      <sheetName val="KOB_(CPL)"/>
      <sheetName val="Drogowe_(2)"/>
      <sheetName val="Listy_rozwijalne"/>
      <sheetName val="Bitum_-_założenia1"/>
      <sheetName val="Summary_PLN_(CPL)1"/>
      <sheetName val="KOB_(CPL)1"/>
      <sheetName val="Drogowe_(2)1"/>
      <sheetName val="Listy_rozwijalne1"/>
    </sheetNames>
    <sheetDataSet>
      <sheetData sheetId="0"/>
      <sheetData sheetId="1">
        <row r="7">
          <cell r="O7">
            <v>29</v>
          </cell>
        </row>
      </sheetData>
      <sheetData sheetId="2"/>
      <sheetData sheetId="3"/>
      <sheetData sheetId="4"/>
      <sheetData sheetId="5"/>
      <sheetData sheetId="6">
        <row r="5">
          <cell r="K5">
            <v>1</v>
          </cell>
        </row>
      </sheetData>
      <sheetData sheetId="7"/>
      <sheetData sheetId="8"/>
      <sheetData sheetId="9"/>
      <sheetData sheetId="10"/>
      <sheetData sheetId="11">
        <row r="2">
          <cell r="B2" t="str">
            <v>Arkadiusz Brzeziak</v>
          </cell>
        </row>
      </sheetData>
      <sheetData sheetId="12"/>
      <sheetData sheetId="13"/>
      <sheetData sheetId="14"/>
      <sheetData sheetId="15"/>
      <sheetData sheetId="16">
        <row r="2">
          <cell r="B2" t="str">
            <v>Arkadiusz Brzeziak</v>
          </cell>
          <cell r="D2" t="str">
            <v>WMB Zabrze</v>
          </cell>
          <cell r="E2" t="str">
            <v>Ryczałtowe</v>
          </cell>
        </row>
        <row r="3">
          <cell r="B3" t="str">
            <v>Michał Barczyk</v>
          </cell>
          <cell r="D3" t="str">
            <v>WMB Skawina</v>
          </cell>
          <cell r="E3" t="str">
            <v>Kosztorysowe</v>
          </cell>
        </row>
      </sheetData>
      <sheetData sheetId="17"/>
      <sheetData sheetId="18"/>
      <sheetData sheetId="19"/>
      <sheetData sheetId="20"/>
      <sheetData sheetId="21">
        <row r="2">
          <cell r="B2" t="str">
            <v>Arkadiusz Brzeziak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topLeftCell="A16" workbookViewId="0">
      <selection activeCell="G46" sqref="G46"/>
    </sheetView>
  </sheetViews>
  <sheetFormatPr defaultColWidth="9.42578125" defaultRowHeight="12.75" x14ac:dyDescent="0.2"/>
  <cols>
    <col min="1" max="1" width="5.140625" style="1" customWidth="1"/>
    <col min="2" max="2" width="13.5703125" style="1" customWidth="1"/>
    <col min="3" max="3" width="54.85546875" style="2" customWidth="1"/>
    <col min="4" max="4" width="8.85546875" style="3" customWidth="1"/>
    <col min="5" max="5" width="11" style="1" customWidth="1"/>
    <col min="6" max="6" width="14.7109375" style="1" customWidth="1"/>
    <col min="7" max="7" width="20.42578125" style="1" customWidth="1"/>
    <col min="8" max="16384" width="9.42578125" style="1"/>
  </cols>
  <sheetData>
    <row r="1" spans="1:7" customFormat="1" ht="15" customHeight="1" x14ac:dyDescent="0.2">
      <c r="A1" s="1"/>
      <c r="B1" s="1"/>
      <c r="C1" s="2"/>
      <c r="D1" s="3"/>
      <c r="E1" s="1"/>
      <c r="F1" s="1"/>
      <c r="G1" s="1"/>
    </row>
    <row r="2" spans="1:7" customFormat="1" x14ac:dyDescent="0.2">
      <c r="A2" s="1"/>
      <c r="B2" s="1"/>
      <c r="C2" s="2"/>
      <c r="D2" s="3"/>
      <c r="E2" s="1"/>
      <c r="F2" s="1"/>
      <c r="G2" s="1"/>
    </row>
    <row r="3" spans="1:7" customFormat="1" x14ac:dyDescent="0.2">
      <c r="A3" s="1"/>
      <c r="B3" s="1"/>
      <c r="C3" s="2"/>
      <c r="D3" s="3"/>
      <c r="E3" s="1"/>
      <c r="F3" s="1"/>
      <c r="G3" s="1"/>
    </row>
    <row r="4" spans="1:7" customFormat="1" x14ac:dyDescent="0.2">
      <c r="A4" s="1"/>
      <c r="B4" s="1"/>
      <c r="C4" s="2"/>
      <c r="D4" s="3"/>
      <c r="E4" s="1"/>
      <c r="F4" s="1"/>
      <c r="G4" s="1"/>
    </row>
    <row r="5" spans="1:7" customFormat="1" x14ac:dyDescent="0.2">
      <c r="A5" s="1"/>
      <c r="B5" s="1"/>
      <c r="C5" s="2"/>
      <c r="D5" s="1"/>
      <c r="E5" s="1"/>
      <c r="F5" s="1"/>
      <c r="G5" s="1"/>
    </row>
    <row r="6" spans="1:7" customFormat="1" x14ac:dyDescent="0.2">
      <c r="A6" s="1"/>
      <c r="B6" s="1"/>
      <c r="C6" s="2"/>
      <c r="D6" s="3"/>
      <c r="E6" s="1"/>
      <c r="F6" s="1"/>
      <c r="G6" s="1"/>
    </row>
    <row r="7" spans="1:7" customFormat="1" ht="18" customHeight="1" x14ac:dyDescent="0.2">
      <c r="A7" s="27" t="s">
        <v>0</v>
      </c>
      <c r="B7" s="27"/>
      <c r="C7" s="27"/>
      <c r="D7" s="27"/>
      <c r="E7" s="27"/>
      <c r="F7" s="27"/>
      <c r="G7" s="27"/>
    </row>
    <row r="8" spans="1:7" customFormat="1" ht="32.25" customHeight="1" x14ac:dyDescent="0.2">
      <c r="A8" s="28" t="s">
        <v>14</v>
      </c>
      <c r="B8" s="28"/>
      <c r="C8" s="28"/>
      <c r="D8" s="28"/>
      <c r="E8" s="28"/>
      <c r="F8" s="28"/>
      <c r="G8" s="28"/>
    </row>
    <row r="9" spans="1:7" customFormat="1" ht="18" customHeight="1" x14ac:dyDescent="0.2">
      <c r="A9" s="29"/>
      <c r="B9" s="29"/>
      <c r="C9" s="29"/>
      <c r="D9" s="29"/>
      <c r="E9" s="29"/>
      <c r="F9" s="29"/>
      <c r="G9" s="29"/>
    </row>
    <row r="10" spans="1:7" customFormat="1" ht="18" customHeight="1" x14ac:dyDescent="0.2">
      <c r="A10" s="27" t="s">
        <v>11</v>
      </c>
      <c r="B10" s="32" t="s">
        <v>12</v>
      </c>
      <c r="C10" s="28" t="s">
        <v>13</v>
      </c>
      <c r="D10" s="27" t="s">
        <v>1</v>
      </c>
      <c r="E10" s="27"/>
      <c r="F10" s="30" t="s">
        <v>2</v>
      </c>
      <c r="G10" s="31" t="s">
        <v>3</v>
      </c>
    </row>
    <row r="11" spans="1:7" customFormat="1" ht="18" customHeight="1" x14ac:dyDescent="0.2">
      <c r="A11" s="27"/>
      <c r="B11" s="33"/>
      <c r="C11" s="28"/>
      <c r="D11" s="4" t="s">
        <v>4</v>
      </c>
      <c r="E11" s="6" t="s">
        <v>5</v>
      </c>
      <c r="F11" s="30"/>
      <c r="G11" s="31"/>
    </row>
    <row r="12" spans="1:7" customFormat="1" ht="13.5" customHeight="1" x14ac:dyDescent="0.2">
      <c r="A12" s="5">
        <v>1</v>
      </c>
      <c r="B12" s="21">
        <v>2</v>
      </c>
      <c r="C12" s="5">
        <v>3</v>
      </c>
      <c r="D12" s="4">
        <v>4</v>
      </c>
      <c r="E12" s="7">
        <v>5</v>
      </c>
      <c r="F12" s="7">
        <v>6</v>
      </c>
      <c r="G12" s="7">
        <v>7</v>
      </c>
    </row>
    <row r="13" spans="1:7" customFormat="1" x14ac:dyDescent="0.2">
      <c r="A13" s="19"/>
      <c r="B13" s="19" t="s">
        <v>16</v>
      </c>
      <c r="C13" s="20" t="s">
        <v>17</v>
      </c>
      <c r="D13" s="8"/>
      <c r="E13" s="9"/>
      <c r="F13" s="8"/>
      <c r="G13" s="9"/>
    </row>
    <row r="14" spans="1:7" customFormat="1" ht="38.25" x14ac:dyDescent="0.2">
      <c r="A14" s="10">
        <v>142</v>
      </c>
      <c r="B14" s="10"/>
      <c r="C14" s="11" t="s">
        <v>19</v>
      </c>
      <c r="D14" s="10" t="s">
        <v>15</v>
      </c>
      <c r="E14" s="12">
        <v>676</v>
      </c>
      <c r="F14" s="13"/>
      <c r="G14" s="13">
        <f>ROUND($E14*F14,2)</f>
        <v>0</v>
      </c>
    </row>
    <row r="15" spans="1:7" customFormat="1" x14ac:dyDescent="0.2">
      <c r="A15" s="10" t="s">
        <v>18</v>
      </c>
      <c r="B15" s="10"/>
      <c r="C15" s="25" t="s">
        <v>20</v>
      </c>
      <c r="D15" s="25"/>
      <c r="E15" s="25"/>
      <c r="F15" s="25"/>
      <c r="G15" s="26"/>
    </row>
    <row r="16" spans="1:7" customFormat="1" x14ac:dyDescent="0.2">
      <c r="A16" s="10">
        <v>143</v>
      </c>
      <c r="B16" s="10"/>
      <c r="C16" s="11" t="s">
        <v>21</v>
      </c>
      <c r="D16" s="10" t="s">
        <v>15</v>
      </c>
      <c r="E16" s="12">
        <v>49</v>
      </c>
      <c r="F16" s="13"/>
      <c r="G16" s="13">
        <f t="shared" ref="G16:G29" si="0">ROUND($E16*F16,2)</f>
        <v>0</v>
      </c>
    </row>
    <row r="17" spans="1:7" customFormat="1" x14ac:dyDescent="0.2">
      <c r="A17" s="10">
        <v>144</v>
      </c>
      <c r="B17" s="10"/>
      <c r="C17" s="11" t="s">
        <v>22</v>
      </c>
      <c r="D17" s="10" t="s">
        <v>15</v>
      </c>
      <c r="E17" s="12">
        <v>61</v>
      </c>
      <c r="F17" s="13"/>
      <c r="G17" s="13">
        <f t="shared" si="0"/>
        <v>0</v>
      </c>
    </row>
    <row r="18" spans="1:7" customFormat="1" x14ac:dyDescent="0.2">
      <c r="A18" s="10">
        <v>145</v>
      </c>
      <c r="B18" s="10"/>
      <c r="C18" s="11" t="s">
        <v>23</v>
      </c>
      <c r="D18" s="10" t="s">
        <v>15</v>
      </c>
      <c r="E18" s="12">
        <v>91</v>
      </c>
      <c r="F18" s="13"/>
      <c r="G18" s="13">
        <f t="shared" si="0"/>
        <v>0</v>
      </c>
    </row>
    <row r="19" spans="1:7" customFormat="1" x14ac:dyDescent="0.2">
      <c r="A19" s="10">
        <v>146</v>
      </c>
      <c r="B19" s="10"/>
      <c r="C19" s="11" t="s">
        <v>24</v>
      </c>
      <c r="D19" s="10" t="s">
        <v>15</v>
      </c>
      <c r="E19" s="12">
        <v>4</v>
      </c>
      <c r="F19" s="13"/>
      <c r="G19" s="13">
        <f t="shared" si="0"/>
        <v>0</v>
      </c>
    </row>
    <row r="20" spans="1:7" customFormat="1" x14ac:dyDescent="0.2">
      <c r="A20" s="10">
        <v>147</v>
      </c>
      <c r="B20" s="10"/>
      <c r="C20" s="11" t="s">
        <v>25</v>
      </c>
      <c r="D20" s="10" t="s">
        <v>15</v>
      </c>
      <c r="E20" s="12">
        <v>28</v>
      </c>
      <c r="F20" s="13"/>
      <c r="G20" s="13">
        <f t="shared" si="0"/>
        <v>0</v>
      </c>
    </row>
    <row r="21" spans="1:7" customFormat="1" x14ac:dyDescent="0.2">
      <c r="A21" s="10">
        <v>148</v>
      </c>
      <c r="B21" s="10"/>
      <c r="C21" s="11" t="s">
        <v>26</v>
      </c>
      <c r="D21" s="10" t="s">
        <v>15</v>
      </c>
      <c r="E21" s="12">
        <v>152</v>
      </c>
      <c r="F21" s="13"/>
      <c r="G21" s="13">
        <f t="shared" si="0"/>
        <v>0</v>
      </c>
    </row>
    <row r="22" spans="1:7" customFormat="1" x14ac:dyDescent="0.2">
      <c r="A22" s="10">
        <v>149</v>
      </c>
      <c r="B22" s="10"/>
      <c r="C22" s="11" t="s">
        <v>27</v>
      </c>
      <c r="D22" s="10" t="s">
        <v>15</v>
      </c>
      <c r="E22" s="12">
        <v>14</v>
      </c>
      <c r="F22" s="13"/>
      <c r="G22" s="13">
        <f t="shared" si="0"/>
        <v>0</v>
      </c>
    </row>
    <row r="23" spans="1:7" customFormat="1" x14ac:dyDescent="0.2">
      <c r="A23" s="10">
        <v>150</v>
      </c>
      <c r="B23" s="10"/>
      <c r="C23" s="11" t="s">
        <v>28</v>
      </c>
      <c r="D23" s="10" t="s">
        <v>15</v>
      </c>
      <c r="E23" s="12">
        <v>32</v>
      </c>
      <c r="F23" s="13"/>
      <c r="G23" s="13">
        <f t="shared" si="0"/>
        <v>0</v>
      </c>
    </row>
    <row r="24" spans="1:7" customFormat="1" x14ac:dyDescent="0.2">
      <c r="A24" s="10">
        <v>151</v>
      </c>
      <c r="B24" s="10"/>
      <c r="C24" s="11" t="s">
        <v>29</v>
      </c>
      <c r="D24" s="10" t="s">
        <v>15</v>
      </c>
      <c r="E24" s="12">
        <v>18</v>
      </c>
      <c r="F24" s="13"/>
      <c r="G24" s="13">
        <f t="shared" si="0"/>
        <v>0</v>
      </c>
    </row>
    <row r="25" spans="1:7" customFormat="1" x14ac:dyDescent="0.2">
      <c r="A25" s="10">
        <v>152</v>
      </c>
      <c r="B25" s="10"/>
      <c r="C25" s="11" t="s">
        <v>30</v>
      </c>
      <c r="D25" s="10" t="s">
        <v>15</v>
      </c>
      <c r="E25" s="12">
        <v>3</v>
      </c>
      <c r="F25" s="13"/>
      <c r="G25" s="13">
        <f t="shared" si="0"/>
        <v>0</v>
      </c>
    </row>
    <row r="26" spans="1:7" customFormat="1" x14ac:dyDescent="0.2">
      <c r="A26" s="10">
        <v>153</v>
      </c>
      <c r="B26" s="10"/>
      <c r="C26" s="11" t="s">
        <v>31</v>
      </c>
      <c r="D26" s="10" t="s">
        <v>15</v>
      </c>
      <c r="E26" s="12">
        <v>25</v>
      </c>
      <c r="F26" s="13"/>
      <c r="G26" s="13">
        <f t="shared" si="0"/>
        <v>0</v>
      </c>
    </row>
    <row r="27" spans="1:7" customFormat="1" x14ac:dyDescent="0.2">
      <c r="A27" s="10">
        <v>154</v>
      </c>
      <c r="B27" s="10"/>
      <c r="C27" s="11" t="s">
        <v>32</v>
      </c>
      <c r="D27" s="10" t="s">
        <v>15</v>
      </c>
      <c r="E27" s="12">
        <v>21</v>
      </c>
      <c r="F27" s="13"/>
      <c r="G27" s="13">
        <f t="shared" si="0"/>
        <v>0</v>
      </c>
    </row>
    <row r="28" spans="1:7" customFormat="1" x14ac:dyDescent="0.2">
      <c r="A28" s="10">
        <v>155</v>
      </c>
      <c r="B28" s="10"/>
      <c r="C28" s="11" t="s">
        <v>33</v>
      </c>
      <c r="D28" s="10" t="s">
        <v>15</v>
      </c>
      <c r="E28" s="12">
        <v>40</v>
      </c>
      <c r="F28" s="13"/>
      <c r="G28" s="13">
        <f t="shared" si="0"/>
        <v>0</v>
      </c>
    </row>
    <row r="29" spans="1:7" customFormat="1" x14ac:dyDescent="0.2">
      <c r="A29" s="10">
        <v>156</v>
      </c>
      <c r="B29" s="10"/>
      <c r="C29" s="11" t="s">
        <v>34</v>
      </c>
      <c r="D29" s="10" t="s">
        <v>15</v>
      </c>
      <c r="E29" s="12">
        <v>4</v>
      </c>
      <c r="F29" s="13"/>
      <c r="G29" s="13">
        <f t="shared" si="0"/>
        <v>0</v>
      </c>
    </row>
    <row r="30" spans="1:7" customFormat="1" x14ac:dyDescent="0.2">
      <c r="A30" s="10" t="s">
        <v>18</v>
      </c>
      <c r="B30" s="10"/>
      <c r="C30" s="25" t="s">
        <v>35</v>
      </c>
      <c r="D30" s="25"/>
      <c r="E30" s="25"/>
      <c r="F30" s="25"/>
      <c r="G30" s="26"/>
    </row>
    <row r="31" spans="1:7" customFormat="1" x14ac:dyDescent="0.2">
      <c r="A31" s="10">
        <v>157</v>
      </c>
      <c r="B31" s="10"/>
      <c r="C31" s="11" t="s">
        <v>21</v>
      </c>
      <c r="D31" s="10" t="s">
        <v>15</v>
      </c>
      <c r="E31" s="12">
        <v>48</v>
      </c>
      <c r="F31" s="13"/>
      <c r="G31" s="13">
        <f t="shared" ref="G31:G41" si="1">ROUND($E31*F31,2)</f>
        <v>0</v>
      </c>
    </row>
    <row r="32" spans="1:7" customFormat="1" x14ac:dyDescent="0.2">
      <c r="A32" s="10">
        <v>158</v>
      </c>
      <c r="B32" s="10"/>
      <c r="C32" s="11" t="s">
        <v>36</v>
      </c>
      <c r="D32" s="10" t="s">
        <v>15</v>
      </c>
      <c r="E32" s="12">
        <v>10</v>
      </c>
      <c r="F32" s="13"/>
      <c r="G32" s="13">
        <f t="shared" si="1"/>
        <v>0</v>
      </c>
    </row>
    <row r="33" spans="1:7" customFormat="1" x14ac:dyDescent="0.2">
      <c r="A33" s="10">
        <v>159</v>
      </c>
      <c r="B33" s="10"/>
      <c r="C33" s="11" t="s">
        <v>37</v>
      </c>
      <c r="D33" s="10" t="s">
        <v>15</v>
      </c>
      <c r="E33" s="12">
        <v>61</v>
      </c>
      <c r="F33" s="13"/>
      <c r="G33" s="13">
        <f t="shared" si="1"/>
        <v>0</v>
      </c>
    </row>
    <row r="34" spans="1:7" customFormat="1" x14ac:dyDescent="0.2">
      <c r="A34" s="10">
        <v>160</v>
      </c>
      <c r="B34" s="10"/>
      <c r="C34" s="11" t="s">
        <v>38</v>
      </c>
      <c r="D34" s="10" t="s">
        <v>15</v>
      </c>
      <c r="E34" s="12">
        <v>98</v>
      </c>
      <c r="F34" s="13"/>
      <c r="G34" s="13">
        <f t="shared" si="1"/>
        <v>0</v>
      </c>
    </row>
    <row r="35" spans="1:7" customFormat="1" x14ac:dyDescent="0.2">
      <c r="A35" s="10">
        <v>161</v>
      </c>
      <c r="B35" s="10"/>
      <c r="C35" s="11" t="s">
        <v>39</v>
      </c>
      <c r="D35" s="10" t="s">
        <v>15</v>
      </c>
      <c r="E35" s="12">
        <v>58</v>
      </c>
      <c r="F35" s="13"/>
      <c r="G35" s="13">
        <f t="shared" si="1"/>
        <v>0</v>
      </c>
    </row>
    <row r="36" spans="1:7" customFormat="1" x14ac:dyDescent="0.2">
      <c r="A36" s="10">
        <v>162</v>
      </c>
      <c r="B36" s="10"/>
      <c r="C36" s="11" t="s">
        <v>40</v>
      </c>
      <c r="D36" s="10" t="s">
        <v>15</v>
      </c>
      <c r="E36" s="12">
        <v>2</v>
      </c>
      <c r="F36" s="13"/>
      <c r="G36" s="13">
        <f t="shared" si="1"/>
        <v>0</v>
      </c>
    </row>
    <row r="37" spans="1:7" customFormat="1" x14ac:dyDescent="0.2">
      <c r="A37" s="10">
        <v>163</v>
      </c>
      <c r="B37" s="10"/>
      <c r="C37" s="11" t="s">
        <v>41</v>
      </c>
      <c r="D37" s="10" t="s">
        <v>15</v>
      </c>
      <c r="E37" s="12">
        <v>60</v>
      </c>
      <c r="F37" s="13"/>
      <c r="G37" s="13">
        <f t="shared" si="1"/>
        <v>0</v>
      </c>
    </row>
    <row r="38" spans="1:7" customFormat="1" x14ac:dyDescent="0.2">
      <c r="A38" s="10">
        <v>164</v>
      </c>
      <c r="B38" s="10"/>
      <c r="C38" s="11" t="s">
        <v>42</v>
      </c>
      <c r="D38" s="10" t="s">
        <v>15</v>
      </c>
      <c r="E38" s="12">
        <v>23</v>
      </c>
      <c r="F38" s="13"/>
      <c r="G38" s="13">
        <f t="shared" si="1"/>
        <v>0</v>
      </c>
    </row>
    <row r="39" spans="1:7" customFormat="1" x14ac:dyDescent="0.2">
      <c r="A39" s="10">
        <v>165</v>
      </c>
      <c r="B39" s="10"/>
      <c r="C39" s="22" t="s">
        <v>43</v>
      </c>
      <c r="D39" s="23" t="s">
        <v>15</v>
      </c>
      <c r="E39" s="24">
        <v>2</v>
      </c>
      <c r="F39" s="13"/>
      <c r="G39" s="13">
        <f t="shared" si="1"/>
        <v>0</v>
      </c>
    </row>
    <row r="40" spans="1:7" customFormat="1" ht="25.5" x14ac:dyDescent="0.2">
      <c r="A40" s="10">
        <v>166</v>
      </c>
      <c r="B40" s="10"/>
      <c r="C40" s="11" t="s">
        <v>44</v>
      </c>
      <c r="D40" s="10" t="s">
        <v>45</v>
      </c>
      <c r="E40" s="12">
        <v>24.6</v>
      </c>
      <c r="F40" s="13"/>
      <c r="G40" s="13">
        <f t="shared" si="1"/>
        <v>0</v>
      </c>
    </row>
    <row r="41" spans="1:7" customFormat="1" x14ac:dyDescent="0.2">
      <c r="A41" s="10">
        <v>167</v>
      </c>
      <c r="B41" s="10"/>
      <c r="C41" s="11" t="s">
        <v>46</v>
      </c>
      <c r="D41" s="10" t="s">
        <v>15</v>
      </c>
      <c r="E41" s="12">
        <v>13</v>
      </c>
      <c r="F41" s="13"/>
      <c r="G41" s="13">
        <f t="shared" si="1"/>
        <v>0</v>
      </c>
    </row>
    <row r="42" spans="1:7" customFormat="1" ht="25.5" x14ac:dyDescent="0.2">
      <c r="A42" s="19"/>
      <c r="B42" s="19" t="s">
        <v>47</v>
      </c>
      <c r="C42" s="20" t="s">
        <v>48</v>
      </c>
      <c r="D42" s="8"/>
      <c r="E42" s="9"/>
      <c r="F42" s="8"/>
      <c r="G42" s="9"/>
    </row>
    <row r="43" spans="1:7" customFormat="1" ht="38.25" x14ac:dyDescent="0.2">
      <c r="A43" s="10">
        <v>168</v>
      </c>
      <c r="B43" s="10"/>
      <c r="C43" s="11" t="s">
        <v>49</v>
      </c>
      <c r="D43" s="10" t="s">
        <v>15</v>
      </c>
      <c r="E43" s="12">
        <v>103</v>
      </c>
      <c r="F43" s="13"/>
      <c r="G43" s="13">
        <f>ROUND($E43*F43,2)</f>
        <v>0</v>
      </c>
    </row>
    <row r="44" spans="1:7" customFormat="1" ht="38.25" x14ac:dyDescent="0.2">
      <c r="A44" s="10">
        <v>169</v>
      </c>
      <c r="B44" s="10"/>
      <c r="C44" s="11" t="s">
        <v>50</v>
      </c>
      <c r="D44" s="10" t="s">
        <v>15</v>
      </c>
      <c r="E44" s="12">
        <v>63</v>
      </c>
      <c r="F44" s="13"/>
      <c r="G44" s="13">
        <f>ROUND($E44*F44,2)</f>
        <v>0</v>
      </c>
    </row>
    <row r="45" spans="1:7" customFormat="1" ht="21" customHeight="1" x14ac:dyDescent="0.2">
      <c r="A45" s="1"/>
      <c r="B45" s="1"/>
      <c r="C45" s="2"/>
      <c r="D45" s="3"/>
      <c r="E45" s="1"/>
      <c r="F45" s="14" t="s">
        <v>6</v>
      </c>
      <c r="G45" s="15">
        <f>SUM(G13:G44)</f>
        <v>0</v>
      </c>
    </row>
    <row r="46" spans="1:7" customFormat="1" ht="21" customHeight="1" x14ac:dyDescent="0.2">
      <c r="A46" s="1"/>
      <c r="B46" s="1"/>
      <c r="C46" s="2"/>
      <c r="D46" s="3"/>
      <c r="E46" s="1"/>
      <c r="F46" s="14" t="s">
        <v>7</v>
      </c>
      <c r="G46" s="15">
        <f>ROUND(G45*0.23,2)</f>
        <v>0</v>
      </c>
    </row>
    <row r="47" spans="1:7" customFormat="1" ht="21" customHeight="1" x14ac:dyDescent="0.2">
      <c r="A47" s="1"/>
      <c r="B47" s="1"/>
      <c r="C47" s="2"/>
      <c r="D47" s="3"/>
      <c r="E47" s="1"/>
      <c r="F47" s="14" t="s">
        <v>8</v>
      </c>
      <c r="G47" s="15">
        <f>G45+G46</f>
        <v>0</v>
      </c>
    </row>
    <row r="55" spans="1:7" customFormat="1" x14ac:dyDescent="0.2">
      <c r="A55" s="1"/>
      <c r="B55" s="1"/>
      <c r="C55" s="16" t="s">
        <v>9</v>
      </c>
      <c r="D55" s="17" t="s">
        <v>10</v>
      </c>
      <c r="F55" s="1"/>
      <c r="G55" s="1"/>
    </row>
    <row r="60" spans="1:7" customFormat="1" x14ac:dyDescent="0.2">
      <c r="A60" s="1"/>
      <c r="B60" s="1"/>
      <c r="C60" s="18"/>
      <c r="D60" s="3"/>
      <c r="E60" s="1"/>
      <c r="F60" s="1"/>
      <c r="G60" s="1"/>
    </row>
  </sheetData>
  <mergeCells count="11">
    <mergeCell ref="C15:G15"/>
    <mergeCell ref="C30:G30"/>
    <mergeCell ref="A7:G7"/>
    <mergeCell ref="A8:G8"/>
    <mergeCell ref="A9:G9"/>
    <mergeCell ref="A10:A11"/>
    <mergeCell ref="C10:C11"/>
    <mergeCell ref="D10:E10"/>
    <mergeCell ref="F10:F11"/>
    <mergeCell ref="G10:G11"/>
    <mergeCell ref="B10:B11"/>
  </mergeCells>
  <printOptions horizontalCentered="1"/>
  <pageMargins left="0.19685039370078741" right="0.19685039370078741" top="0.94488188976377963" bottom="0.78740157480314965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Oznak Pionowe</vt:lpstr>
      <vt:lpstr>'Oznak Pionowe'!Obszar_wydruku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BURNAT, Aleksandra (SGPOL)</dc:creator>
  <cp:lastModifiedBy>KASPRZYK, Ilona (SGPOL)</cp:lastModifiedBy>
  <cp:lastPrinted>2021-07-15T08:15:07Z</cp:lastPrinted>
  <dcterms:created xsi:type="dcterms:W3CDTF">2020-06-25T13:26:16Z</dcterms:created>
  <dcterms:modified xsi:type="dcterms:W3CDTF">2021-08-05T08:33:53Z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2020-09-25T11:10:41Z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77a49ec1-57be-4409-89c8-b6f4fb78b6a1</vt:lpwstr>
  </property>
  <property fmtid="{D5CDD505-2E9C-101B-9397-08002B2CF9AE}" pid="8" name="MSIP_Label_06b95ba9-d50e-4074-b623-0a9711dc916f_ContentBits">
    <vt:lpwstr>0</vt:lpwstr>
  </property>
</Properties>
</file>