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<sst xmlns="http://schemas.openxmlformats.org/spreadsheetml/2006/main" count="890" uniqueCount="549">
  <si>
    <t>Lp.</t>
  </si>
  <si>
    <t>Podstawa</t>
  </si>
  <si>
    <t>Opis</t>
  </si>
  <si>
    <t>Jm</t>
  </si>
  <si>
    <t>Obmiar</t>
  </si>
  <si>
    <t>Dział: Roboty w zakresie przygotowania terenu pod budowę i roboty ziemne</t>
  </si>
  <si>
    <t>1.1</t>
  </si>
  <si>
    <t>D-00.00.00 D-01.01.01 KNR-W 2-01 0113-03 9902-01</t>
  </si>
  <si>
    <t>Roboty pomiarowe przy liniowych robotach ziemnych - trasa dróg w terenie równinnym - przebudowa</t>
  </si>
  <si>
    <t>km</t>
  </si>
  <si>
    <t>1.2</t>
  </si>
  <si>
    <t>D-01.02.02 KNR-W 2-01 0119-01</t>
  </si>
  <si>
    <t>Usunięcie warstwy ziemi urodzajnej (humusu) o grubości do 15 cm za pomocą spycharek</t>
  </si>
  <si>
    <t>m2</t>
  </si>
  <si>
    <t>1.3</t>
  </si>
  <si>
    <t>D-02.00.01 D-02.01.01 KNR-W 2-01 0201-02</t>
  </si>
  <si>
    <t>Roboty ziemne wykonywane koparkami przedsiębiernymi o pojemności łyżki 0.15 m3 w gruncie kat. III z transportem urobku samochodami samowyładowczymi na odległość do 1 km</t>
  </si>
  <si>
    <t>m3</t>
  </si>
  <si>
    <t>Dział: Roboty rozbiórkowe</t>
  </si>
  <si>
    <t>2.1</t>
  </si>
  <si>
    <t>Z-01 KNR 2-31 0807-01 z.o.2.13. 9902-01</t>
  </si>
  <si>
    <t>Rozebranie nawierzchni z kostki betonowej dwuteowej bezfazowej grubość 8 cm na podsypce cementowo-piaskowej grubość 5 cm 26-75 pojazdów na godzinę</t>
  </si>
  <si>
    <t>2.2</t>
  </si>
  <si>
    <t>Z-01 KNR 2-31 0804-03 z.o.2.13. 9902-01</t>
  </si>
  <si>
    <t>Mechaniczne rozebranie nawierzchni z tłucznia kamiennego o grubości 15 cm 26-75 pojazdów na godzinę</t>
  </si>
  <si>
    <t>2.3</t>
  </si>
  <si>
    <t>Z-01 KNR AT-03 0104-02/03  KNR 2-31 z.o.2.13. 9902-01</t>
  </si>
  <si>
    <t>Mechaniczna rozbiórka nawierzchni bitumicznej o gr. 11 cm z wywozem materiału z rozbiórki na odl. do 1 km 26-115 pojazdów na godzinę - ekstrapolacja</t>
  </si>
  <si>
    <t>2.4</t>
  </si>
  <si>
    <t>Z-01 KNR 2-31 0804-03 z.o.2.13. 9902-01  0804-04</t>
  </si>
  <si>
    <t>Mechaniczne rozebranie nawierzchni z tłucznia kamiennego o grubości 34 cm 26-75 pojazdów na godzinę</t>
  </si>
  <si>
    <t>2.5</t>
  </si>
  <si>
    <t>Mechaniczna rozbiórka nawierzchni bitumicznej o gr. 13 cm z wywozem materiału z rozbiórki na odl. do 1 km 26-135 pojazdów na godzinę - ekstrapolacja</t>
  </si>
  <si>
    <t>2.6</t>
  </si>
  <si>
    <t>Z-01 KNR AT-03 0101-02 KNR 2-31 z.o.2.13. 9902-01</t>
  </si>
  <si>
    <t>Roboty remontowe - cięcie piłą nawierzchni bitumicznych na gł. 13 cm 26-75 pojazdów na godzinę</t>
  </si>
  <si>
    <t>m</t>
  </si>
  <si>
    <t>2.7</t>
  </si>
  <si>
    <t>Mechaniczne rozebranie nawierzchni z tłucznia kamiennego o grubości 27 cm 26-75 pojazdów na godzinę</t>
  </si>
  <si>
    <t>2.8</t>
  </si>
  <si>
    <t>Mechaniczna rozbiórka nawierzchni bitumicznej o gr. 14 cm z wywozem materiału z rozbiórki na odl. do 1 km 26-145 pojazdów na godzinę - ekstrapolacja</t>
  </si>
  <si>
    <t>2.9</t>
  </si>
  <si>
    <t>Roboty remontowe - cięcie piłą nawierzchni bitumicznych na gł. 14 cm 26-75 pojazdów na godzinę</t>
  </si>
  <si>
    <t>2.10</t>
  </si>
  <si>
    <t>Mechaniczne rozebranie nawierzchni z tłucznia kamiennego o grubości 28 cm 26-75 pojazdów na godzinę</t>
  </si>
  <si>
    <t>2.11</t>
  </si>
  <si>
    <t>Z-01 KNR 4-04 1103-04</t>
  </si>
  <si>
    <t>Wywiezienie gruzu z terenu rozbiórki przy mechanicznym załadowaniu i wyładowaniu samochodem samowyładowczym na odległość 1 km</t>
  </si>
  <si>
    <t>Dział: Chodnik z betonowej kostki brukowej</t>
  </si>
  <si>
    <t>3.1</t>
  </si>
  <si>
    <t>D-04.01.01 KNR 2-31 0101-01 z.o.2.13. 9902-01</t>
  </si>
  <si>
    <t>Mechaniczne wykonanie koryta na całej szerokości jezdni i chodników w gruncie kat. I-IV głębokości 20 cm 26-75 pojazdów na godzinę</t>
  </si>
  <si>
    <t>3.2</t>
  </si>
  <si>
    <t>D-04.01.01 KNR 2-31 0103-04 z.o.2.13. 9902-01</t>
  </si>
  <si>
    <t>Mechaniczne profilowanie i zagęszczenie podłoża pod warstwy konstrukcyjne nawierzchni w gruncie kat. I-IV 26-75 pojazdów na godzinę</t>
  </si>
  <si>
    <t>3.3</t>
  </si>
  <si>
    <t>D-04.02.01 KNR 2-31 0104-05 z.o.2.13. 9902-01</t>
  </si>
  <si>
    <t>Warstwy odsączające z piasku w korycie lub na całej szerokości drogi, wykonanie ręczne, zagęszczanie mechaniczne - grubość warstwy po zagęszczeniu 10 cm 26-75 pojazdów na godzinę</t>
  </si>
  <si>
    <t>3.4</t>
  </si>
  <si>
    <t>D-04.02.01 KNR 2-31 0103-01 z.o.2.13. 9902-01</t>
  </si>
  <si>
    <t>Ręczne profilowanie i zagęszczenie warstwy odsączającej pod warstwy konstrukcyjne nawierzchni 26-75 pojazdów na godzinę</t>
  </si>
  <si>
    <t>3.5</t>
  </si>
  <si>
    <t>D-04.04.02 KNR 2-31 0114-07 z.o. 2.12. 9901-02  z.o.2.13. 9902-01  0114-08</t>
  </si>
  <si>
    <t>Podbudowa z kruszywa łamanego - warstwa górna o grubości po zagęszczeniu 15 cm - roboty na poszerzeniach, przekopach lub pasach węższych niż 2.5 m 26-75 pojazdów na godzinę</t>
  </si>
  <si>
    <t>3.6</t>
  </si>
  <si>
    <t>D-04.01.01  KNR 2-31 0103-01 z.o.2.13. 9902-01</t>
  </si>
  <si>
    <t>Ręczne profilowanie i zagęszczenie podbudowy pod warstwy konstrukcyjne nawierzchni 26-75 pojazdów na godzinę</t>
  </si>
  <si>
    <t>3.7</t>
  </si>
  <si>
    <t>D-05.03.23 KSNR 6 0502-03</t>
  </si>
  <si>
    <t>Dział: Krawężniki, obramowania i obrzeża</t>
  </si>
  <si>
    <t>4.1</t>
  </si>
  <si>
    <t>D-08.01.01 KNR 2-31 0402-04 z.o.2.13. 9902-01</t>
  </si>
  <si>
    <t>Ława pod krawężniki betonowa z oporem 26-75 pojazdów na godzinę</t>
  </si>
  <si>
    <t>4.2</t>
  </si>
  <si>
    <t>D-08.01.01 KNR 2-31 0403-03 z.o.2.13. 9902-01</t>
  </si>
  <si>
    <t>Krawężniki betonowe wystające o wymiarach 15x30 cm na podsypce cementowo-piaskowej 26-75 pojazdów na godzinę</t>
  </si>
  <si>
    <t>4.3</t>
  </si>
  <si>
    <t>D-08.03.01 KNR 2-31 0402-04 z.o.2.13. 9902-01</t>
  </si>
  <si>
    <t>Ława pod obrzeża betonowa z oporem 26-75 pojazdów na godzinę</t>
  </si>
  <si>
    <t>4.4</t>
  </si>
  <si>
    <t>D-08.03.01 KNR 2-31 0407-05 z.o.2.13. 9902-01</t>
  </si>
  <si>
    <t>Obrzeża betonowe o wymiarach 30x8 cm na podsypce cementowo-piaskowej z wypełnieniem spoin zaprawą cementową 26-75 pojazdów na godzinę</t>
  </si>
  <si>
    <t>4.5</t>
  </si>
  <si>
    <t>D-08.01.01 KNR 2-31 0315-06 z.o.2.13. 9902-01</t>
  </si>
  <si>
    <t>Wypełnienie masą zalewową szczelin głębokości 5 cm i szerokości 3 cm między krawężnikiem a istniejącą nawierzchnią drogową 26-75 pojazdów na godzinę</t>
  </si>
  <si>
    <t>Dział: Montaż konstrukcji i elementów budowlanych</t>
  </si>
  <si>
    <t>5.1</t>
  </si>
  <si>
    <t>D-10.01.01 KNR 13-12 0507-01</t>
  </si>
  <si>
    <t>Ścianki oporowe typu L</t>
  </si>
  <si>
    <t>Dział: Inwentaryzacja powykonawcza</t>
  </si>
  <si>
    <t>6.1</t>
  </si>
  <si>
    <t>D-01.01.01 KNR-W 2-01 0113-03 9902-01</t>
  </si>
  <si>
    <t>BRANŻA DROGOWA</t>
  </si>
  <si>
    <t>Rakutowo</t>
  </si>
  <si>
    <t>Dział: Roboty przygotowawcze</t>
  </si>
  <si>
    <t>D-00.00.00 D-01.01.01 KNR 2-01 0119-03 z.sz. 2.3.3 9902</t>
  </si>
  <si>
    <t>Roboty pomiarowe przy liniowych robotach ziemnych</t>
  </si>
  <si>
    <t>D-01.02.02  KNR 2-01 0126-01</t>
  </si>
  <si>
    <t>D-01.02.04  KNR 4-01 0212-01</t>
  </si>
  <si>
    <t>Rozbiórka elementów konstrukcji betonowych niezbrojonych o grubości do 15 cm</t>
  </si>
  <si>
    <t>Z-01 KNR 2-31 0807-01</t>
  </si>
  <si>
    <t>Z-01 KNR 2-31 0802-07</t>
  </si>
  <si>
    <t>Mechaniczne rozebranie podbudowy z kruszywa kamiennego o grubości 15 cm</t>
  </si>
  <si>
    <t>Z-01 KNR 2-31 0803-03 0803-04</t>
  </si>
  <si>
    <t>Mechaniczne rozebranie nawierzchni z mieszanek mineralno-bitumicznych o grubości 5 cm</t>
  </si>
  <si>
    <t>Z-01 KNR AT-03 0104-01/02</t>
  </si>
  <si>
    <t>Mechaniczna rozbiórka nawierzchni bitumicznej o gr. 5 cm z wywozem materiału z rozbiórki na odl. do 1 km - interpolacja</t>
  </si>
  <si>
    <t>2.12</t>
  </si>
  <si>
    <t>2.13</t>
  </si>
  <si>
    <t>2.14</t>
  </si>
  <si>
    <t>Z-01 KNR AT-03 0104-02/03</t>
  </si>
  <si>
    <t>Mechaniczna rozbiórka nawierzchni bitumicznej o śr. gr. 12 cm z wywozem materiału z rozbiórki na odl. do 1 km - ekstrapolacja</t>
  </si>
  <si>
    <t>2.15</t>
  </si>
  <si>
    <t>Z-01 KNR AT-03 0104-03</t>
  </si>
  <si>
    <t>Mechaniczna rozbiórka nawierzchni bitumicznej o gr. 10 cm z wywozem materiału z rozbiórki na odl. do 1 km</t>
  </si>
  <si>
    <t>2.16</t>
  </si>
  <si>
    <t>Z-01 KNR 15-01 0203-02</t>
  </si>
  <si>
    <t>Rozbiórka bruków z kamienia naturalnego o grubości 20 cm przy wypełnieniu spoin żwirem</t>
  </si>
  <si>
    <t>2.17</t>
  </si>
  <si>
    <t>Mechaniczna rozbiórka nawierzchni bitumicznej o gr. 16 cm z wywozem materiału z rozbiórki na odl. do 1 km - ekstrapolacja</t>
  </si>
  <si>
    <t>2.18</t>
  </si>
  <si>
    <t>Z-01 KNR 2-31 0802-07 0802-08</t>
  </si>
  <si>
    <t>Mechaniczne rozebranie podbudowy z kruszywa kamiennego o grubości 26 cm</t>
  </si>
  <si>
    <t>2.19</t>
  </si>
  <si>
    <t>Mechaniczna rozbiórka nawierzchni bitumicznej o gr. 15 cm z wywozem materiału z rozbiórki na odl. do 1 km - ekstrapolacja</t>
  </si>
  <si>
    <t>2.20</t>
  </si>
  <si>
    <t>2.21</t>
  </si>
  <si>
    <t>D-05.03.11 KNR AT-03 0102-01</t>
  </si>
  <si>
    <t>Roboty remontowe - frezowanie nawierzchni bitumicznej o gr. do 2,5 cm z wywozem materiału z rozbiórki na odl. do 1 km</t>
  </si>
  <si>
    <t>2.22</t>
  </si>
  <si>
    <t>Mechaniczne rozebranie podbudowy z kruszywa kamiennego o śr. grubości 28 cm</t>
  </si>
  <si>
    <t>2.23</t>
  </si>
  <si>
    <t>Roboty remontowe - frezowanie nawierzchni bitumicznej o gr. do 2 cm z wywozem materiału z rozbiórki na odl. do 1 km</t>
  </si>
  <si>
    <t>2.24</t>
  </si>
  <si>
    <t>D-01.02.04  KNR 2-31 0813-01</t>
  </si>
  <si>
    <t>Rozebranie krawężników betonowych 15x30 cm na podsypce piaskowej</t>
  </si>
  <si>
    <t>2.25</t>
  </si>
  <si>
    <t>D-01.02.04 KNR 2-31 0813-02</t>
  </si>
  <si>
    <t>Rozebranie krawężników betonowych 20x30 cm na podsypce piaskowej</t>
  </si>
  <si>
    <t>2.26</t>
  </si>
  <si>
    <t>D-01.02.04 KNR 2-31 0814-02</t>
  </si>
  <si>
    <t>Rozebranie obrzeży 8x30 cm na podsypce piaskowej</t>
  </si>
  <si>
    <t>2.27</t>
  </si>
  <si>
    <t>D-01.02.04 KNR 2-25 0312-03</t>
  </si>
  <si>
    <t>Bramy z siatki w ramach z kształtowników stalowych ze słupkami z rur lub kształtowników stalowych - rozebranie</t>
  </si>
  <si>
    <t>2.28</t>
  </si>
  <si>
    <t>D-01.02.04 KNR 2-09 0422-03</t>
  </si>
  <si>
    <t>Rozbieranie wiat przystankowych o wymiarach 6x2 m</t>
  </si>
  <si>
    <t>wiat.</t>
  </si>
  <si>
    <t>2.29</t>
  </si>
  <si>
    <t>D-01.02.04 KNR 2-31 0816-03</t>
  </si>
  <si>
    <t>Rozebranie przepustów rurowych - rury betonowe o śr. 60 cm</t>
  </si>
  <si>
    <t>2.30</t>
  </si>
  <si>
    <t>D-01.02.04 KNR 2-31 0816-04</t>
  </si>
  <si>
    <t>Rozebranie przepustów rurowych - ścianki czołowe i ławy betonowe</t>
  </si>
  <si>
    <t>2.31</t>
  </si>
  <si>
    <t>D-01.02.04 KNR 2-31 0816-01</t>
  </si>
  <si>
    <t>Rozebranie przepustów rurowych - rury betonowe o śr. 40 cm</t>
  </si>
  <si>
    <t>2.32</t>
  </si>
  <si>
    <t>2.33</t>
  </si>
  <si>
    <t>D-03.02.01a KNR 2-31 1406-02</t>
  </si>
  <si>
    <t>Regulacja pionowa studzienek dla kratek ściekowych ulicznych</t>
  </si>
  <si>
    <t>szt.</t>
  </si>
  <si>
    <t>2.34</t>
  </si>
  <si>
    <t>D-01.02.04 KNR 2-31 0818-08</t>
  </si>
  <si>
    <t>2.35</t>
  </si>
  <si>
    <t>D-01.02.04 KNR 2-31 0703-03</t>
  </si>
  <si>
    <t>2.36</t>
  </si>
  <si>
    <t>D-01.02.04 KNR 2-31 0702-01</t>
  </si>
  <si>
    <t>Rozebranie urządzeń bezpieczeństwa  (słupki U-1)</t>
  </si>
  <si>
    <t>2.37</t>
  </si>
  <si>
    <t>D-01.02.04 KNNR 6 0808-07</t>
  </si>
  <si>
    <t>2.38</t>
  </si>
  <si>
    <t>D-01.02.04 KNNR 6 0808-01</t>
  </si>
  <si>
    <t>Rozebranie poręczy ochronnych rurowych i z kątowników U-12a</t>
  </si>
  <si>
    <t>2.39</t>
  </si>
  <si>
    <t>D-01.02.04 KNNR 6 0808-02</t>
  </si>
  <si>
    <t>2.40</t>
  </si>
  <si>
    <t>D-03.02.01a KNR 2-31 1406-04</t>
  </si>
  <si>
    <t>Wykonanie regulacji pionowej skrzynek zasuw wodociągowych</t>
  </si>
  <si>
    <t>2.41</t>
  </si>
  <si>
    <t>D-03.02.01a KNR 2-31 1406-05</t>
  </si>
  <si>
    <t>Wykonanie regulacji pionowej skrzynek zasuw teletechnicznych</t>
  </si>
  <si>
    <t>2.42</t>
  </si>
  <si>
    <t>Wykonanie regulacji pionowej skrzynek zasuw elektro-energetycznych</t>
  </si>
  <si>
    <t>2.43</t>
  </si>
  <si>
    <t>Wykonanie regulacji pionowej skrzynek zasuw studni kanalizacji sanitarnej i deszczowej</t>
  </si>
  <si>
    <t>Dział: Roboty ziemne</t>
  </si>
  <si>
    <t>D-02.00.01 D-02.01.01 KNR 2-01 0206-03</t>
  </si>
  <si>
    <t>Roboty ziemne wykonywane koparkami podsiębiernymi o poj. łyżki 0.60 m3 w gruncie kat. I-II z transportem urobku samochodami samowyładowczymi na odległość do 1 km - Nasyp</t>
  </si>
  <si>
    <t>D-02.01.01  KNR-W 2-01 0211-06</t>
  </si>
  <si>
    <t>Wykopy oraz przekopy wykonywane koparkami przedsiębiernymi 0.40 m3 na odkład w gruncie kat. III</t>
  </si>
  <si>
    <t>D-02.01.01 KNR 2-01 0322-02</t>
  </si>
  <si>
    <t>Pełne umocnienie pionowych ścian wykopów liniowych o gł. do 3,0 m wypraskami w gruntach suchych kat. III-IV wraz z rozbiórką(szer. do 1 m) (180 x 1,5 x 1,5 x 2  )</t>
  </si>
  <si>
    <t>D-02.01.01 KNR-W 2-01 0222-01</t>
  </si>
  <si>
    <t>Zasypywanie wykopów spycharkami z przemieszczeniem gruntu na odległość do 10 m w gruncie kat. I-III (180 x 1,5x 1,5)</t>
  </si>
  <si>
    <t>D-06.03.02 KNR 2-31 1402-03 1402-04</t>
  </si>
  <si>
    <t>Ścinanie pobocza do głębokości 15 cm</t>
  </si>
  <si>
    <t>Dział: Jezdnia Kowal</t>
  </si>
  <si>
    <t>D-04.01.01 KNR 2-31 0103-04</t>
  </si>
  <si>
    <t>Mechaniczne profilowanie i zagęszczenie podłoża pod warstwy konstrukcyjne nawierzchni</t>
  </si>
  <si>
    <t>D-04.05.00  KNR AT-03 0201-02</t>
  </si>
  <si>
    <t>D-04.03.01  KNR AT-03 0202-01</t>
  </si>
  <si>
    <t>Mechaniczne oczyszczenie i skropienie emulsją asfaltową na zimno gruntu stabilizowanego spoiwem hydraulicznym</t>
  </si>
  <si>
    <t>D-05.02.01 KNKRB 6 0104-04</t>
  </si>
  <si>
    <t>D-04.03.01 KNR AT-03 0202-02</t>
  </si>
  <si>
    <t>Mechaniczne oczyszczenie i skropienie emulsją asfaltową na zimno podbudowy z KŁSM</t>
  </si>
  <si>
    <t>4.6</t>
  </si>
  <si>
    <t>D-04.07.01a  KNNR 6 0109-01</t>
  </si>
  <si>
    <t>Podbudowa zasadnicza z betonu asfaltowego (8cm) MMA AC16P</t>
  </si>
  <si>
    <t>4.7</t>
  </si>
  <si>
    <t>D-04.03.01  KNR AT-03 0202-02</t>
  </si>
  <si>
    <t>Mechaniczne oczyszczenie i skropienie emulsją asfaltową na zimno nawierzchni bitumicznej</t>
  </si>
  <si>
    <t>4.8</t>
  </si>
  <si>
    <t>D-05.02.26a KNR 9-11 0101-02</t>
  </si>
  <si>
    <t>Ułożenie siatki szklano-węglowej 120/200</t>
  </si>
  <si>
    <t>4.9</t>
  </si>
  <si>
    <t>D-05.03.05b  KNNR 6 0308-03</t>
  </si>
  <si>
    <t>Ułożenie warstwy wiążącej AC16W - 6 cm</t>
  </si>
  <si>
    <t>4.10</t>
  </si>
  <si>
    <t>4.11</t>
  </si>
  <si>
    <t>D-05.03.13a KNR 2-31 0310-05</t>
  </si>
  <si>
    <t>Ułożenie warstwy ścieralnej z SMA 8 gr 4cm</t>
  </si>
  <si>
    <t>Dział: Chodnik Kowal + opaska</t>
  </si>
  <si>
    <t>Mechaniczne profilowanie i zagęszczenie podłoża pod warstwy konstrukcyjne nawierzchni w gruncie kat. I-IV</t>
  </si>
  <si>
    <t>5.2</t>
  </si>
  <si>
    <t>D-05.03.23 KNR 2-31 0105-03 0105-04</t>
  </si>
  <si>
    <t>Podsypka piaskowa 20 cm</t>
  </si>
  <si>
    <t>5.3</t>
  </si>
  <si>
    <t>D-05.03.23 KNR 2-31 0302-03</t>
  </si>
  <si>
    <t>Wykonanie warstwy ścieralnej z kostki betonowej typu "starobruk" koloru - odcienie szarości o wym. 27x18x8, 36x18x8, 45x18x8 na podsypce cementowo-piaskowej 3cm</t>
  </si>
  <si>
    <t>Dział: Zjazd Kowal</t>
  </si>
  <si>
    <t>D-04.01.01  KNR 2-31 0103-04</t>
  </si>
  <si>
    <t>6.2</t>
  </si>
  <si>
    <t>D-05.02.01 KSNR 6 0113-02</t>
  </si>
  <si>
    <t>6.3</t>
  </si>
  <si>
    <t xml:space="preserve">Dział: Jezdnia </t>
  </si>
  <si>
    <t>7.1</t>
  </si>
  <si>
    <t>D-05.03.05b  KNR 2-31 0311-01</t>
  </si>
  <si>
    <t>Ułożenie warstwy wyrównawczej 125 kg (MMA AC16W)</t>
  </si>
  <si>
    <t>7.2</t>
  </si>
  <si>
    <t>Ułożenie siatki szkalno-węglowej 120/200</t>
  </si>
  <si>
    <t>7.3</t>
  </si>
  <si>
    <t>D-05.03.05b KNNR 6 0308-03</t>
  </si>
  <si>
    <t>Ułożenie warstwy wiążącej z AC16W - gr 6 cm</t>
  </si>
  <si>
    <t>7.4</t>
  </si>
  <si>
    <t>7.5</t>
  </si>
  <si>
    <t>D-05.03.13a  KNR 2-31 0310-05</t>
  </si>
  <si>
    <t>Ułożenie warstwy ścieralnej z SMA 8 gr 4 cm</t>
  </si>
  <si>
    <t>Dział: Zjazd indywidualny</t>
  </si>
  <si>
    <t>8.1</t>
  </si>
  <si>
    <t>8.2</t>
  </si>
  <si>
    <t>D-05.02.01  KSNR 6 0113-02</t>
  </si>
  <si>
    <t>8.3</t>
  </si>
  <si>
    <t>D-05.03.23 KNR 2-31 0511-03</t>
  </si>
  <si>
    <t>9.1</t>
  </si>
  <si>
    <t>9.2</t>
  </si>
  <si>
    <t>9.3</t>
  </si>
  <si>
    <t>9.4</t>
  </si>
  <si>
    <t>D-05.02.01  KNKRB 6 0104-04</t>
  </si>
  <si>
    <t>9.5</t>
  </si>
  <si>
    <t>9.6</t>
  </si>
  <si>
    <t>Podbudowa zasadnicza z betonu asfaltowego (8cm) MMA AC 16 P</t>
  </si>
  <si>
    <t>9.7</t>
  </si>
  <si>
    <t>9.8</t>
  </si>
  <si>
    <t>9.9</t>
  </si>
  <si>
    <t>9.10</t>
  </si>
  <si>
    <t>9.11</t>
  </si>
  <si>
    <t>Dział: Pobocze</t>
  </si>
  <si>
    <t>10.1</t>
  </si>
  <si>
    <t>D-06.03.01b  KNR 2-31 0204-05</t>
  </si>
  <si>
    <t>Pobocze gruntowe z mieszanki niezwiązanej 0/31,5 i destruktu z frezowania nawierzchni 50:50 15 cm</t>
  </si>
  <si>
    <t xml:space="preserve">Dział: Chodnik </t>
  </si>
  <si>
    <t>11.1</t>
  </si>
  <si>
    <t>11.2</t>
  </si>
  <si>
    <t>D-05.03.23 KNR 2-31 0105-03</t>
  </si>
  <si>
    <t>11.3</t>
  </si>
  <si>
    <t>D-05.03.23  KNR 2-31 0511-03</t>
  </si>
  <si>
    <t>Dział: Zatoki autobusowe</t>
  </si>
  <si>
    <t>12.1</t>
  </si>
  <si>
    <t>12.2</t>
  </si>
  <si>
    <t>D-04.02.01  KNR 2-31 0104-05</t>
  </si>
  <si>
    <t>Warstwy odsączające z piasku w korycie lub na całej szerokości drogi, wykonanie ręczne, zagęszczanie mechaniczne - grubość warstwy po zagęszczeniu 10 cm</t>
  </si>
  <si>
    <t>12.3</t>
  </si>
  <si>
    <t>D-04.06.01   KNR 2-31 0109-03</t>
  </si>
  <si>
    <t>Podbudowa zasadnicza z mieszanki związanej spoiwem hydraulicznym C8/10 - 18 cm</t>
  </si>
  <si>
    <t>12.4</t>
  </si>
  <si>
    <t>Mechaniczne oczyszczenie i skropienie emulsją asfaltową na zimno</t>
  </si>
  <si>
    <t>12.5</t>
  </si>
  <si>
    <t>D-05.03.26c KNR 2-02 0607-03</t>
  </si>
  <si>
    <t>Warstwa poślizgowa</t>
  </si>
  <si>
    <t>12.6</t>
  </si>
  <si>
    <t>D-05.03.05c  KNR 2-31 0310-05</t>
  </si>
  <si>
    <t>Warstwa ścieralna z Fibrobetonu z włóknami polimerowymi 2kg/m3 gr. 22 cm</t>
  </si>
  <si>
    <t>D-08.02.01 KNR 2-31 0302-03</t>
  </si>
  <si>
    <t>Wykonanie nawierzchni z płytek wskaźnikowych-ostrzegawczych o gr 8 cm na podsypce cementowo-piaskowej 1:4 o grubości 3 cm</t>
  </si>
  <si>
    <t>Dział: Zjazd indywidualny bitumiczny</t>
  </si>
  <si>
    <t>13.1</t>
  </si>
  <si>
    <t>D-04.01. KNR 2-31 0103-04</t>
  </si>
  <si>
    <t>13.2</t>
  </si>
  <si>
    <t>D-04.04.02 KSNR 6 0113-02</t>
  </si>
  <si>
    <t>Podbudowa z mieszanki niezwiązanej c90/3  20 cm</t>
  </si>
  <si>
    <t>13.3</t>
  </si>
  <si>
    <t>Warstwa wiążąca z AC 16W gr. 5 cm</t>
  </si>
  <si>
    <t>13.4</t>
  </si>
  <si>
    <t>13.5</t>
  </si>
  <si>
    <t>D-05.03.05a KNR 2-31 0310-05</t>
  </si>
  <si>
    <t>Warstwa ścieralna  AC 11 S gr. 4 cm</t>
  </si>
  <si>
    <t>Dział: Zabruk kamienny</t>
  </si>
  <si>
    <t>14.1</t>
  </si>
  <si>
    <t>D-05.03.01a  KNNR 6 0302-03</t>
  </si>
  <si>
    <t>Kostka kamienna 17x19 cm na podsypce cementowo piaskowej 5 cm</t>
  </si>
  <si>
    <t>14.2</t>
  </si>
  <si>
    <t>D-04.06.01  KNR 2-31 0109-03</t>
  </si>
  <si>
    <t>Podbudowa z betonu cementowego C16/20 gr. 15 cm</t>
  </si>
  <si>
    <t>14.3</t>
  </si>
  <si>
    <t>Dział: Elementy ulic</t>
  </si>
  <si>
    <t>15.1</t>
  </si>
  <si>
    <t>D-08.01.01 KNNR 6 0403-01</t>
  </si>
  <si>
    <t>Ustawienie krawężników betonowych 15x30 na podsypce cementowo-piaskowej o grubości 3cm, na ławie z oporem z betonu C12/15</t>
  </si>
  <si>
    <t>15.2</t>
  </si>
  <si>
    <t>Ustawienie krawężników betonowych 15x22 na podsypce cementowo-piaskowej o grubości 3 cm, na ławie z oporem z betonu C12/15</t>
  </si>
  <si>
    <t>15.3</t>
  </si>
  <si>
    <t>D-08.01.02a  KNR 2-31 0404-01</t>
  </si>
  <si>
    <t>Ustawienie krawężników kamiennych 15x30 na podsypce cementowo-piaskowej o grubości 3cm, na ławie z oporem z betonu C12/15</t>
  </si>
  <si>
    <t>15.4</t>
  </si>
  <si>
    <t>D-08.01.01 KNR 2-31 0404-01</t>
  </si>
  <si>
    <t>Ustawienie krawężników betonowych trapezowych 15/21x30 na płask na podsypce cementowo-piaskowej o grubości 3cm, na ławie z oporem z betonu C12/15</t>
  </si>
  <si>
    <t>15.5</t>
  </si>
  <si>
    <t>D-08.01.01 KNNR 6 0403-04</t>
  </si>
  <si>
    <t>Ustawienie oporników betonowych 12x25 cm na podsypce cementowo-piaskowej o grubości 3cm z wykonaniem ławy z oporem z betonu C12/15</t>
  </si>
  <si>
    <t>15.6</t>
  </si>
  <si>
    <t>D-08.01.02a  KNNR 6 0403-05</t>
  </si>
  <si>
    <t>Ustawienie oporników kamiennych 12x25 cm na podsypce cementowo-piaskowej o grubości 3cm z wykonaniem ławy z oporem z betonu C12/15</t>
  </si>
  <si>
    <t>15.7</t>
  </si>
  <si>
    <t>D-08.03.01 KNNR 6 0404-03</t>
  </si>
  <si>
    <t>Obrzeża betonowe o wymiarach 30x8 cm na podsypce piaskowej, z wykonaniem ławy z oporem z betonu C12/15</t>
  </si>
  <si>
    <t>15.8</t>
  </si>
  <si>
    <t>D-08.05.01 KNNR 6 0606-01</t>
  </si>
  <si>
    <t>Dział: Przepusty</t>
  </si>
  <si>
    <t>16.1</t>
  </si>
  <si>
    <t>D-02.01.01  KNR 2-01 0201-03</t>
  </si>
  <si>
    <t>Roboty ziemne wykonywane koparkami przedsiębiernymi o poj łyżki 0.15 m3</t>
  </si>
  <si>
    <t>16.2</t>
  </si>
  <si>
    <t>D-06.02.01a  KNR 2-01 0610-07</t>
  </si>
  <si>
    <t>Podsypka z pospółki gr. 20 cm</t>
  </si>
  <si>
    <t>D-06.02.01a  KNR 2-33 0601-04</t>
  </si>
  <si>
    <t>16.4</t>
  </si>
  <si>
    <t>D-06.01.01 KNR 2-02 1901-03</t>
  </si>
  <si>
    <t>Umocnienie wlotu i wylotu przepustów rurowych kamieniem polnym na betonie na betonie c8</t>
  </si>
  <si>
    <t>16.5</t>
  </si>
  <si>
    <t>Roboty ziemne wykonywane koparkami przedsiębiernymi o poj łyżki 0.15 m3 w gruncie kat. IV z transportem urobku samochodami samowyładowczymi na odległość do 1 km</t>
  </si>
  <si>
    <t>16.6</t>
  </si>
  <si>
    <t>D-03.01.01  KNR 2-01 0610-07</t>
  </si>
  <si>
    <t>16.7</t>
  </si>
  <si>
    <t>D-03.01.01  KNR 2-33 0601-01</t>
  </si>
  <si>
    <t>Części przelotowe prefabrykowanych przepustów drogowych rurowych jednootworowych z rur o śr. 60 cm</t>
  </si>
  <si>
    <t>16.8</t>
  </si>
  <si>
    <t>D-06.01.01  KNR 2-02 1901-03</t>
  </si>
  <si>
    <t>Umocnienie wlotu i wylotu przepustów rurowych kamieniem polnym na betonie c8</t>
  </si>
  <si>
    <t>Dział: Odwodnienie Rakutowo</t>
  </si>
  <si>
    <t>17.1</t>
  </si>
  <si>
    <t>D-03.02.01  KNR-W 2-18 0518-01</t>
  </si>
  <si>
    <t>Studzienka ściekowa uliczna prefabrykowana betonowa 400 mm z osadnikiem 2 m</t>
  </si>
  <si>
    <t>17.2</t>
  </si>
  <si>
    <t>D-03.02.01  KNR-W 4-02 0217-01</t>
  </si>
  <si>
    <t>Montaż wpustu żeliwnego</t>
  </si>
  <si>
    <t>kpl.</t>
  </si>
  <si>
    <t>17.3</t>
  </si>
  <si>
    <t>D-03.02.01  KNR-W 2-18 0408-03</t>
  </si>
  <si>
    <t>Kanały z rur PVC łączonych na wcisk o śr. zewn. 200 mm</t>
  </si>
  <si>
    <t>17.4</t>
  </si>
  <si>
    <t>D-03.02.01  KNR-W 2-18 0511-01</t>
  </si>
  <si>
    <t>Podłoża pod kanały i obiekty z materiałów sypkich gr. 10 cm</t>
  </si>
  <si>
    <t>17.5</t>
  </si>
  <si>
    <t>Dział: Roboty wykończeniowe</t>
  </si>
  <si>
    <t>18.1</t>
  </si>
  <si>
    <t>D-09.01.01 KNR 2-01 0506-05</t>
  </si>
  <si>
    <t>Plantowanie skarp i dna wykopów wykonywanych mechanicznie w gruntach kat. IV</t>
  </si>
  <si>
    <t>18.2</t>
  </si>
  <si>
    <t>D-09.01.01 KNR 2-01 0510-01 0510-02</t>
  </si>
  <si>
    <t>Humusowanie skarp z obsianiem przy grubości warstwy humusu 15 cm</t>
  </si>
  <si>
    <t>18.3</t>
  </si>
  <si>
    <t>D-01.01.01 KNR 2-01 0119-03</t>
  </si>
  <si>
    <t>Roboty pomiarowe przy liniowych robotach ziemnych - trasa drogi w terenie równinnym</t>
  </si>
  <si>
    <t xml:space="preserve">Dział: Stała organizacja ruchu </t>
  </si>
  <si>
    <t>19.1</t>
  </si>
  <si>
    <t>D-07.02.01 KNR 2-31 0702-02</t>
  </si>
  <si>
    <t>Słupki do znaków drogowych z rur stalowych o śr. 60 mm i dł. 220 mm - budowa</t>
  </si>
  <si>
    <t>19.2</t>
  </si>
  <si>
    <t>D-07.02.01 KNNR 6 0702-04</t>
  </si>
  <si>
    <t>Pionowe znaki drogowe - znaki zakazu, nakazu, ostrzegawcze i informacyjne o pow. do 0.3 m2</t>
  </si>
  <si>
    <t>19.3</t>
  </si>
  <si>
    <t>D-07.02.01 KNNR 6 0702-05</t>
  </si>
  <si>
    <t>Pionowe znaki drogowe - znaki zakazu, nakazu, ostrzegawcze i informacyjne o pow. ponad 0.3 m2</t>
  </si>
  <si>
    <t>19.4</t>
  </si>
  <si>
    <t>D-07.01.01 KNR 2-31 0706-03</t>
  </si>
  <si>
    <t>Mechaniczne malowanie linii segregacyjnych i krawędziowych przerywanych na jezdni farbą chlorokauczukową</t>
  </si>
  <si>
    <t>19.5</t>
  </si>
  <si>
    <t>D-07.05.01 KNR 2-31 0704-01</t>
  </si>
  <si>
    <t>19.6</t>
  </si>
  <si>
    <t>D-07.05.01 KNR 2-31 0701-04</t>
  </si>
  <si>
    <t>Poręcze ochronne sztywne z pochwytem i przeciągiem z rur śr. 60 i 38 mm o rozstawie słupków z rur 60 mm 2.5 m</t>
  </si>
  <si>
    <t>19.7</t>
  </si>
  <si>
    <t>D-07.02.02 KNCK-1 0801-01</t>
  </si>
  <si>
    <t>Ustawienie typowych prefabrykowanych elementów oznakowania dróg - znak drogowy kilometrowy</t>
  </si>
  <si>
    <t>elem.</t>
  </si>
  <si>
    <t>Dział: Oświetlenie</t>
  </si>
  <si>
    <t>20.1</t>
  </si>
  <si>
    <t>D-07.07.01a KNR 9-30 0203-01</t>
  </si>
  <si>
    <t>Montaż i ustawienie lamp fotowoltaicznych</t>
  </si>
  <si>
    <t>Kowal</t>
  </si>
  <si>
    <t>BRANŻA SANITARNA</t>
  </si>
  <si>
    <t>D-00.00.00 D-01.02.04 KNR 4-05I 0411-01</t>
  </si>
  <si>
    <t>Demontaż studzienek ściekowych ulicznych betonowych o śr. 500 mm z osadnikiem i syfonem</t>
  </si>
  <si>
    <t>D-01.02.04 KNR 4-05I 0316-04</t>
  </si>
  <si>
    <t>Demontaż rurociągu betonowego o średnicy nominalnej 400 mm o złączach na zakład z opaską z zaprawy cementowej i papy</t>
  </si>
  <si>
    <t>D-01.02.04 KNR 2-31 0817-01</t>
  </si>
  <si>
    <t>Rozebranie ścieków z elementów betonowych o grubości 10 cm na podsypce piaskowej</t>
  </si>
  <si>
    <t>D-02.00.01 D-02.01.01 KNR-W 2-01 0211-06</t>
  </si>
  <si>
    <t>D-02.01.01 KNR-W 2-01 0310-0202</t>
  </si>
  <si>
    <t>Ręczne wykopy ciągłe lub jamiste ze skarpami o szer. dna do 1.5m i głębokości do 1.5m ze złożeniem urobku na odkład (kat. gr. III)</t>
  </si>
  <si>
    <t>D-02.01.01 KNR-W 2-18 0511-01</t>
  </si>
  <si>
    <t>D-02.01.01 KNR-W 2-01 0609-06</t>
  </si>
  <si>
    <t>Wymiana gruntu na z piasek w gotowym suchym wykopie z gotowego kruszywa</t>
  </si>
  <si>
    <t>D-02.01.01 KNR 2-01 0236-01</t>
  </si>
  <si>
    <t>Zagęszczenie nasypów ubijakami mechanicznymi; grunty sypkie kat. I-III Wskaźnik zagęszczenia Js = 1.00</t>
  </si>
  <si>
    <t>D-02.01.01 KNR 2-01 0211-04</t>
  </si>
  <si>
    <t>Roboty ziemne wykonywane koparkami przedsiębiernymi 0.25 m3 w ziemi kat. IV uprzednio zmagazynowanej w hałdach z transportem urobku samochodami samowyładowczymi na odległość 5 km</t>
  </si>
  <si>
    <t>ST-03 KNR-W 2-18 0901-01</t>
  </si>
  <si>
    <t>Montaż konstrukcji podwieszeń kabli energetycznych i telekomunikacyjnych typu lekkiego o rozpiętości elementu 4.0 m</t>
  </si>
  <si>
    <t>3.8</t>
  </si>
  <si>
    <t>ST-03 KNR-W 2-18 0408-01</t>
  </si>
  <si>
    <t>Kanały z rur PVC łączonych na wcisk o śr. do 160 mm</t>
  </si>
  <si>
    <t>3.9</t>
  </si>
  <si>
    <t>ST-03 KNR-W 2-18 0901-06</t>
  </si>
  <si>
    <t>Demontaż konstrukcji podwieszeń kabli energetycznych i telekomunikacyjnych typu lekkiego o rozpiętości elementu 4.0 m</t>
  </si>
  <si>
    <t>Dział: Roboty montażowe</t>
  </si>
  <si>
    <t>ST-03 KNR-W 2-18 0408-03</t>
  </si>
  <si>
    <t>Kanały z rur PVC-U SN8 - ścianka lita kanalizacji zewnętrznej kielichowe o śr. 200x5,9 mm</t>
  </si>
  <si>
    <t>ST-03 KNR-W 2-18 0408-07</t>
  </si>
  <si>
    <t>Kanały z rur PVC-U SN8 - ścianka lita kanalizacji zewnętrznej z wydłużonym kielichem o śr. 500x14,6 mm</t>
  </si>
  <si>
    <t>ST-03 KNR-W 2-18 0421-07</t>
  </si>
  <si>
    <t>Trójnik PVC kanalizacji zewnętrznej jednokielichowe łączone na wcisk o śr. zewn. 500/200 mm</t>
  </si>
  <si>
    <t>szt</t>
  </si>
  <si>
    <t>ST-03 KNNR 4 1413-08</t>
  </si>
  <si>
    <t>Studnie rewizyjne z kręgów betonowych w gotowym wykopie - podłoże z betonu B-15</t>
  </si>
  <si>
    <t>ST-03 KNR-W 2-18 0513-03</t>
  </si>
  <si>
    <t>Studnie z kręgów żelbetonowych o śr. 1200 mm 
Podstawa studni śr. 1200/1180 z element monolityczny C35/45-1szt
Kineta śr. 1200 mm
Kręgi żelbetonowe kl. C35/45 śr. 1200/500 mm = 4 szt
Pierścień odciążający żelbetowy kl. C35/45 - 1200
Płyta pokrywowa żelbetowa kl. C35/45 - 1200/600
Właz żeliwny typ D400 z logo</t>
  </si>
  <si>
    <t>stud.</t>
  </si>
  <si>
    <t>ST-03 KNR-W 2-18 0513-04</t>
  </si>
  <si>
    <t>Studnie rewizyjne z kręgów betonowych o śr. 1200 mm w gotowym wykopie za każde 0.5 m różnicy głębokości</t>
  </si>
  <si>
    <t>[0.5 m] stud.</t>
  </si>
  <si>
    <t>ST-03 KNR-W 2-18 0524-03</t>
  </si>
  <si>
    <t>Studzienki ściekowe uliczne betonowe o śr. 500 mm bez osadnika i bez syfonu</t>
  </si>
  <si>
    <t>D-04.04.02 KNR 2-31 0115-01</t>
  </si>
  <si>
    <t>Podbudowa z kruszywa naturalnego jednowarstwowa z domieszkami ulepszającymi z kruszywa łamanego 18 % - grubość warstwy po zagęszczeniu 15 cm</t>
  </si>
  <si>
    <t>D-05.03.23 KNR 2-31 0105-05</t>
  </si>
  <si>
    <t>Podsypka cementowo-piaskowa z zagęszczeniem ręcznym - 3 cm grubości warstwy po zagęszczeniu</t>
  </si>
  <si>
    <t>D-05.03.23 KNR 2-31 0105-06</t>
  </si>
  <si>
    <t>Podsypka cementowo-piaskowa z zagęszczeniem ręcznym - za każdy dalszy 1 cm grubości warstwy po zagęszczeniu
Krotność=7</t>
  </si>
  <si>
    <t>D-05.03.23 NNRNKB 231 0511-02</t>
  </si>
  <si>
    <t>Odbudowa wpustu, włazu z kostki brukowej gr. 8 cm</t>
  </si>
  <si>
    <t>4.12</t>
  </si>
  <si>
    <t>ST-03 KNR 2-18 0804-02</t>
  </si>
  <si>
    <t>Próba szczelności kanałów rurowych o śr. nom. 200 mm</t>
  </si>
  <si>
    <t>4.13</t>
  </si>
  <si>
    <t>ST-03 KNR 2-18 0804-06</t>
  </si>
  <si>
    <t>Próba szczelności kanałów rurowych o śr. nom. 500 mm</t>
  </si>
  <si>
    <t>BRANŻA TELETECHNICZNA</t>
  </si>
  <si>
    <t>Budowa studni SK-2</t>
  </si>
  <si>
    <t>Demontaż studni kablowej SK-2</t>
  </si>
  <si>
    <t>Demontaż kanalizacji telekomunikacyjnej 2-otworowej</t>
  </si>
  <si>
    <t>Wykonanie przecisku rurą RHDPEp 110x6,3</t>
  </si>
  <si>
    <t>Budowa kabla ziemnego</t>
  </si>
  <si>
    <t>Transport zdemontowanych elementów sieci i zwrot do operatora</t>
  </si>
  <si>
    <t>Cena jedn.</t>
  </si>
  <si>
    <t>Wartość</t>
  </si>
  <si>
    <t>ZN-97/TP S.A.-040 0301-05</t>
  </si>
  <si>
    <t>ZN-97/TP S.A.-040 0401-02</t>
  </si>
  <si>
    <t>KNR 5-01 0107-02</t>
  </si>
  <si>
    <t>Budowa kanalizacji telekomunikacyjnej 2- otworowej</t>
  </si>
  <si>
    <t>1.4</t>
  </si>
  <si>
    <t>KNR 4-04 0703-07</t>
  </si>
  <si>
    <t>1.5</t>
  </si>
  <si>
    <t>ZN-97/TP S.A.-039 0104-31</t>
  </si>
  <si>
    <t>1.6</t>
  </si>
  <si>
    <t>KNR 2-25 0613-01</t>
  </si>
  <si>
    <t>1.7</t>
  </si>
  <si>
    <t>ZN-97/TP S.A.-040 0718-01</t>
  </si>
  <si>
    <t>Budowa złączy na kablu abonenckim</t>
  </si>
  <si>
    <t>złącz.</t>
  </si>
  <si>
    <t>1.8</t>
  </si>
  <si>
    <t>kalkulacja własna
Uproszczona</t>
  </si>
  <si>
    <t>KNR-W 2-19 0306-08</t>
  </si>
  <si>
    <t>Rura osłonowa RPP 110</t>
  </si>
  <si>
    <t>1.9</t>
  </si>
  <si>
    <t>OCHRONA ŚRODOWISKA</t>
  </si>
  <si>
    <t>Kalkulacja własna M.20.01.16</t>
  </si>
  <si>
    <t>Dostawa i montaż w istniejących przepustach kompletnych systemów półek przełazowych  dla małych zwierząt i płazów szerokości min. 0,5m wraz z połączeniem z otaczającym terenem. Lokalizacja przepustów:    1.Km 21+437 - półka jednostronna                                                        2.Km 28+360 - półka jednostronna                                                        3.Km 30+181 - półka jednostronna                                                       4.Km 33+280 - pólka dwustronna</t>
  </si>
  <si>
    <t>Wartość netto</t>
  </si>
  <si>
    <t>VAT</t>
  </si>
  <si>
    <t>Wartość brutto</t>
  </si>
  <si>
    <t>Przebudowa drogi wojewódzkiej nr 265 Brześć Kujawski – Kowal – Gostynin na odcinku Kowal – granica województwa                               od km 19+117 do km 34+025” odc. II Kowal - Baruchowo</t>
  </si>
  <si>
    <t>NAKŁADKA W KM 27+430 - 34+025</t>
  </si>
  <si>
    <t>Kalkulacja własna</t>
  </si>
  <si>
    <t>Usunięcie istniejącego oznakowania poziomego grubowarstwowego</t>
  </si>
  <si>
    <t>D-04.03.01</t>
  </si>
  <si>
    <t>Oczyszczenie i skropienie nawierzchni ulepszonej emulsją asfaltową</t>
  </si>
  <si>
    <t>D-05-03-13a</t>
  </si>
  <si>
    <t>Ułożenie warstwy ścieralnej SMA PMB gr. 2,5cm</t>
  </si>
  <si>
    <t>D-05-03.11</t>
  </si>
  <si>
    <t>Frezowanie nawierzchni bitumicznej o gr. do 2,5 cm na wcięciach zjazdów i skrzyżowań z wywozem materiału z rozbiórki - własność Wykonawcy</t>
  </si>
  <si>
    <t>Oczyszczenie i skropienie nawierzchni ulepszonej emulsją asfaltową - zjazdy i skrzyżowania</t>
  </si>
  <si>
    <t xml:space="preserve">D-05.03.05a  </t>
  </si>
  <si>
    <t>Ułożenie warstwy ścierelnej z betonu asfaltowego AC8S grubości 2,5cm - regulacja wysokościowa zjazdów i skrzyżowań</t>
  </si>
  <si>
    <t xml:space="preserve">D-07.01.01  </t>
  </si>
  <si>
    <t>Odtworzenie oznakowania poziomego grubowarstwowego</t>
  </si>
  <si>
    <t>Ułożenie przepustów rurowych HDPE o średnicy 800 mm pod DW 265</t>
  </si>
  <si>
    <t>Ułożenie przepustów rurowych HDPE o średnicy 900 mm pod DW 265</t>
  </si>
  <si>
    <t>Ułożenie przepustów rurowych HDPE o średnicy 1000 mm pod DW 265</t>
  </si>
  <si>
    <t>16.3a</t>
  </si>
  <si>
    <t>16.3b</t>
  </si>
  <si>
    <t>16.3c</t>
  </si>
  <si>
    <t>Kostka betonowa typu "starobruk" koloru odcienie grafitu o wym. 10x10x8 na podsypce cementowo-piaskowej gr. 3cm</t>
  </si>
  <si>
    <t>Kostka betonowa gr 8cm koloru grafitowego fazowana na podsypce cementowo-piaskowej gr. 3cm</t>
  </si>
  <si>
    <t>Dział: Poszerzenie jezdni/odtworzenie nawierzchni przy przepustach</t>
  </si>
  <si>
    <t>Ścieki z betonowej kostki brukowej wraz z opornikiem na ławie z oporem z betonu C12/15</t>
  </si>
  <si>
    <t>Grunt stabilizowany cementem Rm2,5MPa gr. warstwy po zagęszczeniu 15cm</t>
  </si>
  <si>
    <t>Podbudowa z KŁSM 0/31,5 gr. po zageszczeniu 20cm</t>
  </si>
  <si>
    <t>Podbudowa z KŁSM 0/31,5 - grubość po zagęszczeniu 20 cm</t>
  </si>
  <si>
    <t>Podbudowa z KŁSM 0/31,5 grubość po zagęszczeniu 20cm</t>
  </si>
  <si>
    <t>Podbudowa z kruszywa łamanego stabilizowanego mechanicznie 0/31,5 gr. 25 cm po zagęszczeniu</t>
  </si>
  <si>
    <t>Kostka betonowa fazowana 8cm koloru szarego na podsypce cementowo piaskowej 1:4 gr 3 cm</t>
  </si>
  <si>
    <t>Chodniki z kostki brukowej betonowej szarej grubości 8 cm na podsypce cementowo-piaskowej gr 3cm z wypełnieniem spoin piaskiem</t>
  </si>
  <si>
    <t>Bariery ochronne stalowe jednostronne N2W2A</t>
  </si>
  <si>
    <t>Rozebranie słupków do znaków - własność Zamawiającego</t>
  </si>
  <si>
    <t>Zdejmowanie tablic znaków drogowych zakazu, nakazu, ostrzegawczych, informacyjnych - własność Zamawiającego</t>
  </si>
  <si>
    <t>Rozebranie barier drogowych stalowych U-14a - własność Zamawiającego</t>
  </si>
  <si>
    <t>Rozebranie poręczy ochronnych łańcuchowych U-12b - własność Zamawiającego</t>
  </si>
  <si>
    <t>Rozebranie nawierzchni z kostki brukowej betonowej 8 cm - własność Zamawiającego</t>
  </si>
  <si>
    <t>Rozebranie nawierzchni z kostki betonowej dwuteowej bezfazowej grubość 8 cm na podsypce cementowo-piaskowej grubość 5cm - własność Zamawiającego</t>
  </si>
  <si>
    <t xml:space="preserve">Usunięcie warstwy ziemi urodzajnej (humusu) o grubości do 15 </t>
  </si>
  <si>
    <t>2.44</t>
  </si>
  <si>
    <t>2.45</t>
  </si>
  <si>
    <t>Wycinka zakrzewień wraz z karczowaniem i wywozem na składowisko Wykonawcy oraz zasypaniem dołów</t>
  </si>
  <si>
    <t xml:space="preserve"> ----------</t>
  </si>
  <si>
    <t>Karczowanie pni po wycince drzew wraz z  wywozem na składowisko Wykonawcy oraz zasypaniem dołów (średnica karpiny średnio  1,5m)</t>
  </si>
  <si>
    <t>……………………………………………
Kosztorys należy opatrzyć podpisem kwalifikowanym osoby uprawnionej do reprezentowania Wykonawcy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</si>
</sst>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[$-415]dddd\,\ d\ mmmm\ yyyy"/>
  </numFmts>
  <fonts count="49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2"/>
    </font>
    <font>
      <sz val="9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9"/>
      <color rgb="FF000000"/>
      <name val="Times New Roman"/>
      <family val="2"/>
    </font>
    <font>
      <sz val="9"/>
      <color rgb="FF000000"/>
      <name val="Times New Roman"/>
      <family val="2"/>
    </font>
    <font>
      <b/>
      <sz val="11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4B4B4"/>
      </right>
      <top style="thin">
        <color rgb="FFB4B4B4"/>
      </top>
      <bottom style="thin">
        <color rgb="FFB4B4B4"/>
      </bottom>
    </border>
    <border>
      <left style="thin">
        <color rgb="FFB4B4B4"/>
      </left>
      <right style="thin">
        <color rgb="FFB4B4B4"/>
      </right>
      <top>
        <color indexed="63"/>
      </top>
      <bottom style="thin">
        <color rgb="FFB4B4B4"/>
      </bottom>
    </border>
    <border>
      <left>
        <color indexed="63"/>
      </left>
      <right style="thin">
        <color rgb="FFB4B4B4"/>
      </right>
      <top>
        <color indexed="63"/>
      </top>
      <bottom style="thin">
        <color rgb="FFB4B4B4"/>
      </bottom>
    </border>
    <border>
      <left style="thin">
        <color rgb="FFB4B4B4"/>
      </left>
      <right style="thin">
        <color rgb="FFB4B4B4"/>
      </right>
      <top>
        <color indexed="63"/>
      </top>
      <bottom>
        <color indexed="63"/>
      </bottom>
    </border>
    <border>
      <left>
        <color indexed="63"/>
      </left>
      <right style="thin">
        <color rgb="FFB4B4B4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B4B4B4"/>
      </left>
      <right>
        <color indexed="63"/>
      </right>
      <top style="thin">
        <color rgb="FFB4B4B4"/>
      </top>
      <bottom style="thin">
        <color rgb="FFB4B4B4"/>
      </bottom>
    </border>
    <border>
      <left>
        <color indexed="63"/>
      </left>
      <right>
        <color indexed="63"/>
      </right>
      <top style="thin">
        <color rgb="FFB4B4B4"/>
      </top>
      <bottom style="thin">
        <color rgb="FFB4B4B4"/>
      </bottom>
    </border>
    <border>
      <left style="thin">
        <color rgb="FFB4B4B4"/>
      </left>
      <right>
        <color indexed="63"/>
      </right>
      <top style="thin">
        <color rgb="FFB4B4B4"/>
      </top>
      <bottom style="thin"/>
    </border>
    <border>
      <left>
        <color indexed="63"/>
      </left>
      <right>
        <color indexed="63"/>
      </right>
      <top style="thin">
        <color rgb="FFB4B4B4"/>
      </top>
      <bottom style="thin"/>
    </border>
    <border>
      <left>
        <color indexed="63"/>
      </left>
      <right style="thin">
        <color rgb="FFB4B4B4"/>
      </right>
      <top style="thin">
        <color rgb="FFB4B4B4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6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0" fillId="0" borderId="0" xfId="0" applyNumberFormat="1" applyAlignment="1">
      <alignment/>
    </xf>
    <xf numFmtId="49" fontId="46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6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6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7" fillId="0" borderId="15" xfId="0" applyNumberFormat="1" applyFont="1" applyBorder="1" applyAlignment="1" applyProtection="1">
      <alignment horizontal="left" vertical="center" wrapText="1" shrinkToFit="1" readingOrder="1"/>
      <protection/>
    </xf>
    <xf numFmtId="49" fontId="47" fillId="0" borderId="15" xfId="0" applyNumberFormat="1" applyFont="1" applyBorder="1" applyAlignment="1" applyProtection="1">
      <alignment horizontal="left" vertical="center" wrapText="1" shrinkToFit="1" readingOrder="1"/>
      <protection/>
    </xf>
    <xf numFmtId="0" fontId="47" fillId="0" borderId="15" xfId="0" applyNumberFormat="1" applyFont="1" applyBorder="1" applyAlignment="1" applyProtection="1">
      <alignment horizontal="left" vertical="top" wrapText="1" shrinkToFit="1" readingOrder="1"/>
      <protection/>
    </xf>
    <xf numFmtId="0" fontId="46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6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7" fillId="34" borderId="15" xfId="0" applyNumberFormat="1" applyFont="1" applyFill="1" applyBorder="1" applyAlignment="1" applyProtection="1">
      <alignment horizontal="left" vertical="top" wrapText="1" shrinkToFit="1" readingOrder="1"/>
      <protection/>
    </xf>
    <xf numFmtId="0" fontId="47" fillId="34" borderId="15" xfId="0" applyNumberFormat="1" applyFont="1" applyFill="1" applyBorder="1" applyAlignment="1" applyProtection="1">
      <alignment horizontal="left" vertical="center" wrapText="1" shrinkToFit="1" readingOrder="1"/>
      <protection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47" fillId="34" borderId="16" xfId="0" applyNumberFormat="1" applyFont="1" applyFill="1" applyBorder="1" applyAlignment="1" applyProtection="1">
      <alignment horizontal="left" vertical="center" wrapText="1" shrinkToFit="1" readingOrder="1"/>
      <protection/>
    </xf>
    <xf numFmtId="0" fontId="47" fillId="34" borderId="17" xfId="0" applyNumberFormat="1" applyFont="1" applyFill="1" applyBorder="1" applyAlignment="1" applyProtection="1">
      <alignment horizontal="left" vertical="center" wrapText="1" shrinkToFit="1" readingOrder="1"/>
      <protection/>
    </xf>
    <xf numFmtId="0" fontId="0" fillId="0" borderId="0" xfId="0" applyBorder="1" applyAlignment="1">
      <alignment/>
    </xf>
    <xf numFmtId="49" fontId="47" fillId="34" borderId="15" xfId="0" applyNumberFormat="1" applyFont="1" applyFill="1" applyBorder="1" applyAlignment="1" applyProtection="1">
      <alignment horizontal="left" vertical="center" wrapText="1" shrinkToFit="1" readingOrder="1"/>
      <protection/>
    </xf>
    <xf numFmtId="0" fontId="47" fillId="34" borderId="15" xfId="0" applyNumberFormat="1" applyFont="1" applyFill="1" applyBorder="1" applyAlignment="1" applyProtection="1">
      <alignment horizontal="left" vertical="center" wrapText="1" shrinkToFit="1" readingOrder="1"/>
      <protection/>
    </xf>
    <xf numFmtId="49" fontId="47" fillId="34" borderId="15" xfId="0" applyNumberFormat="1" applyFont="1" applyFill="1" applyBorder="1" applyAlignment="1" applyProtection="1">
      <alignment horizontal="left" vertical="center" wrapText="1" shrinkToFit="1" readingOrder="1"/>
      <protection/>
    </xf>
    <xf numFmtId="0" fontId="47" fillId="0" borderId="15" xfId="0" applyNumberFormat="1" applyFont="1" applyBorder="1" applyAlignment="1" applyProtection="1">
      <alignment horizontal="left" vertical="top" wrapText="1" shrinkToFit="1" readingOrder="1"/>
      <protection/>
    </xf>
    <xf numFmtId="0" fontId="47" fillId="0" borderId="15" xfId="0" applyNumberFormat="1" applyFont="1" applyBorder="1" applyAlignment="1" applyProtection="1">
      <alignment horizontal="left" vertical="center" wrapText="1" shrinkToFit="1" readingOrder="1"/>
      <protection/>
    </xf>
    <xf numFmtId="0" fontId="47" fillId="0" borderId="15" xfId="0" applyNumberFormat="1" applyFont="1" applyFill="1" applyBorder="1" applyAlignment="1" applyProtection="1">
      <alignment horizontal="left" vertical="top" wrapText="1" shrinkToFit="1" readingOrder="1"/>
      <protection/>
    </xf>
    <xf numFmtId="0" fontId="47" fillId="0" borderId="15" xfId="0" applyNumberFormat="1" applyFont="1" applyFill="1" applyBorder="1" applyAlignment="1" applyProtection="1">
      <alignment horizontal="left" vertical="center" wrapText="1" shrinkToFit="1" readingOrder="1"/>
      <protection/>
    </xf>
    <xf numFmtId="0" fontId="47" fillId="0" borderId="15" xfId="0" applyNumberFormat="1" applyFont="1" applyBorder="1" applyAlignment="1" applyProtection="1">
      <alignment vertical="center" wrapText="1" shrinkToFit="1" readingOrder="1"/>
      <protection/>
    </xf>
    <xf numFmtId="0" fontId="47" fillId="0" borderId="15" xfId="0" applyNumberFormat="1" applyFont="1" applyBorder="1" applyAlignment="1" applyProtection="1">
      <alignment horizontal="left" vertical="top" wrapText="1" shrinkToFit="1" readingOrder="1"/>
      <protection/>
    </xf>
    <xf numFmtId="0" fontId="47" fillId="0" borderId="15" xfId="0" applyNumberFormat="1" applyFont="1" applyBorder="1" applyAlignment="1" applyProtection="1">
      <alignment horizontal="left" vertical="center" wrapText="1" shrinkToFit="1" readingOrder="1"/>
      <protection/>
    </xf>
    <xf numFmtId="0" fontId="47" fillId="0" borderId="16" xfId="0" applyNumberFormat="1" applyFont="1" applyBorder="1" applyAlignment="1" applyProtection="1">
      <alignment horizontal="left" vertical="top" wrapText="1" shrinkToFit="1" readingOrder="1"/>
      <protection/>
    </xf>
    <xf numFmtId="0" fontId="47" fillId="0" borderId="17" xfId="0" applyNumberFormat="1" applyFont="1" applyBorder="1" applyAlignment="1" applyProtection="1">
      <alignment horizontal="left" vertical="top" wrapText="1" shrinkToFit="1" readingOrder="1"/>
      <protection/>
    </xf>
    <xf numFmtId="0" fontId="47" fillId="0" borderId="18" xfId="0" applyNumberFormat="1" applyFont="1" applyBorder="1" applyAlignment="1" applyProtection="1">
      <alignment horizontal="left" vertical="top" wrapText="1" shrinkToFit="1" readingOrder="1"/>
      <protection/>
    </xf>
    <xf numFmtId="0" fontId="47" fillId="0" borderId="15" xfId="0" applyNumberFormat="1" applyFont="1" applyBorder="1" applyAlignment="1" applyProtection="1" quotePrefix="1">
      <alignment horizontal="left" vertical="top" wrapText="1" shrinkToFit="1" readingOrder="1"/>
      <protection/>
    </xf>
    <xf numFmtId="0" fontId="47" fillId="0" borderId="16" xfId="0" applyNumberFormat="1" applyFont="1" applyBorder="1" applyAlignment="1" applyProtection="1">
      <alignment horizontal="right" vertical="top" wrapText="1" shrinkToFit="1" readingOrder="1"/>
      <protection/>
    </xf>
    <xf numFmtId="0" fontId="47" fillId="0" borderId="18" xfId="0" applyNumberFormat="1" applyFont="1" applyBorder="1" applyAlignment="1" applyProtection="1">
      <alignment horizontal="right" vertical="top" wrapText="1" shrinkToFit="1" readingOrder="1"/>
      <protection/>
    </xf>
    <xf numFmtId="0" fontId="47" fillId="0" borderId="17" xfId="0" applyNumberFormat="1" applyFont="1" applyBorder="1" applyAlignment="1" applyProtection="1">
      <alignment horizontal="right" vertical="top" wrapText="1" shrinkToFit="1" readingOrder="1"/>
      <protection/>
    </xf>
    <xf numFmtId="0" fontId="47" fillId="0" borderId="15" xfId="0" applyNumberFormat="1" applyFont="1" applyBorder="1" applyAlignment="1" applyProtection="1">
      <alignment horizontal="right" vertical="top" wrapText="1" shrinkToFit="1" readingOrder="1"/>
      <protection/>
    </xf>
    <xf numFmtId="0" fontId="47" fillId="0" borderId="15" xfId="0" applyNumberFormat="1" applyFont="1" applyBorder="1" applyAlignment="1" applyProtection="1">
      <alignment horizontal="left" vertical="top" wrapText="1" shrinkToFit="1" readingOrder="1"/>
      <protection/>
    </xf>
    <xf numFmtId="0" fontId="27" fillId="34" borderId="0" xfId="0" applyFont="1" applyFill="1" applyAlignment="1">
      <alignment horizontal="center" vertical="center" wrapText="1"/>
    </xf>
    <xf numFmtId="49" fontId="47" fillId="0" borderId="16" xfId="0" applyNumberFormat="1" applyFont="1" applyBorder="1" applyAlignment="1" applyProtection="1">
      <alignment horizontal="left" vertical="top" wrapText="1" shrinkToFit="1" readingOrder="1"/>
      <protection/>
    </xf>
    <xf numFmtId="49" fontId="47" fillId="0" borderId="17" xfId="0" applyNumberFormat="1" applyFont="1" applyBorder="1" applyAlignment="1" applyProtection="1">
      <alignment horizontal="left" vertical="top" wrapText="1" shrinkToFit="1" readingOrder="1"/>
      <protection/>
    </xf>
    <xf numFmtId="0" fontId="47" fillId="0" borderId="16" xfId="0" applyNumberFormat="1" applyFont="1" applyBorder="1" applyAlignment="1" applyProtection="1">
      <alignment horizontal="left" vertical="top" wrapText="1" shrinkToFit="1" readingOrder="1"/>
      <protection/>
    </xf>
    <xf numFmtId="0" fontId="47" fillId="0" borderId="18" xfId="0" applyNumberFormat="1" applyFont="1" applyBorder="1" applyAlignment="1" applyProtection="1">
      <alignment horizontal="left" vertical="top" wrapText="1" shrinkToFit="1" readingOrder="1"/>
      <protection/>
    </xf>
    <xf numFmtId="0" fontId="47" fillId="0" borderId="17" xfId="0" applyNumberFormat="1" applyFont="1" applyBorder="1" applyAlignment="1" applyProtection="1">
      <alignment horizontal="left" vertical="top" wrapText="1" shrinkToFit="1" readingOrder="1"/>
      <protection/>
    </xf>
    <xf numFmtId="0" fontId="46" fillId="34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4" borderId="18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4" borderId="17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3" borderId="18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3" borderId="17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Fill="1" applyBorder="1" applyAlignment="1">
      <alignment horizontal="center" wrapText="1"/>
    </xf>
    <xf numFmtId="0" fontId="47" fillId="0" borderId="15" xfId="0" applyNumberFormat="1" applyFont="1" applyBorder="1" applyAlignment="1" applyProtection="1">
      <alignment horizontal="left" vertical="center" wrapText="1" shrinkToFit="1" readingOrder="1"/>
      <protection/>
    </xf>
    <xf numFmtId="0" fontId="47" fillId="0" borderId="15" xfId="0" applyNumberFormat="1" applyFont="1" applyFill="1" applyBorder="1" applyAlignment="1" applyProtection="1">
      <alignment horizontal="left" vertical="top" wrapText="1" shrinkToFit="1" readingOrder="1"/>
      <protection/>
    </xf>
    <xf numFmtId="0" fontId="47" fillId="0" borderId="15" xfId="0" applyNumberFormat="1" applyFont="1" applyFill="1" applyBorder="1" applyAlignment="1" applyProtection="1">
      <alignment horizontal="right" vertical="top" wrapText="1" shrinkToFit="1" readingOrder="1"/>
      <protection/>
    </xf>
    <xf numFmtId="0" fontId="47" fillId="0" borderId="15" xfId="0" applyNumberFormat="1" applyFont="1" applyFill="1" applyBorder="1" applyAlignment="1" applyProtection="1">
      <alignment horizontal="left" vertical="center" wrapText="1" shrinkToFit="1" readingOrder="1"/>
      <protection/>
    </xf>
    <xf numFmtId="0" fontId="47" fillId="34" borderId="15" xfId="0" applyNumberFormat="1" applyFont="1" applyFill="1" applyBorder="1" applyAlignment="1" applyProtection="1">
      <alignment horizontal="left" vertical="center" wrapText="1" shrinkToFit="1" readingOrder="1"/>
      <protection/>
    </xf>
    <xf numFmtId="0" fontId="47" fillId="0" borderId="16" xfId="0" applyNumberFormat="1" applyFont="1" applyBorder="1" applyAlignment="1" applyProtection="1">
      <alignment horizontal="center" vertical="top" wrapText="1" shrinkToFit="1" readingOrder="1"/>
      <protection/>
    </xf>
    <xf numFmtId="0" fontId="47" fillId="0" borderId="18" xfId="0" applyNumberFormat="1" applyFont="1" applyBorder="1" applyAlignment="1" applyProtection="1">
      <alignment horizontal="center" vertical="top" wrapText="1" shrinkToFit="1" readingOrder="1"/>
      <protection/>
    </xf>
    <xf numFmtId="0" fontId="47" fillId="0" borderId="17" xfId="0" applyNumberFormat="1" applyFont="1" applyBorder="1" applyAlignment="1" applyProtection="1">
      <alignment horizontal="center" vertical="top" wrapText="1" shrinkToFit="1" readingOrder="1"/>
      <protection/>
    </xf>
    <xf numFmtId="0" fontId="47" fillId="34" borderId="15" xfId="0" applyNumberFormat="1" applyFont="1" applyFill="1" applyBorder="1" applyAlignment="1" applyProtection="1">
      <alignment horizontal="left" vertical="center" wrapText="1" shrinkToFit="1" readingOrder="1"/>
      <protection/>
    </xf>
    <xf numFmtId="0" fontId="48" fillId="0" borderId="0" xfId="0" applyNumberFormat="1" applyFont="1" applyAlignment="1" applyProtection="1">
      <alignment horizontal="left" vertical="top" wrapText="1" shrinkToFit="1" readingOrder="1"/>
      <protection/>
    </xf>
    <xf numFmtId="0" fontId="46" fillId="0" borderId="0" xfId="0" applyNumberFormat="1" applyFont="1" applyAlignment="1" applyProtection="1">
      <alignment horizontal="right" vertical="top" wrapText="1" shrinkToFit="1" readingOrder="1"/>
      <protection/>
    </xf>
    <xf numFmtId="0" fontId="46" fillId="33" borderId="19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7" fillId="34" borderId="16" xfId="0" applyNumberFormat="1" applyFont="1" applyFill="1" applyBorder="1" applyAlignment="1" applyProtection="1">
      <alignment horizontal="center" vertical="top" wrapText="1" shrinkToFit="1" readingOrder="1"/>
      <protection/>
    </xf>
    <xf numFmtId="0" fontId="47" fillId="34" borderId="17" xfId="0" applyNumberFormat="1" applyFont="1" applyFill="1" applyBorder="1" applyAlignment="1" applyProtection="1">
      <alignment horizontal="center" vertical="top" wrapText="1" shrinkToFit="1" readingOrder="1"/>
      <protection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47" fillId="0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7" fillId="0" borderId="17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7" fillId="34" borderId="15" xfId="0" applyNumberFormat="1" applyFont="1" applyFill="1" applyBorder="1" applyAlignment="1" applyProtection="1">
      <alignment horizontal="center" vertical="top" wrapText="1" shrinkToFit="1" readingOrder="1"/>
      <protection/>
    </xf>
    <xf numFmtId="0" fontId="46" fillId="34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7" fillId="34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7" fillId="34" borderId="15" xfId="0" applyNumberFormat="1" applyFont="1" applyFill="1" applyBorder="1" applyAlignment="1" applyProtection="1">
      <alignment horizontal="center" vertical="top" wrapText="1" shrinkToFit="1" readingOrder="1"/>
      <protection/>
    </xf>
    <xf numFmtId="0" fontId="47" fillId="34" borderId="18" xfId="0" applyNumberFormat="1" applyFont="1" applyFill="1" applyBorder="1" applyAlignment="1" applyProtection="1">
      <alignment horizontal="center" vertical="top" wrapText="1" shrinkToFit="1" readingOrder="1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47" fillId="0" borderId="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47" fillId="0" borderId="15" xfId="0" applyNumberFormat="1" applyFont="1" applyBorder="1" applyAlignment="1" applyProtection="1">
      <alignment horizontal="center" vertical="top" wrapText="1" shrinkToFit="1" readingOrder="1"/>
      <protection/>
    </xf>
    <xf numFmtId="0" fontId="46" fillId="33" borderId="22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3" borderId="2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3" borderId="24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3" borderId="25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33" borderId="26" xfId="0" applyNumberFormat="1" applyFont="1" applyFill="1" applyBorder="1" applyAlignment="1" applyProtection="1">
      <alignment horizontal="center" vertical="center" wrapText="1" shrinkToFit="1" readingOrder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B4B4B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L266"/>
  <sheetViews>
    <sheetView showGridLines="0" tabSelected="1" zoomScalePageLayoutView="0" workbookViewId="0" topLeftCell="A253">
      <selection activeCell="I262" sqref="I262:L266"/>
    </sheetView>
  </sheetViews>
  <sheetFormatPr defaultColWidth="9.140625" defaultRowHeight="15"/>
  <cols>
    <col min="1" max="1" width="1.421875" style="0" customWidth="1"/>
    <col min="2" max="2" width="5.28125" style="0" customWidth="1"/>
    <col min="3" max="3" width="15.421875" style="0" customWidth="1"/>
    <col min="4" max="4" width="42.57421875" style="0" customWidth="1"/>
    <col min="5" max="5" width="6.8515625" style="0" customWidth="1"/>
    <col min="6" max="6" width="2.28125" style="0" customWidth="1"/>
    <col min="7" max="7" width="10.28125" style="0" customWidth="1"/>
    <col min="8" max="8" width="1.8515625" style="0" customWidth="1"/>
    <col min="9" max="9" width="12.28125" style="0" customWidth="1"/>
    <col min="10" max="10" width="1.421875" style="0" customWidth="1"/>
    <col min="11" max="11" width="9.140625" style="4" customWidth="1"/>
  </cols>
  <sheetData>
    <row r="1" ht="7.5" customHeight="1"/>
    <row r="2" spans="2:9" ht="16.5" customHeight="1">
      <c r="B2" s="63"/>
      <c r="C2" s="63"/>
      <c r="D2" s="63"/>
      <c r="E2" s="63"/>
      <c r="F2" s="63"/>
      <c r="G2" s="63"/>
      <c r="H2" s="63"/>
      <c r="I2" s="63"/>
    </row>
    <row r="3" ht="10.5" customHeight="1"/>
    <row r="4" spans="2:9" ht="16.5" customHeight="1">
      <c r="B4" s="64"/>
      <c r="C4" s="64"/>
      <c r="D4" s="64"/>
      <c r="E4" s="64"/>
      <c r="F4" s="64"/>
      <c r="G4" s="64"/>
      <c r="H4" s="64"/>
      <c r="I4" s="64"/>
    </row>
    <row r="5" ht="4.5" customHeight="1"/>
    <row r="6" spans="1:12" ht="32.25" customHeight="1">
      <c r="A6" s="41" t="s">
        <v>503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ht="5.25" customHeight="1"/>
    <row r="8" spans="1:12" ht="18" customHeight="1">
      <c r="A8" s="65" t="s">
        <v>0</v>
      </c>
      <c r="B8" s="65"/>
      <c r="C8" s="1" t="s">
        <v>1</v>
      </c>
      <c r="D8" s="66" t="s">
        <v>2</v>
      </c>
      <c r="E8" s="66"/>
      <c r="F8" s="66"/>
      <c r="G8" s="1" t="s">
        <v>3</v>
      </c>
      <c r="H8" s="66" t="s">
        <v>4</v>
      </c>
      <c r="I8" s="66"/>
      <c r="J8" s="66"/>
      <c r="K8" s="5" t="s">
        <v>476</v>
      </c>
      <c r="L8" s="1" t="s">
        <v>477</v>
      </c>
    </row>
    <row r="9" spans="1:12" ht="18" customHeight="1">
      <c r="A9" s="2"/>
      <c r="B9" s="2"/>
      <c r="C9" s="3"/>
      <c r="D9" s="3" t="s">
        <v>92</v>
      </c>
      <c r="E9" s="3"/>
      <c r="F9" s="3"/>
      <c r="G9" s="3"/>
      <c r="H9" s="88"/>
      <c r="I9" s="89"/>
      <c r="J9" s="66"/>
      <c r="K9" s="6"/>
      <c r="L9" s="3"/>
    </row>
    <row r="10" spans="1:12" ht="18" customHeight="1">
      <c r="A10" s="7"/>
      <c r="B10" s="7"/>
      <c r="C10" s="8"/>
      <c r="D10" s="8" t="s">
        <v>411</v>
      </c>
      <c r="E10" s="8"/>
      <c r="F10" s="8"/>
      <c r="G10" s="8"/>
      <c r="H10" s="90"/>
      <c r="I10" s="91"/>
      <c r="J10" s="92"/>
      <c r="K10" s="9"/>
      <c r="L10" s="8"/>
    </row>
    <row r="11" spans="1:12" ht="15">
      <c r="A11" s="58">
        <v>1</v>
      </c>
      <c r="B11" s="58"/>
      <c r="C11" s="16"/>
      <c r="D11" s="58" t="s">
        <v>94</v>
      </c>
      <c r="E11" s="58"/>
      <c r="F11" s="58"/>
      <c r="G11" s="16"/>
      <c r="H11" s="58"/>
      <c r="I11" s="58"/>
      <c r="J11" s="58"/>
      <c r="K11" s="22"/>
      <c r="L11" s="16"/>
    </row>
    <row r="12" spans="1:12" ht="48">
      <c r="A12" s="40" t="s">
        <v>6</v>
      </c>
      <c r="B12" s="40"/>
      <c r="C12" s="12" t="s">
        <v>95</v>
      </c>
      <c r="D12" s="40" t="s">
        <v>96</v>
      </c>
      <c r="E12" s="40"/>
      <c r="F12" s="40"/>
      <c r="G12" s="12" t="s">
        <v>9</v>
      </c>
      <c r="H12" s="39">
        <v>8.3</v>
      </c>
      <c r="I12" s="39"/>
      <c r="J12" s="39"/>
      <c r="K12" s="11"/>
      <c r="L12" s="10"/>
    </row>
    <row r="13" spans="1:12" ht="24">
      <c r="A13" s="40" t="s">
        <v>10</v>
      </c>
      <c r="B13" s="40"/>
      <c r="C13" s="12" t="s">
        <v>97</v>
      </c>
      <c r="D13" s="40" t="s">
        <v>542</v>
      </c>
      <c r="E13" s="40"/>
      <c r="F13" s="40"/>
      <c r="G13" s="12" t="s">
        <v>13</v>
      </c>
      <c r="H13" s="39">
        <v>8326</v>
      </c>
      <c r="I13" s="39"/>
      <c r="J13" s="39"/>
      <c r="K13" s="11"/>
      <c r="L13" s="10"/>
    </row>
    <row r="14" spans="1:12" ht="15">
      <c r="A14" s="58">
        <v>2</v>
      </c>
      <c r="B14" s="58"/>
      <c r="C14" s="16"/>
      <c r="D14" s="58" t="s">
        <v>18</v>
      </c>
      <c r="E14" s="58"/>
      <c r="F14" s="58"/>
      <c r="G14" s="16"/>
      <c r="H14" s="58"/>
      <c r="I14" s="58"/>
      <c r="J14" s="58"/>
      <c r="K14" s="22"/>
      <c r="L14" s="16"/>
    </row>
    <row r="15" spans="1:12" ht="24">
      <c r="A15" s="40" t="s">
        <v>19</v>
      </c>
      <c r="B15" s="40"/>
      <c r="C15" s="12" t="s">
        <v>98</v>
      </c>
      <c r="D15" s="40" t="s">
        <v>99</v>
      </c>
      <c r="E15" s="40"/>
      <c r="F15" s="40"/>
      <c r="G15" s="12" t="s">
        <v>17</v>
      </c>
      <c r="H15" s="39">
        <v>57.23</v>
      </c>
      <c r="I15" s="39"/>
      <c r="J15" s="39"/>
      <c r="K15" s="11"/>
      <c r="L15" s="10"/>
    </row>
    <row r="16" spans="1:12" ht="35.25" customHeight="1">
      <c r="A16" s="40" t="s">
        <v>22</v>
      </c>
      <c r="B16" s="40"/>
      <c r="C16" s="12" t="s">
        <v>100</v>
      </c>
      <c r="D16" s="40" t="s">
        <v>541</v>
      </c>
      <c r="E16" s="40"/>
      <c r="F16" s="40"/>
      <c r="G16" s="12" t="s">
        <v>13</v>
      </c>
      <c r="H16" s="39">
        <v>31.08</v>
      </c>
      <c r="I16" s="39"/>
      <c r="J16" s="39"/>
      <c r="K16" s="11"/>
      <c r="L16" s="10"/>
    </row>
    <row r="17" spans="1:12" ht="24">
      <c r="A17" s="40" t="s">
        <v>25</v>
      </c>
      <c r="B17" s="40"/>
      <c r="C17" s="12" t="s">
        <v>101</v>
      </c>
      <c r="D17" s="40" t="s">
        <v>102</v>
      </c>
      <c r="E17" s="40"/>
      <c r="F17" s="40"/>
      <c r="G17" s="12" t="s">
        <v>13</v>
      </c>
      <c r="H17" s="39">
        <v>34.19</v>
      </c>
      <c r="I17" s="39"/>
      <c r="J17" s="39"/>
      <c r="K17" s="11"/>
      <c r="L17" s="10"/>
    </row>
    <row r="18" spans="1:12" ht="24">
      <c r="A18" s="40" t="s">
        <v>28</v>
      </c>
      <c r="B18" s="40"/>
      <c r="C18" s="12" t="s">
        <v>103</v>
      </c>
      <c r="D18" s="40" t="s">
        <v>104</v>
      </c>
      <c r="E18" s="40"/>
      <c r="F18" s="40"/>
      <c r="G18" s="12" t="s">
        <v>13</v>
      </c>
      <c r="H18" s="39">
        <v>73.92</v>
      </c>
      <c r="I18" s="39"/>
      <c r="J18" s="39"/>
      <c r="K18" s="11"/>
      <c r="L18" s="10"/>
    </row>
    <row r="19" spans="1:12" ht="24">
      <c r="A19" s="40" t="s">
        <v>31</v>
      </c>
      <c r="B19" s="40"/>
      <c r="C19" s="12" t="s">
        <v>101</v>
      </c>
      <c r="D19" s="40" t="s">
        <v>102</v>
      </c>
      <c r="E19" s="40"/>
      <c r="F19" s="40"/>
      <c r="G19" s="12" t="s">
        <v>13</v>
      </c>
      <c r="H19" s="39">
        <v>81.31</v>
      </c>
      <c r="I19" s="39"/>
      <c r="J19" s="39"/>
      <c r="K19" s="11"/>
      <c r="L19" s="10"/>
    </row>
    <row r="20" spans="1:12" ht="38.25" customHeight="1">
      <c r="A20" s="40" t="s">
        <v>33</v>
      </c>
      <c r="B20" s="40"/>
      <c r="C20" s="12" t="s">
        <v>100</v>
      </c>
      <c r="D20" s="40" t="s">
        <v>541</v>
      </c>
      <c r="E20" s="40"/>
      <c r="F20" s="40"/>
      <c r="G20" s="12" t="s">
        <v>13</v>
      </c>
      <c r="H20" s="39">
        <f>1932.36+890</f>
        <v>2822.3599999999997</v>
      </c>
      <c r="I20" s="39"/>
      <c r="J20" s="39"/>
      <c r="K20" s="11"/>
      <c r="L20" s="10"/>
    </row>
    <row r="21" spans="1:12" ht="24">
      <c r="A21" s="40" t="s">
        <v>37</v>
      </c>
      <c r="B21" s="40"/>
      <c r="C21" s="12" t="s">
        <v>101</v>
      </c>
      <c r="D21" s="40" t="s">
        <v>102</v>
      </c>
      <c r="E21" s="40"/>
      <c r="F21" s="40"/>
      <c r="G21" s="12" t="s">
        <v>13</v>
      </c>
      <c r="H21" s="39">
        <v>2125.6</v>
      </c>
      <c r="I21" s="39"/>
      <c r="J21" s="39"/>
      <c r="K21" s="11"/>
      <c r="L21" s="10"/>
    </row>
    <row r="22" spans="1:12" ht="24">
      <c r="A22" s="40" t="s">
        <v>39</v>
      </c>
      <c r="B22" s="40"/>
      <c r="C22" s="12" t="s">
        <v>105</v>
      </c>
      <c r="D22" s="40" t="s">
        <v>106</v>
      </c>
      <c r="E22" s="40"/>
      <c r="F22" s="40"/>
      <c r="G22" s="12" t="s">
        <v>13</v>
      </c>
      <c r="H22" s="39">
        <v>665.99</v>
      </c>
      <c r="I22" s="39"/>
      <c r="J22" s="39"/>
      <c r="K22" s="11"/>
      <c r="L22" s="10"/>
    </row>
    <row r="23" spans="1:12" ht="24">
      <c r="A23" s="40" t="s">
        <v>41</v>
      </c>
      <c r="B23" s="40"/>
      <c r="C23" s="12" t="s">
        <v>101</v>
      </c>
      <c r="D23" s="40" t="s">
        <v>102</v>
      </c>
      <c r="E23" s="40"/>
      <c r="F23" s="40"/>
      <c r="G23" s="12" t="s">
        <v>13</v>
      </c>
      <c r="H23" s="39">
        <v>732.59</v>
      </c>
      <c r="I23" s="39"/>
      <c r="J23" s="39"/>
      <c r="K23" s="11"/>
      <c r="L23" s="10"/>
    </row>
    <row r="24" spans="1:12" ht="24">
      <c r="A24" s="40" t="s">
        <v>43</v>
      </c>
      <c r="B24" s="40"/>
      <c r="C24" s="12" t="s">
        <v>100</v>
      </c>
      <c r="D24" s="40" t="s">
        <v>540</v>
      </c>
      <c r="E24" s="40"/>
      <c r="F24" s="40"/>
      <c r="G24" s="12" t="s">
        <v>13</v>
      </c>
      <c r="H24" s="39">
        <v>239.78</v>
      </c>
      <c r="I24" s="39"/>
      <c r="J24" s="39"/>
      <c r="K24" s="11"/>
      <c r="L24" s="10"/>
    </row>
    <row r="25" spans="1:12" ht="24">
      <c r="A25" s="40" t="s">
        <v>45</v>
      </c>
      <c r="B25" s="40"/>
      <c r="C25" s="12" t="s">
        <v>101</v>
      </c>
      <c r="D25" s="40" t="s">
        <v>102</v>
      </c>
      <c r="E25" s="40"/>
      <c r="F25" s="40"/>
      <c r="G25" s="12" t="s">
        <v>13</v>
      </c>
      <c r="H25" s="39">
        <v>263.76</v>
      </c>
      <c r="I25" s="39"/>
      <c r="J25" s="39"/>
      <c r="K25" s="11"/>
      <c r="L25" s="10"/>
    </row>
    <row r="26" spans="1:12" ht="24">
      <c r="A26" s="40" t="s">
        <v>107</v>
      </c>
      <c r="B26" s="40"/>
      <c r="C26" s="12" t="s">
        <v>105</v>
      </c>
      <c r="D26" s="40" t="s">
        <v>106</v>
      </c>
      <c r="E26" s="40"/>
      <c r="F26" s="40"/>
      <c r="G26" s="12" t="s">
        <v>13</v>
      </c>
      <c r="H26" s="39">
        <v>2125.3</v>
      </c>
      <c r="I26" s="39"/>
      <c r="J26" s="39"/>
      <c r="K26" s="11"/>
      <c r="L26" s="10"/>
    </row>
    <row r="27" spans="1:12" ht="24">
      <c r="A27" s="40" t="s">
        <v>108</v>
      </c>
      <c r="B27" s="40"/>
      <c r="C27" s="12" t="s">
        <v>101</v>
      </c>
      <c r="D27" s="40" t="s">
        <v>102</v>
      </c>
      <c r="E27" s="40"/>
      <c r="F27" s="40"/>
      <c r="G27" s="12" t="s">
        <v>13</v>
      </c>
      <c r="H27" s="39">
        <v>2337.83</v>
      </c>
      <c r="I27" s="39"/>
      <c r="J27" s="39"/>
      <c r="K27" s="11"/>
      <c r="L27" s="10"/>
    </row>
    <row r="28" spans="1:12" ht="24">
      <c r="A28" s="40" t="s">
        <v>109</v>
      </c>
      <c r="B28" s="40"/>
      <c r="C28" s="12" t="s">
        <v>110</v>
      </c>
      <c r="D28" s="40" t="s">
        <v>111</v>
      </c>
      <c r="E28" s="40"/>
      <c r="F28" s="40"/>
      <c r="G28" s="12" t="s">
        <v>13</v>
      </c>
      <c r="H28" s="39">
        <v>5835.04</v>
      </c>
      <c r="I28" s="39"/>
      <c r="J28" s="39"/>
      <c r="K28" s="11"/>
      <c r="L28" s="10"/>
    </row>
    <row r="29" spans="1:12" ht="24">
      <c r="A29" s="40" t="s">
        <v>112</v>
      </c>
      <c r="B29" s="40"/>
      <c r="C29" s="12" t="s">
        <v>113</v>
      </c>
      <c r="D29" s="40" t="s">
        <v>114</v>
      </c>
      <c r="E29" s="40"/>
      <c r="F29" s="40"/>
      <c r="G29" s="12" t="s">
        <v>13</v>
      </c>
      <c r="H29" s="39">
        <v>1126.33</v>
      </c>
      <c r="I29" s="39"/>
      <c r="J29" s="39"/>
      <c r="K29" s="11"/>
      <c r="L29" s="10"/>
    </row>
    <row r="30" spans="1:12" ht="24">
      <c r="A30" s="40" t="s">
        <v>115</v>
      </c>
      <c r="B30" s="40"/>
      <c r="C30" s="12" t="s">
        <v>116</v>
      </c>
      <c r="D30" s="40" t="s">
        <v>117</v>
      </c>
      <c r="E30" s="40"/>
      <c r="F30" s="40"/>
      <c r="G30" s="12" t="s">
        <v>13</v>
      </c>
      <c r="H30" s="39">
        <v>1238.96</v>
      </c>
      <c r="I30" s="39"/>
      <c r="J30" s="39"/>
      <c r="K30" s="11"/>
      <c r="L30" s="10"/>
    </row>
    <row r="31" spans="1:12" ht="24">
      <c r="A31" s="40" t="s">
        <v>118</v>
      </c>
      <c r="B31" s="40"/>
      <c r="C31" s="12" t="s">
        <v>110</v>
      </c>
      <c r="D31" s="40" t="s">
        <v>119</v>
      </c>
      <c r="E31" s="40"/>
      <c r="F31" s="40"/>
      <c r="G31" s="12" t="s">
        <v>13</v>
      </c>
      <c r="H31" s="39">
        <v>3158.4</v>
      </c>
      <c r="I31" s="39"/>
      <c r="J31" s="39"/>
      <c r="K31" s="11"/>
      <c r="L31" s="10"/>
    </row>
    <row r="32" spans="1:12" ht="24">
      <c r="A32" s="40" t="s">
        <v>120</v>
      </c>
      <c r="B32" s="40"/>
      <c r="C32" s="12" t="s">
        <v>121</v>
      </c>
      <c r="D32" s="40" t="s">
        <v>122</v>
      </c>
      <c r="E32" s="40"/>
      <c r="F32" s="40"/>
      <c r="G32" s="12" t="s">
        <v>13</v>
      </c>
      <c r="H32" s="39">
        <v>3474.24</v>
      </c>
      <c r="I32" s="39"/>
      <c r="J32" s="39"/>
      <c r="K32" s="11"/>
      <c r="L32" s="10"/>
    </row>
    <row r="33" spans="1:12" ht="24">
      <c r="A33" s="40" t="s">
        <v>123</v>
      </c>
      <c r="B33" s="40"/>
      <c r="C33" s="12" t="s">
        <v>110</v>
      </c>
      <c r="D33" s="40" t="s">
        <v>124</v>
      </c>
      <c r="E33" s="40"/>
      <c r="F33" s="40"/>
      <c r="G33" s="12" t="s">
        <v>13</v>
      </c>
      <c r="H33" s="39">
        <v>789.6</v>
      </c>
      <c r="I33" s="39"/>
      <c r="J33" s="39"/>
      <c r="K33" s="11"/>
      <c r="L33" s="10"/>
    </row>
    <row r="34" spans="1:12" ht="24">
      <c r="A34" s="40" t="s">
        <v>125</v>
      </c>
      <c r="B34" s="40"/>
      <c r="C34" s="12" t="s">
        <v>121</v>
      </c>
      <c r="D34" s="40" t="s">
        <v>122</v>
      </c>
      <c r="E34" s="40"/>
      <c r="F34" s="40"/>
      <c r="G34" s="12" t="s">
        <v>13</v>
      </c>
      <c r="H34" s="39">
        <v>868.56</v>
      </c>
      <c r="I34" s="39"/>
      <c r="J34" s="39"/>
      <c r="K34" s="11"/>
      <c r="L34" s="10"/>
    </row>
    <row r="35" spans="1:12" ht="24">
      <c r="A35" s="40" t="s">
        <v>126</v>
      </c>
      <c r="B35" s="40"/>
      <c r="C35" s="12" t="s">
        <v>127</v>
      </c>
      <c r="D35" s="40" t="s">
        <v>128</v>
      </c>
      <c r="E35" s="40"/>
      <c r="F35" s="40"/>
      <c r="G35" s="12" t="s">
        <v>13</v>
      </c>
      <c r="H35" s="39">
        <v>13938.21</v>
      </c>
      <c r="I35" s="39"/>
      <c r="J35" s="39"/>
      <c r="K35" s="11"/>
      <c r="L35" s="10"/>
    </row>
    <row r="36" spans="1:12" ht="24">
      <c r="A36" s="40" t="s">
        <v>129</v>
      </c>
      <c r="B36" s="40"/>
      <c r="C36" s="12" t="s">
        <v>121</v>
      </c>
      <c r="D36" s="40" t="s">
        <v>130</v>
      </c>
      <c r="E36" s="40"/>
      <c r="F36" s="40"/>
      <c r="G36" s="12" t="s">
        <v>13</v>
      </c>
      <c r="H36" s="39">
        <v>6710.3</v>
      </c>
      <c r="I36" s="39"/>
      <c r="J36" s="39"/>
      <c r="K36" s="11"/>
      <c r="L36" s="10"/>
    </row>
    <row r="37" spans="1:12" ht="24">
      <c r="A37" s="40" t="s">
        <v>131</v>
      </c>
      <c r="B37" s="40"/>
      <c r="C37" s="12" t="s">
        <v>127</v>
      </c>
      <c r="D37" s="40" t="s">
        <v>132</v>
      </c>
      <c r="E37" s="40"/>
      <c r="F37" s="40"/>
      <c r="G37" s="12" t="s">
        <v>13</v>
      </c>
      <c r="H37" s="39">
        <v>1275.6</v>
      </c>
      <c r="I37" s="39"/>
      <c r="J37" s="39"/>
      <c r="K37" s="11"/>
      <c r="L37" s="10"/>
    </row>
    <row r="38" spans="1:12" ht="24">
      <c r="A38" s="40" t="s">
        <v>133</v>
      </c>
      <c r="B38" s="40"/>
      <c r="C38" s="12" t="s">
        <v>134</v>
      </c>
      <c r="D38" s="40" t="s">
        <v>135</v>
      </c>
      <c r="E38" s="40"/>
      <c r="F38" s="40"/>
      <c r="G38" s="12" t="s">
        <v>36</v>
      </c>
      <c r="H38" s="39">
        <v>1960</v>
      </c>
      <c r="I38" s="39"/>
      <c r="J38" s="39"/>
      <c r="K38" s="11"/>
      <c r="L38" s="10"/>
    </row>
    <row r="39" spans="1:12" ht="24">
      <c r="A39" s="40" t="s">
        <v>136</v>
      </c>
      <c r="B39" s="40"/>
      <c r="C39" s="12" t="s">
        <v>137</v>
      </c>
      <c r="D39" s="40" t="s">
        <v>138</v>
      </c>
      <c r="E39" s="40"/>
      <c r="F39" s="40"/>
      <c r="G39" s="12" t="s">
        <v>36</v>
      </c>
      <c r="H39" s="39">
        <v>1240</v>
      </c>
      <c r="I39" s="39"/>
      <c r="J39" s="39"/>
      <c r="K39" s="11"/>
      <c r="L39" s="10"/>
    </row>
    <row r="40" spans="1:12" ht="24">
      <c r="A40" s="40" t="s">
        <v>139</v>
      </c>
      <c r="B40" s="40"/>
      <c r="C40" s="12" t="s">
        <v>140</v>
      </c>
      <c r="D40" s="40" t="s">
        <v>141</v>
      </c>
      <c r="E40" s="40"/>
      <c r="F40" s="40"/>
      <c r="G40" s="12" t="s">
        <v>36</v>
      </c>
      <c r="H40" s="39">
        <f>2194+540+570</f>
        <v>3304</v>
      </c>
      <c r="I40" s="39"/>
      <c r="J40" s="39"/>
      <c r="K40" s="11"/>
      <c r="L40" s="10"/>
    </row>
    <row r="41" spans="1:12" ht="24">
      <c r="A41" s="40" t="s">
        <v>142</v>
      </c>
      <c r="B41" s="40"/>
      <c r="C41" s="12" t="s">
        <v>143</v>
      </c>
      <c r="D41" s="40" t="s">
        <v>144</v>
      </c>
      <c r="E41" s="40"/>
      <c r="F41" s="40"/>
      <c r="G41" s="12" t="s">
        <v>13</v>
      </c>
      <c r="H41" s="39">
        <v>50.58</v>
      </c>
      <c r="I41" s="39"/>
      <c r="J41" s="39"/>
      <c r="K41" s="11"/>
      <c r="L41" s="10"/>
    </row>
    <row r="42" spans="1:12" ht="24">
      <c r="A42" s="40" t="s">
        <v>145</v>
      </c>
      <c r="B42" s="40"/>
      <c r="C42" s="12" t="s">
        <v>146</v>
      </c>
      <c r="D42" s="40" t="s">
        <v>147</v>
      </c>
      <c r="E42" s="40"/>
      <c r="F42" s="40"/>
      <c r="G42" s="12" t="s">
        <v>148</v>
      </c>
      <c r="H42" s="39">
        <v>8</v>
      </c>
      <c r="I42" s="39"/>
      <c r="J42" s="39"/>
      <c r="K42" s="11"/>
      <c r="L42" s="10"/>
    </row>
    <row r="43" spans="1:12" ht="24">
      <c r="A43" s="40" t="s">
        <v>149</v>
      </c>
      <c r="B43" s="40"/>
      <c r="C43" s="12" t="s">
        <v>150</v>
      </c>
      <c r="D43" s="40" t="s">
        <v>151</v>
      </c>
      <c r="E43" s="40"/>
      <c r="F43" s="40"/>
      <c r="G43" s="12" t="s">
        <v>36</v>
      </c>
      <c r="H43" s="39">
        <v>168</v>
      </c>
      <c r="I43" s="39"/>
      <c r="J43" s="39"/>
      <c r="K43" s="11"/>
      <c r="L43" s="10"/>
    </row>
    <row r="44" spans="1:12" ht="24">
      <c r="A44" s="40" t="s">
        <v>152</v>
      </c>
      <c r="B44" s="40"/>
      <c r="C44" s="12" t="s">
        <v>153</v>
      </c>
      <c r="D44" s="40" t="s">
        <v>154</v>
      </c>
      <c r="E44" s="40"/>
      <c r="F44" s="40"/>
      <c r="G44" s="12" t="s">
        <v>17</v>
      </c>
      <c r="H44" s="39">
        <v>18.9</v>
      </c>
      <c r="I44" s="39"/>
      <c r="J44" s="39"/>
      <c r="K44" s="11"/>
      <c r="L44" s="10"/>
    </row>
    <row r="45" spans="1:12" ht="24">
      <c r="A45" s="40" t="s">
        <v>155</v>
      </c>
      <c r="B45" s="40"/>
      <c r="C45" s="12" t="s">
        <v>156</v>
      </c>
      <c r="D45" s="40" t="s">
        <v>157</v>
      </c>
      <c r="E45" s="40"/>
      <c r="F45" s="40"/>
      <c r="G45" s="12" t="s">
        <v>36</v>
      </c>
      <c r="H45" s="39">
        <v>849</v>
      </c>
      <c r="I45" s="39"/>
      <c r="J45" s="39"/>
      <c r="K45" s="11"/>
      <c r="L45" s="10"/>
    </row>
    <row r="46" spans="1:12" ht="24">
      <c r="A46" s="40" t="s">
        <v>158</v>
      </c>
      <c r="B46" s="40"/>
      <c r="C46" s="12" t="s">
        <v>153</v>
      </c>
      <c r="D46" s="40" t="s">
        <v>154</v>
      </c>
      <c r="E46" s="40"/>
      <c r="F46" s="40"/>
      <c r="G46" s="12" t="s">
        <v>17</v>
      </c>
      <c r="H46" s="39">
        <v>74</v>
      </c>
      <c r="I46" s="39"/>
      <c r="J46" s="39"/>
      <c r="K46" s="11"/>
      <c r="L46" s="10"/>
    </row>
    <row r="47" spans="1:12" ht="24">
      <c r="A47" s="40" t="s">
        <v>159</v>
      </c>
      <c r="B47" s="40"/>
      <c r="C47" s="12" t="s">
        <v>160</v>
      </c>
      <c r="D47" s="40" t="s">
        <v>161</v>
      </c>
      <c r="E47" s="40"/>
      <c r="F47" s="40"/>
      <c r="G47" s="12" t="s">
        <v>162</v>
      </c>
      <c r="H47" s="39">
        <v>38</v>
      </c>
      <c r="I47" s="39"/>
      <c r="J47" s="39"/>
      <c r="K47" s="11"/>
      <c r="L47" s="10"/>
    </row>
    <row r="48" spans="1:12" ht="24">
      <c r="A48" s="40" t="s">
        <v>163</v>
      </c>
      <c r="B48" s="40"/>
      <c r="C48" s="12" t="s">
        <v>164</v>
      </c>
      <c r="D48" s="40" t="s">
        <v>536</v>
      </c>
      <c r="E48" s="40"/>
      <c r="F48" s="40"/>
      <c r="G48" s="12" t="s">
        <v>162</v>
      </c>
      <c r="H48" s="39">
        <v>70</v>
      </c>
      <c r="I48" s="39"/>
      <c r="J48" s="39"/>
      <c r="K48" s="11"/>
      <c r="L48" s="10"/>
    </row>
    <row r="49" spans="1:12" ht="24">
      <c r="A49" s="40" t="s">
        <v>165</v>
      </c>
      <c r="B49" s="40"/>
      <c r="C49" s="12" t="s">
        <v>166</v>
      </c>
      <c r="D49" s="40" t="s">
        <v>537</v>
      </c>
      <c r="E49" s="40"/>
      <c r="F49" s="40"/>
      <c r="G49" s="12" t="s">
        <v>162</v>
      </c>
      <c r="H49" s="39">
        <v>102</v>
      </c>
      <c r="I49" s="39"/>
      <c r="J49" s="39"/>
      <c r="K49" s="11"/>
      <c r="L49" s="10"/>
    </row>
    <row r="50" spans="1:12" ht="24">
      <c r="A50" s="40" t="s">
        <v>167</v>
      </c>
      <c r="B50" s="40"/>
      <c r="C50" s="12" t="s">
        <v>168</v>
      </c>
      <c r="D50" s="40" t="s">
        <v>169</v>
      </c>
      <c r="E50" s="40"/>
      <c r="F50" s="40"/>
      <c r="G50" s="12" t="s">
        <v>162</v>
      </c>
      <c r="H50" s="39">
        <v>120</v>
      </c>
      <c r="I50" s="39"/>
      <c r="J50" s="39"/>
      <c r="K50" s="11"/>
      <c r="L50" s="10"/>
    </row>
    <row r="51" spans="1:12" ht="24">
      <c r="A51" s="40" t="s">
        <v>170</v>
      </c>
      <c r="B51" s="40"/>
      <c r="C51" s="12" t="s">
        <v>171</v>
      </c>
      <c r="D51" s="40" t="s">
        <v>538</v>
      </c>
      <c r="E51" s="40"/>
      <c r="F51" s="40"/>
      <c r="G51" s="12" t="s">
        <v>36</v>
      </c>
      <c r="H51" s="39">
        <v>181</v>
      </c>
      <c r="I51" s="39"/>
      <c r="J51" s="39"/>
      <c r="K51" s="11"/>
      <c r="L51" s="10"/>
    </row>
    <row r="52" spans="1:12" ht="24">
      <c r="A52" s="40" t="s">
        <v>172</v>
      </c>
      <c r="B52" s="40"/>
      <c r="C52" s="12" t="s">
        <v>173</v>
      </c>
      <c r="D52" s="40" t="s">
        <v>174</v>
      </c>
      <c r="E52" s="40"/>
      <c r="F52" s="40"/>
      <c r="G52" s="12" t="s">
        <v>36</v>
      </c>
      <c r="H52" s="39">
        <v>2</v>
      </c>
      <c r="I52" s="39"/>
      <c r="J52" s="39"/>
      <c r="K52" s="11"/>
      <c r="L52" s="10"/>
    </row>
    <row r="53" spans="1:12" ht="24">
      <c r="A53" s="40" t="s">
        <v>175</v>
      </c>
      <c r="B53" s="40"/>
      <c r="C53" s="12" t="s">
        <v>176</v>
      </c>
      <c r="D53" s="40" t="s">
        <v>539</v>
      </c>
      <c r="E53" s="40"/>
      <c r="F53" s="40"/>
      <c r="G53" s="12" t="s">
        <v>36</v>
      </c>
      <c r="H53" s="39">
        <v>6</v>
      </c>
      <c r="I53" s="39"/>
      <c r="J53" s="39"/>
      <c r="K53" s="11"/>
      <c r="L53" s="10"/>
    </row>
    <row r="54" spans="1:12" ht="24">
      <c r="A54" s="40" t="s">
        <v>177</v>
      </c>
      <c r="B54" s="40"/>
      <c r="C54" s="12" t="s">
        <v>178</v>
      </c>
      <c r="D54" s="40" t="s">
        <v>179</v>
      </c>
      <c r="E54" s="40"/>
      <c r="F54" s="40"/>
      <c r="G54" s="12" t="s">
        <v>162</v>
      </c>
      <c r="H54" s="39">
        <v>33</v>
      </c>
      <c r="I54" s="39"/>
      <c r="J54" s="39"/>
      <c r="K54" s="11"/>
      <c r="L54" s="10"/>
    </row>
    <row r="55" spans="1:12" ht="24">
      <c r="A55" s="40" t="s">
        <v>180</v>
      </c>
      <c r="B55" s="40"/>
      <c r="C55" s="12" t="s">
        <v>181</v>
      </c>
      <c r="D55" s="40" t="s">
        <v>182</v>
      </c>
      <c r="E55" s="40"/>
      <c r="F55" s="40"/>
      <c r="G55" s="12" t="s">
        <v>162</v>
      </c>
      <c r="H55" s="39">
        <v>4</v>
      </c>
      <c r="I55" s="39"/>
      <c r="J55" s="39"/>
      <c r="K55" s="11"/>
      <c r="L55" s="10"/>
    </row>
    <row r="56" spans="1:12" ht="24">
      <c r="A56" s="40" t="s">
        <v>183</v>
      </c>
      <c r="B56" s="40"/>
      <c r="C56" s="12" t="s">
        <v>181</v>
      </c>
      <c r="D56" s="40" t="s">
        <v>184</v>
      </c>
      <c r="E56" s="40"/>
      <c r="F56" s="40"/>
      <c r="G56" s="12" t="s">
        <v>162</v>
      </c>
      <c r="H56" s="39">
        <v>8</v>
      </c>
      <c r="I56" s="39"/>
      <c r="J56" s="39"/>
      <c r="K56" s="11"/>
      <c r="L56" s="10"/>
    </row>
    <row r="57" spans="1:12" ht="24">
      <c r="A57" s="40" t="s">
        <v>185</v>
      </c>
      <c r="B57" s="40"/>
      <c r="C57" s="12" t="s">
        <v>178</v>
      </c>
      <c r="D57" s="40" t="s">
        <v>186</v>
      </c>
      <c r="E57" s="40"/>
      <c r="F57" s="40"/>
      <c r="G57" s="12" t="s">
        <v>162</v>
      </c>
      <c r="H57" s="39">
        <v>26</v>
      </c>
      <c r="I57" s="39"/>
      <c r="J57" s="39"/>
      <c r="K57" s="11"/>
      <c r="L57" s="10"/>
    </row>
    <row r="58" spans="1:12" ht="36">
      <c r="A58" s="42" t="s">
        <v>543</v>
      </c>
      <c r="B58" s="43"/>
      <c r="C58" s="35" t="s">
        <v>546</v>
      </c>
      <c r="D58" s="32" t="s">
        <v>547</v>
      </c>
      <c r="E58" s="34"/>
      <c r="F58" s="33"/>
      <c r="G58" s="30" t="s">
        <v>162</v>
      </c>
      <c r="H58" s="36">
        <v>97</v>
      </c>
      <c r="I58" s="37"/>
      <c r="J58" s="38"/>
      <c r="K58" s="11"/>
      <c r="L58" s="31"/>
    </row>
    <row r="59" spans="1:12" ht="25.5" customHeight="1">
      <c r="A59" s="42" t="s">
        <v>544</v>
      </c>
      <c r="B59" s="43"/>
      <c r="C59" s="35" t="s">
        <v>546</v>
      </c>
      <c r="D59" s="44" t="s">
        <v>545</v>
      </c>
      <c r="E59" s="45"/>
      <c r="F59" s="46"/>
      <c r="G59" s="30" t="s">
        <v>13</v>
      </c>
      <c r="H59" s="36">
        <v>220</v>
      </c>
      <c r="I59" s="37"/>
      <c r="J59" s="38"/>
      <c r="K59" s="11"/>
      <c r="L59" s="31"/>
    </row>
    <row r="60" spans="1:12" ht="15">
      <c r="A60" s="58">
        <v>3</v>
      </c>
      <c r="B60" s="58"/>
      <c r="C60" s="16"/>
      <c r="D60" s="58" t="s">
        <v>187</v>
      </c>
      <c r="E60" s="58"/>
      <c r="F60" s="58"/>
      <c r="G60" s="16"/>
      <c r="H60" s="58"/>
      <c r="I60" s="58"/>
      <c r="J60" s="58"/>
      <c r="K60" s="22"/>
      <c r="L60" s="16"/>
    </row>
    <row r="61" spans="1:12" ht="36">
      <c r="A61" s="40" t="s">
        <v>49</v>
      </c>
      <c r="B61" s="40"/>
      <c r="C61" s="12" t="s">
        <v>188</v>
      </c>
      <c r="D61" s="40" t="s">
        <v>189</v>
      </c>
      <c r="E61" s="40"/>
      <c r="F61" s="40"/>
      <c r="G61" s="12" t="s">
        <v>17</v>
      </c>
      <c r="H61" s="39">
        <v>15513.5</v>
      </c>
      <c r="I61" s="39"/>
      <c r="J61" s="39"/>
      <c r="K61" s="11"/>
      <c r="L61" s="10"/>
    </row>
    <row r="62" spans="1:12" ht="24">
      <c r="A62" s="40" t="s">
        <v>52</v>
      </c>
      <c r="B62" s="40"/>
      <c r="C62" s="12" t="s">
        <v>190</v>
      </c>
      <c r="D62" s="40" t="s">
        <v>191</v>
      </c>
      <c r="E62" s="40"/>
      <c r="F62" s="40"/>
      <c r="G62" s="12" t="s">
        <v>17</v>
      </c>
      <c r="H62" s="39">
        <v>18431.2</v>
      </c>
      <c r="I62" s="39"/>
      <c r="J62" s="39"/>
      <c r="K62" s="11"/>
      <c r="L62" s="10"/>
    </row>
    <row r="63" spans="1:12" ht="24">
      <c r="A63" s="40" t="s">
        <v>55</v>
      </c>
      <c r="B63" s="40"/>
      <c r="C63" s="12" t="s">
        <v>192</v>
      </c>
      <c r="D63" s="40" t="s">
        <v>193</v>
      </c>
      <c r="E63" s="40"/>
      <c r="F63" s="40"/>
      <c r="G63" s="12" t="s">
        <v>13</v>
      </c>
      <c r="H63" s="39">
        <v>10810</v>
      </c>
      <c r="I63" s="39"/>
      <c r="J63" s="39"/>
      <c r="K63" s="11"/>
      <c r="L63" s="10"/>
    </row>
    <row r="64" spans="1:12" ht="24">
      <c r="A64" s="40" t="s">
        <v>58</v>
      </c>
      <c r="B64" s="40"/>
      <c r="C64" s="12" t="s">
        <v>194</v>
      </c>
      <c r="D64" s="40" t="s">
        <v>195</v>
      </c>
      <c r="E64" s="40"/>
      <c r="F64" s="40"/>
      <c r="G64" s="12" t="s">
        <v>17</v>
      </c>
      <c r="H64" s="39">
        <v>8405</v>
      </c>
      <c r="I64" s="39"/>
      <c r="J64" s="39"/>
      <c r="K64" s="11"/>
      <c r="L64" s="10"/>
    </row>
    <row r="65" spans="1:12" ht="24">
      <c r="A65" s="40" t="s">
        <v>61</v>
      </c>
      <c r="B65" s="40"/>
      <c r="C65" s="12" t="s">
        <v>196</v>
      </c>
      <c r="D65" s="40" t="s">
        <v>197</v>
      </c>
      <c r="E65" s="40"/>
      <c r="F65" s="40"/>
      <c r="G65" s="12" t="s">
        <v>13</v>
      </c>
      <c r="H65" s="39">
        <v>20897</v>
      </c>
      <c r="I65" s="39"/>
      <c r="J65" s="39"/>
      <c r="K65" s="11"/>
      <c r="L65" s="10"/>
    </row>
    <row r="66" spans="1:12" ht="15">
      <c r="A66" s="58">
        <v>4</v>
      </c>
      <c r="B66" s="58"/>
      <c r="C66" s="16"/>
      <c r="D66" s="58" t="s">
        <v>198</v>
      </c>
      <c r="E66" s="58"/>
      <c r="F66" s="58"/>
      <c r="G66" s="16"/>
      <c r="H66" s="58"/>
      <c r="I66" s="58"/>
      <c r="J66" s="58"/>
      <c r="K66" s="22"/>
      <c r="L66" s="16"/>
    </row>
    <row r="67" spans="1:12" ht="24">
      <c r="A67" s="40" t="s">
        <v>70</v>
      </c>
      <c r="B67" s="40"/>
      <c r="C67" s="12" t="s">
        <v>199</v>
      </c>
      <c r="D67" s="40" t="s">
        <v>200</v>
      </c>
      <c r="E67" s="40"/>
      <c r="F67" s="40"/>
      <c r="G67" s="12" t="s">
        <v>13</v>
      </c>
      <c r="H67" s="39">
        <v>4449</v>
      </c>
      <c r="I67" s="39"/>
      <c r="J67" s="39"/>
      <c r="K67" s="11"/>
      <c r="L67" s="10"/>
    </row>
    <row r="68" spans="1:12" ht="24">
      <c r="A68" s="40" t="s">
        <v>73</v>
      </c>
      <c r="B68" s="40"/>
      <c r="C68" s="12" t="s">
        <v>201</v>
      </c>
      <c r="D68" s="40" t="s">
        <v>528</v>
      </c>
      <c r="E68" s="40"/>
      <c r="F68" s="40"/>
      <c r="G68" s="12" t="s">
        <v>13</v>
      </c>
      <c r="H68" s="39">
        <v>4449</v>
      </c>
      <c r="I68" s="39"/>
      <c r="J68" s="39"/>
      <c r="K68" s="11"/>
      <c r="L68" s="10"/>
    </row>
    <row r="69" spans="1:12" ht="24">
      <c r="A69" s="40" t="s">
        <v>76</v>
      </c>
      <c r="B69" s="40"/>
      <c r="C69" s="12" t="s">
        <v>202</v>
      </c>
      <c r="D69" s="40" t="s">
        <v>203</v>
      </c>
      <c r="E69" s="40"/>
      <c r="F69" s="40"/>
      <c r="G69" s="12" t="s">
        <v>13</v>
      </c>
      <c r="H69" s="39">
        <v>4449</v>
      </c>
      <c r="I69" s="39"/>
      <c r="J69" s="39"/>
      <c r="K69" s="11"/>
      <c r="L69" s="10"/>
    </row>
    <row r="70" spans="1:12" ht="24">
      <c r="A70" s="40" t="s">
        <v>79</v>
      </c>
      <c r="B70" s="40"/>
      <c r="C70" s="12" t="s">
        <v>204</v>
      </c>
      <c r="D70" s="40" t="s">
        <v>529</v>
      </c>
      <c r="E70" s="40"/>
      <c r="F70" s="40"/>
      <c r="G70" s="12" t="s">
        <v>17</v>
      </c>
      <c r="H70" s="39">
        <v>889.8</v>
      </c>
      <c r="I70" s="39"/>
      <c r="J70" s="39"/>
      <c r="K70" s="11"/>
      <c r="L70" s="10"/>
    </row>
    <row r="71" spans="1:12" ht="24">
      <c r="A71" s="40" t="s">
        <v>82</v>
      </c>
      <c r="B71" s="40"/>
      <c r="C71" s="12" t="s">
        <v>205</v>
      </c>
      <c r="D71" s="40" t="s">
        <v>206</v>
      </c>
      <c r="E71" s="40"/>
      <c r="F71" s="40"/>
      <c r="G71" s="12" t="s">
        <v>13</v>
      </c>
      <c r="H71" s="39">
        <v>4449</v>
      </c>
      <c r="I71" s="39"/>
      <c r="J71" s="39"/>
      <c r="K71" s="11"/>
      <c r="L71" s="10"/>
    </row>
    <row r="72" spans="1:12" ht="24">
      <c r="A72" s="40" t="s">
        <v>207</v>
      </c>
      <c r="B72" s="40"/>
      <c r="C72" s="12" t="s">
        <v>208</v>
      </c>
      <c r="D72" s="40" t="s">
        <v>209</v>
      </c>
      <c r="E72" s="40"/>
      <c r="F72" s="40"/>
      <c r="G72" s="12" t="s">
        <v>13</v>
      </c>
      <c r="H72" s="39">
        <v>4449</v>
      </c>
      <c r="I72" s="39"/>
      <c r="J72" s="39"/>
      <c r="K72" s="11"/>
      <c r="L72" s="10"/>
    </row>
    <row r="73" spans="1:12" ht="24">
      <c r="A73" s="40" t="s">
        <v>210</v>
      </c>
      <c r="B73" s="40"/>
      <c r="C73" s="12" t="s">
        <v>211</v>
      </c>
      <c r="D73" s="40" t="s">
        <v>212</v>
      </c>
      <c r="E73" s="40"/>
      <c r="F73" s="40"/>
      <c r="G73" s="12" t="s">
        <v>13</v>
      </c>
      <c r="H73" s="39">
        <v>4449</v>
      </c>
      <c r="I73" s="39"/>
      <c r="J73" s="39"/>
      <c r="K73" s="11"/>
      <c r="L73" s="10"/>
    </row>
    <row r="74" spans="1:12" ht="24">
      <c r="A74" s="40" t="s">
        <v>213</v>
      </c>
      <c r="B74" s="40"/>
      <c r="C74" s="12" t="s">
        <v>214</v>
      </c>
      <c r="D74" s="40" t="s">
        <v>215</v>
      </c>
      <c r="E74" s="40"/>
      <c r="F74" s="40"/>
      <c r="G74" s="12" t="s">
        <v>13</v>
      </c>
      <c r="H74" s="39">
        <v>4449</v>
      </c>
      <c r="I74" s="39"/>
      <c r="J74" s="39"/>
      <c r="K74" s="11"/>
      <c r="L74" s="10"/>
    </row>
    <row r="75" spans="1:12" ht="24">
      <c r="A75" s="40" t="s">
        <v>216</v>
      </c>
      <c r="B75" s="40"/>
      <c r="C75" s="12" t="s">
        <v>217</v>
      </c>
      <c r="D75" s="40" t="s">
        <v>218</v>
      </c>
      <c r="E75" s="40"/>
      <c r="F75" s="40"/>
      <c r="G75" s="12" t="s">
        <v>13</v>
      </c>
      <c r="H75" s="39">
        <v>4449</v>
      </c>
      <c r="I75" s="39"/>
      <c r="J75" s="39"/>
      <c r="K75" s="11"/>
      <c r="L75" s="10"/>
    </row>
    <row r="76" spans="1:12" ht="24">
      <c r="A76" s="40" t="s">
        <v>219</v>
      </c>
      <c r="B76" s="40"/>
      <c r="C76" s="12" t="s">
        <v>211</v>
      </c>
      <c r="D76" s="40" t="s">
        <v>212</v>
      </c>
      <c r="E76" s="40"/>
      <c r="F76" s="40"/>
      <c r="G76" s="12" t="s">
        <v>13</v>
      </c>
      <c r="H76" s="39">
        <v>4449</v>
      </c>
      <c r="I76" s="39"/>
      <c r="J76" s="39"/>
      <c r="K76" s="11"/>
      <c r="L76" s="10"/>
    </row>
    <row r="77" spans="1:12" ht="24">
      <c r="A77" s="40" t="s">
        <v>220</v>
      </c>
      <c r="B77" s="40"/>
      <c r="C77" s="12" t="s">
        <v>221</v>
      </c>
      <c r="D77" s="40" t="s">
        <v>222</v>
      </c>
      <c r="E77" s="40"/>
      <c r="F77" s="40"/>
      <c r="G77" s="12" t="s">
        <v>13</v>
      </c>
      <c r="H77" s="39">
        <v>4449</v>
      </c>
      <c r="I77" s="39"/>
      <c r="J77" s="39"/>
      <c r="K77" s="11"/>
      <c r="L77" s="10"/>
    </row>
    <row r="78" spans="1:12" ht="15">
      <c r="A78" s="58">
        <v>5</v>
      </c>
      <c r="B78" s="58"/>
      <c r="C78" s="16"/>
      <c r="D78" s="58" t="s">
        <v>223</v>
      </c>
      <c r="E78" s="58"/>
      <c r="F78" s="58"/>
      <c r="G78" s="16"/>
      <c r="H78" s="58"/>
      <c r="I78" s="58"/>
      <c r="J78" s="58"/>
      <c r="K78" s="22"/>
      <c r="L78" s="16"/>
    </row>
    <row r="79" spans="1:12" ht="24">
      <c r="A79" s="40" t="s">
        <v>86</v>
      </c>
      <c r="B79" s="40"/>
      <c r="C79" s="12" t="s">
        <v>199</v>
      </c>
      <c r="D79" s="40" t="s">
        <v>224</v>
      </c>
      <c r="E79" s="40"/>
      <c r="F79" s="40"/>
      <c r="G79" s="12" t="s">
        <v>13</v>
      </c>
      <c r="H79" s="39">
        <v>1395.43</v>
      </c>
      <c r="I79" s="39"/>
      <c r="J79" s="39"/>
      <c r="K79" s="11"/>
      <c r="L79" s="10"/>
    </row>
    <row r="80" spans="1:12" ht="24">
      <c r="A80" s="40" t="s">
        <v>225</v>
      </c>
      <c r="B80" s="40"/>
      <c r="C80" s="12" t="s">
        <v>226</v>
      </c>
      <c r="D80" s="40" t="s">
        <v>227</v>
      </c>
      <c r="E80" s="40"/>
      <c r="F80" s="40"/>
      <c r="G80" s="12" t="s">
        <v>13</v>
      </c>
      <c r="H80" s="39">
        <v>1395.43</v>
      </c>
      <c r="I80" s="39"/>
      <c r="J80" s="39"/>
      <c r="K80" s="11"/>
      <c r="L80" s="10"/>
    </row>
    <row r="81" spans="1:12" ht="37.5" customHeight="1">
      <c r="A81" s="40" t="s">
        <v>228</v>
      </c>
      <c r="B81" s="40"/>
      <c r="C81" s="12" t="s">
        <v>229</v>
      </c>
      <c r="D81" s="40" t="s">
        <v>230</v>
      </c>
      <c r="E81" s="40"/>
      <c r="F81" s="40"/>
      <c r="G81" s="12" t="s">
        <v>13</v>
      </c>
      <c r="H81" s="39">
        <v>1395.43</v>
      </c>
      <c r="I81" s="39"/>
      <c r="J81" s="39"/>
      <c r="K81" s="11"/>
      <c r="L81" s="10"/>
    </row>
    <row r="82" spans="1:12" ht="15">
      <c r="A82" s="58">
        <v>6</v>
      </c>
      <c r="B82" s="58"/>
      <c r="C82" s="16"/>
      <c r="D82" s="58" t="s">
        <v>231</v>
      </c>
      <c r="E82" s="58"/>
      <c r="F82" s="58"/>
      <c r="G82" s="16"/>
      <c r="H82" s="58"/>
      <c r="I82" s="58"/>
      <c r="J82" s="58"/>
      <c r="K82" s="22"/>
      <c r="L82" s="16"/>
    </row>
    <row r="83" spans="1:12" ht="24">
      <c r="A83" s="40" t="s">
        <v>90</v>
      </c>
      <c r="B83" s="40"/>
      <c r="C83" s="12" t="s">
        <v>232</v>
      </c>
      <c r="D83" s="40" t="s">
        <v>224</v>
      </c>
      <c r="E83" s="40"/>
      <c r="F83" s="40"/>
      <c r="G83" s="12" t="s">
        <v>13</v>
      </c>
      <c r="H83" s="39">
        <v>489.36</v>
      </c>
      <c r="I83" s="39"/>
      <c r="J83" s="39"/>
      <c r="K83" s="11"/>
      <c r="L83" s="10"/>
    </row>
    <row r="84" spans="1:12" ht="24">
      <c r="A84" s="40" t="s">
        <v>233</v>
      </c>
      <c r="B84" s="40"/>
      <c r="C84" s="12" t="s">
        <v>234</v>
      </c>
      <c r="D84" s="40" t="s">
        <v>530</v>
      </c>
      <c r="E84" s="40"/>
      <c r="F84" s="40"/>
      <c r="G84" s="12" t="s">
        <v>13</v>
      </c>
      <c r="H84" s="39">
        <v>489.36</v>
      </c>
      <c r="I84" s="39"/>
      <c r="J84" s="39"/>
      <c r="K84" s="11"/>
      <c r="L84" s="10"/>
    </row>
    <row r="85" spans="1:12" ht="24">
      <c r="A85" s="40" t="s">
        <v>235</v>
      </c>
      <c r="B85" s="40"/>
      <c r="C85" s="12" t="s">
        <v>229</v>
      </c>
      <c r="D85" s="40" t="s">
        <v>524</v>
      </c>
      <c r="E85" s="40"/>
      <c r="F85" s="40"/>
      <c r="G85" s="12" t="s">
        <v>13</v>
      </c>
      <c r="H85" s="39">
        <v>489.36</v>
      </c>
      <c r="I85" s="39"/>
      <c r="J85" s="39"/>
      <c r="K85" s="11"/>
      <c r="L85" s="10"/>
    </row>
    <row r="86" spans="1:12" ht="15">
      <c r="A86" s="58">
        <v>7</v>
      </c>
      <c r="B86" s="58"/>
      <c r="C86" s="16"/>
      <c r="D86" s="58" t="s">
        <v>236</v>
      </c>
      <c r="E86" s="58"/>
      <c r="F86" s="58"/>
      <c r="G86" s="16"/>
      <c r="H86" s="58"/>
      <c r="I86" s="58"/>
      <c r="J86" s="58"/>
      <c r="K86" s="22"/>
      <c r="L86" s="16"/>
    </row>
    <row r="87" spans="1:12" ht="24">
      <c r="A87" s="40" t="s">
        <v>237</v>
      </c>
      <c r="B87" s="40"/>
      <c r="C87" s="12" t="s">
        <v>238</v>
      </c>
      <c r="D87" s="40" t="s">
        <v>239</v>
      </c>
      <c r="E87" s="40"/>
      <c r="F87" s="40"/>
      <c r="G87" s="12" t="s">
        <v>13</v>
      </c>
      <c r="H87" s="39">
        <v>39591.27</v>
      </c>
      <c r="I87" s="39"/>
      <c r="J87" s="39"/>
      <c r="K87" s="11"/>
      <c r="L87" s="10"/>
    </row>
    <row r="88" spans="1:12" ht="24">
      <c r="A88" s="40" t="s">
        <v>240</v>
      </c>
      <c r="B88" s="40"/>
      <c r="C88" s="12" t="s">
        <v>214</v>
      </c>
      <c r="D88" s="40" t="s">
        <v>241</v>
      </c>
      <c r="E88" s="40"/>
      <c r="F88" s="40"/>
      <c r="G88" s="12" t="s">
        <v>13</v>
      </c>
      <c r="H88" s="39">
        <v>39591.27</v>
      </c>
      <c r="I88" s="39"/>
      <c r="J88" s="39"/>
      <c r="K88" s="11"/>
      <c r="L88" s="10"/>
    </row>
    <row r="89" spans="1:12" ht="24">
      <c r="A89" s="40" t="s">
        <v>242</v>
      </c>
      <c r="B89" s="40"/>
      <c r="C89" s="12" t="s">
        <v>243</v>
      </c>
      <c r="D89" s="40" t="s">
        <v>244</v>
      </c>
      <c r="E89" s="40"/>
      <c r="F89" s="40"/>
      <c r="G89" s="12" t="s">
        <v>13</v>
      </c>
      <c r="H89" s="39">
        <v>33591.27</v>
      </c>
      <c r="I89" s="39"/>
      <c r="J89" s="39"/>
      <c r="K89" s="11"/>
      <c r="L89" s="10"/>
    </row>
    <row r="90" spans="1:12" ht="24">
      <c r="A90" s="40" t="s">
        <v>245</v>
      </c>
      <c r="B90" s="40"/>
      <c r="C90" s="12" t="s">
        <v>211</v>
      </c>
      <c r="D90" s="40" t="s">
        <v>212</v>
      </c>
      <c r="E90" s="40"/>
      <c r="F90" s="40"/>
      <c r="G90" s="12" t="s">
        <v>13</v>
      </c>
      <c r="H90" s="39">
        <f>3*33591.27</f>
        <v>100773.81</v>
      </c>
      <c r="I90" s="39"/>
      <c r="J90" s="39"/>
      <c r="K90" s="11"/>
      <c r="L90" s="10"/>
    </row>
    <row r="91" spans="1:12" ht="24">
      <c r="A91" s="40" t="s">
        <v>246</v>
      </c>
      <c r="B91" s="40"/>
      <c r="C91" s="12" t="s">
        <v>247</v>
      </c>
      <c r="D91" s="40" t="s">
        <v>248</v>
      </c>
      <c r="E91" s="40"/>
      <c r="F91" s="40"/>
      <c r="G91" s="12" t="s">
        <v>13</v>
      </c>
      <c r="H91" s="39">
        <v>33591.27</v>
      </c>
      <c r="I91" s="39"/>
      <c r="J91" s="39"/>
      <c r="K91" s="11"/>
      <c r="L91" s="10"/>
    </row>
    <row r="92" spans="1:12" ht="15">
      <c r="A92" s="58">
        <v>8</v>
      </c>
      <c r="B92" s="58"/>
      <c r="C92" s="16"/>
      <c r="D92" s="58" t="s">
        <v>249</v>
      </c>
      <c r="E92" s="58"/>
      <c r="F92" s="58"/>
      <c r="G92" s="16"/>
      <c r="H92" s="58"/>
      <c r="I92" s="58"/>
      <c r="J92" s="58"/>
      <c r="K92" s="22"/>
      <c r="L92" s="16"/>
    </row>
    <row r="93" spans="1:12" ht="24">
      <c r="A93" s="40" t="s">
        <v>250</v>
      </c>
      <c r="B93" s="40"/>
      <c r="C93" s="12" t="s">
        <v>199</v>
      </c>
      <c r="D93" s="40" t="s">
        <v>200</v>
      </c>
      <c r="E93" s="40"/>
      <c r="F93" s="40"/>
      <c r="G93" s="12" t="s">
        <v>13</v>
      </c>
      <c r="H93" s="39">
        <v>4821</v>
      </c>
      <c r="I93" s="39"/>
      <c r="J93" s="39"/>
      <c r="K93" s="11"/>
      <c r="L93" s="10"/>
    </row>
    <row r="94" spans="1:12" ht="24">
      <c r="A94" s="40" t="s">
        <v>251</v>
      </c>
      <c r="B94" s="40"/>
      <c r="C94" s="12" t="s">
        <v>252</v>
      </c>
      <c r="D94" s="40" t="s">
        <v>531</v>
      </c>
      <c r="E94" s="40"/>
      <c r="F94" s="40"/>
      <c r="G94" s="12" t="s">
        <v>13</v>
      </c>
      <c r="H94" s="39">
        <v>4821</v>
      </c>
      <c r="I94" s="39"/>
      <c r="J94" s="39"/>
      <c r="K94" s="11"/>
      <c r="L94" s="10"/>
    </row>
    <row r="95" spans="1:12" ht="24">
      <c r="A95" s="40" t="s">
        <v>253</v>
      </c>
      <c r="B95" s="40"/>
      <c r="C95" s="12" t="s">
        <v>254</v>
      </c>
      <c r="D95" s="40" t="s">
        <v>525</v>
      </c>
      <c r="E95" s="40"/>
      <c r="F95" s="40"/>
      <c r="G95" s="12" t="s">
        <v>13</v>
      </c>
      <c r="H95" s="39">
        <v>4821</v>
      </c>
      <c r="I95" s="39"/>
      <c r="J95" s="39"/>
      <c r="K95" s="11"/>
      <c r="L95" s="10"/>
    </row>
    <row r="96" spans="1:12" ht="15">
      <c r="A96" s="58">
        <v>9</v>
      </c>
      <c r="B96" s="58"/>
      <c r="C96" s="16"/>
      <c r="D96" s="58" t="s">
        <v>526</v>
      </c>
      <c r="E96" s="58"/>
      <c r="F96" s="58"/>
      <c r="G96" s="16"/>
      <c r="H96" s="58"/>
      <c r="I96" s="58"/>
      <c r="J96" s="58"/>
      <c r="K96" s="22"/>
      <c r="L96" s="16"/>
    </row>
    <row r="97" spans="1:12" ht="24">
      <c r="A97" s="40" t="s">
        <v>255</v>
      </c>
      <c r="B97" s="40"/>
      <c r="C97" s="12" t="s">
        <v>232</v>
      </c>
      <c r="D97" s="40" t="s">
        <v>200</v>
      </c>
      <c r="E97" s="40"/>
      <c r="F97" s="40"/>
      <c r="G97" s="12" t="s">
        <v>13</v>
      </c>
      <c r="H97" s="39">
        <v>500</v>
      </c>
      <c r="I97" s="39"/>
      <c r="J97" s="39"/>
      <c r="K97" s="11"/>
      <c r="L97" s="10"/>
    </row>
    <row r="98" spans="1:12" ht="24">
      <c r="A98" s="40" t="s">
        <v>256</v>
      </c>
      <c r="B98" s="40"/>
      <c r="C98" s="12" t="s">
        <v>201</v>
      </c>
      <c r="D98" s="40" t="s">
        <v>528</v>
      </c>
      <c r="E98" s="40"/>
      <c r="F98" s="40"/>
      <c r="G98" s="12" t="s">
        <v>13</v>
      </c>
      <c r="H98" s="39">
        <v>500</v>
      </c>
      <c r="I98" s="39"/>
      <c r="J98" s="39"/>
      <c r="K98" s="11"/>
      <c r="L98" s="10"/>
    </row>
    <row r="99" spans="1:12" ht="24">
      <c r="A99" s="40" t="s">
        <v>257</v>
      </c>
      <c r="B99" s="40"/>
      <c r="C99" s="12" t="s">
        <v>202</v>
      </c>
      <c r="D99" s="40" t="s">
        <v>203</v>
      </c>
      <c r="E99" s="40"/>
      <c r="F99" s="40"/>
      <c r="G99" s="12" t="s">
        <v>13</v>
      </c>
      <c r="H99" s="39">
        <v>500</v>
      </c>
      <c r="I99" s="39"/>
      <c r="J99" s="39"/>
      <c r="K99" s="11"/>
      <c r="L99" s="10"/>
    </row>
    <row r="100" spans="1:12" ht="24">
      <c r="A100" s="40" t="s">
        <v>258</v>
      </c>
      <c r="B100" s="40"/>
      <c r="C100" s="12" t="s">
        <v>259</v>
      </c>
      <c r="D100" s="40" t="s">
        <v>531</v>
      </c>
      <c r="E100" s="40"/>
      <c r="F100" s="40"/>
      <c r="G100" s="12" t="s">
        <v>13</v>
      </c>
      <c r="H100" s="39">
        <v>500</v>
      </c>
      <c r="I100" s="39"/>
      <c r="J100" s="39"/>
      <c r="K100" s="11"/>
      <c r="L100" s="10"/>
    </row>
    <row r="101" spans="1:12" ht="24">
      <c r="A101" s="40" t="s">
        <v>260</v>
      </c>
      <c r="B101" s="40"/>
      <c r="C101" s="12" t="s">
        <v>211</v>
      </c>
      <c r="D101" s="40" t="s">
        <v>206</v>
      </c>
      <c r="E101" s="40"/>
      <c r="F101" s="40"/>
      <c r="G101" s="12" t="s">
        <v>13</v>
      </c>
      <c r="H101" s="39">
        <v>500</v>
      </c>
      <c r="I101" s="39"/>
      <c r="J101" s="39"/>
      <c r="K101" s="11"/>
      <c r="L101" s="10"/>
    </row>
    <row r="102" spans="1:12" ht="24">
      <c r="A102" s="40" t="s">
        <v>261</v>
      </c>
      <c r="B102" s="40"/>
      <c r="C102" s="12" t="s">
        <v>208</v>
      </c>
      <c r="D102" s="40" t="s">
        <v>262</v>
      </c>
      <c r="E102" s="40"/>
      <c r="F102" s="40"/>
      <c r="G102" s="12" t="s">
        <v>13</v>
      </c>
      <c r="H102" s="39">
        <v>500</v>
      </c>
      <c r="I102" s="39"/>
      <c r="J102" s="39"/>
      <c r="K102" s="11"/>
      <c r="L102" s="10"/>
    </row>
    <row r="103" spans="1:12" ht="24">
      <c r="A103" s="40" t="s">
        <v>263</v>
      </c>
      <c r="B103" s="40"/>
      <c r="C103" s="12" t="s">
        <v>211</v>
      </c>
      <c r="D103" s="40" t="s">
        <v>212</v>
      </c>
      <c r="E103" s="40"/>
      <c r="F103" s="40"/>
      <c r="G103" s="12" t="s">
        <v>13</v>
      </c>
      <c r="H103" s="39">
        <v>500</v>
      </c>
      <c r="I103" s="39"/>
      <c r="J103" s="39"/>
      <c r="K103" s="11"/>
      <c r="L103" s="10"/>
    </row>
    <row r="104" spans="1:12" ht="24">
      <c r="A104" s="40" t="s">
        <v>264</v>
      </c>
      <c r="B104" s="40"/>
      <c r="C104" s="12" t="s">
        <v>214</v>
      </c>
      <c r="D104" s="40" t="s">
        <v>215</v>
      </c>
      <c r="E104" s="40"/>
      <c r="F104" s="40"/>
      <c r="G104" s="12" t="s">
        <v>13</v>
      </c>
      <c r="H104" s="39">
        <v>500</v>
      </c>
      <c r="I104" s="39"/>
      <c r="J104" s="39"/>
      <c r="K104" s="11"/>
      <c r="L104" s="10"/>
    </row>
    <row r="105" spans="1:12" ht="24">
      <c r="A105" s="40" t="s">
        <v>265</v>
      </c>
      <c r="B105" s="40"/>
      <c r="C105" s="12" t="s">
        <v>217</v>
      </c>
      <c r="D105" s="40" t="s">
        <v>218</v>
      </c>
      <c r="E105" s="40"/>
      <c r="F105" s="40"/>
      <c r="G105" s="12" t="s">
        <v>13</v>
      </c>
      <c r="H105" s="39">
        <v>500</v>
      </c>
      <c r="I105" s="39"/>
      <c r="J105" s="39"/>
      <c r="K105" s="11"/>
      <c r="L105" s="10"/>
    </row>
    <row r="106" spans="1:12" ht="24">
      <c r="A106" s="40" t="s">
        <v>266</v>
      </c>
      <c r="B106" s="40"/>
      <c r="C106" s="12" t="s">
        <v>211</v>
      </c>
      <c r="D106" s="40" t="s">
        <v>212</v>
      </c>
      <c r="E106" s="40"/>
      <c r="F106" s="40"/>
      <c r="G106" s="12" t="s">
        <v>13</v>
      </c>
      <c r="H106" s="39">
        <v>500</v>
      </c>
      <c r="I106" s="39"/>
      <c r="J106" s="39"/>
      <c r="K106" s="11"/>
      <c r="L106" s="10"/>
    </row>
    <row r="107" spans="1:12" ht="24">
      <c r="A107" s="40" t="s">
        <v>267</v>
      </c>
      <c r="B107" s="40"/>
      <c r="C107" s="12" t="s">
        <v>247</v>
      </c>
      <c r="D107" s="40" t="s">
        <v>222</v>
      </c>
      <c r="E107" s="40"/>
      <c r="F107" s="40"/>
      <c r="G107" s="12" t="s">
        <v>13</v>
      </c>
      <c r="H107" s="39">
        <v>500</v>
      </c>
      <c r="I107" s="39"/>
      <c r="J107" s="39"/>
      <c r="K107" s="11"/>
      <c r="L107" s="10"/>
    </row>
    <row r="108" spans="1:12" ht="15">
      <c r="A108" s="58">
        <v>10</v>
      </c>
      <c r="B108" s="58"/>
      <c r="C108" s="16"/>
      <c r="D108" s="58" t="s">
        <v>268</v>
      </c>
      <c r="E108" s="58"/>
      <c r="F108" s="58"/>
      <c r="G108" s="16"/>
      <c r="H108" s="58"/>
      <c r="I108" s="58"/>
      <c r="J108" s="58"/>
      <c r="K108" s="22"/>
      <c r="L108" s="16"/>
    </row>
    <row r="109" spans="1:12" ht="24">
      <c r="A109" s="40" t="s">
        <v>269</v>
      </c>
      <c r="B109" s="40"/>
      <c r="C109" s="12" t="s">
        <v>270</v>
      </c>
      <c r="D109" s="40" t="s">
        <v>271</v>
      </c>
      <c r="E109" s="40"/>
      <c r="F109" s="40"/>
      <c r="G109" s="12" t="s">
        <v>13</v>
      </c>
      <c r="H109" s="39">
        <v>10897</v>
      </c>
      <c r="I109" s="39"/>
      <c r="J109" s="39"/>
      <c r="K109" s="11"/>
      <c r="L109" s="10"/>
    </row>
    <row r="110" spans="1:12" ht="15">
      <c r="A110" s="58">
        <v>11</v>
      </c>
      <c r="B110" s="58"/>
      <c r="C110" s="16"/>
      <c r="D110" s="58" t="s">
        <v>272</v>
      </c>
      <c r="E110" s="58"/>
      <c r="F110" s="58"/>
      <c r="G110" s="16"/>
      <c r="H110" s="58"/>
      <c r="I110" s="58"/>
      <c r="J110" s="58"/>
      <c r="K110" s="22"/>
      <c r="L110" s="16"/>
    </row>
    <row r="111" spans="1:12" ht="24">
      <c r="A111" s="40" t="s">
        <v>273</v>
      </c>
      <c r="B111" s="40"/>
      <c r="C111" s="12" t="s">
        <v>232</v>
      </c>
      <c r="D111" s="40" t="s">
        <v>200</v>
      </c>
      <c r="E111" s="40"/>
      <c r="F111" s="40"/>
      <c r="G111" s="12" t="s">
        <v>13</v>
      </c>
      <c r="H111" s="39">
        <f>3733.18+480+570+50</f>
        <v>4833.18</v>
      </c>
      <c r="I111" s="39"/>
      <c r="J111" s="39"/>
      <c r="K111" s="11"/>
      <c r="L111" s="10"/>
    </row>
    <row r="112" spans="1:12" ht="24">
      <c r="A112" s="40" t="s">
        <v>274</v>
      </c>
      <c r="B112" s="40"/>
      <c r="C112" s="12" t="s">
        <v>275</v>
      </c>
      <c r="D112" s="40" t="s">
        <v>227</v>
      </c>
      <c r="E112" s="40"/>
      <c r="F112" s="40"/>
      <c r="G112" s="12" t="s">
        <v>13</v>
      </c>
      <c r="H112" s="39">
        <f>3733.18+480+570+50</f>
        <v>4833.18</v>
      </c>
      <c r="I112" s="39"/>
      <c r="J112" s="39"/>
      <c r="K112" s="11"/>
      <c r="L112" s="10"/>
    </row>
    <row r="113" spans="1:12" ht="24">
      <c r="A113" s="40" t="s">
        <v>276</v>
      </c>
      <c r="B113" s="40"/>
      <c r="C113" s="12" t="s">
        <v>277</v>
      </c>
      <c r="D113" s="40" t="s">
        <v>533</v>
      </c>
      <c r="E113" s="40"/>
      <c r="F113" s="40"/>
      <c r="G113" s="12" t="s">
        <v>13</v>
      </c>
      <c r="H113" s="39">
        <f>3733.18+570+480+50</f>
        <v>4833.18</v>
      </c>
      <c r="I113" s="39"/>
      <c r="J113" s="39"/>
      <c r="K113" s="11"/>
      <c r="L113" s="10"/>
    </row>
    <row r="114" spans="1:12" ht="15">
      <c r="A114" s="62">
        <v>12</v>
      </c>
      <c r="B114" s="62"/>
      <c r="C114" s="23"/>
      <c r="D114" s="62" t="s">
        <v>278</v>
      </c>
      <c r="E114" s="62"/>
      <c r="F114" s="62"/>
      <c r="G114" s="23"/>
      <c r="H114" s="62"/>
      <c r="I114" s="62"/>
      <c r="J114" s="62"/>
      <c r="K114" s="24"/>
      <c r="L114" s="23"/>
    </row>
    <row r="115" spans="1:12" ht="24">
      <c r="A115" s="40" t="s">
        <v>279</v>
      </c>
      <c r="B115" s="40"/>
      <c r="C115" s="12" t="s">
        <v>199</v>
      </c>
      <c r="D115" s="40" t="s">
        <v>224</v>
      </c>
      <c r="E115" s="40"/>
      <c r="F115" s="40"/>
      <c r="G115" s="12" t="s">
        <v>13</v>
      </c>
      <c r="H115" s="39">
        <v>1178.8</v>
      </c>
      <c r="I115" s="39"/>
      <c r="J115" s="39"/>
      <c r="K115" s="11"/>
      <c r="L115" s="10"/>
    </row>
    <row r="116" spans="1:12" ht="37.5" customHeight="1">
      <c r="A116" s="40" t="s">
        <v>280</v>
      </c>
      <c r="B116" s="40"/>
      <c r="C116" s="12" t="s">
        <v>281</v>
      </c>
      <c r="D116" s="40" t="s">
        <v>282</v>
      </c>
      <c r="E116" s="40"/>
      <c r="F116" s="40"/>
      <c r="G116" s="12" t="s">
        <v>13</v>
      </c>
      <c r="H116" s="39">
        <v>1178.8</v>
      </c>
      <c r="I116" s="39"/>
      <c r="J116" s="39"/>
      <c r="K116" s="11"/>
      <c r="L116" s="10"/>
    </row>
    <row r="117" spans="1:12" ht="24" customHeight="1">
      <c r="A117" s="40" t="s">
        <v>283</v>
      </c>
      <c r="B117" s="40"/>
      <c r="C117" s="12" t="s">
        <v>284</v>
      </c>
      <c r="D117" s="40" t="s">
        <v>285</v>
      </c>
      <c r="E117" s="40"/>
      <c r="F117" s="40"/>
      <c r="G117" s="12" t="s">
        <v>13</v>
      </c>
      <c r="H117" s="39">
        <v>1178.8</v>
      </c>
      <c r="I117" s="39"/>
      <c r="J117" s="39"/>
      <c r="K117" s="11"/>
      <c r="L117" s="10"/>
    </row>
    <row r="118" spans="1:12" ht="24" customHeight="1">
      <c r="A118" s="40" t="s">
        <v>286</v>
      </c>
      <c r="B118" s="40"/>
      <c r="C118" s="12" t="s">
        <v>289</v>
      </c>
      <c r="D118" s="40" t="s">
        <v>290</v>
      </c>
      <c r="E118" s="40"/>
      <c r="F118" s="40"/>
      <c r="G118" s="12" t="s">
        <v>13</v>
      </c>
      <c r="H118" s="39">
        <v>1178.8</v>
      </c>
      <c r="I118" s="39"/>
      <c r="J118" s="39"/>
      <c r="K118" s="11"/>
      <c r="L118" s="10"/>
    </row>
    <row r="119" spans="1:12" ht="24" customHeight="1">
      <c r="A119" s="40" t="s">
        <v>288</v>
      </c>
      <c r="B119" s="40"/>
      <c r="C119" s="12" t="s">
        <v>292</v>
      </c>
      <c r="D119" s="40" t="s">
        <v>293</v>
      </c>
      <c r="E119" s="40"/>
      <c r="F119" s="40"/>
      <c r="G119" s="12" t="s">
        <v>13</v>
      </c>
      <c r="H119" s="39">
        <v>1178.8</v>
      </c>
      <c r="I119" s="39"/>
      <c r="J119" s="39"/>
      <c r="K119" s="11"/>
      <c r="L119" s="10"/>
    </row>
    <row r="120" spans="1:12" ht="24" customHeight="1">
      <c r="A120" s="40" t="s">
        <v>291</v>
      </c>
      <c r="B120" s="40"/>
      <c r="C120" s="12" t="s">
        <v>294</v>
      </c>
      <c r="D120" s="40" t="s">
        <v>295</v>
      </c>
      <c r="E120" s="40"/>
      <c r="F120" s="40"/>
      <c r="G120" s="12" t="s">
        <v>13</v>
      </c>
      <c r="H120" s="39">
        <v>154</v>
      </c>
      <c r="I120" s="39"/>
      <c r="J120" s="39"/>
      <c r="K120" s="11"/>
      <c r="L120" s="10"/>
    </row>
    <row r="121" spans="1:12" ht="15">
      <c r="A121" s="58">
        <v>13</v>
      </c>
      <c r="B121" s="58"/>
      <c r="C121" s="16"/>
      <c r="D121" s="58" t="s">
        <v>296</v>
      </c>
      <c r="E121" s="58"/>
      <c r="F121" s="58"/>
      <c r="G121" s="16"/>
      <c r="H121" s="58"/>
      <c r="I121" s="58"/>
      <c r="J121" s="58"/>
      <c r="K121" s="22"/>
      <c r="L121" s="16"/>
    </row>
    <row r="122" spans="1:12" ht="24">
      <c r="A122" s="40" t="s">
        <v>297</v>
      </c>
      <c r="B122" s="40"/>
      <c r="C122" s="12" t="s">
        <v>298</v>
      </c>
      <c r="D122" s="40" t="s">
        <v>200</v>
      </c>
      <c r="E122" s="40"/>
      <c r="F122" s="40"/>
      <c r="G122" s="12" t="s">
        <v>13</v>
      </c>
      <c r="H122" s="39">
        <v>6020</v>
      </c>
      <c r="I122" s="39"/>
      <c r="J122" s="39"/>
      <c r="K122" s="11"/>
      <c r="L122" s="10"/>
    </row>
    <row r="123" spans="1:12" ht="24">
      <c r="A123" s="40" t="s">
        <v>299</v>
      </c>
      <c r="B123" s="40"/>
      <c r="C123" s="12" t="s">
        <v>300</v>
      </c>
      <c r="D123" s="40" t="s">
        <v>301</v>
      </c>
      <c r="E123" s="40"/>
      <c r="F123" s="40"/>
      <c r="G123" s="12" t="s">
        <v>13</v>
      </c>
      <c r="H123" s="39">
        <v>6020</v>
      </c>
      <c r="I123" s="39"/>
      <c r="J123" s="39"/>
      <c r="K123" s="11"/>
      <c r="L123" s="10"/>
    </row>
    <row r="124" spans="1:12" ht="24" customHeight="1">
      <c r="A124" s="44" t="s">
        <v>302</v>
      </c>
      <c r="B124" s="46"/>
      <c r="C124" s="12" t="s">
        <v>217</v>
      </c>
      <c r="D124" s="40" t="s">
        <v>303</v>
      </c>
      <c r="E124" s="40"/>
      <c r="F124" s="40"/>
      <c r="G124" s="12" t="s">
        <v>13</v>
      </c>
      <c r="H124" s="39">
        <v>6020</v>
      </c>
      <c r="I124" s="39"/>
      <c r="J124" s="39"/>
      <c r="K124" s="11"/>
      <c r="L124" s="10"/>
    </row>
    <row r="125" spans="1:12" ht="24" customHeight="1">
      <c r="A125" s="44" t="s">
        <v>304</v>
      </c>
      <c r="B125" s="46"/>
      <c r="C125" s="12" t="s">
        <v>211</v>
      </c>
      <c r="D125" s="40" t="s">
        <v>287</v>
      </c>
      <c r="E125" s="40"/>
      <c r="F125" s="40"/>
      <c r="G125" s="12" t="s">
        <v>13</v>
      </c>
      <c r="H125" s="39">
        <f>2*6020</f>
        <v>12040</v>
      </c>
      <c r="I125" s="39"/>
      <c r="J125" s="39"/>
      <c r="K125" s="11"/>
      <c r="L125" s="10"/>
    </row>
    <row r="126" spans="1:12" ht="24" customHeight="1">
      <c r="A126" s="44" t="s">
        <v>305</v>
      </c>
      <c r="B126" s="46"/>
      <c r="C126" s="12" t="s">
        <v>306</v>
      </c>
      <c r="D126" s="40" t="s">
        <v>307</v>
      </c>
      <c r="E126" s="40"/>
      <c r="F126" s="40"/>
      <c r="G126" s="12" t="s">
        <v>13</v>
      </c>
      <c r="H126" s="39">
        <v>6020</v>
      </c>
      <c r="I126" s="39"/>
      <c r="J126" s="39"/>
      <c r="K126" s="11"/>
      <c r="L126" s="10"/>
    </row>
    <row r="127" spans="1:12" ht="15">
      <c r="A127" s="58">
        <v>14</v>
      </c>
      <c r="B127" s="58"/>
      <c r="C127" s="16"/>
      <c r="D127" s="58" t="s">
        <v>308</v>
      </c>
      <c r="E127" s="58"/>
      <c r="F127" s="58"/>
      <c r="G127" s="16"/>
      <c r="H127" s="58"/>
      <c r="I127" s="58"/>
      <c r="J127" s="58"/>
      <c r="K127" s="22"/>
      <c r="L127" s="16"/>
    </row>
    <row r="128" spans="1:12" ht="24">
      <c r="A128" s="40" t="s">
        <v>309</v>
      </c>
      <c r="B128" s="40"/>
      <c r="C128" s="12" t="s">
        <v>310</v>
      </c>
      <c r="D128" s="40" t="s">
        <v>311</v>
      </c>
      <c r="E128" s="40"/>
      <c r="F128" s="40"/>
      <c r="G128" s="12" t="s">
        <v>13</v>
      </c>
      <c r="H128" s="39">
        <v>65.87</v>
      </c>
      <c r="I128" s="39"/>
      <c r="J128" s="39"/>
      <c r="K128" s="11"/>
      <c r="L128" s="10"/>
    </row>
    <row r="129" spans="1:12" ht="24">
      <c r="A129" s="40" t="s">
        <v>312</v>
      </c>
      <c r="B129" s="40"/>
      <c r="C129" s="12" t="s">
        <v>313</v>
      </c>
      <c r="D129" s="40" t="s">
        <v>314</v>
      </c>
      <c r="E129" s="40"/>
      <c r="F129" s="40"/>
      <c r="G129" s="12" t="s">
        <v>13</v>
      </c>
      <c r="H129" s="39">
        <v>65.87</v>
      </c>
      <c r="I129" s="39"/>
      <c r="J129" s="39"/>
      <c r="K129" s="11"/>
      <c r="L129" s="10"/>
    </row>
    <row r="130" spans="1:12" ht="24">
      <c r="A130" s="40" t="s">
        <v>315</v>
      </c>
      <c r="B130" s="40"/>
      <c r="C130" s="12" t="s">
        <v>252</v>
      </c>
      <c r="D130" s="40" t="s">
        <v>532</v>
      </c>
      <c r="E130" s="40"/>
      <c r="F130" s="40"/>
      <c r="G130" s="12" t="s">
        <v>13</v>
      </c>
      <c r="H130" s="39">
        <v>65.87</v>
      </c>
      <c r="I130" s="39"/>
      <c r="J130" s="39"/>
      <c r="K130" s="11"/>
      <c r="L130" s="10"/>
    </row>
    <row r="131" spans="1:12" ht="15">
      <c r="A131" s="58">
        <v>15</v>
      </c>
      <c r="B131" s="58"/>
      <c r="C131" s="16"/>
      <c r="D131" s="58" t="s">
        <v>316</v>
      </c>
      <c r="E131" s="58"/>
      <c r="F131" s="58"/>
      <c r="G131" s="16"/>
      <c r="H131" s="58"/>
      <c r="I131" s="58"/>
      <c r="J131" s="58"/>
      <c r="K131" s="22"/>
      <c r="L131" s="16"/>
    </row>
    <row r="132" spans="1:12" ht="24">
      <c r="A132" s="40" t="s">
        <v>317</v>
      </c>
      <c r="B132" s="40"/>
      <c r="C132" s="12" t="s">
        <v>318</v>
      </c>
      <c r="D132" s="40" t="s">
        <v>319</v>
      </c>
      <c r="E132" s="40"/>
      <c r="F132" s="40"/>
      <c r="G132" s="12" t="s">
        <v>36</v>
      </c>
      <c r="H132" s="39">
        <v>2668.22</v>
      </c>
      <c r="I132" s="39"/>
      <c r="J132" s="39"/>
      <c r="K132" s="11"/>
      <c r="L132" s="10"/>
    </row>
    <row r="133" spans="1:12" ht="24">
      <c r="A133" s="40" t="s">
        <v>320</v>
      </c>
      <c r="B133" s="40"/>
      <c r="C133" s="12" t="s">
        <v>318</v>
      </c>
      <c r="D133" s="40" t="s">
        <v>321</v>
      </c>
      <c r="E133" s="40"/>
      <c r="F133" s="40"/>
      <c r="G133" s="12" t="s">
        <v>36</v>
      </c>
      <c r="H133" s="39">
        <v>2028.63</v>
      </c>
      <c r="I133" s="39"/>
      <c r="J133" s="39"/>
      <c r="K133" s="11"/>
      <c r="L133" s="10"/>
    </row>
    <row r="134" spans="1:12" ht="24">
      <c r="A134" s="40" t="s">
        <v>322</v>
      </c>
      <c r="B134" s="40"/>
      <c r="C134" s="12" t="s">
        <v>323</v>
      </c>
      <c r="D134" s="40" t="s">
        <v>324</v>
      </c>
      <c r="E134" s="40"/>
      <c r="F134" s="40"/>
      <c r="G134" s="12" t="s">
        <v>36</v>
      </c>
      <c r="H134" s="39">
        <v>997.5</v>
      </c>
      <c r="I134" s="39"/>
      <c r="J134" s="39"/>
      <c r="K134" s="11"/>
      <c r="L134" s="10"/>
    </row>
    <row r="135" spans="1:12" ht="24">
      <c r="A135" s="40" t="s">
        <v>325</v>
      </c>
      <c r="B135" s="40"/>
      <c r="C135" s="12" t="s">
        <v>326</v>
      </c>
      <c r="D135" s="40" t="s">
        <v>327</v>
      </c>
      <c r="E135" s="40"/>
      <c r="F135" s="40"/>
      <c r="G135" s="12" t="s">
        <v>36</v>
      </c>
      <c r="H135" s="39">
        <v>120.1</v>
      </c>
      <c r="I135" s="39"/>
      <c r="J135" s="39"/>
      <c r="K135" s="11"/>
      <c r="L135" s="10"/>
    </row>
    <row r="136" spans="1:12" ht="24">
      <c r="A136" s="40" t="s">
        <v>328</v>
      </c>
      <c r="B136" s="40"/>
      <c r="C136" s="12" t="s">
        <v>329</v>
      </c>
      <c r="D136" s="40" t="s">
        <v>330</v>
      </c>
      <c r="E136" s="40"/>
      <c r="F136" s="40"/>
      <c r="G136" s="12" t="s">
        <v>36</v>
      </c>
      <c r="H136" s="39">
        <v>5445.64</v>
      </c>
      <c r="I136" s="39"/>
      <c r="J136" s="39"/>
      <c r="K136" s="11"/>
      <c r="L136" s="10"/>
    </row>
    <row r="137" spans="1:12" ht="24">
      <c r="A137" s="40" t="s">
        <v>331</v>
      </c>
      <c r="B137" s="40"/>
      <c r="C137" s="12" t="s">
        <v>332</v>
      </c>
      <c r="D137" s="40" t="s">
        <v>333</v>
      </c>
      <c r="E137" s="40"/>
      <c r="F137" s="40"/>
      <c r="G137" s="12" t="s">
        <v>36</v>
      </c>
      <c r="H137" s="39">
        <v>195.93</v>
      </c>
      <c r="I137" s="39"/>
      <c r="J137" s="39"/>
      <c r="K137" s="11"/>
      <c r="L137" s="10"/>
    </row>
    <row r="138" spans="1:12" ht="24">
      <c r="A138" s="40" t="s">
        <v>334</v>
      </c>
      <c r="B138" s="40"/>
      <c r="C138" s="12" t="s">
        <v>335</v>
      </c>
      <c r="D138" s="40" t="s">
        <v>336</v>
      </c>
      <c r="E138" s="40"/>
      <c r="F138" s="40"/>
      <c r="G138" s="12" t="s">
        <v>36</v>
      </c>
      <c r="H138" s="39">
        <f>8419.24+570+540+55</f>
        <v>9584.24</v>
      </c>
      <c r="I138" s="39"/>
      <c r="J138" s="39"/>
      <c r="K138" s="11"/>
      <c r="L138" s="10"/>
    </row>
    <row r="139" spans="1:12" ht="24">
      <c r="A139" s="40" t="s">
        <v>337</v>
      </c>
      <c r="B139" s="40"/>
      <c r="C139" s="12" t="s">
        <v>338</v>
      </c>
      <c r="D139" s="40" t="s">
        <v>527</v>
      </c>
      <c r="E139" s="40"/>
      <c r="F139" s="40"/>
      <c r="G139" s="12" t="s">
        <v>36</v>
      </c>
      <c r="H139" s="39">
        <v>1347</v>
      </c>
      <c r="I139" s="39"/>
      <c r="J139" s="39"/>
      <c r="K139" s="11"/>
      <c r="L139" s="10"/>
    </row>
    <row r="140" spans="1:12" ht="15">
      <c r="A140" s="58">
        <v>16</v>
      </c>
      <c r="B140" s="58"/>
      <c r="C140" s="16"/>
      <c r="D140" s="58" t="s">
        <v>339</v>
      </c>
      <c r="E140" s="58"/>
      <c r="F140" s="58"/>
      <c r="G140" s="16"/>
      <c r="H140" s="58"/>
      <c r="I140" s="58"/>
      <c r="J140" s="58"/>
      <c r="K140" s="22"/>
      <c r="L140" s="16"/>
    </row>
    <row r="141" spans="1:12" ht="24">
      <c r="A141" s="40" t="s">
        <v>340</v>
      </c>
      <c r="B141" s="40"/>
      <c r="C141" s="12" t="s">
        <v>341</v>
      </c>
      <c r="D141" s="40" t="s">
        <v>342</v>
      </c>
      <c r="E141" s="40"/>
      <c r="F141" s="40"/>
      <c r="G141" s="12" t="s">
        <v>17</v>
      </c>
      <c r="H141" s="39">
        <v>1258</v>
      </c>
      <c r="I141" s="39"/>
      <c r="J141" s="39"/>
      <c r="K141" s="11"/>
      <c r="L141" s="10"/>
    </row>
    <row r="142" spans="1:12" ht="24">
      <c r="A142" s="40" t="s">
        <v>343</v>
      </c>
      <c r="B142" s="40"/>
      <c r="C142" s="12" t="s">
        <v>344</v>
      </c>
      <c r="D142" s="40" t="s">
        <v>345</v>
      </c>
      <c r="E142" s="40"/>
      <c r="F142" s="40"/>
      <c r="G142" s="12" t="s">
        <v>17</v>
      </c>
      <c r="H142" s="39">
        <v>51.82</v>
      </c>
      <c r="I142" s="39"/>
      <c r="J142" s="39"/>
      <c r="K142" s="11"/>
      <c r="L142" s="10"/>
    </row>
    <row r="143" spans="1:12" ht="24" customHeight="1">
      <c r="A143" s="42" t="s">
        <v>521</v>
      </c>
      <c r="B143" s="43"/>
      <c r="C143" s="25" t="s">
        <v>346</v>
      </c>
      <c r="D143" s="59" t="s">
        <v>518</v>
      </c>
      <c r="E143" s="60"/>
      <c r="F143" s="61"/>
      <c r="G143" s="25" t="s">
        <v>36</v>
      </c>
      <c r="H143" s="36">
        <v>76.1</v>
      </c>
      <c r="I143" s="37"/>
      <c r="J143" s="38"/>
      <c r="K143" s="11"/>
      <c r="L143" s="26"/>
    </row>
    <row r="144" spans="1:12" ht="24" customHeight="1">
      <c r="A144" s="42" t="s">
        <v>522</v>
      </c>
      <c r="B144" s="43"/>
      <c r="C144" s="25" t="s">
        <v>346</v>
      </c>
      <c r="D144" s="59" t="s">
        <v>519</v>
      </c>
      <c r="E144" s="60"/>
      <c r="F144" s="61"/>
      <c r="G144" s="25" t="s">
        <v>36</v>
      </c>
      <c r="H144" s="36">
        <v>14.3</v>
      </c>
      <c r="I144" s="37"/>
      <c r="J144" s="38"/>
      <c r="K144" s="11"/>
      <c r="L144" s="26"/>
    </row>
    <row r="145" spans="1:12" ht="24">
      <c r="A145" s="40" t="s">
        <v>523</v>
      </c>
      <c r="B145" s="40"/>
      <c r="C145" s="12" t="s">
        <v>346</v>
      </c>
      <c r="D145" s="40" t="s">
        <v>520</v>
      </c>
      <c r="E145" s="40"/>
      <c r="F145" s="40"/>
      <c r="G145" s="12" t="s">
        <v>36</v>
      </c>
      <c r="H145" s="39">
        <v>79.3</v>
      </c>
      <c r="I145" s="39"/>
      <c r="J145" s="39"/>
      <c r="K145" s="11"/>
      <c r="L145" s="10"/>
    </row>
    <row r="146" spans="1:12" ht="24">
      <c r="A146" s="40" t="s">
        <v>347</v>
      </c>
      <c r="B146" s="40"/>
      <c r="C146" s="12" t="s">
        <v>348</v>
      </c>
      <c r="D146" s="40" t="s">
        <v>349</v>
      </c>
      <c r="E146" s="40"/>
      <c r="F146" s="40"/>
      <c r="G146" s="12" t="s">
        <v>13</v>
      </c>
      <c r="H146" s="39">
        <v>210</v>
      </c>
      <c r="I146" s="39"/>
      <c r="J146" s="39"/>
      <c r="K146" s="11"/>
      <c r="L146" s="10"/>
    </row>
    <row r="147" spans="1:12" ht="24">
      <c r="A147" s="40" t="s">
        <v>350</v>
      </c>
      <c r="B147" s="40"/>
      <c r="C147" s="12" t="s">
        <v>341</v>
      </c>
      <c r="D147" s="40" t="s">
        <v>351</v>
      </c>
      <c r="E147" s="40"/>
      <c r="F147" s="40"/>
      <c r="G147" s="12" t="s">
        <v>17</v>
      </c>
      <c r="H147" s="39">
        <v>1126.33</v>
      </c>
      <c r="I147" s="39"/>
      <c r="J147" s="39"/>
      <c r="K147" s="11"/>
      <c r="L147" s="10"/>
    </row>
    <row r="148" spans="1:12" ht="24">
      <c r="A148" s="40" t="s">
        <v>352</v>
      </c>
      <c r="B148" s="40"/>
      <c r="C148" s="12" t="s">
        <v>353</v>
      </c>
      <c r="D148" s="40" t="s">
        <v>345</v>
      </c>
      <c r="E148" s="40"/>
      <c r="F148" s="40"/>
      <c r="G148" s="12" t="s">
        <v>17</v>
      </c>
      <c r="H148" s="39">
        <v>225</v>
      </c>
      <c r="I148" s="39"/>
      <c r="J148" s="39"/>
      <c r="K148" s="11"/>
      <c r="L148" s="10"/>
    </row>
    <row r="149" spans="1:12" ht="24">
      <c r="A149" s="40" t="s">
        <v>354</v>
      </c>
      <c r="B149" s="40"/>
      <c r="C149" s="12" t="s">
        <v>355</v>
      </c>
      <c r="D149" s="40" t="s">
        <v>356</v>
      </c>
      <c r="E149" s="40"/>
      <c r="F149" s="40"/>
      <c r="G149" s="12" t="s">
        <v>36</v>
      </c>
      <c r="H149" s="39">
        <v>2936</v>
      </c>
      <c r="I149" s="39"/>
      <c r="J149" s="39"/>
      <c r="K149" s="11"/>
      <c r="L149" s="10"/>
    </row>
    <row r="150" spans="1:12" ht="24">
      <c r="A150" s="40" t="s">
        <v>357</v>
      </c>
      <c r="B150" s="40"/>
      <c r="C150" s="12" t="s">
        <v>358</v>
      </c>
      <c r="D150" s="40" t="s">
        <v>359</v>
      </c>
      <c r="E150" s="40"/>
      <c r="F150" s="40"/>
      <c r="G150" s="12" t="s">
        <v>13</v>
      </c>
      <c r="H150" s="39">
        <v>660.6</v>
      </c>
      <c r="I150" s="39"/>
      <c r="J150" s="39"/>
      <c r="K150" s="11"/>
      <c r="L150" s="10"/>
    </row>
    <row r="151" spans="1:12" ht="15">
      <c r="A151" s="58">
        <v>17</v>
      </c>
      <c r="B151" s="58"/>
      <c r="C151" s="16"/>
      <c r="D151" s="58" t="s">
        <v>360</v>
      </c>
      <c r="E151" s="58"/>
      <c r="F151" s="58"/>
      <c r="G151" s="16"/>
      <c r="H151" s="58"/>
      <c r="I151" s="58"/>
      <c r="J151" s="58"/>
      <c r="K151" s="22"/>
      <c r="L151" s="16"/>
    </row>
    <row r="152" spans="1:12" ht="24">
      <c r="A152" s="40" t="s">
        <v>361</v>
      </c>
      <c r="B152" s="40"/>
      <c r="C152" s="12" t="s">
        <v>362</v>
      </c>
      <c r="D152" s="40" t="s">
        <v>363</v>
      </c>
      <c r="E152" s="40"/>
      <c r="F152" s="40"/>
      <c r="G152" s="12" t="s">
        <v>162</v>
      </c>
      <c r="H152" s="39">
        <v>23</v>
      </c>
      <c r="I152" s="39"/>
      <c r="J152" s="39"/>
      <c r="K152" s="11"/>
      <c r="L152" s="10"/>
    </row>
    <row r="153" spans="1:12" ht="24">
      <c r="A153" s="40" t="s">
        <v>364</v>
      </c>
      <c r="B153" s="40"/>
      <c r="C153" s="12" t="s">
        <v>365</v>
      </c>
      <c r="D153" s="40" t="s">
        <v>366</v>
      </c>
      <c r="E153" s="40"/>
      <c r="F153" s="40"/>
      <c r="G153" s="12" t="s">
        <v>367</v>
      </c>
      <c r="H153" s="39">
        <v>23</v>
      </c>
      <c r="I153" s="39"/>
      <c r="J153" s="39"/>
      <c r="K153" s="11"/>
      <c r="L153" s="10"/>
    </row>
    <row r="154" spans="1:12" ht="24">
      <c r="A154" s="40" t="s">
        <v>368</v>
      </c>
      <c r="B154" s="40"/>
      <c r="C154" s="12" t="s">
        <v>369</v>
      </c>
      <c r="D154" s="40" t="s">
        <v>370</v>
      </c>
      <c r="E154" s="40"/>
      <c r="F154" s="40"/>
      <c r="G154" s="12" t="s">
        <v>36</v>
      </c>
      <c r="H154" s="39">
        <v>180</v>
      </c>
      <c r="I154" s="39"/>
      <c r="J154" s="39"/>
      <c r="K154" s="11"/>
      <c r="L154" s="10"/>
    </row>
    <row r="155" spans="1:12" ht="24">
      <c r="A155" s="40" t="s">
        <v>371</v>
      </c>
      <c r="B155" s="40"/>
      <c r="C155" s="12" t="s">
        <v>372</v>
      </c>
      <c r="D155" s="40" t="s">
        <v>373</v>
      </c>
      <c r="E155" s="40"/>
      <c r="F155" s="40"/>
      <c r="G155" s="12" t="s">
        <v>17</v>
      </c>
      <c r="H155" s="39">
        <v>17.2</v>
      </c>
      <c r="I155" s="39"/>
      <c r="J155" s="39"/>
      <c r="K155" s="11"/>
      <c r="L155" s="10"/>
    </row>
    <row r="156" spans="1:12" ht="24">
      <c r="A156" s="40" t="s">
        <v>374</v>
      </c>
      <c r="B156" s="40"/>
      <c r="C156" s="12" t="s">
        <v>358</v>
      </c>
      <c r="D156" s="40" t="s">
        <v>359</v>
      </c>
      <c r="E156" s="40"/>
      <c r="F156" s="40"/>
      <c r="G156" s="12" t="s">
        <v>13</v>
      </c>
      <c r="H156" s="39">
        <v>158</v>
      </c>
      <c r="I156" s="39"/>
      <c r="J156" s="39"/>
      <c r="K156" s="11"/>
      <c r="L156" s="10"/>
    </row>
    <row r="157" spans="1:12" ht="15">
      <c r="A157" s="58">
        <v>18</v>
      </c>
      <c r="B157" s="58"/>
      <c r="C157" s="16"/>
      <c r="D157" s="58" t="s">
        <v>375</v>
      </c>
      <c r="E157" s="58"/>
      <c r="F157" s="58"/>
      <c r="G157" s="16"/>
      <c r="H157" s="58"/>
      <c r="I157" s="58"/>
      <c r="J157" s="58"/>
      <c r="K157" s="22"/>
      <c r="L157" s="16"/>
    </row>
    <row r="158" spans="1:12" ht="24">
      <c r="A158" s="40" t="s">
        <v>376</v>
      </c>
      <c r="B158" s="40"/>
      <c r="C158" s="12" t="s">
        <v>377</v>
      </c>
      <c r="D158" s="40" t="s">
        <v>378</v>
      </c>
      <c r="E158" s="40"/>
      <c r="F158" s="40"/>
      <c r="G158" s="12" t="s">
        <v>13</v>
      </c>
      <c r="H158" s="39">
        <v>11254.42</v>
      </c>
      <c r="I158" s="39"/>
      <c r="J158" s="39"/>
      <c r="K158" s="11"/>
      <c r="L158" s="10"/>
    </row>
    <row r="159" spans="1:12" ht="24">
      <c r="A159" s="40" t="s">
        <v>379</v>
      </c>
      <c r="B159" s="40"/>
      <c r="C159" s="12" t="s">
        <v>380</v>
      </c>
      <c r="D159" s="40" t="s">
        <v>381</v>
      </c>
      <c r="E159" s="40"/>
      <c r="F159" s="40"/>
      <c r="G159" s="12" t="s">
        <v>13</v>
      </c>
      <c r="H159" s="39">
        <v>5485</v>
      </c>
      <c r="I159" s="39"/>
      <c r="J159" s="39"/>
      <c r="K159" s="11"/>
      <c r="L159" s="10"/>
    </row>
    <row r="160" spans="1:12" ht="24">
      <c r="A160" s="40" t="s">
        <v>382</v>
      </c>
      <c r="B160" s="40"/>
      <c r="C160" s="12" t="s">
        <v>383</v>
      </c>
      <c r="D160" s="40" t="s">
        <v>384</v>
      </c>
      <c r="E160" s="40"/>
      <c r="F160" s="40"/>
      <c r="G160" s="12" t="s">
        <v>9</v>
      </c>
      <c r="H160" s="39">
        <v>8.3</v>
      </c>
      <c r="I160" s="39"/>
      <c r="J160" s="39"/>
      <c r="K160" s="11"/>
      <c r="L160" s="10"/>
    </row>
    <row r="161" spans="1:12" ht="15">
      <c r="A161" s="58">
        <v>19</v>
      </c>
      <c r="B161" s="58"/>
      <c r="C161" s="16"/>
      <c r="D161" s="58" t="s">
        <v>385</v>
      </c>
      <c r="E161" s="58"/>
      <c r="F161" s="58"/>
      <c r="G161" s="16"/>
      <c r="H161" s="58"/>
      <c r="I161" s="58"/>
      <c r="J161" s="58"/>
      <c r="K161" s="22"/>
      <c r="L161" s="16"/>
    </row>
    <row r="162" spans="1:12" ht="24">
      <c r="A162" s="55" t="s">
        <v>386</v>
      </c>
      <c r="B162" s="55"/>
      <c r="C162" s="27" t="s">
        <v>387</v>
      </c>
      <c r="D162" s="55" t="s">
        <v>388</v>
      </c>
      <c r="E162" s="55"/>
      <c r="F162" s="55"/>
      <c r="G162" s="27" t="s">
        <v>162</v>
      </c>
      <c r="H162" s="56">
        <v>110</v>
      </c>
      <c r="I162" s="56"/>
      <c r="J162" s="56"/>
      <c r="K162" s="11"/>
      <c r="L162" s="10"/>
    </row>
    <row r="163" spans="1:12" ht="24">
      <c r="A163" s="55" t="s">
        <v>389</v>
      </c>
      <c r="B163" s="55"/>
      <c r="C163" s="27" t="s">
        <v>390</v>
      </c>
      <c r="D163" s="55" t="s">
        <v>391</v>
      </c>
      <c r="E163" s="55"/>
      <c r="F163" s="55"/>
      <c r="G163" s="27" t="s">
        <v>162</v>
      </c>
      <c r="H163" s="56">
        <v>20</v>
      </c>
      <c r="I163" s="56"/>
      <c r="J163" s="56"/>
      <c r="K163" s="11"/>
      <c r="L163" s="10"/>
    </row>
    <row r="164" spans="1:12" ht="24">
      <c r="A164" s="55" t="s">
        <v>392</v>
      </c>
      <c r="B164" s="55"/>
      <c r="C164" s="27" t="s">
        <v>393</v>
      </c>
      <c r="D164" s="55" t="s">
        <v>394</v>
      </c>
      <c r="E164" s="55"/>
      <c r="F164" s="55"/>
      <c r="G164" s="27" t="s">
        <v>162</v>
      </c>
      <c r="H164" s="56">
        <v>140</v>
      </c>
      <c r="I164" s="56"/>
      <c r="J164" s="56"/>
      <c r="K164" s="11"/>
      <c r="L164" s="10"/>
    </row>
    <row r="165" spans="1:12" ht="24">
      <c r="A165" s="55" t="s">
        <v>395</v>
      </c>
      <c r="B165" s="55"/>
      <c r="C165" s="27" t="s">
        <v>396</v>
      </c>
      <c r="D165" s="55" t="s">
        <v>397</v>
      </c>
      <c r="E165" s="55"/>
      <c r="F165" s="55"/>
      <c r="G165" s="27" t="s">
        <v>13</v>
      </c>
      <c r="H165" s="56">
        <v>3470</v>
      </c>
      <c r="I165" s="56"/>
      <c r="J165" s="56"/>
      <c r="K165" s="11"/>
      <c r="L165" s="10"/>
    </row>
    <row r="166" spans="1:12" ht="24">
      <c r="A166" s="55" t="s">
        <v>398</v>
      </c>
      <c r="B166" s="55"/>
      <c r="C166" s="27" t="s">
        <v>399</v>
      </c>
      <c r="D166" s="55" t="s">
        <v>535</v>
      </c>
      <c r="E166" s="55"/>
      <c r="F166" s="55"/>
      <c r="G166" s="27" t="s">
        <v>36</v>
      </c>
      <c r="H166" s="56">
        <v>380</v>
      </c>
      <c r="I166" s="56"/>
      <c r="J166" s="56"/>
      <c r="K166" s="11"/>
      <c r="L166" s="10"/>
    </row>
    <row r="167" spans="1:12" ht="24">
      <c r="A167" s="55" t="s">
        <v>400</v>
      </c>
      <c r="B167" s="55"/>
      <c r="C167" s="27" t="s">
        <v>401</v>
      </c>
      <c r="D167" s="55" t="s">
        <v>402</v>
      </c>
      <c r="E167" s="55"/>
      <c r="F167" s="55"/>
      <c r="G167" s="27" t="s">
        <v>36</v>
      </c>
      <c r="H167" s="56">
        <v>450</v>
      </c>
      <c r="I167" s="56"/>
      <c r="J167" s="56"/>
      <c r="K167" s="11"/>
      <c r="L167" s="10"/>
    </row>
    <row r="168" spans="1:12" ht="24">
      <c r="A168" s="55" t="s">
        <v>403</v>
      </c>
      <c r="B168" s="55"/>
      <c r="C168" s="27" t="s">
        <v>404</v>
      </c>
      <c r="D168" s="55" t="s">
        <v>405</v>
      </c>
      <c r="E168" s="55"/>
      <c r="F168" s="55"/>
      <c r="G168" s="27" t="s">
        <v>406</v>
      </c>
      <c r="H168" s="56">
        <v>60</v>
      </c>
      <c r="I168" s="56"/>
      <c r="J168" s="56"/>
      <c r="K168" s="11"/>
      <c r="L168" s="10"/>
    </row>
    <row r="169" spans="1:12" ht="15">
      <c r="A169" s="57">
        <v>20</v>
      </c>
      <c r="B169" s="57"/>
      <c r="C169" s="28"/>
      <c r="D169" s="57" t="s">
        <v>407</v>
      </c>
      <c r="E169" s="57"/>
      <c r="F169" s="57"/>
      <c r="G169" s="28"/>
      <c r="H169" s="57"/>
      <c r="I169" s="57"/>
      <c r="J169" s="57"/>
      <c r="K169" s="11"/>
      <c r="L169" s="10"/>
    </row>
    <row r="170" spans="1:12" ht="24">
      <c r="A170" s="55" t="s">
        <v>408</v>
      </c>
      <c r="B170" s="55"/>
      <c r="C170" s="27" t="s">
        <v>409</v>
      </c>
      <c r="D170" s="55" t="s">
        <v>410</v>
      </c>
      <c r="E170" s="55"/>
      <c r="F170" s="55"/>
      <c r="G170" s="27" t="s">
        <v>367</v>
      </c>
      <c r="H170" s="56">
        <v>28</v>
      </c>
      <c r="I170" s="56"/>
      <c r="J170" s="56"/>
      <c r="K170" s="11"/>
      <c r="L170" s="10"/>
    </row>
    <row r="171" spans="1:12" ht="18" customHeight="1">
      <c r="A171" s="13"/>
      <c r="B171" s="13"/>
      <c r="C171" s="13"/>
      <c r="D171" s="13" t="s">
        <v>93</v>
      </c>
      <c r="E171" s="13"/>
      <c r="F171" s="13"/>
      <c r="G171" s="13"/>
      <c r="H171" s="50"/>
      <c r="I171" s="51"/>
      <c r="J171" s="52"/>
      <c r="K171" s="14"/>
      <c r="L171" s="13"/>
    </row>
    <row r="172" spans="1:12" ht="26.25" customHeight="1">
      <c r="A172" s="54">
        <v>1</v>
      </c>
      <c r="B172" s="54"/>
      <c r="C172" s="10"/>
      <c r="D172" s="54" t="s">
        <v>5</v>
      </c>
      <c r="E172" s="54"/>
      <c r="F172" s="54"/>
      <c r="G172" s="10"/>
      <c r="H172" s="54"/>
      <c r="I172" s="54"/>
      <c r="J172" s="54"/>
      <c r="K172" s="11"/>
      <c r="L172" s="10"/>
    </row>
    <row r="173" spans="1:12" ht="48.75" customHeight="1">
      <c r="A173" s="40" t="s">
        <v>6</v>
      </c>
      <c r="B173" s="40"/>
      <c r="C173" s="12" t="s">
        <v>7</v>
      </c>
      <c r="D173" s="40" t="s">
        <v>8</v>
      </c>
      <c r="E173" s="40"/>
      <c r="F173" s="40"/>
      <c r="G173" s="12" t="s">
        <v>9</v>
      </c>
      <c r="H173" s="39">
        <v>1.22</v>
      </c>
      <c r="I173" s="39"/>
      <c r="J173" s="39"/>
      <c r="K173" s="11"/>
      <c r="L173" s="10"/>
    </row>
    <row r="174" spans="1:12" ht="25.5" customHeight="1">
      <c r="A174" s="40" t="s">
        <v>10</v>
      </c>
      <c r="B174" s="40"/>
      <c r="C174" s="12" t="s">
        <v>11</v>
      </c>
      <c r="D174" s="40" t="s">
        <v>12</v>
      </c>
      <c r="E174" s="40"/>
      <c r="F174" s="40"/>
      <c r="G174" s="12" t="s">
        <v>13</v>
      </c>
      <c r="H174" s="39">
        <v>1964.29</v>
      </c>
      <c r="I174" s="39"/>
      <c r="J174" s="39"/>
      <c r="K174" s="11"/>
      <c r="L174" s="10"/>
    </row>
    <row r="175" spans="1:12" ht="37.5" customHeight="1">
      <c r="A175" s="40" t="s">
        <v>14</v>
      </c>
      <c r="B175" s="40"/>
      <c r="C175" s="12" t="s">
        <v>15</v>
      </c>
      <c r="D175" s="40" t="s">
        <v>16</v>
      </c>
      <c r="E175" s="40"/>
      <c r="F175" s="40"/>
      <c r="G175" s="12" t="s">
        <v>17</v>
      </c>
      <c r="H175" s="39">
        <v>1112.44</v>
      </c>
      <c r="I175" s="39"/>
      <c r="J175" s="39"/>
      <c r="K175" s="11"/>
      <c r="L175" s="10"/>
    </row>
    <row r="176" spans="1:12" ht="14.25" customHeight="1">
      <c r="A176" s="54">
        <v>2</v>
      </c>
      <c r="B176" s="54"/>
      <c r="C176" s="10"/>
      <c r="D176" s="54" t="s">
        <v>18</v>
      </c>
      <c r="E176" s="54"/>
      <c r="F176" s="54"/>
      <c r="G176" s="10"/>
      <c r="H176" s="54"/>
      <c r="I176" s="54"/>
      <c r="J176" s="54"/>
      <c r="K176" s="11"/>
      <c r="L176" s="10"/>
    </row>
    <row r="177" spans="1:12" ht="37.5" customHeight="1">
      <c r="A177" s="40" t="s">
        <v>19</v>
      </c>
      <c r="B177" s="40"/>
      <c r="C177" s="12" t="s">
        <v>20</v>
      </c>
      <c r="D177" s="40" t="s">
        <v>21</v>
      </c>
      <c r="E177" s="40"/>
      <c r="F177" s="40"/>
      <c r="G177" s="12" t="s">
        <v>13</v>
      </c>
      <c r="H177" s="39">
        <v>6.43</v>
      </c>
      <c r="I177" s="39"/>
      <c r="J177" s="39"/>
      <c r="K177" s="11"/>
      <c r="L177" s="10"/>
    </row>
    <row r="178" spans="1:12" ht="37.5" customHeight="1">
      <c r="A178" s="40" t="s">
        <v>22</v>
      </c>
      <c r="B178" s="40"/>
      <c r="C178" s="12" t="s">
        <v>23</v>
      </c>
      <c r="D178" s="40" t="s">
        <v>24</v>
      </c>
      <c r="E178" s="40"/>
      <c r="F178" s="40"/>
      <c r="G178" s="12" t="s">
        <v>13</v>
      </c>
      <c r="H178" s="39">
        <v>6.43</v>
      </c>
      <c r="I178" s="39"/>
      <c r="J178" s="39"/>
      <c r="K178" s="11"/>
      <c r="L178" s="10"/>
    </row>
    <row r="179" spans="1:12" ht="48.75" customHeight="1">
      <c r="A179" s="40" t="s">
        <v>25</v>
      </c>
      <c r="B179" s="40"/>
      <c r="C179" s="12" t="s">
        <v>26</v>
      </c>
      <c r="D179" s="40" t="s">
        <v>27</v>
      </c>
      <c r="E179" s="40"/>
      <c r="F179" s="40"/>
      <c r="G179" s="12" t="s">
        <v>13</v>
      </c>
      <c r="H179" s="39">
        <v>314.05</v>
      </c>
      <c r="I179" s="39"/>
      <c r="J179" s="39"/>
      <c r="K179" s="11"/>
      <c r="L179" s="10"/>
    </row>
    <row r="180" spans="1:12" ht="36.75" customHeight="1">
      <c r="A180" s="40" t="s">
        <v>28</v>
      </c>
      <c r="B180" s="40"/>
      <c r="C180" s="12" t="s">
        <v>29</v>
      </c>
      <c r="D180" s="40" t="s">
        <v>30</v>
      </c>
      <c r="E180" s="40"/>
      <c r="F180" s="40"/>
      <c r="G180" s="12" t="s">
        <v>13</v>
      </c>
      <c r="H180" s="39">
        <v>336.07</v>
      </c>
      <c r="I180" s="39"/>
      <c r="J180" s="39"/>
      <c r="K180" s="11"/>
      <c r="L180" s="10"/>
    </row>
    <row r="181" spans="1:12" ht="48.75" customHeight="1">
      <c r="A181" s="40" t="s">
        <v>31</v>
      </c>
      <c r="B181" s="40"/>
      <c r="C181" s="12" t="s">
        <v>26</v>
      </c>
      <c r="D181" s="40" t="s">
        <v>32</v>
      </c>
      <c r="E181" s="40"/>
      <c r="F181" s="40"/>
      <c r="G181" s="12" t="s">
        <v>13</v>
      </c>
      <c r="H181" s="39">
        <v>2144.4</v>
      </c>
      <c r="I181" s="39"/>
      <c r="J181" s="39"/>
      <c r="K181" s="11"/>
      <c r="L181" s="10"/>
    </row>
    <row r="182" spans="1:12" ht="37.5" customHeight="1">
      <c r="A182" s="40" t="s">
        <v>33</v>
      </c>
      <c r="B182" s="40"/>
      <c r="C182" s="12" t="s">
        <v>34</v>
      </c>
      <c r="D182" s="40" t="s">
        <v>35</v>
      </c>
      <c r="E182" s="40"/>
      <c r="F182" s="40"/>
      <c r="G182" s="12" t="s">
        <v>36</v>
      </c>
      <c r="H182" s="39">
        <v>88.2</v>
      </c>
      <c r="I182" s="39"/>
      <c r="J182" s="39"/>
      <c r="K182" s="11"/>
      <c r="L182" s="10"/>
    </row>
    <row r="183" spans="1:12" ht="37.5" customHeight="1">
      <c r="A183" s="40" t="s">
        <v>37</v>
      </c>
      <c r="B183" s="40"/>
      <c r="C183" s="12" t="s">
        <v>29</v>
      </c>
      <c r="D183" s="40" t="s">
        <v>38</v>
      </c>
      <c r="E183" s="40"/>
      <c r="F183" s="40"/>
      <c r="G183" s="12" t="s">
        <v>13</v>
      </c>
      <c r="H183" s="39">
        <v>507.86</v>
      </c>
      <c r="I183" s="39"/>
      <c r="J183" s="39"/>
      <c r="K183" s="11"/>
      <c r="L183" s="10"/>
    </row>
    <row r="184" spans="1:12" ht="48" customHeight="1">
      <c r="A184" s="40" t="s">
        <v>39</v>
      </c>
      <c r="B184" s="40"/>
      <c r="C184" s="12" t="s">
        <v>26</v>
      </c>
      <c r="D184" s="40" t="s">
        <v>40</v>
      </c>
      <c r="E184" s="40"/>
      <c r="F184" s="40"/>
      <c r="G184" s="12" t="s">
        <v>13</v>
      </c>
      <c r="H184" s="39">
        <v>456.7</v>
      </c>
      <c r="I184" s="39"/>
      <c r="J184" s="39"/>
      <c r="K184" s="11"/>
      <c r="L184" s="10"/>
    </row>
    <row r="185" spans="1:12" ht="37.5" customHeight="1">
      <c r="A185" s="40" t="s">
        <v>41</v>
      </c>
      <c r="B185" s="40"/>
      <c r="C185" s="12" t="s">
        <v>34</v>
      </c>
      <c r="D185" s="40" t="s">
        <v>42</v>
      </c>
      <c r="E185" s="40"/>
      <c r="F185" s="40"/>
      <c r="G185" s="12" t="s">
        <v>36</v>
      </c>
      <c r="H185" s="39">
        <v>54.49</v>
      </c>
      <c r="I185" s="39"/>
      <c r="J185" s="39"/>
      <c r="K185" s="11"/>
      <c r="L185" s="10"/>
    </row>
    <row r="186" spans="1:12" ht="37.5" customHeight="1">
      <c r="A186" s="40" t="s">
        <v>43</v>
      </c>
      <c r="B186" s="40"/>
      <c r="C186" s="12" t="s">
        <v>29</v>
      </c>
      <c r="D186" s="40" t="s">
        <v>44</v>
      </c>
      <c r="E186" s="40"/>
      <c r="F186" s="40"/>
      <c r="G186" s="12" t="s">
        <v>13</v>
      </c>
      <c r="H186" s="39">
        <v>511.19</v>
      </c>
      <c r="I186" s="39"/>
      <c r="J186" s="39"/>
      <c r="K186" s="11"/>
      <c r="L186" s="10"/>
    </row>
    <row r="187" spans="1:12" ht="37.5" customHeight="1">
      <c r="A187" s="40" t="s">
        <v>45</v>
      </c>
      <c r="B187" s="40"/>
      <c r="C187" s="12" t="s">
        <v>46</v>
      </c>
      <c r="D187" s="40" t="s">
        <v>47</v>
      </c>
      <c r="E187" s="40"/>
      <c r="F187" s="40"/>
      <c r="G187" s="12" t="s">
        <v>17</v>
      </c>
      <c r="H187" s="39">
        <v>755.2</v>
      </c>
      <c r="I187" s="39"/>
      <c r="J187" s="39"/>
      <c r="K187" s="11"/>
      <c r="L187" s="10"/>
    </row>
    <row r="188" spans="1:12" ht="14.25" customHeight="1">
      <c r="A188" s="54">
        <v>3</v>
      </c>
      <c r="B188" s="54"/>
      <c r="C188" s="10"/>
      <c r="D188" s="54" t="s">
        <v>48</v>
      </c>
      <c r="E188" s="54"/>
      <c r="F188" s="54"/>
      <c r="G188" s="10"/>
      <c r="H188" s="54"/>
      <c r="I188" s="54"/>
      <c r="J188" s="54"/>
      <c r="K188" s="11"/>
      <c r="L188" s="10"/>
    </row>
    <row r="189" spans="1:12" ht="37.5" customHeight="1">
      <c r="A189" s="40" t="s">
        <v>49</v>
      </c>
      <c r="B189" s="40"/>
      <c r="C189" s="12" t="s">
        <v>50</v>
      </c>
      <c r="D189" s="40" t="s">
        <v>51</v>
      </c>
      <c r="E189" s="40"/>
      <c r="F189" s="40"/>
      <c r="G189" s="12" t="s">
        <v>13</v>
      </c>
      <c r="H189" s="39">
        <v>1904.9</v>
      </c>
      <c r="I189" s="39"/>
      <c r="J189" s="39"/>
      <c r="K189" s="11"/>
      <c r="L189" s="10"/>
    </row>
    <row r="190" spans="1:12" ht="37.5" customHeight="1">
      <c r="A190" s="40" t="s">
        <v>52</v>
      </c>
      <c r="B190" s="40"/>
      <c r="C190" s="12" t="s">
        <v>53</v>
      </c>
      <c r="D190" s="40" t="s">
        <v>54</v>
      </c>
      <c r="E190" s="40"/>
      <c r="F190" s="40"/>
      <c r="G190" s="12" t="s">
        <v>13</v>
      </c>
      <c r="H190" s="39">
        <v>1995.65</v>
      </c>
      <c r="I190" s="39"/>
      <c r="J190" s="39"/>
      <c r="K190" s="11"/>
      <c r="L190" s="10"/>
    </row>
    <row r="191" spans="1:12" ht="36.75" customHeight="1">
      <c r="A191" s="40" t="s">
        <v>55</v>
      </c>
      <c r="B191" s="40"/>
      <c r="C191" s="12" t="s">
        <v>56</v>
      </c>
      <c r="D191" s="40" t="s">
        <v>57</v>
      </c>
      <c r="E191" s="40"/>
      <c r="F191" s="40"/>
      <c r="G191" s="12" t="s">
        <v>13</v>
      </c>
      <c r="H191" s="39">
        <v>1995.65</v>
      </c>
      <c r="I191" s="39"/>
      <c r="J191" s="39"/>
      <c r="K191" s="11"/>
      <c r="L191" s="10"/>
    </row>
    <row r="192" spans="1:12" ht="37.5" customHeight="1">
      <c r="A192" s="40" t="s">
        <v>58</v>
      </c>
      <c r="B192" s="40"/>
      <c r="C192" s="12" t="s">
        <v>59</v>
      </c>
      <c r="D192" s="40" t="s">
        <v>60</v>
      </c>
      <c r="E192" s="40"/>
      <c r="F192" s="40"/>
      <c r="G192" s="12" t="s">
        <v>13</v>
      </c>
      <c r="H192" s="39">
        <v>1995.65</v>
      </c>
      <c r="I192" s="39"/>
      <c r="J192" s="39"/>
      <c r="K192" s="11"/>
      <c r="L192" s="10"/>
    </row>
    <row r="193" spans="1:12" ht="60" customHeight="1">
      <c r="A193" s="40" t="s">
        <v>61</v>
      </c>
      <c r="B193" s="40"/>
      <c r="C193" s="12" t="s">
        <v>62</v>
      </c>
      <c r="D193" s="40" t="s">
        <v>63</v>
      </c>
      <c r="E193" s="40"/>
      <c r="F193" s="40"/>
      <c r="G193" s="12" t="s">
        <v>13</v>
      </c>
      <c r="H193" s="39">
        <v>1995.65</v>
      </c>
      <c r="I193" s="39"/>
      <c r="J193" s="39"/>
      <c r="K193" s="11"/>
      <c r="L193" s="10"/>
    </row>
    <row r="194" spans="1:12" ht="37.5" customHeight="1">
      <c r="A194" s="40" t="s">
        <v>64</v>
      </c>
      <c r="B194" s="40"/>
      <c r="C194" s="12" t="s">
        <v>65</v>
      </c>
      <c r="D194" s="40" t="s">
        <v>66</v>
      </c>
      <c r="E194" s="40"/>
      <c r="F194" s="40"/>
      <c r="G194" s="12" t="s">
        <v>13</v>
      </c>
      <c r="H194" s="39">
        <v>1995.65</v>
      </c>
      <c r="I194" s="39"/>
      <c r="J194" s="39"/>
      <c r="K194" s="11"/>
      <c r="L194" s="10"/>
    </row>
    <row r="195" spans="1:12" ht="25.5" customHeight="1">
      <c r="A195" s="40" t="s">
        <v>67</v>
      </c>
      <c r="B195" s="40"/>
      <c r="C195" s="12" t="s">
        <v>68</v>
      </c>
      <c r="D195" s="40" t="s">
        <v>534</v>
      </c>
      <c r="E195" s="40"/>
      <c r="F195" s="40"/>
      <c r="G195" s="12" t="s">
        <v>13</v>
      </c>
      <c r="H195" s="39">
        <v>1995.65</v>
      </c>
      <c r="I195" s="39"/>
      <c r="J195" s="39"/>
      <c r="K195" s="11"/>
      <c r="L195" s="10"/>
    </row>
    <row r="196" spans="1:12" ht="15" customHeight="1">
      <c r="A196" s="54">
        <v>4</v>
      </c>
      <c r="B196" s="54"/>
      <c r="C196" s="10"/>
      <c r="D196" s="54" t="s">
        <v>69</v>
      </c>
      <c r="E196" s="54"/>
      <c r="F196" s="54"/>
      <c r="G196" s="10"/>
      <c r="H196" s="54"/>
      <c r="I196" s="54"/>
      <c r="J196" s="54"/>
      <c r="K196" s="11"/>
      <c r="L196" s="10"/>
    </row>
    <row r="197" spans="1:12" ht="36.75" customHeight="1">
      <c r="A197" s="40" t="s">
        <v>70</v>
      </c>
      <c r="B197" s="40"/>
      <c r="C197" s="12" t="s">
        <v>71</v>
      </c>
      <c r="D197" s="40" t="s">
        <v>72</v>
      </c>
      <c r="E197" s="40"/>
      <c r="F197" s="40"/>
      <c r="G197" s="12" t="s">
        <v>17</v>
      </c>
      <c r="H197" s="39">
        <v>65.13</v>
      </c>
      <c r="I197" s="39"/>
      <c r="J197" s="39"/>
      <c r="K197" s="11"/>
      <c r="L197" s="10"/>
    </row>
    <row r="198" spans="1:12" ht="37.5" customHeight="1">
      <c r="A198" s="40" t="s">
        <v>73</v>
      </c>
      <c r="B198" s="40"/>
      <c r="C198" s="12" t="s">
        <v>74</v>
      </c>
      <c r="D198" s="40" t="s">
        <v>75</v>
      </c>
      <c r="E198" s="40"/>
      <c r="F198" s="40"/>
      <c r="G198" s="12" t="s">
        <v>36</v>
      </c>
      <c r="H198" s="39">
        <v>851.32</v>
      </c>
      <c r="I198" s="39"/>
      <c r="J198" s="39"/>
      <c r="K198" s="11"/>
      <c r="L198" s="10"/>
    </row>
    <row r="199" spans="1:12" ht="37.5" customHeight="1">
      <c r="A199" s="40" t="s">
        <v>76</v>
      </c>
      <c r="B199" s="40"/>
      <c r="C199" s="12" t="s">
        <v>77</v>
      </c>
      <c r="D199" s="40" t="s">
        <v>78</v>
      </c>
      <c r="E199" s="40"/>
      <c r="F199" s="40"/>
      <c r="G199" s="12" t="s">
        <v>17</v>
      </c>
      <c r="H199" s="39">
        <v>10.61</v>
      </c>
      <c r="I199" s="39"/>
      <c r="J199" s="39"/>
      <c r="K199" s="11"/>
      <c r="L199" s="10"/>
    </row>
    <row r="200" spans="1:12" ht="37.5" customHeight="1">
      <c r="A200" s="40" t="s">
        <v>79</v>
      </c>
      <c r="B200" s="40"/>
      <c r="C200" s="12" t="s">
        <v>80</v>
      </c>
      <c r="D200" s="40" t="s">
        <v>81</v>
      </c>
      <c r="E200" s="40"/>
      <c r="F200" s="40"/>
      <c r="G200" s="12" t="s">
        <v>36</v>
      </c>
      <c r="H200" s="39">
        <v>1066</v>
      </c>
      <c r="I200" s="39"/>
      <c r="J200" s="39"/>
      <c r="K200" s="11"/>
      <c r="L200" s="10"/>
    </row>
    <row r="201" spans="1:12" ht="36.75" customHeight="1">
      <c r="A201" s="40" t="s">
        <v>82</v>
      </c>
      <c r="B201" s="40"/>
      <c r="C201" s="12" t="s">
        <v>83</v>
      </c>
      <c r="D201" s="40" t="s">
        <v>84</v>
      </c>
      <c r="E201" s="40"/>
      <c r="F201" s="40"/>
      <c r="G201" s="12" t="s">
        <v>36</v>
      </c>
      <c r="H201" s="39">
        <v>851.32</v>
      </c>
      <c r="I201" s="39"/>
      <c r="J201" s="39"/>
      <c r="K201" s="11"/>
      <c r="L201" s="10"/>
    </row>
    <row r="202" spans="1:12" ht="15" customHeight="1">
      <c r="A202" s="54">
        <v>5</v>
      </c>
      <c r="B202" s="54"/>
      <c r="C202" s="10"/>
      <c r="D202" s="54" t="s">
        <v>85</v>
      </c>
      <c r="E202" s="54"/>
      <c r="F202" s="54"/>
      <c r="G202" s="10"/>
      <c r="H202" s="54"/>
      <c r="I202" s="54"/>
      <c r="J202" s="54"/>
      <c r="K202" s="11"/>
      <c r="L202" s="10"/>
    </row>
    <row r="203" spans="1:12" ht="26.25" customHeight="1">
      <c r="A203" s="40" t="s">
        <v>86</v>
      </c>
      <c r="B203" s="40"/>
      <c r="C203" s="12" t="s">
        <v>87</v>
      </c>
      <c r="D203" s="40" t="s">
        <v>88</v>
      </c>
      <c r="E203" s="40"/>
      <c r="F203" s="40"/>
      <c r="G203" s="12" t="s">
        <v>36</v>
      </c>
      <c r="H203" s="39">
        <v>12.9</v>
      </c>
      <c r="I203" s="39"/>
      <c r="J203" s="39"/>
      <c r="K203" s="11"/>
      <c r="L203" s="10"/>
    </row>
    <row r="204" spans="1:12" ht="14.25" customHeight="1">
      <c r="A204" s="54">
        <v>6</v>
      </c>
      <c r="B204" s="54"/>
      <c r="C204" s="10"/>
      <c r="D204" s="54" t="s">
        <v>89</v>
      </c>
      <c r="E204" s="54"/>
      <c r="F204" s="54"/>
      <c r="G204" s="10"/>
      <c r="H204" s="54"/>
      <c r="I204" s="54"/>
      <c r="J204" s="54"/>
      <c r="K204" s="11"/>
      <c r="L204" s="10"/>
    </row>
    <row r="205" spans="1:12" ht="37.5" customHeight="1">
      <c r="A205" s="40" t="s">
        <v>90</v>
      </c>
      <c r="B205" s="40"/>
      <c r="C205" s="12" t="s">
        <v>91</v>
      </c>
      <c r="D205" s="40" t="s">
        <v>8</v>
      </c>
      <c r="E205" s="40"/>
      <c r="F205" s="40"/>
      <c r="G205" s="12" t="s">
        <v>9</v>
      </c>
      <c r="H205" s="39">
        <v>1.22</v>
      </c>
      <c r="I205" s="39"/>
      <c r="J205" s="39"/>
      <c r="K205" s="11"/>
      <c r="L205" s="10"/>
    </row>
    <row r="206" spans="1:12" ht="18" customHeight="1">
      <c r="A206" s="13"/>
      <c r="B206" s="13"/>
      <c r="C206" s="13"/>
      <c r="D206" s="13" t="s">
        <v>412</v>
      </c>
      <c r="E206" s="13"/>
      <c r="F206" s="13"/>
      <c r="G206" s="13"/>
      <c r="H206" s="50"/>
      <c r="I206" s="51"/>
      <c r="J206" s="52"/>
      <c r="K206" s="14"/>
      <c r="L206" s="13"/>
    </row>
    <row r="207" spans="1:12" ht="18" customHeight="1">
      <c r="A207" s="13"/>
      <c r="B207" s="13"/>
      <c r="C207" s="13"/>
      <c r="D207" s="13" t="s">
        <v>411</v>
      </c>
      <c r="E207" s="13"/>
      <c r="F207" s="13"/>
      <c r="G207" s="13"/>
      <c r="H207" s="50"/>
      <c r="I207" s="51"/>
      <c r="J207" s="52"/>
      <c r="K207" s="14"/>
      <c r="L207" s="13"/>
    </row>
    <row r="208" spans="1:12" ht="15">
      <c r="A208" s="54">
        <v>2</v>
      </c>
      <c r="B208" s="54"/>
      <c r="C208" s="10"/>
      <c r="D208" s="54" t="s">
        <v>18</v>
      </c>
      <c r="E208" s="54"/>
      <c r="F208" s="54"/>
      <c r="G208" s="10"/>
      <c r="H208" s="54"/>
      <c r="I208" s="54"/>
      <c r="J208" s="54"/>
      <c r="K208" s="11"/>
      <c r="L208" s="10"/>
    </row>
    <row r="209" spans="1:12" ht="36">
      <c r="A209" s="40" t="s">
        <v>19</v>
      </c>
      <c r="B209" s="40"/>
      <c r="C209" s="12" t="s">
        <v>413</v>
      </c>
      <c r="D209" s="40" t="s">
        <v>414</v>
      </c>
      <c r="E209" s="40"/>
      <c r="F209" s="40"/>
      <c r="G209" s="12" t="s">
        <v>367</v>
      </c>
      <c r="H209" s="39">
        <v>10</v>
      </c>
      <c r="I209" s="39"/>
      <c r="J209" s="39"/>
      <c r="K209" s="11"/>
      <c r="L209" s="10"/>
    </row>
    <row r="210" spans="1:12" ht="24">
      <c r="A210" s="40" t="s">
        <v>22</v>
      </c>
      <c r="B210" s="40"/>
      <c r="C210" s="12" t="s">
        <v>415</v>
      </c>
      <c r="D210" s="40" t="s">
        <v>416</v>
      </c>
      <c r="E210" s="40"/>
      <c r="F210" s="40"/>
      <c r="G210" s="12" t="s">
        <v>36</v>
      </c>
      <c r="H210" s="39">
        <v>510</v>
      </c>
      <c r="I210" s="39"/>
      <c r="J210" s="39"/>
      <c r="K210" s="11"/>
      <c r="L210" s="10"/>
    </row>
    <row r="211" spans="1:12" ht="24">
      <c r="A211" s="40" t="s">
        <v>25</v>
      </c>
      <c r="B211" s="40"/>
      <c r="C211" s="12" t="s">
        <v>417</v>
      </c>
      <c r="D211" s="40" t="s">
        <v>418</v>
      </c>
      <c r="E211" s="40"/>
      <c r="F211" s="40"/>
      <c r="G211" s="12" t="s">
        <v>36</v>
      </c>
      <c r="H211" s="39">
        <v>1212</v>
      </c>
      <c r="I211" s="39"/>
      <c r="J211" s="39"/>
      <c r="K211" s="11"/>
      <c r="L211" s="10"/>
    </row>
    <row r="212" spans="1:12" ht="15">
      <c r="A212" s="54">
        <v>3</v>
      </c>
      <c r="B212" s="54"/>
      <c r="C212" s="10"/>
      <c r="D212" s="54" t="s">
        <v>187</v>
      </c>
      <c r="E212" s="54"/>
      <c r="F212" s="54"/>
      <c r="G212" s="10"/>
      <c r="H212" s="54"/>
      <c r="I212" s="54"/>
      <c r="J212" s="54"/>
      <c r="K212" s="11"/>
      <c r="L212" s="10"/>
    </row>
    <row r="213" spans="1:12" ht="36">
      <c r="A213" s="40" t="s">
        <v>49</v>
      </c>
      <c r="B213" s="40"/>
      <c r="C213" s="12" t="s">
        <v>419</v>
      </c>
      <c r="D213" s="40" t="s">
        <v>191</v>
      </c>
      <c r="E213" s="40"/>
      <c r="F213" s="40"/>
      <c r="G213" s="12" t="s">
        <v>17</v>
      </c>
      <c r="H213" s="39">
        <v>5613.3</v>
      </c>
      <c r="I213" s="39"/>
      <c r="J213" s="39"/>
      <c r="K213" s="11"/>
      <c r="L213" s="10"/>
    </row>
    <row r="214" spans="1:12" ht="24">
      <c r="A214" s="40" t="s">
        <v>52</v>
      </c>
      <c r="B214" s="40"/>
      <c r="C214" s="12" t="s">
        <v>420</v>
      </c>
      <c r="D214" s="40" t="s">
        <v>421</v>
      </c>
      <c r="E214" s="40"/>
      <c r="F214" s="40"/>
      <c r="G214" s="12" t="s">
        <v>17</v>
      </c>
      <c r="H214" s="39">
        <v>623.7</v>
      </c>
      <c r="I214" s="39"/>
      <c r="J214" s="39"/>
      <c r="K214" s="11"/>
      <c r="L214" s="10"/>
    </row>
    <row r="215" spans="1:12" ht="24">
      <c r="A215" s="40" t="s">
        <v>55</v>
      </c>
      <c r="B215" s="40"/>
      <c r="C215" s="12" t="s">
        <v>422</v>
      </c>
      <c r="D215" s="40" t="s">
        <v>373</v>
      </c>
      <c r="E215" s="40"/>
      <c r="F215" s="40"/>
      <c r="G215" s="12" t="s">
        <v>17</v>
      </c>
      <c r="H215" s="39">
        <v>75.6</v>
      </c>
      <c r="I215" s="39"/>
      <c r="J215" s="39"/>
      <c r="K215" s="11"/>
      <c r="L215" s="10"/>
    </row>
    <row r="216" spans="1:12" ht="24">
      <c r="A216" s="40" t="s">
        <v>58</v>
      </c>
      <c r="B216" s="40"/>
      <c r="C216" s="12" t="s">
        <v>423</v>
      </c>
      <c r="D216" s="40" t="s">
        <v>424</v>
      </c>
      <c r="E216" s="40"/>
      <c r="F216" s="40"/>
      <c r="G216" s="12" t="s">
        <v>17</v>
      </c>
      <c r="H216" s="39">
        <v>5327.96</v>
      </c>
      <c r="I216" s="39"/>
      <c r="J216" s="39"/>
      <c r="K216" s="11"/>
      <c r="L216" s="10"/>
    </row>
    <row r="217" spans="1:12" ht="24">
      <c r="A217" s="40" t="s">
        <v>61</v>
      </c>
      <c r="B217" s="40"/>
      <c r="C217" s="12" t="s">
        <v>425</v>
      </c>
      <c r="D217" s="40" t="s">
        <v>426</v>
      </c>
      <c r="E217" s="40"/>
      <c r="F217" s="40"/>
      <c r="G217" s="12" t="s">
        <v>17</v>
      </c>
      <c r="H217" s="39">
        <v>5403.56</v>
      </c>
      <c r="I217" s="39"/>
      <c r="J217" s="39"/>
      <c r="K217" s="11"/>
      <c r="L217" s="10"/>
    </row>
    <row r="218" spans="1:12" ht="24">
      <c r="A218" s="40" t="s">
        <v>64</v>
      </c>
      <c r="B218" s="40"/>
      <c r="C218" s="12" t="s">
        <v>427</v>
      </c>
      <c r="D218" s="40" t="s">
        <v>428</v>
      </c>
      <c r="E218" s="40"/>
      <c r="F218" s="40"/>
      <c r="G218" s="12" t="s">
        <v>17</v>
      </c>
      <c r="H218" s="39">
        <v>6237</v>
      </c>
      <c r="I218" s="39"/>
      <c r="J218" s="39"/>
      <c r="K218" s="11"/>
      <c r="L218" s="10"/>
    </row>
    <row r="219" spans="1:12" ht="24">
      <c r="A219" s="40" t="s">
        <v>67</v>
      </c>
      <c r="B219" s="40"/>
      <c r="C219" s="12" t="s">
        <v>429</v>
      </c>
      <c r="D219" s="40" t="s">
        <v>430</v>
      </c>
      <c r="E219" s="40"/>
      <c r="F219" s="40"/>
      <c r="G219" s="12" t="s">
        <v>367</v>
      </c>
      <c r="H219" s="39">
        <v>8</v>
      </c>
      <c r="I219" s="39"/>
      <c r="J219" s="39"/>
      <c r="K219" s="11"/>
      <c r="L219" s="10"/>
    </row>
    <row r="220" spans="1:12" ht="24">
      <c r="A220" s="40" t="s">
        <v>431</v>
      </c>
      <c r="B220" s="40"/>
      <c r="C220" s="12" t="s">
        <v>432</v>
      </c>
      <c r="D220" s="40" t="s">
        <v>433</v>
      </c>
      <c r="E220" s="40"/>
      <c r="F220" s="40"/>
      <c r="G220" s="12" t="s">
        <v>36</v>
      </c>
      <c r="H220" s="39">
        <v>24</v>
      </c>
      <c r="I220" s="39"/>
      <c r="J220" s="39"/>
      <c r="K220" s="11"/>
      <c r="L220" s="10"/>
    </row>
    <row r="221" spans="1:12" ht="24">
      <c r="A221" s="40" t="s">
        <v>434</v>
      </c>
      <c r="B221" s="40"/>
      <c r="C221" s="12" t="s">
        <v>435</v>
      </c>
      <c r="D221" s="40" t="s">
        <v>436</v>
      </c>
      <c r="E221" s="40"/>
      <c r="F221" s="40"/>
      <c r="G221" s="12" t="s">
        <v>367</v>
      </c>
      <c r="H221" s="39">
        <v>8</v>
      </c>
      <c r="I221" s="39"/>
      <c r="J221" s="39"/>
      <c r="K221" s="11"/>
      <c r="L221" s="10"/>
    </row>
    <row r="222" spans="1:12" ht="15">
      <c r="A222" s="54">
        <v>4</v>
      </c>
      <c r="B222" s="54"/>
      <c r="C222" s="10"/>
      <c r="D222" s="54" t="s">
        <v>437</v>
      </c>
      <c r="E222" s="54"/>
      <c r="F222" s="54"/>
      <c r="G222" s="10"/>
      <c r="H222" s="54"/>
      <c r="I222" s="54"/>
      <c r="J222" s="54"/>
      <c r="K222" s="11"/>
      <c r="L222" s="10"/>
    </row>
    <row r="223" spans="1:12" ht="24">
      <c r="A223" s="40" t="s">
        <v>70</v>
      </c>
      <c r="B223" s="40"/>
      <c r="C223" s="12" t="s">
        <v>438</v>
      </c>
      <c r="D223" s="40" t="s">
        <v>439</v>
      </c>
      <c r="E223" s="40"/>
      <c r="F223" s="40"/>
      <c r="G223" s="12" t="s">
        <v>36</v>
      </c>
      <c r="H223" s="39">
        <v>141.8</v>
      </c>
      <c r="I223" s="39"/>
      <c r="J223" s="39"/>
      <c r="K223" s="11"/>
      <c r="L223" s="10"/>
    </row>
    <row r="224" spans="1:12" ht="24">
      <c r="A224" s="40" t="s">
        <v>73</v>
      </c>
      <c r="B224" s="40"/>
      <c r="C224" s="12" t="s">
        <v>440</v>
      </c>
      <c r="D224" s="40" t="s">
        <v>441</v>
      </c>
      <c r="E224" s="40"/>
      <c r="F224" s="40"/>
      <c r="G224" s="12" t="s">
        <v>36</v>
      </c>
      <c r="H224" s="39">
        <v>614</v>
      </c>
      <c r="I224" s="39"/>
      <c r="J224" s="39"/>
      <c r="K224" s="11"/>
      <c r="L224" s="10"/>
    </row>
    <row r="225" spans="1:12" ht="24">
      <c r="A225" s="40" t="s">
        <v>76</v>
      </c>
      <c r="B225" s="40"/>
      <c r="C225" s="12" t="s">
        <v>442</v>
      </c>
      <c r="D225" s="40" t="s">
        <v>443</v>
      </c>
      <c r="E225" s="40"/>
      <c r="F225" s="40"/>
      <c r="G225" s="12" t="s">
        <v>444</v>
      </c>
      <c r="H225" s="39">
        <v>3</v>
      </c>
      <c r="I225" s="39"/>
      <c r="J225" s="39"/>
      <c r="K225" s="11"/>
      <c r="L225" s="10"/>
    </row>
    <row r="226" spans="1:12" ht="24">
      <c r="A226" s="40" t="s">
        <v>79</v>
      </c>
      <c r="B226" s="40"/>
      <c r="C226" s="12" t="s">
        <v>445</v>
      </c>
      <c r="D226" s="40" t="s">
        <v>446</v>
      </c>
      <c r="E226" s="40"/>
      <c r="F226" s="40"/>
      <c r="G226" s="12" t="s">
        <v>17</v>
      </c>
      <c r="H226" s="39">
        <v>15.2</v>
      </c>
      <c r="I226" s="39"/>
      <c r="J226" s="39"/>
      <c r="K226" s="11"/>
      <c r="L226" s="10"/>
    </row>
    <row r="227" spans="1:12" ht="24">
      <c r="A227" s="40" t="s">
        <v>82</v>
      </c>
      <c r="B227" s="40"/>
      <c r="C227" s="12" t="s">
        <v>447</v>
      </c>
      <c r="D227" s="40" t="s">
        <v>448</v>
      </c>
      <c r="E227" s="40"/>
      <c r="F227" s="40"/>
      <c r="G227" s="12" t="s">
        <v>449</v>
      </c>
      <c r="H227" s="39">
        <v>20</v>
      </c>
      <c r="I227" s="39"/>
      <c r="J227" s="39"/>
      <c r="K227" s="11"/>
      <c r="L227" s="10"/>
    </row>
    <row r="228" spans="1:12" ht="24">
      <c r="A228" s="40" t="s">
        <v>207</v>
      </c>
      <c r="B228" s="40"/>
      <c r="C228" s="12" t="s">
        <v>450</v>
      </c>
      <c r="D228" s="40" t="s">
        <v>451</v>
      </c>
      <c r="E228" s="40"/>
      <c r="F228" s="40"/>
      <c r="G228" s="12" t="s">
        <v>452</v>
      </c>
      <c r="H228" s="39">
        <v>14</v>
      </c>
      <c r="I228" s="39"/>
      <c r="J228" s="39"/>
      <c r="K228" s="11"/>
      <c r="L228" s="10"/>
    </row>
    <row r="229" spans="1:12" ht="24">
      <c r="A229" s="40" t="s">
        <v>210</v>
      </c>
      <c r="B229" s="40"/>
      <c r="C229" s="12" t="s">
        <v>453</v>
      </c>
      <c r="D229" s="40" t="s">
        <v>454</v>
      </c>
      <c r="E229" s="40"/>
      <c r="F229" s="40"/>
      <c r="G229" s="12" t="s">
        <v>162</v>
      </c>
      <c r="H229" s="39">
        <v>37</v>
      </c>
      <c r="I229" s="39"/>
      <c r="J229" s="39"/>
      <c r="K229" s="11"/>
      <c r="L229" s="10"/>
    </row>
    <row r="230" spans="1:12" ht="24">
      <c r="A230" s="40" t="s">
        <v>213</v>
      </c>
      <c r="B230" s="40"/>
      <c r="C230" s="12" t="s">
        <v>455</v>
      </c>
      <c r="D230" s="40" t="s">
        <v>456</v>
      </c>
      <c r="E230" s="40"/>
      <c r="F230" s="40"/>
      <c r="G230" s="12" t="s">
        <v>13</v>
      </c>
      <c r="H230" s="39">
        <v>28.64</v>
      </c>
      <c r="I230" s="39"/>
      <c r="J230" s="39"/>
      <c r="K230" s="11"/>
      <c r="L230" s="10"/>
    </row>
    <row r="231" spans="1:12" ht="24">
      <c r="A231" s="40" t="s">
        <v>216</v>
      </c>
      <c r="B231" s="40"/>
      <c r="C231" s="12" t="s">
        <v>457</v>
      </c>
      <c r="D231" s="40" t="s">
        <v>458</v>
      </c>
      <c r="E231" s="40"/>
      <c r="F231" s="40"/>
      <c r="G231" s="12" t="s">
        <v>13</v>
      </c>
      <c r="H231" s="39">
        <v>28.64</v>
      </c>
      <c r="I231" s="39"/>
      <c r="J231" s="39"/>
      <c r="K231" s="11"/>
      <c r="L231" s="10"/>
    </row>
    <row r="232" spans="1:12" ht="24">
      <c r="A232" s="40" t="s">
        <v>219</v>
      </c>
      <c r="B232" s="40"/>
      <c r="C232" s="12" t="s">
        <v>459</v>
      </c>
      <c r="D232" s="40" t="s">
        <v>460</v>
      </c>
      <c r="E232" s="40"/>
      <c r="F232" s="40"/>
      <c r="G232" s="12" t="s">
        <v>13</v>
      </c>
      <c r="H232" s="39">
        <v>28.64</v>
      </c>
      <c r="I232" s="39"/>
      <c r="J232" s="39"/>
      <c r="K232" s="11"/>
      <c r="L232" s="10"/>
    </row>
    <row r="233" spans="1:12" ht="36">
      <c r="A233" s="40" t="s">
        <v>220</v>
      </c>
      <c r="B233" s="40"/>
      <c r="C233" s="12" t="s">
        <v>461</v>
      </c>
      <c r="D233" s="40" t="s">
        <v>462</v>
      </c>
      <c r="E233" s="40"/>
      <c r="F233" s="40"/>
      <c r="G233" s="12" t="s">
        <v>13</v>
      </c>
      <c r="H233" s="39">
        <v>28.64</v>
      </c>
      <c r="I233" s="39"/>
      <c r="J233" s="39"/>
      <c r="K233" s="11"/>
      <c r="L233" s="10"/>
    </row>
    <row r="234" spans="1:12" ht="24">
      <c r="A234" s="40" t="s">
        <v>463</v>
      </c>
      <c r="B234" s="40"/>
      <c r="C234" s="12" t="s">
        <v>464</v>
      </c>
      <c r="D234" s="40" t="s">
        <v>465</v>
      </c>
      <c r="E234" s="40"/>
      <c r="F234" s="40"/>
      <c r="G234" s="12" t="s">
        <v>36</v>
      </c>
      <c r="H234" s="39">
        <v>141.8</v>
      </c>
      <c r="I234" s="39"/>
      <c r="J234" s="39"/>
      <c r="K234" s="11"/>
      <c r="L234" s="10"/>
    </row>
    <row r="235" spans="1:12" ht="24">
      <c r="A235" s="40" t="s">
        <v>466</v>
      </c>
      <c r="B235" s="40"/>
      <c r="C235" s="12" t="s">
        <v>467</v>
      </c>
      <c r="D235" s="40" t="s">
        <v>468</v>
      </c>
      <c r="E235" s="40"/>
      <c r="F235" s="40"/>
      <c r="G235" s="12" t="s">
        <v>36</v>
      </c>
      <c r="H235" s="39">
        <v>614.1</v>
      </c>
      <c r="I235" s="39"/>
      <c r="J235" s="39"/>
      <c r="K235" s="11"/>
      <c r="L235" s="10"/>
    </row>
    <row r="236" spans="1:12" ht="18" customHeight="1">
      <c r="A236" s="13"/>
      <c r="B236" s="13"/>
      <c r="C236" s="13"/>
      <c r="D236" s="13" t="s">
        <v>469</v>
      </c>
      <c r="E236" s="13"/>
      <c r="F236" s="13"/>
      <c r="G236" s="13"/>
      <c r="H236" s="50"/>
      <c r="I236" s="51"/>
      <c r="J236" s="52"/>
      <c r="K236" s="14"/>
      <c r="L236" s="13"/>
    </row>
    <row r="237" spans="1:12" ht="18" customHeight="1">
      <c r="A237" s="13"/>
      <c r="B237" s="13"/>
      <c r="C237" s="13"/>
      <c r="D237" s="13" t="s">
        <v>411</v>
      </c>
      <c r="E237" s="13"/>
      <c r="F237" s="13"/>
      <c r="G237" s="13"/>
      <c r="H237" s="50"/>
      <c r="I237" s="51"/>
      <c r="J237" s="52"/>
      <c r="K237" s="14"/>
      <c r="L237" s="13"/>
    </row>
    <row r="238" spans="1:12" ht="24" customHeight="1">
      <c r="A238" s="40" t="s">
        <v>6</v>
      </c>
      <c r="B238" s="40"/>
      <c r="C238" s="12" t="s">
        <v>478</v>
      </c>
      <c r="D238" s="40" t="s">
        <v>470</v>
      </c>
      <c r="E238" s="40"/>
      <c r="F238" s="40"/>
      <c r="G238" s="12" t="s">
        <v>162</v>
      </c>
      <c r="H238" s="39">
        <v>3</v>
      </c>
      <c r="I238" s="39"/>
      <c r="J238" s="39"/>
      <c r="K238" s="10"/>
      <c r="L238" s="10"/>
    </row>
    <row r="239" spans="1:12" ht="24" customHeight="1">
      <c r="A239" s="40" t="s">
        <v>10</v>
      </c>
      <c r="B239" s="40"/>
      <c r="C239" s="12" t="s">
        <v>479</v>
      </c>
      <c r="D239" s="40" t="s">
        <v>471</v>
      </c>
      <c r="E239" s="40"/>
      <c r="F239" s="40"/>
      <c r="G239" s="12" t="s">
        <v>162</v>
      </c>
      <c r="H239" s="39">
        <v>2</v>
      </c>
      <c r="I239" s="39"/>
      <c r="J239" s="39"/>
      <c r="K239" s="10"/>
      <c r="L239" s="10"/>
    </row>
    <row r="240" spans="1:12" ht="15" customHeight="1">
      <c r="A240" s="40" t="s">
        <v>14</v>
      </c>
      <c r="B240" s="40"/>
      <c r="C240" s="12" t="s">
        <v>480</v>
      </c>
      <c r="D240" s="40" t="s">
        <v>481</v>
      </c>
      <c r="E240" s="40"/>
      <c r="F240" s="40"/>
      <c r="G240" s="12" t="s">
        <v>36</v>
      </c>
      <c r="H240" s="39">
        <v>30</v>
      </c>
      <c r="I240" s="39"/>
      <c r="J240" s="39"/>
      <c r="K240" s="10"/>
      <c r="L240" s="10"/>
    </row>
    <row r="241" spans="1:12" ht="15" customHeight="1">
      <c r="A241" s="40" t="s">
        <v>482</v>
      </c>
      <c r="B241" s="40"/>
      <c r="C241" s="12" t="s">
        <v>483</v>
      </c>
      <c r="D241" s="40" t="s">
        <v>472</v>
      </c>
      <c r="E241" s="40"/>
      <c r="F241" s="40"/>
      <c r="G241" s="12" t="s">
        <v>36</v>
      </c>
      <c r="H241" s="39">
        <v>30</v>
      </c>
      <c r="I241" s="39"/>
      <c r="J241" s="39"/>
      <c r="K241" s="10"/>
      <c r="L241" s="10"/>
    </row>
    <row r="242" spans="1:12" ht="24" customHeight="1">
      <c r="A242" s="40" t="s">
        <v>484</v>
      </c>
      <c r="B242" s="40"/>
      <c r="C242" s="12" t="s">
        <v>485</v>
      </c>
      <c r="D242" s="40" t="s">
        <v>473</v>
      </c>
      <c r="E242" s="40"/>
      <c r="F242" s="40"/>
      <c r="G242" s="12" t="s">
        <v>36</v>
      </c>
      <c r="H242" s="39">
        <v>18</v>
      </c>
      <c r="I242" s="39"/>
      <c r="J242" s="39"/>
      <c r="K242" s="10"/>
      <c r="L242" s="10"/>
    </row>
    <row r="243" spans="1:12" ht="15" customHeight="1">
      <c r="A243" s="40" t="s">
        <v>486</v>
      </c>
      <c r="B243" s="40"/>
      <c r="C243" s="12" t="s">
        <v>487</v>
      </c>
      <c r="D243" s="40" t="s">
        <v>474</v>
      </c>
      <c r="E243" s="40"/>
      <c r="F243" s="40"/>
      <c r="G243" s="12" t="s">
        <v>36</v>
      </c>
      <c r="H243" s="39">
        <v>40</v>
      </c>
      <c r="I243" s="39"/>
      <c r="J243" s="39"/>
      <c r="K243" s="10"/>
      <c r="L243" s="10"/>
    </row>
    <row r="244" spans="1:12" ht="15" customHeight="1">
      <c r="A244" s="40" t="s">
        <v>488</v>
      </c>
      <c r="B244" s="40"/>
      <c r="C244" s="12" t="s">
        <v>489</v>
      </c>
      <c r="D244" s="40" t="s">
        <v>490</v>
      </c>
      <c r="E244" s="40"/>
      <c r="F244" s="40"/>
      <c r="G244" s="12" t="s">
        <v>491</v>
      </c>
      <c r="H244" s="39">
        <v>4</v>
      </c>
      <c r="I244" s="39"/>
      <c r="J244" s="39"/>
      <c r="K244" s="10"/>
      <c r="L244" s="10"/>
    </row>
    <row r="245" spans="1:12" ht="24" customHeight="1">
      <c r="A245" s="40" t="s">
        <v>492</v>
      </c>
      <c r="B245" s="40"/>
      <c r="C245" s="12" t="s">
        <v>494</v>
      </c>
      <c r="D245" s="40" t="s">
        <v>495</v>
      </c>
      <c r="E245" s="40"/>
      <c r="F245" s="40"/>
      <c r="G245" s="12" t="s">
        <v>36</v>
      </c>
      <c r="H245" s="39">
        <v>14.5</v>
      </c>
      <c r="I245" s="39"/>
      <c r="J245" s="39"/>
      <c r="K245" s="10"/>
      <c r="L245" s="10"/>
    </row>
    <row r="246" spans="1:12" ht="24" customHeight="1">
      <c r="A246" s="40" t="s">
        <v>496</v>
      </c>
      <c r="B246" s="40"/>
      <c r="C246" s="12" t="s">
        <v>493</v>
      </c>
      <c r="D246" s="40" t="s">
        <v>475</v>
      </c>
      <c r="E246" s="40"/>
      <c r="F246" s="40"/>
      <c r="G246" s="12" t="s">
        <v>9</v>
      </c>
      <c r="H246" s="39">
        <v>20</v>
      </c>
      <c r="I246" s="39"/>
      <c r="J246" s="39"/>
      <c r="K246" s="10"/>
      <c r="L246" s="10"/>
    </row>
    <row r="247" spans="1:12" ht="24" customHeight="1">
      <c r="A247" s="67"/>
      <c r="B247" s="68"/>
      <c r="C247" s="15"/>
      <c r="D247" s="47" t="s">
        <v>497</v>
      </c>
      <c r="E247" s="48"/>
      <c r="F247" s="49"/>
      <c r="G247" s="15"/>
      <c r="H247" s="67"/>
      <c r="I247" s="77"/>
      <c r="J247" s="68"/>
      <c r="K247" s="16"/>
      <c r="L247" s="16"/>
    </row>
    <row r="248" spans="1:12" ht="84" customHeight="1">
      <c r="A248" s="42" t="s">
        <v>6</v>
      </c>
      <c r="B248" s="43"/>
      <c r="C248" s="12" t="s">
        <v>498</v>
      </c>
      <c r="D248" s="44" t="s">
        <v>499</v>
      </c>
      <c r="E248" s="45"/>
      <c r="F248" s="46"/>
      <c r="G248" s="12" t="s">
        <v>36</v>
      </c>
      <c r="H248" s="36">
        <v>110</v>
      </c>
      <c r="I248" s="37"/>
      <c r="J248" s="38"/>
      <c r="K248" s="10"/>
      <c r="L248" s="10"/>
    </row>
    <row r="249" spans="1:12" ht="29.25" customHeight="1">
      <c r="A249" s="73"/>
      <c r="B249" s="73"/>
      <c r="C249" s="15"/>
      <c r="D249" s="74" t="s">
        <v>504</v>
      </c>
      <c r="E249" s="75"/>
      <c r="F249" s="75"/>
      <c r="G249" s="15"/>
      <c r="H249" s="76"/>
      <c r="I249" s="76"/>
      <c r="J249" s="76"/>
      <c r="K249" s="19"/>
      <c r="L249" s="20"/>
    </row>
    <row r="250" spans="1:12" ht="15">
      <c r="A250" s="87" t="s">
        <v>6</v>
      </c>
      <c r="B250" s="87"/>
      <c r="C250" s="12" t="s">
        <v>505</v>
      </c>
      <c r="D250" s="40" t="s">
        <v>506</v>
      </c>
      <c r="E250" s="40"/>
      <c r="F250" s="40"/>
      <c r="G250" s="12" t="s">
        <v>13</v>
      </c>
      <c r="H250" s="39">
        <v>1218</v>
      </c>
      <c r="I250" s="39"/>
      <c r="J250" s="39"/>
      <c r="K250" s="29"/>
      <c r="L250" s="29"/>
    </row>
    <row r="251" spans="1:12" ht="15">
      <c r="A251" s="87" t="s">
        <v>10</v>
      </c>
      <c r="B251" s="87"/>
      <c r="C251" s="12" t="s">
        <v>507</v>
      </c>
      <c r="D251" s="40" t="s">
        <v>508</v>
      </c>
      <c r="E251" s="40"/>
      <c r="F251" s="40"/>
      <c r="G251" s="12" t="s">
        <v>13</v>
      </c>
      <c r="H251" s="39">
        <v>40700</v>
      </c>
      <c r="I251" s="39"/>
      <c r="J251" s="39"/>
      <c r="K251" s="29"/>
      <c r="L251" s="29"/>
    </row>
    <row r="252" spans="1:12" ht="15">
      <c r="A252" s="87" t="s">
        <v>14</v>
      </c>
      <c r="B252" s="87"/>
      <c r="C252" s="12" t="s">
        <v>509</v>
      </c>
      <c r="D252" s="40" t="s">
        <v>510</v>
      </c>
      <c r="E252" s="40"/>
      <c r="F252" s="40"/>
      <c r="G252" s="12" t="s">
        <v>13</v>
      </c>
      <c r="H252" s="39">
        <v>40700</v>
      </c>
      <c r="I252" s="39"/>
      <c r="J252" s="39"/>
      <c r="K252" s="29"/>
      <c r="L252" s="29"/>
    </row>
    <row r="253" spans="1:12" ht="38.25" customHeight="1">
      <c r="A253" s="87" t="s">
        <v>482</v>
      </c>
      <c r="B253" s="87"/>
      <c r="C253" s="12" t="s">
        <v>511</v>
      </c>
      <c r="D253" s="40" t="s">
        <v>512</v>
      </c>
      <c r="E253" s="40"/>
      <c r="F253" s="40"/>
      <c r="G253" s="12" t="s">
        <v>13</v>
      </c>
      <c r="H253" s="39">
        <v>450</v>
      </c>
      <c r="I253" s="39"/>
      <c r="J253" s="39"/>
      <c r="K253" s="29"/>
      <c r="L253" s="29"/>
    </row>
    <row r="254" spans="1:12" ht="24.75" customHeight="1">
      <c r="A254" s="87" t="s">
        <v>484</v>
      </c>
      <c r="B254" s="87"/>
      <c r="C254" s="12" t="s">
        <v>507</v>
      </c>
      <c r="D254" s="40" t="s">
        <v>513</v>
      </c>
      <c r="E254" s="40"/>
      <c r="F254" s="40"/>
      <c r="G254" s="12" t="s">
        <v>13</v>
      </c>
      <c r="H254" s="39">
        <v>1500</v>
      </c>
      <c r="I254" s="39"/>
      <c r="J254" s="39"/>
      <c r="K254" s="29"/>
      <c r="L254" s="29"/>
    </row>
    <row r="255" spans="1:12" ht="29.25" customHeight="1">
      <c r="A255" s="87" t="s">
        <v>486</v>
      </c>
      <c r="B255" s="87"/>
      <c r="C255" s="12" t="s">
        <v>514</v>
      </c>
      <c r="D255" s="40" t="s">
        <v>515</v>
      </c>
      <c r="E255" s="40"/>
      <c r="F255" s="40"/>
      <c r="G255" s="12" t="s">
        <v>13</v>
      </c>
      <c r="H255" s="39">
        <v>1500</v>
      </c>
      <c r="I255" s="39"/>
      <c r="J255" s="39"/>
      <c r="K255" s="29"/>
      <c r="L255" s="29"/>
    </row>
    <row r="256" spans="1:12" ht="29.25" customHeight="1">
      <c r="A256" s="87" t="s">
        <v>488</v>
      </c>
      <c r="B256" s="87"/>
      <c r="C256" s="12" t="s">
        <v>516</v>
      </c>
      <c r="D256" s="40" t="s">
        <v>517</v>
      </c>
      <c r="E256" s="40"/>
      <c r="F256" s="40"/>
      <c r="G256" s="12" t="s">
        <v>13</v>
      </c>
      <c r="H256" s="39">
        <v>1218.25</v>
      </c>
      <c r="I256" s="39"/>
      <c r="J256" s="39"/>
      <c r="K256" s="29"/>
      <c r="L256" s="29"/>
    </row>
    <row r="257" spans="9:12" ht="15">
      <c r="I257" s="69" t="s">
        <v>500</v>
      </c>
      <c r="J257" s="70"/>
      <c r="K257" s="71"/>
      <c r="L257" s="72"/>
    </row>
    <row r="258" spans="4:12" ht="15">
      <c r="D258" s="17"/>
      <c r="I258" s="78" t="s">
        <v>501</v>
      </c>
      <c r="J258" s="79"/>
      <c r="K258" s="80"/>
      <c r="L258" s="81"/>
    </row>
    <row r="259" spans="4:12" ht="15">
      <c r="D259" s="17"/>
      <c r="I259" s="18" t="s">
        <v>502</v>
      </c>
      <c r="J259" s="18"/>
      <c r="K259" s="82"/>
      <c r="L259" s="82"/>
    </row>
    <row r="260" spans="7:12" ht="15">
      <c r="G260" s="21"/>
      <c r="H260" s="21"/>
      <c r="I260" s="83"/>
      <c r="J260" s="83"/>
      <c r="K260" s="84"/>
      <c r="L260" s="84"/>
    </row>
    <row r="261" spans="7:12" ht="15">
      <c r="G261" s="21"/>
      <c r="H261" s="21"/>
      <c r="I261" s="85"/>
      <c r="J261" s="85"/>
      <c r="K261" s="86"/>
      <c r="L261" s="86"/>
    </row>
    <row r="262" spans="7:12" ht="15">
      <c r="G262" s="21"/>
      <c r="H262" s="21"/>
      <c r="I262" s="53" t="s">
        <v>548</v>
      </c>
      <c r="J262" s="53"/>
      <c r="K262" s="53"/>
      <c r="L262" s="53"/>
    </row>
    <row r="263" spans="7:12" ht="15">
      <c r="G263" s="21"/>
      <c r="H263" s="21"/>
      <c r="I263" s="53"/>
      <c r="J263" s="53"/>
      <c r="K263" s="53"/>
      <c r="L263" s="53"/>
    </row>
    <row r="264" spans="7:12" ht="15">
      <c r="G264" s="21"/>
      <c r="H264" s="21"/>
      <c r="I264" s="53"/>
      <c r="J264" s="53"/>
      <c r="K264" s="53"/>
      <c r="L264" s="53"/>
    </row>
    <row r="265" spans="7:12" ht="15">
      <c r="G265" s="21"/>
      <c r="H265" s="21"/>
      <c r="I265" s="53"/>
      <c r="J265" s="53"/>
      <c r="K265" s="53"/>
      <c r="L265" s="53"/>
    </row>
    <row r="266" spans="9:12" ht="15">
      <c r="I266" s="53"/>
      <c r="J266" s="53"/>
      <c r="K266" s="53"/>
      <c r="L266" s="53"/>
    </row>
  </sheetData>
  <sheetProtection/>
  <mergeCells count="745">
    <mergeCell ref="A59:B59"/>
    <mergeCell ref="D59:F59"/>
    <mergeCell ref="H59:J59"/>
    <mergeCell ref="A58:B58"/>
    <mergeCell ref="H58:J58"/>
    <mergeCell ref="H207:J207"/>
    <mergeCell ref="H171:J171"/>
    <mergeCell ref="A172:B172"/>
    <mergeCell ref="D172:F172"/>
    <mergeCell ref="H172:J172"/>
    <mergeCell ref="H9:J9"/>
    <mergeCell ref="H10:J10"/>
    <mergeCell ref="A256:B256"/>
    <mergeCell ref="D256:F256"/>
    <mergeCell ref="H256:J256"/>
    <mergeCell ref="A254:B254"/>
    <mergeCell ref="D254:F254"/>
    <mergeCell ref="H254:J254"/>
    <mergeCell ref="A255:B255"/>
    <mergeCell ref="D255:F255"/>
    <mergeCell ref="H255:J255"/>
    <mergeCell ref="A252:B252"/>
    <mergeCell ref="D252:F252"/>
    <mergeCell ref="H252:J252"/>
    <mergeCell ref="A253:B253"/>
    <mergeCell ref="D253:F253"/>
    <mergeCell ref="A250:B250"/>
    <mergeCell ref="D250:F250"/>
    <mergeCell ref="H250:J250"/>
    <mergeCell ref="A251:B251"/>
    <mergeCell ref="D251:F251"/>
    <mergeCell ref="H251:J251"/>
    <mergeCell ref="I258:J258"/>
    <mergeCell ref="K258:L258"/>
    <mergeCell ref="K259:L259"/>
    <mergeCell ref="I260:J260"/>
    <mergeCell ref="K260:L260"/>
    <mergeCell ref="I261:J261"/>
    <mergeCell ref="K261:L261"/>
    <mergeCell ref="I257:J257"/>
    <mergeCell ref="K257:L257"/>
    <mergeCell ref="H253:J253"/>
    <mergeCell ref="A245:B245"/>
    <mergeCell ref="D245:F245"/>
    <mergeCell ref="H245:J245"/>
    <mergeCell ref="A249:B249"/>
    <mergeCell ref="D249:F249"/>
    <mergeCell ref="H249:J249"/>
    <mergeCell ref="H247:J247"/>
    <mergeCell ref="H240:J240"/>
    <mergeCell ref="A241:B241"/>
    <mergeCell ref="D241:F241"/>
    <mergeCell ref="A247:B247"/>
    <mergeCell ref="A243:B243"/>
    <mergeCell ref="D243:F243"/>
    <mergeCell ref="H243:J243"/>
    <mergeCell ref="A244:B244"/>
    <mergeCell ref="D244:F244"/>
    <mergeCell ref="H244:J244"/>
    <mergeCell ref="B2:I2"/>
    <mergeCell ref="B4:I4"/>
    <mergeCell ref="A8:B8"/>
    <mergeCell ref="D8:F8"/>
    <mergeCell ref="H8:J8"/>
    <mergeCell ref="A246:B246"/>
    <mergeCell ref="D246:F246"/>
    <mergeCell ref="H246:J246"/>
    <mergeCell ref="A238:B238"/>
    <mergeCell ref="D238:F238"/>
    <mergeCell ref="A173:B173"/>
    <mergeCell ref="D173:F173"/>
    <mergeCell ref="H173:J173"/>
    <mergeCell ref="A174:B174"/>
    <mergeCell ref="D174:F174"/>
    <mergeCell ref="H174:J174"/>
    <mergeCell ref="A175:B175"/>
    <mergeCell ref="D175:F175"/>
    <mergeCell ref="H175:J175"/>
    <mergeCell ref="A176:B176"/>
    <mergeCell ref="D176:F176"/>
    <mergeCell ref="H176:J176"/>
    <mergeCell ref="A177:B177"/>
    <mergeCell ref="D177:F177"/>
    <mergeCell ref="H177:J177"/>
    <mergeCell ref="A178:B178"/>
    <mergeCell ref="D178:F178"/>
    <mergeCell ref="H178:J178"/>
    <mergeCell ref="A179:B179"/>
    <mergeCell ref="D179:F179"/>
    <mergeCell ref="H179:J179"/>
    <mergeCell ref="A180:B180"/>
    <mergeCell ref="D180:F180"/>
    <mergeCell ref="H180:J180"/>
    <mergeCell ref="A181:B181"/>
    <mergeCell ref="D181:F181"/>
    <mergeCell ref="H181:J181"/>
    <mergeCell ref="A182:B182"/>
    <mergeCell ref="D182:F182"/>
    <mergeCell ref="H182:J182"/>
    <mergeCell ref="A183:B183"/>
    <mergeCell ref="D183:F183"/>
    <mergeCell ref="H183:J183"/>
    <mergeCell ref="A184:B184"/>
    <mergeCell ref="D184:F184"/>
    <mergeCell ref="H184:J184"/>
    <mergeCell ref="A185:B185"/>
    <mergeCell ref="D185:F185"/>
    <mergeCell ref="H185:J185"/>
    <mergeCell ref="A186:B186"/>
    <mergeCell ref="D186:F186"/>
    <mergeCell ref="H186:J186"/>
    <mergeCell ref="A187:B187"/>
    <mergeCell ref="D187:F187"/>
    <mergeCell ref="H187:J187"/>
    <mergeCell ref="A188:B188"/>
    <mergeCell ref="D188:F188"/>
    <mergeCell ref="H188:J188"/>
    <mergeCell ref="A189:B189"/>
    <mergeCell ref="D189:F189"/>
    <mergeCell ref="H189:J189"/>
    <mergeCell ref="A190:B190"/>
    <mergeCell ref="D190:F190"/>
    <mergeCell ref="H190:J190"/>
    <mergeCell ref="A191:B191"/>
    <mergeCell ref="D191:F191"/>
    <mergeCell ref="H191:J191"/>
    <mergeCell ref="A192:B192"/>
    <mergeCell ref="D192:F192"/>
    <mergeCell ref="H192:J192"/>
    <mergeCell ref="A193:B193"/>
    <mergeCell ref="D193:F193"/>
    <mergeCell ref="H193:J193"/>
    <mergeCell ref="A194:B194"/>
    <mergeCell ref="D194:F194"/>
    <mergeCell ref="H194:J194"/>
    <mergeCell ref="A195:B195"/>
    <mergeCell ref="D195:F195"/>
    <mergeCell ref="H195:J195"/>
    <mergeCell ref="A196:B196"/>
    <mergeCell ref="D196:F196"/>
    <mergeCell ref="H196:J196"/>
    <mergeCell ref="A197:B197"/>
    <mergeCell ref="D197:F197"/>
    <mergeCell ref="H197:J197"/>
    <mergeCell ref="A198:B198"/>
    <mergeCell ref="D198:F198"/>
    <mergeCell ref="H198:J198"/>
    <mergeCell ref="A203:B203"/>
    <mergeCell ref="D203:F203"/>
    <mergeCell ref="H203:J203"/>
    <mergeCell ref="A200:B200"/>
    <mergeCell ref="D200:F200"/>
    <mergeCell ref="H200:J200"/>
    <mergeCell ref="A202:B202"/>
    <mergeCell ref="H202:J202"/>
    <mergeCell ref="A11:B11"/>
    <mergeCell ref="D11:F11"/>
    <mergeCell ref="H11:J11"/>
    <mergeCell ref="H13:J13"/>
    <mergeCell ref="H15:J15"/>
    <mergeCell ref="A199:B199"/>
    <mergeCell ref="D199:F199"/>
    <mergeCell ref="H199:J199"/>
    <mergeCell ref="D14:F14"/>
    <mergeCell ref="H14:J14"/>
    <mergeCell ref="A12:B12"/>
    <mergeCell ref="D12:F12"/>
    <mergeCell ref="H12:J12"/>
    <mergeCell ref="A13:B13"/>
    <mergeCell ref="D13:F13"/>
    <mergeCell ref="A14:B14"/>
    <mergeCell ref="H16:J16"/>
    <mergeCell ref="A17:B17"/>
    <mergeCell ref="D17:F17"/>
    <mergeCell ref="H17:J17"/>
    <mergeCell ref="A204:B204"/>
    <mergeCell ref="D204:F204"/>
    <mergeCell ref="H204:J204"/>
    <mergeCell ref="A201:B201"/>
    <mergeCell ref="D201:F201"/>
    <mergeCell ref="H201:J201"/>
    <mergeCell ref="A15:B15"/>
    <mergeCell ref="D15:F15"/>
    <mergeCell ref="A18:B18"/>
    <mergeCell ref="D18:F18"/>
    <mergeCell ref="H18:J18"/>
    <mergeCell ref="A19:B19"/>
    <mergeCell ref="D19:F19"/>
    <mergeCell ref="H19:J19"/>
    <mergeCell ref="A16:B16"/>
    <mergeCell ref="D16:F16"/>
    <mergeCell ref="A20:B20"/>
    <mergeCell ref="D20:F20"/>
    <mergeCell ref="H20:J20"/>
    <mergeCell ref="A21:B21"/>
    <mergeCell ref="D21:F21"/>
    <mergeCell ref="H21:J21"/>
    <mergeCell ref="A22:B22"/>
    <mergeCell ref="D22:F22"/>
    <mergeCell ref="H22:J22"/>
    <mergeCell ref="A23:B23"/>
    <mergeCell ref="D23:F23"/>
    <mergeCell ref="H23:J23"/>
    <mergeCell ref="A24:B24"/>
    <mergeCell ref="D24:F24"/>
    <mergeCell ref="H24:J24"/>
    <mergeCell ref="A25:B25"/>
    <mergeCell ref="D25:F25"/>
    <mergeCell ref="H25:J25"/>
    <mergeCell ref="A26:B26"/>
    <mergeCell ref="D26:F26"/>
    <mergeCell ref="H26:J26"/>
    <mergeCell ref="A27:B27"/>
    <mergeCell ref="D27:F27"/>
    <mergeCell ref="H27:J27"/>
    <mergeCell ref="A28:B28"/>
    <mergeCell ref="D28:F28"/>
    <mergeCell ref="H28:J28"/>
    <mergeCell ref="A29:B29"/>
    <mergeCell ref="D29:F29"/>
    <mergeCell ref="H29:J29"/>
    <mergeCell ref="A30:B30"/>
    <mergeCell ref="D30:F30"/>
    <mergeCell ref="H30:J30"/>
    <mergeCell ref="A31:B31"/>
    <mergeCell ref="D31:F31"/>
    <mergeCell ref="H31:J31"/>
    <mergeCell ref="A32:B32"/>
    <mergeCell ref="D32:F32"/>
    <mergeCell ref="H32:J32"/>
    <mergeCell ref="A33:B33"/>
    <mergeCell ref="D33:F33"/>
    <mergeCell ref="H33:J33"/>
    <mergeCell ref="A34:B34"/>
    <mergeCell ref="D34:F34"/>
    <mergeCell ref="H34:J34"/>
    <mergeCell ref="A35:B35"/>
    <mergeCell ref="D35:F35"/>
    <mergeCell ref="H35:J35"/>
    <mergeCell ref="A36:B36"/>
    <mergeCell ref="D36:F36"/>
    <mergeCell ref="H36:J36"/>
    <mergeCell ref="A37:B37"/>
    <mergeCell ref="D37:F37"/>
    <mergeCell ref="H37:J37"/>
    <mergeCell ref="A38:B38"/>
    <mergeCell ref="D38:F38"/>
    <mergeCell ref="H38:J38"/>
    <mergeCell ref="A39:B39"/>
    <mergeCell ref="D39:F39"/>
    <mergeCell ref="H39:J39"/>
    <mergeCell ref="A40:B40"/>
    <mergeCell ref="D40:F40"/>
    <mergeCell ref="H40:J40"/>
    <mergeCell ref="A41:B41"/>
    <mergeCell ref="D41:F41"/>
    <mergeCell ref="H41:J41"/>
    <mergeCell ref="A42:B42"/>
    <mergeCell ref="D42:F42"/>
    <mergeCell ref="H42:J42"/>
    <mergeCell ref="A43:B43"/>
    <mergeCell ref="D43:F43"/>
    <mergeCell ref="H43:J43"/>
    <mergeCell ref="A44:B44"/>
    <mergeCell ref="D44:F44"/>
    <mergeCell ref="H44:J44"/>
    <mergeCell ref="A45:B45"/>
    <mergeCell ref="D45:F45"/>
    <mergeCell ref="H45:J45"/>
    <mergeCell ref="A46:B46"/>
    <mergeCell ref="D46:F46"/>
    <mergeCell ref="H46:J46"/>
    <mergeCell ref="A47:B47"/>
    <mergeCell ref="D47:F47"/>
    <mergeCell ref="H47:J47"/>
    <mergeCell ref="A48:B48"/>
    <mergeCell ref="D48:F48"/>
    <mergeCell ref="H48:J48"/>
    <mergeCell ref="A49:B49"/>
    <mergeCell ref="D49:F49"/>
    <mergeCell ref="H49:J49"/>
    <mergeCell ref="A50:B50"/>
    <mergeCell ref="D50:F50"/>
    <mergeCell ref="H50:J50"/>
    <mergeCell ref="A51:B51"/>
    <mergeCell ref="D51:F51"/>
    <mergeCell ref="H51:J51"/>
    <mergeCell ref="A52:B52"/>
    <mergeCell ref="D52:F52"/>
    <mergeCell ref="H52:J52"/>
    <mergeCell ref="A53:B53"/>
    <mergeCell ref="D53:F53"/>
    <mergeCell ref="H53:J53"/>
    <mergeCell ref="A54:B54"/>
    <mergeCell ref="D54:F54"/>
    <mergeCell ref="H54:J54"/>
    <mergeCell ref="A55:B55"/>
    <mergeCell ref="D55:F55"/>
    <mergeCell ref="H55:J55"/>
    <mergeCell ref="A56:B56"/>
    <mergeCell ref="D56:F56"/>
    <mergeCell ref="H56:J56"/>
    <mergeCell ref="A57:B57"/>
    <mergeCell ref="D57:F57"/>
    <mergeCell ref="H57:J57"/>
    <mergeCell ref="A60:B60"/>
    <mergeCell ref="D60:F60"/>
    <mergeCell ref="H60:J60"/>
    <mergeCell ref="A61:B61"/>
    <mergeCell ref="D61:F61"/>
    <mergeCell ref="H61:J61"/>
    <mergeCell ref="A62:B62"/>
    <mergeCell ref="D62:F62"/>
    <mergeCell ref="H62:J62"/>
    <mergeCell ref="A63:B63"/>
    <mergeCell ref="D63:F63"/>
    <mergeCell ref="H63:J63"/>
    <mergeCell ref="A64:B64"/>
    <mergeCell ref="D64:F64"/>
    <mergeCell ref="H64:J64"/>
    <mergeCell ref="A65:B65"/>
    <mergeCell ref="D65:F65"/>
    <mergeCell ref="H65:J65"/>
    <mergeCell ref="A66:B66"/>
    <mergeCell ref="D66:F66"/>
    <mergeCell ref="H66:J66"/>
    <mergeCell ref="A67:B67"/>
    <mergeCell ref="D67:F67"/>
    <mergeCell ref="H67:J67"/>
    <mergeCell ref="A68:B68"/>
    <mergeCell ref="D68:F68"/>
    <mergeCell ref="H68:J68"/>
    <mergeCell ref="A69:B69"/>
    <mergeCell ref="D69:F69"/>
    <mergeCell ref="H69:J69"/>
    <mergeCell ref="A70:B70"/>
    <mergeCell ref="D70:F70"/>
    <mergeCell ref="H70:J70"/>
    <mergeCell ref="A71:B71"/>
    <mergeCell ref="D71:F71"/>
    <mergeCell ref="H71:J71"/>
    <mergeCell ref="A72:B72"/>
    <mergeCell ref="D72:F72"/>
    <mergeCell ref="H72:J72"/>
    <mergeCell ref="A73:B73"/>
    <mergeCell ref="D73:F73"/>
    <mergeCell ref="H73:J73"/>
    <mergeCell ref="A74:B74"/>
    <mergeCell ref="D74:F74"/>
    <mergeCell ref="H74:J74"/>
    <mergeCell ref="A75:B75"/>
    <mergeCell ref="D75:F75"/>
    <mergeCell ref="H75:J75"/>
    <mergeCell ref="A76:B76"/>
    <mergeCell ref="D76:F76"/>
    <mergeCell ref="H76:J76"/>
    <mergeCell ref="A77:B77"/>
    <mergeCell ref="D77:F77"/>
    <mergeCell ref="H77:J77"/>
    <mergeCell ref="A78:B78"/>
    <mergeCell ref="D78:F78"/>
    <mergeCell ref="H78:J78"/>
    <mergeCell ref="A79:B79"/>
    <mergeCell ref="D79:F79"/>
    <mergeCell ref="H79:J79"/>
    <mergeCell ref="A80:B80"/>
    <mergeCell ref="D80:F80"/>
    <mergeCell ref="H80:J80"/>
    <mergeCell ref="A81:B81"/>
    <mergeCell ref="D81:F81"/>
    <mergeCell ref="H81:J81"/>
    <mergeCell ref="A82:B82"/>
    <mergeCell ref="D82:F82"/>
    <mergeCell ref="H82:J82"/>
    <mergeCell ref="A83:B83"/>
    <mergeCell ref="D83:F83"/>
    <mergeCell ref="H83:J83"/>
    <mergeCell ref="A84:B84"/>
    <mergeCell ref="D84:F84"/>
    <mergeCell ref="H84:J84"/>
    <mergeCell ref="A85:B85"/>
    <mergeCell ref="D85:F85"/>
    <mergeCell ref="H85:J85"/>
    <mergeCell ref="A86:B86"/>
    <mergeCell ref="D86:F86"/>
    <mergeCell ref="H86:J86"/>
    <mergeCell ref="A87:B87"/>
    <mergeCell ref="D87:F87"/>
    <mergeCell ref="H87:J87"/>
    <mergeCell ref="A88:B88"/>
    <mergeCell ref="D88:F88"/>
    <mergeCell ref="H88:J88"/>
    <mergeCell ref="A89:B89"/>
    <mergeCell ref="D89:F89"/>
    <mergeCell ref="H89:J89"/>
    <mergeCell ref="A90:B90"/>
    <mergeCell ref="D90:F90"/>
    <mergeCell ref="H90:J90"/>
    <mergeCell ref="A91:B91"/>
    <mergeCell ref="D91:F91"/>
    <mergeCell ref="H91:J91"/>
    <mergeCell ref="A92:B92"/>
    <mergeCell ref="D92:F92"/>
    <mergeCell ref="H92:J92"/>
    <mergeCell ref="A93:B93"/>
    <mergeCell ref="D93:F93"/>
    <mergeCell ref="H93:J93"/>
    <mergeCell ref="A94:B94"/>
    <mergeCell ref="D94:F94"/>
    <mergeCell ref="H94:J94"/>
    <mergeCell ref="A95:B95"/>
    <mergeCell ref="D95:F95"/>
    <mergeCell ref="H95:J95"/>
    <mergeCell ref="A96:B96"/>
    <mergeCell ref="D96:F96"/>
    <mergeCell ref="H96:J96"/>
    <mergeCell ref="A97:B97"/>
    <mergeCell ref="D97:F97"/>
    <mergeCell ref="H97:J97"/>
    <mergeCell ref="A98:B98"/>
    <mergeCell ref="D98:F98"/>
    <mergeCell ref="H98:J98"/>
    <mergeCell ref="A99:B99"/>
    <mergeCell ref="D99:F99"/>
    <mergeCell ref="H99:J99"/>
    <mergeCell ref="A100:B100"/>
    <mergeCell ref="D100:F100"/>
    <mergeCell ref="H100:J100"/>
    <mergeCell ref="A101:B101"/>
    <mergeCell ref="D101:F101"/>
    <mergeCell ref="H101:J101"/>
    <mergeCell ref="A102:B102"/>
    <mergeCell ref="D102:F102"/>
    <mergeCell ref="H102:J102"/>
    <mergeCell ref="A103:B103"/>
    <mergeCell ref="D103:F103"/>
    <mergeCell ref="H103:J103"/>
    <mergeCell ref="A104:B104"/>
    <mergeCell ref="D104:F104"/>
    <mergeCell ref="H104:J104"/>
    <mergeCell ref="A105:B105"/>
    <mergeCell ref="D105:F105"/>
    <mergeCell ref="H105:J105"/>
    <mergeCell ref="A106:B106"/>
    <mergeCell ref="D106:F106"/>
    <mergeCell ref="H106:J106"/>
    <mergeCell ref="A107:B107"/>
    <mergeCell ref="D107:F107"/>
    <mergeCell ref="H107:J107"/>
    <mergeCell ref="A108:B108"/>
    <mergeCell ref="D108:F108"/>
    <mergeCell ref="H108:J108"/>
    <mergeCell ref="A109:B109"/>
    <mergeCell ref="D109:F109"/>
    <mergeCell ref="H109:J109"/>
    <mergeCell ref="A110:B110"/>
    <mergeCell ref="D110:F110"/>
    <mergeCell ref="H110:J110"/>
    <mergeCell ref="A111:B111"/>
    <mergeCell ref="D111:F111"/>
    <mergeCell ref="H111:J111"/>
    <mergeCell ref="A112:B112"/>
    <mergeCell ref="D112:F112"/>
    <mergeCell ref="H112:J112"/>
    <mergeCell ref="A113:B113"/>
    <mergeCell ref="D113:F113"/>
    <mergeCell ref="H113:J113"/>
    <mergeCell ref="A114:B114"/>
    <mergeCell ref="D114:F114"/>
    <mergeCell ref="H114:J114"/>
    <mergeCell ref="A115:B115"/>
    <mergeCell ref="D115:F115"/>
    <mergeCell ref="H115:J115"/>
    <mergeCell ref="A116:B116"/>
    <mergeCell ref="D116:F116"/>
    <mergeCell ref="H116:J116"/>
    <mergeCell ref="A117:B117"/>
    <mergeCell ref="D117:F117"/>
    <mergeCell ref="H117:J117"/>
    <mergeCell ref="A118:B118"/>
    <mergeCell ref="D118:F118"/>
    <mergeCell ref="H118:J118"/>
    <mergeCell ref="A119:B119"/>
    <mergeCell ref="D119:F119"/>
    <mergeCell ref="H119:J119"/>
    <mergeCell ref="A120:B120"/>
    <mergeCell ref="D120:F120"/>
    <mergeCell ref="H120:J120"/>
    <mergeCell ref="A121:B121"/>
    <mergeCell ref="D121:F121"/>
    <mergeCell ref="H121:J121"/>
    <mergeCell ref="A122:B122"/>
    <mergeCell ref="D122:F122"/>
    <mergeCell ref="H122:J122"/>
    <mergeCell ref="A123:B123"/>
    <mergeCell ref="D123:F123"/>
    <mergeCell ref="H123:J123"/>
    <mergeCell ref="A124:B124"/>
    <mergeCell ref="D124:F124"/>
    <mergeCell ref="H124:J124"/>
    <mergeCell ref="A125:B125"/>
    <mergeCell ref="D125:F125"/>
    <mergeCell ref="H125:J125"/>
    <mergeCell ref="A126:B126"/>
    <mergeCell ref="D126:F126"/>
    <mergeCell ref="H126:J126"/>
    <mergeCell ref="A127:B127"/>
    <mergeCell ref="D127:F127"/>
    <mergeCell ref="H127:J127"/>
    <mergeCell ref="A128:B128"/>
    <mergeCell ref="D128:F128"/>
    <mergeCell ref="H128:J128"/>
    <mergeCell ref="A129:B129"/>
    <mergeCell ref="D129:F129"/>
    <mergeCell ref="H129:J129"/>
    <mergeCell ref="A130:B130"/>
    <mergeCell ref="D130:F130"/>
    <mergeCell ref="H130:J130"/>
    <mergeCell ref="A131:B131"/>
    <mergeCell ref="D131:F131"/>
    <mergeCell ref="H131:J131"/>
    <mergeCell ref="A132:B132"/>
    <mergeCell ref="D132:F132"/>
    <mergeCell ref="H132:J132"/>
    <mergeCell ref="A133:B133"/>
    <mergeCell ref="D133:F133"/>
    <mergeCell ref="H133:J133"/>
    <mergeCell ref="A134:B134"/>
    <mergeCell ref="D134:F134"/>
    <mergeCell ref="H134:J134"/>
    <mergeCell ref="A135:B135"/>
    <mergeCell ref="D135:F135"/>
    <mergeCell ref="H135:J135"/>
    <mergeCell ref="A136:B136"/>
    <mergeCell ref="D136:F136"/>
    <mergeCell ref="H136:J136"/>
    <mergeCell ref="A137:B137"/>
    <mergeCell ref="D137:F137"/>
    <mergeCell ref="H137:J137"/>
    <mergeCell ref="A138:B138"/>
    <mergeCell ref="D138:F138"/>
    <mergeCell ref="H138:J138"/>
    <mergeCell ref="A139:B139"/>
    <mergeCell ref="D139:F139"/>
    <mergeCell ref="H139:J139"/>
    <mergeCell ref="A140:B140"/>
    <mergeCell ref="D140:F140"/>
    <mergeCell ref="H140:J140"/>
    <mergeCell ref="A141:B141"/>
    <mergeCell ref="D141:F141"/>
    <mergeCell ref="H141:J141"/>
    <mergeCell ref="A142:B142"/>
    <mergeCell ref="D142:F142"/>
    <mergeCell ref="H142:J142"/>
    <mergeCell ref="A145:B145"/>
    <mergeCell ref="D145:F145"/>
    <mergeCell ref="H145:J145"/>
    <mergeCell ref="A143:B143"/>
    <mergeCell ref="A144:B144"/>
    <mergeCell ref="D144:F144"/>
    <mergeCell ref="D143:F143"/>
    <mergeCell ref="A146:B146"/>
    <mergeCell ref="D146:F146"/>
    <mergeCell ref="H146:J146"/>
    <mergeCell ref="A147:B147"/>
    <mergeCell ref="D147:F147"/>
    <mergeCell ref="H147:J147"/>
    <mergeCell ref="A148:B148"/>
    <mergeCell ref="D148:F148"/>
    <mergeCell ref="H148:J148"/>
    <mergeCell ref="A149:B149"/>
    <mergeCell ref="D149:F149"/>
    <mergeCell ref="H149:J149"/>
    <mergeCell ref="A150:B150"/>
    <mergeCell ref="D150:F150"/>
    <mergeCell ref="H150:J150"/>
    <mergeCell ref="A151:B151"/>
    <mergeCell ref="D151:F151"/>
    <mergeCell ref="H151:J151"/>
    <mergeCell ref="A152:B152"/>
    <mergeCell ref="D152:F152"/>
    <mergeCell ref="H152:J152"/>
    <mergeCell ref="A153:B153"/>
    <mergeCell ref="D153:F153"/>
    <mergeCell ref="H153:J153"/>
    <mergeCell ref="A154:B154"/>
    <mergeCell ref="D154:F154"/>
    <mergeCell ref="H154:J154"/>
    <mergeCell ref="A155:B155"/>
    <mergeCell ref="D155:F155"/>
    <mergeCell ref="H155:J155"/>
    <mergeCell ref="A156:B156"/>
    <mergeCell ref="D156:F156"/>
    <mergeCell ref="H156:J156"/>
    <mergeCell ref="A157:B157"/>
    <mergeCell ref="D157:F157"/>
    <mergeCell ref="H157:J157"/>
    <mergeCell ref="A158:B158"/>
    <mergeCell ref="D158:F158"/>
    <mergeCell ref="H158:J158"/>
    <mergeCell ref="A159:B159"/>
    <mergeCell ref="D159:F159"/>
    <mergeCell ref="H159:J159"/>
    <mergeCell ref="A160:B160"/>
    <mergeCell ref="D160:F160"/>
    <mergeCell ref="H160:J160"/>
    <mergeCell ref="A161:B161"/>
    <mergeCell ref="D161:F161"/>
    <mergeCell ref="H161:J161"/>
    <mergeCell ref="A162:B162"/>
    <mergeCell ref="D162:F162"/>
    <mergeCell ref="H162:J162"/>
    <mergeCell ref="A163:B163"/>
    <mergeCell ref="D163:F163"/>
    <mergeCell ref="H163:J163"/>
    <mergeCell ref="A164:B164"/>
    <mergeCell ref="D164:F164"/>
    <mergeCell ref="H164:J164"/>
    <mergeCell ref="A165:B165"/>
    <mergeCell ref="D165:F165"/>
    <mergeCell ref="H165:J165"/>
    <mergeCell ref="A166:B166"/>
    <mergeCell ref="D166:F166"/>
    <mergeCell ref="H166:J166"/>
    <mergeCell ref="A167:B167"/>
    <mergeCell ref="D167:F167"/>
    <mergeCell ref="H167:J167"/>
    <mergeCell ref="A168:B168"/>
    <mergeCell ref="D168:F168"/>
    <mergeCell ref="H168:J168"/>
    <mergeCell ref="A208:B208"/>
    <mergeCell ref="D208:F208"/>
    <mergeCell ref="H208:J208"/>
    <mergeCell ref="A169:B169"/>
    <mergeCell ref="D169:F169"/>
    <mergeCell ref="H169:J169"/>
    <mergeCell ref="A170:B170"/>
    <mergeCell ref="D170:F170"/>
    <mergeCell ref="H170:J170"/>
    <mergeCell ref="A205:B205"/>
    <mergeCell ref="A209:B209"/>
    <mergeCell ref="D209:F209"/>
    <mergeCell ref="H209:J209"/>
    <mergeCell ref="H206:J206"/>
    <mergeCell ref="D205:F205"/>
    <mergeCell ref="H205:J205"/>
    <mergeCell ref="D202:F202"/>
    <mergeCell ref="A210:B210"/>
    <mergeCell ref="D210:F210"/>
    <mergeCell ref="H210:J210"/>
    <mergeCell ref="A211:B211"/>
    <mergeCell ref="D211:F211"/>
    <mergeCell ref="H211:J211"/>
    <mergeCell ref="A212:B212"/>
    <mergeCell ref="D212:F212"/>
    <mergeCell ref="H212:J212"/>
    <mergeCell ref="A213:B213"/>
    <mergeCell ref="D213:F213"/>
    <mergeCell ref="H213:J213"/>
    <mergeCell ref="A214:B214"/>
    <mergeCell ref="D214:F214"/>
    <mergeCell ref="H214:J214"/>
    <mergeCell ref="A215:B215"/>
    <mergeCell ref="D215:F215"/>
    <mergeCell ref="H215:J215"/>
    <mergeCell ref="A216:B216"/>
    <mergeCell ref="D216:F216"/>
    <mergeCell ref="H216:J216"/>
    <mergeCell ref="A217:B217"/>
    <mergeCell ref="D217:F217"/>
    <mergeCell ref="H217:J217"/>
    <mergeCell ref="A218:B218"/>
    <mergeCell ref="D218:F218"/>
    <mergeCell ref="H218:J218"/>
    <mergeCell ref="A219:B219"/>
    <mergeCell ref="D219:F219"/>
    <mergeCell ref="H219:J219"/>
    <mergeCell ref="A220:B220"/>
    <mergeCell ref="D220:F220"/>
    <mergeCell ref="H220:J220"/>
    <mergeCell ref="A221:B221"/>
    <mergeCell ref="D221:F221"/>
    <mergeCell ref="H221:J221"/>
    <mergeCell ref="A222:B222"/>
    <mergeCell ref="D222:F222"/>
    <mergeCell ref="H222:J222"/>
    <mergeCell ref="A223:B223"/>
    <mergeCell ref="D223:F223"/>
    <mergeCell ref="H223:J223"/>
    <mergeCell ref="A224:B224"/>
    <mergeCell ref="D224:F224"/>
    <mergeCell ref="H224:J224"/>
    <mergeCell ref="A225:B225"/>
    <mergeCell ref="D225:F225"/>
    <mergeCell ref="H225:J225"/>
    <mergeCell ref="A226:B226"/>
    <mergeCell ref="D226:F226"/>
    <mergeCell ref="H226:J226"/>
    <mergeCell ref="A227:B227"/>
    <mergeCell ref="D227:F227"/>
    <mergeCell ref="H227:J227"/>
    <mergeCell ref="A228:B228"/>
    <mergeCell ref="D228:F228"/>
    <mergeCell ref="H228:J228"/>
    <mergeCell ref="A229:B229"/>
    <mergeCell ref="D229:F229"/>
    <mergeCell ref="H229:J229"/>
    <mergeCell ref="I262:L266"/>
    <mergeCell ref="A230:B230"/>
    <mergeCell ref="D230:F230"/>
    <mergeCell ref="H230:J230"/>
    <mergeCell ref="A231:B231"/>
    <mergeCell ref="D231:F231"/>
    <mergeCell ref="H231:J231"/>
    <mergeCell ref="D242:F242"/>
    <mergeCell ref="H242:J242"/>
    <mergeCell ref="D240:F240"/>
    <mergeCell ref="D235:F235"/>
    <mergeCell ref="H235:J235"/>
    <mergeCell ref="A232:B232"/>
    <mergeCell ref="D232:F232"/>
    <mergeCell ref="H232:J232"/>
    <mergeCell ref="A233:B233"/>
    <mergeCell ref="D233:F233"/>
    <mergeCell ref="H233:J233"/>
    <mergeCell ref="A248:B248"/>
    <mergeCell ref="D248:F248"/>
    <mergeCell ref="H248:J248"/>
    <mergeCell ref="D247:F247"/>
    <mergeCell ref="H236:J236"/>
    <mergeCell ref="H237:J237"/>
    <mergeCell ref="H239:J239"/>
    <mergeCell ref="A240:B240"/>
    <mergeCell ref="H241:J241"/>
    <mergeCell ref="A242:B242"/>
    <mergeCell ref="H143:J143"/>
    <mergeCell ref="H144:J144"/>
    <mergeCell ref="H238:J238"/>
    <mergeCell ref="A239:B239"/>
    <mergeCell ref="D239:F239"/>
    <mergeCell ref="A6:L6"/>
    <mergeCell ref="A234:B234"/>
    <mergeCell ref="D234:F234"/>
    <mergeCell ref="H234:J234"/>
    <mergeCell ref="A235:B235"/>
  </mergeCells>
  <printOptions/>
  <pageMargins left="0.5118110236220472" right="0.4724409448818898" top="0.5118110236220472" bottom="0" header="0.31496062992125984" footer="0.31496062992125984"/>
  <pageSetup errors="blank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Alicja Miklasz-Gadek</cp:lastModifiedBy>
  <cp:lastPrinted>2022-08-18T06:05:17Z</cp:lastPrinted>
  <dcterms:created xsi:type="dcterms:W3CDTF">2022-05-20T07:57:53Z</dcterms:created>
  <dcterms:modified xsi:type="dcterms:W3CDTF">2022-08-18T06:12:35Z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