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lisza\AppData\Roaming\Microsoft\Windows\Network Shortcuts\"/>
    </mc:Choice>
  </mc:AlternateContent>
  <bookViews>
    <workbookView xWindow="0" yWindow="0" windowWidth="19200" windowHeight="9870"/>
  </bookViews>
  <sheets>
    <sheet name="Przedmiar Stróżew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9" i="1"/>
  <c r="D48" i="1"/>
  <c r="D47" i="1"/>
  <c r="H37" i="1"/>
  <c r="F37" i="1"/>
  <c r="H33" i="1"/>
  <c r="H32" i="1"/>
  <c r="H34" i="1" s="1"/>
  <c r="E49" i="1" s="1"/>
  <c r="F32" i="1"/>
  <c r="F36" i="1" s="1"/>
  <c r="H36" i="1" s="1"/>
  <c r="H38" i="1" s="1"/>
  <c r="E50" i="1" s="1"/>
  <c r="H29" i="1"/>
  <c r="H28" i="1"/>
  <c r="H27" i="1"/>
  <c r="H26" i="1"/>
  <c r="H24" i="1"/>
  <c r="H23" i="1"/>
  <c r="H22" i="1"/>
  <c r="H21" i="1"/>
  <c r="H30" i="1" s="1"/>
  <c r="E48" i="1" s="1"/>
  <c r="H17" i="1"/>
  <c r="H16" i="1"/>
  <c r="H15" i="1"/>
  <c r="H18" i="1" s="1"/>
  <c r="E47" i="1" s="1"/>
  <c r="H11" i="1"/>
  <c r="H10" i="1"/>
  <c r="H9" i="1"/>
  <c r="H8" i="1"/>
  <c r="H7" i="1"/>
  <c r="H12" i="1" s="1"/>
  <c r="E46" i="1" s="1"/>
  <c r="E51" i="1" l="1"/>
  <c r="E52" i="1" l="1"/>
  <c r="E53" i="1" s="1"/>
</calcChain>
</file>

<file path=xl/sharedStrings.xml><?xml version="1.0" encoding="utf-8"?>
<sst xmlns="http://schemas.openxmlformats.org/spreadsheetml/2006/main" count="116" uniqueCount="88">
  <si>
    <t>P R Z E D M I A R    R O B Ó T  NR 4</t>
  </si>
  <si>
    <t xml:space="preserve">Zadanie 4) Budowa sieci wodociągowej wraz z przyłączami w granicach pasa drogowego oraz kanał boczny do działki nr 242 w Stróżewie gm. Chodzież.  </t>
  </si>
  <si>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</si>
  <si>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</si>
  <si>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</si>
  <si>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</si>
  <si>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</si>
  <si>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</si>
  <si>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</si>
  <si>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</si>
  <si>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RACHUNEK NR 1 - Pozycje ogólne</t>
  </si>
  <si>
    <t>ST-00</t>
  </si>
  <si>
    <t>1.1</t>
  </si>
  <si>
    <t>Ubezpieczenia ( jeśli wykonawca nie posiada aktualnego )</t>
  </si>
  <si>
    <t>ryczałt</t>
  </si>
  <si>
    <t>ST-00
ST-01</t>
  </si>
  <si>
    <t>1.2</t>
  </si>
  <si>
    <t>Obsługa geodezyjna</t>
  </si>
  <si>
    <t>1.3</t>
  </si>
  <si>
    <t>Zaplecze Budowy z urządzeniem, utrzymaniem i likwidacją wraz z zabezpieczeniem  terenu budowy i oznakowaniem robót</t>
  </si>
  <si>
    <t>1.4</t>
  </si>
  <si>
    <t>Koszt wykonania dokumentacji powykonawczej i odbiorowej</t>
  </si>
  <si>
    <t>1.5</t>
  </si>
  <si>
    <t>Opłaty za zajęcie pasa drogowego</t>
  </si>
  <si>
    <t xml:space="preserve">ryczałt     </t>
  </si>
  <si>
    <t>Suma dla Rachunku nr 1</t>
  </si>
  <si>
    <t>RACHUNEK NR 2 - Roboty montażowe - kanalizacja sanitarna grawitacyjna</t>
  </si>
  <si>
    <t>2.1</t>
  </si>
  <si>
    <t>Kanał boczny</t>
  </si>
  <si>
    <t>ST-02.00
ST-03.03
ST 05-04</t>
  </si>
  <si>
    <t>2.1.1</t>
  </si>
  <si>
    <t>Kanał z rur PVC-U klasy S(SDR 34) o średnicy 160 mm (w pozycji należy ująć wszystkie elementy niezbędne do jego wykonania, wraz z robotami ziemnymi, zabezpieczeniem wykopów, wymianą gruntu, odwodnieniem itp.)</t>
  </si>
  <si>
    <t>m</t>
  </si>
  <si>
    <t>2.1.2</t>
  </si>
  <si>
    <t>Montaż trójnika PCV 200/160   z niezbędnymi robotami ziemnymi, montażem, osprzętem, próbami oraz oznakowaniem itp.</t>
  </si>
  <si>
    <t xml:space="preserve">kpl. </t>
  </si>
  <si>
    <t>2.1.3</t>
  </si>
  <si>
    <t>Studnie PCV o średnicy 315 mm, z niezbędnymi robotami ziemnymi, montażem i osprzętem (w pozycji należy ująć wszystkie elementy niezbędne do jego wykonania, wraz z robotami ziemnymi, zabezpieczeniem wykopów, wymianą gruntu, odwodnieniem itp.)</t>
  </si>
  <si>
    <t>Suma dla Rachunku nr 2</t>
  </si>
  <si>
    <t>RACHUNEK NR 3 - Sieć wodociągowa</t>
  </si>
  <si>
    <t>3.1</t>
  </si>
  <si>
    <t xml:space="preserve">Siec wodociągowa </t>
  </si>
  <si>
    <t>ST-02.00,
ST-04.00 
ST-05.04
ST 05.05</t>
  </si>
  <si>
    <t>3.1.1</t>
  </si>
  <si>
    <t>Rurociąg z polietylenu  PE-RC 100, SDR 17 o  średnicy zewnętrznej 90 mm wykonany metodą przewiertu sterowanego z niezbędnymi robotami ziemnymi, montażem, osprzętem, próbami oraz oznakowaniem rurociągu</t>
  </si>
  <si>
    <t>mb</t>
  </si>
  <si>
    <t>ST-02.00,
ST-04.00 
ST-05.04</t>
  </si>
  <si>
    <t>3.1.2</t>
  </si>
  <si>
    <r>
      <t>Montaż wezła hydrantowego HpN</t>
    </r>
    <r>
      <rPr>
        <vertAlign val="sub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  z niezbędnymi robotami ziemnymi, montażem, osprzętem, próbami oraz oznakowaniem itp.</t>
    </r>
  </si>
  <si>
    <t>kpl.</t>
  </si>
  <si>
    <t>3.1.3</t>
  </si>
  <si>
    <t>Montaż  wezła zasuwowego W1 wraz z zasuwą klinową kołnierzową DN 80 mm z obudową i skrzynką uliczną wraz z niezbędnymi robotami ziemnymi, montażem, osprzętem, próbami oraz oznakowaniem</t>
  </si>
  <si>
    <t>3.1.4</t>
  </si>
  <si>
    <t>Montaż trójnika siodłowego PE z obejmą dolną do przyłącza wodociągowego 90/32 mm z z niezbędnymi robotami ziemnymi, montażem, osprzętem, próbami</t>
  </si>
  <si>
    <t>3.2</t>
  </si>
  <si>
    <t>Przyłącza wodociągowe</t>
  </si>
  <si>
    <t>3.2.1</t>
  </si>
  <si>
    <t>Zasuwka  do przyłącza domowego  ze złączem ISO  o średnicy ø 32mm z obudową i skrzynką uliczną wraz z niezbędnymi robotami ziemnymi, montażem, osprzętem, próbami oraz oznakowaniem</t>
  </si>
  <si>
    <t>3.2.2</t>
  </si>
  <si>
    <t>Połączenie trójnika siodłowego z zasuwką za pomocą kształtek elektrooporowych.</t>
  </si>
  <si>
    <t>3.2.3</t>
  </si>
  <si>
    <t>Przełączenie istniejących przyłączy wodociągowych do nowej sieci wodociągowej.</t>
  </si>
  <si>
    <t>3.2.4</t>
  </si>
  <si>
    <t>Przyłącza wodociągowe - montaż rurociągów z rur polietylenowych PE-RC 100 SDR11  PN16 o śr.zewnętrznej 32 mm łączonych metodą zgrzewania wykonane w technologi wykopowej (w pozycji należy ująć wszystkie elementy niezbędne do jego wykonania, wraz z robotami rozbiórkowymi, ziemnymi, wykopy, zabezpieczeniem wykopów, podsypka, obsypka,wymianą gruntu, odwodnieniem, zagęszczenie, zasypanie wykopu, odtworzenie terenu do stanu istniejącego itp.)</t>
  </si>
  <si>
    <t>mb.</t>
  </si>
  <si>
    <t>Suma dla Rachunku nr 3</t>
  </si>
  <si>
    <t>RACHUNEK NR 4 - Roboty rozbiórkowe</t>
  </si>
  <si>
    <t>ST-05-04
ST-05-05</t>
  </si>
  <si>
    <t>4.1</t>
  </si>
  <si>
    <t xml:space="preserve">Roboty rozbiórkowe chodników </t>
  </si>
  <si>
    <r>
      <t>m</t>
    </r>
    <r>
      <rPr>
        <vertAlign val="superscript"/>
        <sz val="10"/>
        <rFont val="Arial"/>
        <family val="2"/>
        <charset val="238"/>
      </rPr>
      <t>2</t>
    </r>
  </si>
  <si>
    <t>4.2</t>
  </si>
  <si>
    <t xml:space="preserve">Rozbiórka krawężników betonowych </t>
  </si>
  <si>
    <t>Suma dla Rachunku nr 4</t>
  </si>
  <si>
    <t>RACHUNEK NR 5 - Roboty odtworzeniowe</t>
  </si>
  <si>
    <t>5.1</t>
  </si>
  <si>
    <t>Odtworzenie nawierzchni chodników (w pozycji należy ująć wszystkie elementy niezbędne do jego wykonania)</t>
  </si>
  <si>
    <t>5.2</t>
  </si>
  <si>
    <t xml:space="preserve">Montaż krawężników dogowych na podbudowie betonowej </t>
  </si>
  <si>
    <t>Suma dla Rachunku nr 5</t>
  </si>
  <si>
    <t xml:space="preserve">Z E S T A W I E N I E   K O S Z T Ó W </t>
  </si>
  <si>
    <t>Lp.</t>
  </si>
  <si>
    <t>Opis</t>
  </si>
  <si>
    <t>R A Z E M  (1)  wartość netto</t>
  </si>
  <si>
    <t>Należny  podatek  VAT</t>
  </si>
  <si>
    <t xml:space="preserve">Cena  Ofertowa  z  VAT </t>
  </si>
  <si>
    <t>podpis uprawomocnionego przedstawiciela(li)</t>
  </si>
  <si>
    <t xml:space="preserve">Wykonawcy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</si>
</sst>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vertAlign val="subscript"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top"/>
    </xf>
    <xf numFmtId="4" fontId="10" fillId="3" borderId="9" xfId="0" applyNumberFormat="1" applyFont="1" applyFill="1" applyBorder="1" applyAlignment="1">
      <alignment horizontal="center" vertical="top"/>
    </xf>
    <xf numFmtId="164" fontId="9" fillId="3" borderId="9" xfId="1" applyNumberFormat="1" applyFont="1" applyFill="1" applyBorder="1" applyAlignment="1">
      <alignment horizontal="center" vertical="center"/>
    </xf>
    <xf numFmtId="4" fontId="10" fillId="3" borderId="11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top" wrapText="1"/>
    </xf>
    <xf numFmtId="4" fontId="10" fillId="3" borderId="12" xfId="0" applyNumberFormat="1" applyFont="1" applyFill="1" applyBorder="1" applyAlignment="1">
      <alignment horizontal="center" vertical="top"/>
    </xf>
    <xf numFmtId="4" fontId="10" fillId="3" borderId="13" xfId="1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4" fontId="7" fillId="4" borderId="17" xfId="1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wrapText="1"/>
    </xf>
    <xf numFmtId="4" fontId="10" fillId="3" borderId="9" xfId="0" applyNumberFormat="1" applyFont="1" applyFill="1" applyBorder="1" applyAlignment="1">
      <alignment horizontal="center" vertical="center" wrapText="1"/>
    </xf>
    <xf numFmtId="2" fontId="9" fillId="3" borderId="20" xfId="1" applyNumberFormat="1" applyFont="1" applyFill="1" applyBorder="1" applyAlignment="1">
      <alignment horizontal="center" vertical="center"/>
    </xf>
    <xf numFmtId="4" fontId="10" fillId="3" borderId="21" xfId="1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 wrapText="1"/>
    </xf>
    <xf numFmtId="2" fontId="9" fillId="3" borderId="12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10" fillId="5" borderId="17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center" vertical="center"/>
    </xf>
    <xf numFmtId="4" fontId="9" fillId="3" borderId="20" xfId="1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top" wrapText="1"/>
    </xf>
    <xf numFmtId="0" fontId="9" fillId="3" borderId="24" xfId="0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164" fontId="9" fillId="3" borderId="20" xfId="1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top" wrapText="1"/>
    </xf>
    <xf numFmtId="0" fontId="9" fillId="2" borderId="24" xfId="0" applyFont="1" applyFill="1" applyBorder="1" applyAlignment="1">
      <alignment horizontal="center" vertical="center"/>
    </xf>
    <xf numFmtId="4" fontId="10" fillId="2" borderId="20" xfId="0" applyNumberFormat="1" applyFont="1" applyFill="1" applyBorder="1" applyAlignment="1">
      <alignment horizontal="center" vertical="center"/>
    </xf>
    <xf numFmtId="164" fontId="13" fillId="2" borderId="20" xfId="1" applyNumberFormat="1" applyFont="1" applyFill="1" applyBorder="1" applyAlignment="1">
      <alignment horizontal="center" vertical="center"/>
    </xf>
    <xf numFmtId="4" fontId="10" fillId="2" borderId="11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9" fillId="3" borderId="27" xfId="0" applyFont="1" applyFill="1" applyBorder="1" applyAlignment="1">
      <alignment horizontal="center" vertical="center"/>
    </xf>
    <xf numFmtId="4" fontId="10" fillId="3" borderId="23" xfId="0" applyNumberFormat="1" applyFont="1" applyFill="1" applyBorder="1" applyAlignment="1">
      <alignment horizontal="center" vertical="center"/>
    </xf>
    <xf numFmtId="164" fontId="9" fillId="3" borderId="23" xfId="1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top"/>
    </xf>
    <xf numFmtId="3" fontId="9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/>
    </xf>
    <xf numFmtId="4" fontId="10" fillId="3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top" wrapText="1"/>
    </xf>
    <xf numFmtId="4" fontId="9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 wrapText="1"/>
    </xf>
    <xf numFmtId="3" fontId="17" fillId="0" borderId="14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/>
    <xf numFmtId="4" fontId="7" fillId="0" borderId="14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9" fillId="0" borderId="25" xfId="0" applyFont="1" applyFill="1" applyBorder="1" applyAlignment="1">
      <alignment horizontal="left" vertical="top"/>
    </xf>
    <xf numFmtId="4" fontId="0" fillId="0" borderId="25" xfId="0" applyNumberFormat="1" applyBorder="1" applyAlignment="1"/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32" workbookViewId="0">
      <selection activeCell="E51" sqref="E51:F51"/>
    </sheetView>
  </sheetViews>
  <sheetFormatPr defaultColWidth="13.85546875" defaultRowHeight="11.25" x14ac:dyDescent="0.2"/>
  <cols>
    <col min="1" max="2" width="10.28515625" style="140" customWidth="1"/>
    <col min="3" max="3" width="11" style="141" customWidth="1"/>
    <col min="4" max="4" width="48.140625" style="142" customWidth="1"/>
    <col min="5" max="5" width="10.42578125" style="141" customWidth="1"/>
    <col min="6" max="6" width="10.42578125" style="146" customWidth="1"/>
    <col min="7" max="7" width="12.7109375" style="145" customWidth="1"/>
    <col min="8" max="8" width="13.85546875" style="146"/>
    <col min="9" max="9" width="10.28515625" style="16" customWidth="1"/>
    <col min="10" max="10" width="9" style="2" customWidth="1"/>
    <col min="11" max="11" width="12.85546875" style="2" customWidth="1"/>
    <col min="12" max="12" width="48.140625" style="2" customWidth="1"/>
    <col min="13" max="14" width="10.42578125" style="2" customWidth="1"/>
    <col min="15" max="15" width="12.7109375" style="2" customWidth="1"/>
    <col min="16" max="16" width="13.85546875" style="2"/>
    <col min="17" max="17" width="10.28515625" style="2" customWidth="1"/>
    <col min="18" max="18" width="9" style="2" customWidth="1"/>
    <col min="19" max="19" width="12.85546875" style="2" customWidth="1"/>
    <col min="20" max="20" width="48.140625" style="2" customWidth="1"/>
    <col min="21" max="22" width="10.42578125" style="2" customWidth="1"/>
    <col min="23" max="23" width="12.7109375" style="2" customWidth="1"/>
    <col min="24" max="24" width="13.85546875" style="2"/>
    <col min="25" max="25" width="10.28515625" style="2" customWidth="1"/>
    <col min="26" max="26" width="9" style="2" customWidth="1"/>
    <col min="27" max="27" width="12.85546875" style="2" customWidth="1"/>
    <col min="28" max="28" width="48.140625" style="2" customWidth="1"/>
    <col min="29" max="30" width="10.42578125" style="2" customWidth="1"/>
    <col min="31" max="31" width="12.7109375" style="2" customWidth="1"/>
    <col min="32" max="32" width="13.85546875" style="2"/>
    <col min="33" max="33" width="10.28515625" style="2" customWidth="1"/>
    <col min="34" max="34" width="9" style="2" customWidth="1"/>
    <col min="35" max="35" width="12.85546875" style="2" customWidth="1"/>
    <col min="36" max="36" width="48.140625" style="2" customWidth="1"/>
    <col min="37" max="38" width="10.42578125" style="2" customWidth="1"/>
    <col min="39" max="39" width="12.7109375" style="2" customWidth="1"/>
    <col min="40" max="40" width="13.85546875" style="2"/>
    <col min="41" max="41" width="10.28515625" style="2" customWidth="1"/>
    <col min="42" max="42" width="9" style="2" customWidth="1"/>
    <col min="43" max="43" width="12.85546875" style="2" customWidth="1"/>
    <col min="44" max="44" width="48.140625" style="2" customWidth="1"/>
    <col min="45" max="46" width="10.42578125" style="2" customWidth="1"/>
    <col min="47" max="47" width="12.7109375" style="2" customWidth="1"/>
    <col min="48" max="48" width="13.85546875" style="2"/>
    <col min="49" max="49" width="10.28515625" style="2" customWidth="1"/>
    <col min="50" max="50" width="9" style="2" customWidth="1"/>
    <col min="51" max="51" width="12.85546875" style="2" customWidth="1"/>
    <col min="52" max="52" width="48.140625" style="2" customWidth="1"/>
    <col min="53" max="54" width="10.42578125" style="2" customWidth="1"/>
    <col min="55" max="55" width="12.7109375" style="2" customWidth="1"/>
    <col min="56" max="56" width="13.85546875" style="2"/>
    <col min="57" max="57" width="10.28515625" style="2" customWidth="1"/>
    <col min="58" max="58" width="9" style="2" customWidth="1"/>
    <col min="59" max="59" width="12.85546875" style="2" customWidth="1"/>
    <col min="60" max="60" width="48.140625" style="2" customWidth="1"/>
    <col min="61" max="62" width="10.42578125" style="2" customWidth="1"/>
    <col min="63" max="63" width="12.7109375" style="2" customWidth="1"/>
    <col min="64" max="64" width="13.85546875" style="2"/>
    <col min="65" max="65" width="10.28515625" style="2" customWidth="1"/>
    <col min="66" max="66" width="9" style="2" customWidth="1"/>
    <col min="67" max="67" width="12.85546875" style="2" customWidth="1"/>
    <col min="68" max="68" width="48.140625" style="2" customWidth="1"/>
    <col min="69" max="70" width="10.42578125" style="2" customWidth="1"/>
    <col min="71" max="71" width="12.7109375" style="2" customWidth="1"/>
    <col min="72" max="72" width="13.85546875" style="2"/>
    <col min="73" max="73" width="10.28515625" style="2" customWidth="1"/>
    <col min="74" max="74" width="9" style="2" customWidth="1"/>
    <col min="75" max="75" width="12.85546875" style="2" customWidth="1"/>
    <col min="76" max="76" width="48.140625" style="2" customWidth="1"/>
    <col min="77" max="78" width="10.42578125" style="2" customWidth="1"/>
    <col min="79" max="79" width="12.7109375" style="2" customWidth="1"/>
    <col min="80" max="80" width="13.85546875" style="2"/>
    <col min="81" max="81" width="10.28515625" style="2" customWidth="1"/>
    <col min="82" max="82" width="9" style="2" customWidth="1"/>
    <col min="83" max="83" width="12.85546875" style="2" customWidth="1"/>
    <col min="84" max="84" width="48.140625" style="2" customWidth="1"/>
    <col min="85" max="86" width="10.42578125" style="2" customWidth="1"/>
    <col min="87" max="87" width="12.7109375" style="2" customWidth="1"/>
    <col min="88" max="88" width="13.85546875" style="2"/>
    <col min="89" max="89" width="10.28515625" style="2" customWidth="1"/>
    <col min="90" max="90" width="9" style="2" customWidth="1"/>
    <col min="91" max="91" width="12.85546875" style="2" customWidth="1"/>
    <col min="92" max="92" width="48.140625" style="2" customWidth="1"/>
    <col min="93" max="94" width="10.42578125" style="2" customWidth="1"/>
    <col min="95" max="95" width="12.7109375" style="2" customWidth="1"/>
    <col min="96" max="96" width="13.85546875" style="2"/>
    <col min="97" max="97" width="10.28515625" style="2" customWidth="1"/>
    <col min="98" max="98" width="9" style="2" customWidth="1"/>
    <col min="99" max="99" width="12.85546875" style="2" customWidth="1"/>
    <col min="100" max="100" width="48.140625" style="2" customWidth="1"/>
    <col min="101" max="102" width="10.42578125" style="2" customWidth="1"/>
    <col min="103" max="103" width="12.7109375" style="2" customWidth="1"/>
    <col min="104" max="104" width="13.85546875" style="2"/>
    <col min="105" max="105" width="10.28515625" style="2" customWidth="1"/>
    <col min="106" max="106" width="9" style="2" customWidth="1"/>
    <col min="107" max="107" width="12.85546875" style="2" customWidth="1"/>
    <col min="108" max="108" width="48.140625" style="2" customWidth="1"/>
    <col min="109" max="110" width="10.42578125" style="2" customWidth="1"/>
    <col min="111" max="111" width="12.7109375" style="2" customWidth="1"/>
    <col min="112" max="112" width="13.85546875" style="2"/>
    <col min="113" max="113" width="10.28515625" style="2" customWidth="1"/>
    <col min="114" max="114" width="9" style="2" customWidth="1"/>
    <col min="115" max="115" width="12.85546875" style="2" customWidth="1"/>
    <col min="116" max="116" width="48.140625" style="2" customWidth="1"/>
    <col min="117" max="118" width="10.42578125" style="2" customWidth="1"/>
    <col min="119" max="119" width="12.7109375" style="2" customWidth="1"/>
    <col min="120" max="120" width="13.85546875" style="2"/>
    <col min="121" max="121" width="10.28515625" style="2" customWidth="1"/>
    <col min="122" max="122" width="9" style="2" customWidth="1"/>
    <col min="123" max="123" width="12.85546875" style="2" customWidth="1"/>
    <col min="124" max="124" width="48.140625" style="2" customWidth="1"/>
    <col min="125" max="126" width="10.42578125" style="2" customWidth="1"/>
    <col min="127" max="127" width="12.7109375" style="2" customWidth="1"/>
    <col min="128" max="128" width="13.85546875" style="2"/>
    <col min="129" max="129" width="10.28515625" style="2" customWidth="1"/>
    <col min="130" max="130" width="9" style="2" customWidth="1"/>
    <col min="131" max="131" width="12.85546875" style="2" customWidth="1"/>
    <col min="132" max="132" width="48.140625" style="2" customWidth="1"/>
    <col min="133" max="134" width="10.42578125" style="2" customWidth="1"/>
    <col min="135" max="135" width="12.7109375" style="2" customWidth="1"/>
    <col min="136" max="136" width="13.85546875" style="2"/>
    <col min="137" max="137" width="10.28515625" style="2" customWidth="1"/>
    <col min="138" max="138" width="9" style="2" customWidth="1"/>
    <col min="139" max="139" width="12.85546875" style="2" customWidth="1"/>
    <col min="140" max="140" width="48.140625" style="2" customWidth="1"/>
    <col min="141" max="142" width="10.42578125" style="2" customWidth="1"/>
    <col min="143" max="143" width="12.7109375" style="2" customWidth="1"/>
    <col min="144" max="144" width="13.85546875" style="2"/>
    <col min="145" max="145" width="10.28515625" style="2" customWidth="1"/>
    <col min="146" max="146" width="9" style="2" customWidth="1"/>
    <col min="147" max="147" width="12.85546875" style="2" customWidth="1"/>
    <col min="148" max="148" width="48.140625" style="2" customWidth="1"/>
    <col min="149" max="150" width="10.42578125" style="2" customWidth="1"/>
    <col min="151" max="151" width="12.7109375" style="2" customWidth="1"/>
    <col min="152" max="152" width="13.85546875" style="2"/>
    <col min="153" max="153" width="10.28515625" style="2" customWidth="1"/>
    <col min="154" max="154" width="9" style="2" customWidth="1"/>
    <col min="155" max="155" width="12.85546875" style="2" customWidth="1"/>
    <col min="156" max="156" width="48.140625" style="2" customWidth="1"/>
    <col min="157" max="158" width="10.42578125" style="2" customWidth="1"/>
    <col min="159" max="159" width="12.7109375" style="2" customWidth="1"/>
    <col min="160" max="160" width="13.85546875" style="2"/>
    <col min="161" max="161" width="10.28515625" style="2" customWidth="1"/>
    <col min="162" max="162" width="9" style="2" customWidth="1"/>
    <col min="163" max="163" width="12.85546875" style="2" customWidth="1"/>
    <col min="164" max="164" width="48.140625" style="2" customWidth="1"/>
    <col min="165" max="166" width="10.42578125" style="2" customWidth="1"/>
    <col min="167" max="167" width="12.7109375" style="2" customWidth="1"/>
    <col min="168" max="168" width="13.85546875" style="2"/>
    <col min="169" max="169" width="10.28515625" style="2" customWidth="1"/>
    <col min="170" max="170" width="9" style="2" customWidth="1"/>
    <col min="171" max="171" width="12.85546875" style="2" customWidth="1"/>
    <col min="172" max="172" width="48.140625" style="2" customWidth="1"/>
    <col min="173" max="174" width="10.42578125" style="2" customWidth="1"/>
    <col min="175" max="175" width="12.7109375" style="2" customWidth="1"/>
    <col min="176" max="176" width="13.85546875" style="2"/>
    <col min="177" max="177" width="10.28515625" style="2" customWidth="1"/>
    <col min="178" max="178" width="9" style="2" customWidth="1"/>
    <col min="179" max="179" width="12.85546875" style="2" customWidth="1"/>
    <col min="180" max="180" width="48.140625" style="2" customWidth="1"/>
    <col min="181" max="182" width="10.42578125" style="2" customWidth="1"/>
    <col min="183" max="183" width="12.7109375" style="2" customWidth="1"/>
    <col min="184" max="184" width="13.85546875" style="2"/>
    <col min="185" max="185" width="10.28515625" style="2" customWidth="1"/>
    <col min="186" max="186" width="9" style="2" customWidth="1"/>
    <col min="187" max="187" width="12.85546875" style="2" customWidth="1"/>
    <col min="188" max="188" width="48.140625" style="2" customWidth="1"/>
    <col min="189" max="190" width="10.42578125" style="2" customWidth="1"/>
    <col min="191" max="191" width="12.7109375" style="2" customWidth="1"/>
    <col min="192" max="192" width="13.85546875" style="2"/>
    <col min="193" max="193" width="10.28515625" style="2" customWidth="1"/>
    <col min="194" max="194" width="9" style="2" customWidth="1"/>
    <col min="195" max="195" width="12.85546875" style="2" customWidth="1"/>
    <col min="196" max="196" width="48.140625" style="2" customWidth="1"/>
    <col min="197" max="198" width="10.42578125" style="2" customWidth="1"/>
    <col min="199" max="199" width="12.7109375" style="2" customWidth="1"/>
    <col min="200" max="200" width="13.85546875" style="2"/>
    <col min="201" max="201" width="10.28515625" style="2" customWidth="1"/>
    <col min="202" max="202" width="9" style="2" customWidth="1"/>
    <col min="203" max="203" width="12.85546875" style="2" customWidth="1"/>
    <col min="204" max="204" width="48.140625" style="2" customWidth="1"/>
    <col min="205" max="206" width="10.42578125" style="2" customWidth="1"/>
    <col min="207" max="207" width="12.7109375" style="2" customWidth="1"/>
    <col min="208" max="208" width="13.85546875" style="2"/>
    <col min="209" max="209" width="10.28515625" style="2" customWidth="1"/>
    <col min="210" max="210" width="9" style="2" customWidth="1"/>
    <col min="211" max="211" width="12.85546875" style="2" customWidth="1"/>
    <col min="212" max="212" width="48.140625" style="2" customWidth="1"/>
    <col min="213" max="214" width="10.42578125" style="2" customWidth="1"/>
    <col min="215" max="215" width="12.7109375" style="2" customWidth="1"/>
    <col min="216" max="216" width="13.85546875" style="2"/>
    <col min="217" max="217" width="10.28515625" style="2" customWidth="1"/>
    <col min="218" max="218" width="9" style="2" customWidth="1"/>
    <col min="219" max="219" width="12.85546875" style="2" customWidth="1"/>
    <col min="220" max="220" width="48.140625" style="2" customWidth="1"/>
    <col min="221" max="222" width="10.42578125" style="2" customWidth="1"/>
    <col min="223" max="223" width="12.7109375" style="2" customWidth="1"/>
    <col min="224" max="224" width="13.85546875" style="2"/>
    <col min="225" max="225" width="10.28515625" style="2" customWidth="1"/>
    <col min="226" max="226" width="9" style="2" customWidth="1"/>
    <col min="227" max="227" width="12.85546875" style="2" customWidth="1"/>
    <col min="228" max="228" width="48.140625" style="2" customWidth="1"/>
    <col min="229" max="230" width="10.42578125" style="2" customWidth="1"/>
    <col min="231" max="231" width="12.7109375" style="2" customWidth="1"/>
    <col min="232" max="232" width="13.85546875" style="2"/>
    <col min="233" max="233" width="10.28515625" style="2" customWidth="1"/>
    <col min="234" max="234" width="9" style="2" customWidth="1"/>
    <col min="235" max="235" width="12.85546875" style="2" customWidth="1"/>
    <col min="236" max="236" width="48.140625" style="2" customWidth="1"/>
    <col min="237" max="238" width="10.42578125" style="2" customWidth="1"/>
    <col min="239" max="239" width="12.7109375" style="2" customWidth="1"/>
    <col min="240" max="240" width="13.85546875" style="2"/>
    <col min="241" max="241" width="10.28515625" style="2" customWidth="1"/>
    <col min="242" max="242" width="9" style="2" customWidth="1"/>
    <col min="243" max="243" width="12.85546875" style="2" customWidth="1"/>
    <col min="244" max="244" width="48.140625" style="2" customWidth="1"/>
    <col min="245" max="246" width="10.42578125" style="2" customWidth="1"/>
    <col min="247" max="247" width="12.7109375" style="2" customWidth="1"/>
    <col min="248" max="248" width="13.85546875" style="2"/>
    <col min="249" max="249" width="10.28515625" style="2" customWidth="1"/>
    <col min="250" max="250" width="9" style="2" customWidth="1"/>
    <col min="251" max="251" width="12.85546875" style="2" customWidth="1"/>
    <col min="252" max="252" width="48.140625" style="2" customWidth="1"/>
    <col min="253" max="254" width="10.42578125" style="2" customWidth="1"/>
    <col min="255" max="255" width="12.7109375" style="2" customWidth="1"/>
    <col min="256" max="16384" width="13.85546875" style="2"/>
  </cols>
  <sheetData>
    <row r="1" spans="1:9" ht="29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2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2"/>
    </row>
    <row r="3" spans="1:9" ht="12" thickBot="1" x14ac:dyDescent="0.25">
      <c r="A3" s="4"/>
      <c r="B3" s="4"/>
      <c r="C3" s="5"/>
      <c r="D3" s="6"/>
      <c r="E3" s="5"/>
      <c r="F3" s="7"/>
      <c r="G3" s="8"/>
      <c r="H3" s="7"/>
      <c r="I3" s="2"/>
    </row>
    <row r="4" spans="1:9" ht="51.75" thickBot="1" x14ac:dyDescent="0.25">
      <c r="A4" s="9" t="s">
        <v>2</v>
      </c>
      <c r="B4" s="10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14" t="s">
        <v>8</v>
      </c>
      <c r="H4" s="15" t="s">
        <v>9</v>
      </c>
    </row>
    <row r="5" spans="1:9" ht="13.5" thickBot="1" x14ac:dyDescent="0.25">
      <c r="A5" s="17">
        <v>1</v>
      </c>
      <c r="B5" s="18"/>
      <c r="C5" s="19">
        <v>2</v>
      </c>
      <c r="D5" s="20">
        <v>3</v>
      </c>
      <c r="E5" s="20">
        <v>4</v>
      </c>
      <c r="F5" s="21">
        <v>5</v>
      </c>
      <c r="G5" s="20">
        <v>6</v>
      </c>
      <c r="H5" s="22">
        <v>7</v>
      </c>
    </row>
    <row r="6" spans="1:9" ht="20.100000000000001" customHeight="1" x14ac:dyDescent="0.2">
      <c r="A6" s="23" t="s">
        <v>10</v>
      </c>
      <c r="B6" s="24"/>
      <c r="C6" s="24"/>
      <c r="D6" s="24"/>
      <c r="E6" s="24"/>
      <c r="F6" s="24"/>
      <c r="G6" s="24"/>
      <c r="H6" s="25"/>
    </row>
    <row r="7" spans="1:9" ht="12.75" x14ac:dyDescent="0.2">
      <c r="A7" s="26">
        <v>1</v>
      </c>
      <c r="B7" s="27" t="s">
        <v>11</v>
      </c>
      <c r="C7" s="28" t="s">
        <v>12</v>
      </c>
      <c r="D7" s="29" t="s">
        <v>13</v>
      </c>
      <c r="E7" s="30" t="s">
        <v>14</v>
      </c>
      <c r="F7" s="31">
        <v>1</v>
      </c>
      <c r="G7" s="32"/>
      <c r="H7" s="33">
        <f>ROUND(F7*G7,2)</f>
        <v>0</v>
      </c>
    </row>
    <row r="8" spans="1:9" ht="24" x14ac:dyDescent="0.2">
      <c r="A8" s="26">
        <v>2</v>
      </c>
      <c r="B8" s="27" t="s">
        <v>15</v>
      </c>
      <c r="C8" s="28" t="s">
        <v>16</v>
      </c>
      <c r="D8" s="29" t="s">
        <v>17</v>
      </c>
      <c r="E8" s="30" t="s">
        <v>14</v>
      </c>
      <c r="F8" s="31">
        <v>1</v>
      </c>
      <c r="G8" s="32"/>
      <c r="H8" s="33">
        <f>ROUND(F8*G8,2)</f>
        <v>0</v>
      </c>
    </row>
    <row r="9" spans="1:9" ht="36" x14ac:dyDescent="0.2">
      <c r="A9" s="26">
        <v>3</v>
      </c>
      <c r="B9" s="27" t="s">
        <v>11</v>
      </c>
      <c r="C9" s="28" t="s">
        <v>18</v>
      </c>
      <c r="D9" s="29" t="s">
        <v>19</v>
      </c>
      <c r="E9" s="30" t="s">
        <v>14</v>
      </c>
      <c r="F9" s="31">
        <v>1</v>
      </c>
      <c r="G9" s="32"/>
      <c r="H9" s="33">
        <f>ROUND(F9*G9,2)</f>
        <v>0</v>
      </c>
    </row>
    <row r="10" spans="1:9" ht="24" x14ac:dyDescent="0.2">
      <c r="A10" s="26">
        <v>4</v>
      </c>
      <c r="B10" s="27" t="s">
        <v>11</v>
      </c>
      <c r="C10" s="28" t="s">
        <v>20</v>
      </c>
      <c r="D10" s="29" t="s">
        <v>21</v>
      </c>
      <c r="E10" s="30" t="s">
        <v>14</v>
      </c>
      <c r="F10" s="31">
        <v>1</v>
      </c>
      <c r="G10" s="32"/>
      <c r="H10" s="33">
        <f>ROUND(F10*G10,2)</f>
        <v>0</v>
      </c>
    </row>
    <row r="11" spans="1:9" ht="13.5" thickBot="1" x14ac:dyDescent="0.25">
      <c r="A11" s="26">
        <v>5</v>
      </c>
      <c r="B11" s="27" t="s">
        <v>11</v>
      </c>
      <c r="C11" s="28" t="s">
        <v>22</v>
      </c>
      <c r="D11" s="34" t="s">
        <v>23</v>
      </c>
      <c r="E11" s="35" t="s">
        <v>24</v>
      </c>
      <c r="F11" s="36">
        <v>1</v>
      </c>
      <c r="G11" s="32"/>
      <c r="H11" s="37">
        <f>ROUND(F11*G11,2)</f>
        <v>0</v>
      </c>
    </row>
    <row r="12" spans="1:9" ht="13.5" thickBot="1" x14ac:dyDescent="0.25">
      <c r="A12" s="38" t="s">
        <v>25</v>
      </c>
      <c r="B12" s="39"/>
      <c r="C12" s="39"/>
      <c r="D12" s="39"/>
      <c r="E12" s="39"/>
      <c r="F12" s="39"/>
      <c r="G12" s="40"/>
      <c r="H12" s="41">
        <f>SUM(H7:H11)</f>
        <v>0</v>
      </c>
    </row>
    <row r="13" spans="1:9" s="46" customFormat="1" ht="20.100000000000001" customHeight="1" x14ac:dyDescent="0.2">
      <c r="A13" s="42" t="s">
        <v>26</v>
      </c>
      <c r="B13" s="43"/>
      <c r="C13" s="43"/>
      <c r="D13" s="43"/>
      <c r="E13" s="43"/>
      <c r="F13" s="43"/>
      <c r="G13" s="43"/>
      <c r="H13" s="44"/>
      <c r="I13" s="45"/>
    </row>
    <row r="14" spans="1:9" ht="12.75" x14ac:dyDescent="0.2">
      <c r="A14" s="47"/>
      <c r="B14" s="47"/>
      <c r="C14" s="48" t="s">
        <v>27</v>
      </c>
      <c r="D14" s="49" t="s">
        <v>28</v>
      </c>
      <c r="E14" s="49"/>
      <c r="F14" s="49"/>
      <c r="G14" s="49"/>
      <c r="H14" s="50"/>
    </row>
    <row r="15" spans="1:9" ht="48" x14ac:dyDescent="0.2">
      <c r="A15" s="51">
        <v>6</v>
      </c>
      <c r="B15" s="52" t="s">
        <v>29</v>
      </c>
      <c r="C15" s="53" t="s">
        <v>30</v>
      </c>
      <c r="D15" s="54" t="s">
        <v>31</v>
      </c>
      <c r="E15" s="27" t="s">
        <v>32</v>
      </c>
      <c r="F15" s="55">
        <v>6.5</v>
      </c>
      <c r="G15" s="56"/>
      <c r="H15" s="57">
        <f>ROUND(F15*G15,2)</f>
        <v>0</v>
      </c>
    </row>
    <row r="16" spans="1:9" ht="36" x14ac:dyDescent="0.2">
      <c r="A16" s="51">
        <v>7</v>
      </c>
      <c r="B16" s="52" t="s">
        <v>29</v>
      </c>
      <c r="C16" s="53" t="s">
        <v>33</v>
      </c>
      <c r="D16" s="54" t="s">
        <v>34</v>
      </c>
      <c r="E16" s="27" t="s">
        <v>35</v>
      </c>
      <c r="F16" s="55">
        <v>1</v>
      </c>
      <c r="G16" s="56"/>
      <c r="H16" s="57">
        <f>ROUND(F16*G16,2)</f>
        <v>0</v>
      </c>
    </row>
    <row r="17" spans="1:8" ht="60.75" thickBot="1" x14ac:dyDescent="0.25">
      <c r="A17" s="58">
        <v>8</v>
      </c>
      <c r="B17" s="52" t="s">
        <v>29</v>
      </c>
      <c r="C17" s="59" t="s">
        <v>36</v>
      </c>
      <c r="D17" s="34" t="s">
        <v>37</v>
      </c>
      <c r="E17" s="60" t="s">
        <v>35</v>
      </c>
      <c r="F17" s="61">
        <v>1</v>
      </c>
      <c r="G17" s="62"/>
      <c r="H17" s="37">
        <f>ROUND(F17*G17,2)</f>
        <v>0</v>
      </c>
    </row>
    <row r="18" spans="1:8" ht="13.5" thickBot="1" x14ac:dyDescent="0.25">
      <c r="A18" s="63" t="s">
        <v>38</v>
      </c>
      <c r="B18" s="64"/>
      <c r="C18" s="64"/>
      <c r="D18" s="64"/>
      <c r="E18" s="64"/>
      <c r="F18" s="64"/>
      <c r="G18" s="65"/>
      <c r="H18" s="66">
        <f>SUM(H15:H17)</f>
        <v>0</v>
      </c>
    </row>
    <row r="19" spans="1:8" ht="20.100000000000001" customHeight="1" x14ac:dyDescent="0.2">
      <c r="A19" s="42" t="s">
        <v>39</v>
      </c>
      <c r="B19" s="43"/>
      <c r="C19" s="43"/>
      <c r="D19" s="43"/>
      <c r="E19" s="43"/>
      <c r="F19" s="43"/>
      <c r="G19" s="43"/>
      <c r="H19" s="44"/>
    </row>
    <row r="20" spans="1:8" ht="12.75" customHeight="1" x14ac:dyDescent="0.2">
      <c r="A20" s="67"/>
      <c r="B20" s="67"/>
      <c r="C20" s="68" t="s">
        <v>40</v>
      </c>
      <c r="D20" s="69" t="s">
        <v>41</v>
      </c>
      <c r="E20" s="70"/>
      <c r="F20" s="70"/>
      <c r="G20" s="70"/>
      <c r="H20" s="71"/>
    </row>
    <row r="21" spans="1:8" ht="60" x14ac:dyDescent="0.2">
      <c r="A21" s="51">
        <v>9</v>
      </c>
      <c r="B21" s="52" t="s">
        <v>42</v>
      </c>
      <c r="C21" s="27" t="s">
        <v>43</v>
      </c>
      <c r="D21" s="72" t="s">
        <v>44</v>
      </c>
      <c r="E21" s="73" t="s">
        <v>45</v>
      </c>
      <c r="F21" s="74">
        <v>140</v>
      </c>
      <c r="G21" s="75"/>
      <c r="H21" s="33">
        <f>ROUND(F21*G21,2)</f>
        <v>0</v>
      </c>
    </row>
    <row r="22" spans="1:8" ht="43.5" customHeight="1" x14ac:dyDescent="0.2">
      <c r="A22" s="76">
        <v>10</v>
      </c>
      <c r="B22" s="52" t="s">
        <v>46</v>
      </c>
      <c r="C22" s="27" t="s">
        <v>47</v>
      </c>
      <c r="D22" s="72" t="s">
        <v>48</v>
      </c>
      <c r="E22" s="73" t="s">
        <v>49</v>
      </c>
      <c r="F22" s="74">
        <v>1</v>
      </c>
      <c r="G22" s="75"/>
      <c r="H22" s="33">
        <f>ROUND(F22*G22,2)</f>
        <v>0</v>
      </c>
    </row>
    <row r="23" spans="1:8" ht="48" x14ac:dyDescent="0.2">
      <c r="A23" s="51">
        <v>11</v>
      </c>
      <c r="B23" s="52" t="s">
        <v>42</v>
      </c>
      <c r="C23" s="27" t="s">
        <v>50</v>
      </c>
      <c r="D23" s="77" t="s">
        <v>51</v>
      </c>
      <c r="E23" s="78" t="s">
        <v>49</v>
      </c>
      <c r="F23" s="79">
        <v>1</v>
      </c>
      <c r="G23" s="80"/>
      <c r="H23" s="33">
        <f>ROUND(F23*G23,2)</f>
        <v>0</v>
      </c>
    </row>
    <row r="24" spans="1:8" ht="48" x14ac:dyDescent="0.2">
      <c r="A24" s="76">
        <v>12</v>
      </c>
      <c r="B24" s="52" t="s">
        <v>42</v>
      </c>
      <c r="C24" s="27" t="s">
        <v>52</v>
      </c>
      <c r="D24" s="77" t="s">
        <v>53</v>
      </c>
      <c r="E24" s="78" t="s">
        <v>49</v>
      </c>
      <c r="F24" s="79">
        <v>4</v>
      </c>
      <c r="G24" s="80"/>
      <c r="H24" s="33">
        <f>ROUND(F24*G24,2)</f>
        <v>0</v>
      </c>
    </row>
    <row r="25" spans="1:8" ht="12.75" x14ac:dyDescent="0.2">
      <c r="A25" s="68"/>
      <c r="B25" s="68"/>
      <c r="C25" s="81" t="s">
        <v>54</v>
      </c>
      <c r="D25" s="82" t="s">
        <v>55</v>
      </c>
      <c r="E25" s="83"/>
      <c r="F25" s="84"/>
      <c r="G25" s="85"/>
      <c r="H25" s="86"/>
    </row>
    <row r="26" spans="1:8" ht="48" x14ac:dyDescent="0.2">
      <c r="A26" s="76">
        <v>13</v>
      </c>
      <c r="B26" s="52" t="s">
        <v>42</v>
      </c>
      <c r="C26" s="27" t="s">
        <v>56</v>
      </c>
      <c r="D26" s="77" t="s">
        <v>57</v>
      </c>
      <c r="E26" s="78" t="s">
        <v>49</v>
      </c>
      <c r="F26" s="79">
        <v>4</v>
      </c>
      <c r="G26" s="80"/>
      <c r="H26" s="33">
        <f>ROUND(F26*G26,2)</f>
        <v>0</v>
      </c>
    </row>
    <row r="27" spans="1:8" ht="48" x14ac:dyDescent="0.2">
      <c r="A27" s="76">
        <v>14</v>
      </c>
      <c r="B27" s="52" t="s">
        <v>42</v>
      </c>
      <c r="C27" s="27" t="s">
        <v>58</v>
      </c>
      <c r="D27" s="87" t="s">
        <v>59</v>
      </c>
      <c r="E27" s="78" t="s">
        <v>49</v>
      </c>
      <c r="F27" s="79">
        <v>3</v>
      </c>
      <c r="G27" s="80"/>
      <c r="H27" s="33">
        <f>ROUND(F27*G27,2)</f>
        <v>0</v>
      </c>
    </row>
    <row r="28" spans="1:8" ht="48" x14ac:dyDescent="0.2">
      <c r="A28" s="76">
        <v>15</v>
      </c>
      <c r="B28" s="52" t="s">
        <v>42</v>
      </c>
      <c r="C28" s="27" t="s">
        <v>60</v>
      </c>
      <c r="D28" s="87" t="s">
        <v>61</v>
      </c>
      <c r="E28" s="78" t="s">
        <v>49</v>
      </c>
      <c r="F28" s="79">
        <v>3</v>
      </c>
      <c r="G28" s="80"/>
      <c r="H28" s="33">
        <f>ROUND(F28*G28,2)</f>
        <v>0</v>
      </c>
    </row>
    <row r="29" spans="1:8" ht="108.75" thickBot="1" x14ac:dyDescent="0.25">
      <c r="A29" s="88">
        <v>16</v>
      </c>
      <c r="B29" s="52" t="s">
        <v>42</v>
      </c>
      <c r="C29" s="89" t="s">
        <v>62</v>
      </c>
      <c r="D29" s="90" t="s">
        <v>63</v>
      </c>
      <c r="E29" s="91" t="s">
        <v>64</v>
      </c>
      <c r="F29" s="92">
        <v>25</v>
      </c>
      <c r="G29" s="93"/>
      <c r="H29" s="37">
        <f>ROUND(F29*G29,2)</f>
        <v>0</v>
      </c>
    </row>
    <row r="30" spans="1:8" ht="13.5" thickBot="1" x14ac:dyDescent="0.25">
      <c r="A30" s="63" t="s">
        <v>65</v>
      </c>
      <c r="B30" s="64"/>
      <c r="C30" s="64"/>
      <c r="D30" s="64"/>
      <c r="E30" s="64"/>
      <c r="F30" s="64"/>
      <c r="G30" s="65"/>
      <c r="H30" s="66">
        <f>SUM(H21:H24,H26:H29)</f>
        <v>0</v>
      </c>
    </row>
    <row r="31" spans="1:8" ht="20.100000000000001" customHeight="1" x14ac:dyDescent="0.2">
      <c r="A31" s="94" t="s">
        <v>66</v>
      </c>
      <c r="B31" s="95"/>
      <c r="C31" s="95"/>
      <c r="D31" s="95"/>
      <c r="E31" s="95"/>
      <c r="F31" s="95"/>
      <c r="G31" s="95"/>
      <c r="H31" s="96"/>
    </row>
    <row r="32" spans="1:8" ht="24" x14ac:dyDescent="0.2">
      <c r="A32" s="97">
        <v>17</v>
      </c>
      <c r="B32" s="98" t="s">
        <v>67</v>
      </c>
      <c r="C32" s="97" t="s">
        <v>68</v>
      </c>
      <c r="D32" s="99" t="s">
        <v>69</v>
      </c>
      <c r="E32" s="100" t="s">
        <v>70</v>
      </c>
      <c r="F32" s="101">
        <f>(2.5*1.5)+(1.5*3)+(1.5*2)</f>
        <v>11.25</v>
      </c>
      <c r="G32" s="102"/>
      <c r="H32" s="103">
        <f>ROUND(F32*G32,2)</f>
        <v>0</v>
      </c>
    </row>
    <row r="33" spans="1:8" ht="24.75" thickBot="1" x14ac:dyDescent="0.25">
      <c r="A33" s="97">
        <v>18</v>
      </c>
      <c r="B33" s="98" t="s">
        <v>67</v>
      </c>
      <c r="C33" s="97" t="s">
        <v>71</v>
      </c>
      <c r="D33" s="99" t="s">
        <v>72</v>
      </c>
      <c r="E33" s="104" t="s">
        <v>32</v>
      </c>
      <c r="F33" s="101">
        <v>5</v>
      </c>
      <c r="G33" s="105"/>
      <c r="H33" s="103">
        <f>ROUND(F33*G33,2)</f>
        <v>0</v>
      </c>
    </row>
    <row r="34" spans="1:8" ht="15" customHeight="1" thickBot="1" x14ac:dyDescent="0.25">
      <c r="A34" s="106" t="s">
        <v>73</v>
      </c>
      <c r="B34" s="107"/>
      <c r="C34" s="107"/>
      <c r="D34" s="107"/>
      <c r="E34" s="107"/>
      <c r="F34" s="107"/>
      <c r="G34" s="108"/>
      <c r="H34" s="109">
        <f>SUM(H32:H33)</f>
        <v>0</v>
      </c>
    </row>
    <row r="35" spans="1:8" ht="20.100000000000001" customHeight="1" x14ac:dyDescent="0.2">
      <c r="A35" s="110" t="s">
        <v>74</v>
      </c>
      <c r="B35" s="111"/>
      <c r="C35" s="111"/>
      <c r="D35" s="111"/>
      <c r="E35" s="111"/>
      <c r="F35" s="111"/>
      <c r="G35" s="111"/>
      <c r="H35" s="112"/>
    </row>
    <row r="36" spans="1:8" ht="25.5" x14ac:dyDescent="0.2">
      <c r="A36" s="113">
        <v>19</v>
      </c>
      <c r="B36" s="98" t="s">
        <v>67</v>
      </c>
      <c r="C36" s="113" t="s">
        <v>75</v>
      </c>
      <c r="D36" s="114" t="s">
        <v>76</v>
      </c>
      <c r="E36" s="100" t="s">
        <v>70</v>
      </c>
      <c r="F36" s="101">
        <f>F32</f>
        <v>11.25</v>
      </c>
      <c r="G36" s="115"/>
      <c r="H36" s="103">
        <f>ROUND(F36*G36,2)</f>
        <v>0</v>
      </c>
    </row>
    <row r="37" spans="1:8" ht="26.25" thickBot="1" x14ac:dyDescent="0.25">
      <c r="A37" s="113">
        <v>20</v>
      </c>
      <c r="B37" s="98" t="s">
        <v>67</v>
      </c>
      <c r="C37" s="113" t="s">
        <v>77</v>
      </c>
      <c r="D37" s="114" t="s">
        <v>78</v>
      </c>
      <c r="E37" s="100" t="s">
        <v>32</v>
      </c>
      <c r="F37" s="101">
        <f>F33</f>
        <v>5</v>
      </c>
      <c r="G37" s="115"/>
      <c r="H37" s="103">
        <f>ROUND(F37*G37,2)</f>
        <v>0</v>
      </c>
    </row>
    <row r="38" spans="1:8" ht="13.5" thickBot="1" x14ac:dyDescent="0.25">
      <c r="A38" s="106" t="s">
        <v>79</v>
      </c>
      <c r="B38" s="107"/>
      <c r="C38" s="107"/>
      <c r="D38" s="107"/>
      <c r="E38" s="107"/>
      <c r="F38" s="107"/>
      <c r="G38" s="108"/>
      <c r="H38" s="109">
        <f>SUM(H36:H37)</f>
        <v>0</v>
      </c>
    </row>
    <row r="39" spans="1:8" ht="12.75" x14ac:dyDescent="0.2">
      <c r="A39" s="116"/>
      <c r="B39" s="116"/>
      <c r="C39" s="116"/>
      <c r="D39" s="116"/>
      <c r="E39" s="116"/>
      <c r="F39" s="116"/>
      <c r="G39" s="116"/>
      <c r="H39" s="117"/>
    </row>
    <row r="40" spans="1:8" ht="12.75" x14ac:dyDescent="0.2">
      <c r="A40" s="116"/>
      <c r="B40" s="116"/>
      <c r="C40" s="116"/>
      <c r="D40" s="116"/>
      <c r="E40" s="116"/>
      <c r="F40" s="116"/>
      <c r="G40" s="116"/>
      <c r="H40" s="117"/>
    </row>
    <row r="41" spans="1:8" ht="12.75" x14ac:dyDescent="0.2">
      <c r="A41" s="116"/>
      <c r="B41" s="116"/>
      <c r="C41" s="116"/>
      <c r="D41" s="116"/>
      <c r="E41" s="116"/>
      <c r="F41" s="116"/>
      <c r="G41" s="116"/>
      <c r="H41" s="117"/>
    </row>
    <row r="42" spans="1:8" ht="13.5" thickBot="1" x14ac:dyDescent="0.25">
      <c r="A42" s="116"/>
      <c r="B42" s="116"/>
      <c r="C42" s="116"/>
      <c r="D42" s="116"/>
      <c r="E42" s="116"/>
      <c r="F42" s="116"/>
      <c r="G42" s="116"/>
      <c r="H42" s="117"/>
    </row>
    <row r="43" spans="1:8" ht="13.5" thickBot="1" x14ac:dyDescent="0.25">
      <c r="A43" s="118"/>
      <c r="B43" s="118"/>
      <c r="C43" s="63" t="s">
        <v>80</v>
      </c>
      <c r="D43" s="64"/>
      <c r="E43" s="64"/>
      <c r="F43" s="65"/>
      <c r="G43" s="8"/>
      <c r="H43" s="119"/>
    </row>
    <row r="44" spans="1:8" ht="12" customHeight="1" thickBot="1" x14ac:dyDescent="0.25">
      <c r="A44" s="118"/>
      <c r="B44" s="118"/>
      <c r="C44" s="120" t="s">
        <v>81</v>
      </c>
      <c r="D44" s="121" t="s">
        <v>82</v>
      </c>
      <c r="E44" s="122" t="s">
        <v>9</v>
      </c>
      <c r="F44" s="123"/>
      <c r="G44" s="124"/>
      <c r="H44" s="119"/>
    </row>
    <row r="45" spans="1:8" ht="12" thickBot="1" x14ac:dyDescent="0.25">
      <c r="A45" s="118"/>
      <c r="B45" s="118"/>
      <c r="C45" s="125">
        <v>1</v>
      </c>
      <c r="D45" s="126">
        <v>2</v>
      </c>
      <c r="E45" s="127">
        <v>3</v>
      </c>
      <c r="F45" s="128"/>
      <c r="G45" s="124"/>
      <c r="H45" s="119"/>
    </row>
    <row r="46" spans="1:8" ht="13.5" thickBot="1" x14ac:dyDescent="0.25">
      <c r="A46" s="118"/>
      <c r="B46" s="118"/>
      <c r="C46" s="129">
        <v>1</v>
      </c>
      <c r="D46" s="130" t="s">
        <v>10</v>
      </c>
      <c r="E46" s="131">
        <f>H12</f>
        <v>0</v>
      </c>
      <c r="F46" s="132"/>
      <c r="G46" s="124"/>
      <c r="H46" s="119"/>
    </row>
    <row r="47" spans="1:8" ht="24.75" thickBot="1" x14ac:dyDescent="0.25">
      <c r="A47" s="118"/>
      <c r="B47" s="118"/>
      <c r="C47" s="129">
        <v>2</v>
      </c>
      <c r="D47" s="130" t="str">
        <f>A13</f>
        <v>RACHUNEK NR 2 - Roboty montażowe - kanalizacja sanitarna grawitacyjna</v>
      </c>
      <c r="E47" s="131">
        <f>H18</f>
        <v>0</v>
      </c>
      <c r="F47" s="132"/>
      <c r="G47" s="119"/>
      <c r="H47" s="119"/>
    </row>
    <row r="48" spans="1:8" ht="13.5" thickBot="1" x14ac:dyDescent="0.25">
      <c r="A48" s="118"/>
      <c r="B48" s="118"/>
      <c r="C48" s="129">
        <v>3</v>
      </c>
      <c r="D48" s="130" t="str">
        <f>A19</f>
        <v>RACHUNEK NR 3 - Sieć wodociągowa</v>
      </c>
      <c r="E48" s="131">
        <f>H30</f>
        <v>0</v>
      </c>
      <c r="F48" s="132"/>
      <c r="G48" s="119"/>
      <c r="H48" s="119"/>
    </row>
    <row r="49" spans="1:8" ht="13.5" thickBot="1" x14ac:dyDescent="0.25">
      <c r="A49" s="118"/>
      <c r="B49" s="118"/>
      <c r="C49" s="129">
        <v>4</v>
      </c>
      <c r="D49" s="130" t="str">
        <f>A31</f>
        <v>RACHUNEK NR 4 - Roboty rozbiórkowe</v>
      </c>
      <c r="E49" s="131">
        <f>H34</f>
        <v>0</v>
      </c>
      <c r="F49" s="132"/>
      <c r="G49" s="119"/>
      <c r="H49" s="119"/>
    </row>
    <row r="50" spans="1:8" ht="13.5" thickBot="1" x14ac:dyDescent="0.25">
      <c r="A50" s="118"/>
      <c r="B50" s="118"/>
      <c r="C50" s="129">
        <v>5</v>
      </c>
      <c r="D50" s="133" t="str">
        <f>A35</f>
        <v>RACHUNEK NR 5 - Roboty odtworzeniowe</v>
      </c>
      <c r="E50" s="131">
        <f>H38</f>
        <v>0</v>
      </c>
      <c r="F50" s="132"/>
      <c r="G50" s="119"/>
      <c r="H50" s="119"/>
    </row>
    <row r="51" spans="1:8" ht="15.75" thickBot="1" x14ac:dyDescent="0.3">
      <c r="A51" s="118"/>
      <c r="B51" s="118"/>
      <c r="C51" s="134"/>
      <c r="D51" s="135" t="s">
        <v>83</v>
      </c>
      <c r="E51" s="136">
        <f>SUM(E46:F50)</f>
        <v>0</v>
      </c>
      <c r="F51" s="137"/>
      <c r="G51" s="124"/>
      <c r="H51" s="119"/>
    </row>
    <row r="52" spans="1:8" ht="15.75" thickBot="1" x14ac:dyDescent="0.3">
      <c r="A52" s="118"/>
      <c r="B52" s="118"/>
      <c r="C52" s="138"/>
      <c r="D52" s="135" t="s">
        <v>84</v>
      </c>
      <c r="E52" s="136">
        <f>E51*0.23</f>
        <v>0</v>
      </c>
      <c r="F52" s="137"/>
      <c r="G52" s="124"/>
      <c r="H52" s="119"/>
    </row>
    <row r="53" spans="1:8" ht="15.75" thickBot="1" x14ac:dyDescent="0.25">
      <c r="A53" s="118"/>
      <c r="B53" s="118"/>
      <c r="C53" s="138"/>
      <c r="D53" s="139" t="s">
        <v>85</v>
      </c>
      <c r="E53" s="136">
        <f>SUM(E51:F52)</f>
        <v>0</v>
      </c>
      <c r="F53" s="137"/>
      <c r="G53" s="124"/>
      <c r="H53" s="119"/>
    </row>
    <row r="62" spans="1:8" ht="12.75" x14ac:dyDescent="0.2">
      <c r="E62" s="143"/>
      <c r="F62" s="144"/>
    </row>
    <row r="63" spans="1:8" x14ac:dyDescent="0.2">
      <c r="E63" s="147" t="s">
        <v>86</v>
      </c>
      <c r="F63" s="148"/>
    </row>
    <row r="64" spans="1:8" ht="12.75" x14ac:dyDescent="0.2">
      <c r="E64" s="149" t="s">
        <v>87</v>
      </c>
      <c r="F64" s="150"/>
    </row>
  </sheetData>
  <mergeCells count="24">
    <mergeCell ref="E48:F48"/>
    <mergeCell ref="E49:F49"/>
    <mergeCell ref="E50:F50"/>
    <mergeCell ref="E51:F51"/>
    <mergeCell ref="E52:F52"/>
    <mergeCell ref="E53:F53"/>
    <mergeCell ref="A38:G38"/>
    <mergeCell ref="C43:F43"/>
    <mergeCell ref="E44:F44"/>
    <mergeCell ref="E45:F45"/>
    <mergeCell ref="E46:F46"/>
    <mergeCell ref="E47:F47"/>
    <mergeCell ref="A18:G18"/>
    <mergeCell ref="A19:H19"/>
    <mergeCell ref="A30:G30"/>
    <mergeCell ref="A31:H31"/>
    <mergeCell ref="A34:G34"/>
    <mergeCell ref="A35:H35"/>
    <mergeCell ref="A1:H1"/>
    <mergeCell ref="A2:H2"/>
    <mergeCell ref="A6:H6"/>
    <mergeCell ref="A12:G12"/>
    <mergeCell ref="A13:H13"/>
    <mergeCell ref="D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Stróżewo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Pawlisz</dc:creator>
  <cp:lastModifiedBy>Alicja Pawlisz</cp:lastModifiedBy>
  <dcterms:created xsi:type="dcterms:W3CDTF">2017-04-19T10:42:35Z</dcterms:created>
  <dcterms:modified xsi:type="dcterms:W3CDTF">2017-04-19T10:42:55Z</dcterms:modified>
</cp:coreProperties>
</file>