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500" windowHeight="4570" activeTab="0"/>
  </bookViews>
  <sheets>
    <sheet name="Oferta" sheetId="1" r:id="rId1"/>
  </sheets>
  <definedNames/>
  <calcPr fullCalcOnLoad="1"/>
</workbook>
</file>

<file path=xl/sharedStrings.xml><?xml version="1.0" encoding="utf-8"?>
<sst xmlns="http://schemas.openxmlformats.org/spreadsheetml/2006/main" count="94" uniqueCount="69">
  <si>
    <t>Lp.</t>
  </si>
  <si>
    <t>Opis robót</t>
  </si>
  <si>
    <t>Jednostka</t>
  </si>
  <si>
    <t>Obmiar</t>
  </si>
  <si>
    <t>Cena jedn.</t>
  </si>
  <si>
    <t>Wartość</t>
  </si>
  <si>
    <t>1</t>
  </si>
  <si>
    <t>2</t>
  </si>
  <si>
    <t>3</t>
  </si>
  <si>
    <t>4</t>
  </si>
  <si>
    <t>5</t>
  </si>
  <si>
    <t>6</t>
  </si>
  <si>
    <t>7</t>
  </si>
  <si>
    <t>8</t>
  </si>
  <si>
    <t>Budowa systemu instalacji fotowoltaicznej o mocy 23,0 kWp (23,0kW) dla budynku SUW PAJEWO w miejscowości Pajewo Wielkie 4  dz. nr 111/3 gmina Gołymin Ośrodek</t>
  </si>
  <si>
    <t>1.1</t>
  </si>
  <si>
    <t>Przygotowanie konstrukcji wsporczych i uziemiających</t>
  </si>
  <si>
    <t>Konstrukcje wsporcze osadzane w otworach z zabetonowaniem o masie do 18 kg - 2 panele pionowo</t>
  </si>
  <si>
    <t>szt.</t>
  </si>
  <si>
    <t>Konstrukcje wsporcze przykręcane o masie do 1 kg - 1 mocowanie - podkładka uziemiająca</t>
  </si>
  <si>
    <t>Elementy konstrukcyjne (uchwyty, konsolki, haczyki) - przykręcanie do gotowego podłoża na stropie (1 mocowanie) - uchwyt panela</t>
  </si>
  <si>
    <t>Przewody izolowane jednożyłowe o przekroju 16 mm2 wciągane do rur - przewód PE typu LgY 16mm2</t>
  </si>
  <si>
    <t>m</t>
  </si>
  <si>
    <t>Podłączanie paneli fotowoltaicznych - przewód Cu o przekroju żyły do 16 mm2</t>
  </si>
  <si>
    <t>Mechaniczne pogrążanie uziomów pionowych prętowych w gruncie kat.III - sonda uziemiająca</t>
  </si>
  <si>
    <t>Montaż uziomów poziomych w wykopie o głębokości do 0.8 m; kat.gruntu IV</t>
  </si>
  <si>
    <t>RAZEM 1.1 Przygotowanie konstrukcji wsporczych i uziemiających</t>
  </si>
  <si>
    <t>1.2</t>
  </si>
  <si>
    <t>Montaż elementów instalacji fotowoltaicznej</t>
  </si>
  <si>
    <t>Aparaty elektryczne o masie do 20 kg - Panel fotowoltaiczny 460W</t>
  </si>
  <si>
    <t>9</t>
  </si>
  <si>
    <t>Aparaty elektryczne o masie do 2.5 kg - złącze solarne typu MC4</t>
  </si>
  <si>
    <t>10</t>
  </si>
  <si>
    <t>Aparaty elektryczne o masie do 20 kg - Falownik sieciowy 25,0 kW</t>
  </si>
  <si>
    <t>11</t>
  </si>
  <si>
    <t>Przewody kabelkowe o łącznym przekroju żył do 7.5 mm2 wciągane do rur - bud.o wysokości 8-15 m - Kabel solarny 6mm2</t>
  </si>
  <si>
    <t>12</t>
  </si>
  <si>
    <t>Skrzynki i rozdzielnice skrzynkowe o masie do 10 kg wraz z konstrukcją mocowaną do podłoża przez przykręcenie - rozdzielnica natynkowa 24 modułowa</t>
  </si>
  <si>
    <t>13</t>
  </si>
  <si>
    <t>Rozłącznik bezpiecznikowy PV /np.PCF 25A DC 2P/</t>
  </si>
  <si>
    <t>14</t>
  </si>
  <si>
    <t>Ogranicznik przepięć DC /np.ETITEC B T12 PV 1000/5/</t>
  </si>
  <si>
    <t>15</t>
  </si>
  <si>
    <t>Rozłącznik główny 4-biegunowy w rozdzielnicach AC</t>
  </si>
  <si>
    <t>16</t>
  </si>
  <si>
    <t>Wyłącznik przeciwporażeniowy 4-biegunowy w rozdzielnicach AC</t>
  </si>
  <si>
    <t>17</t>
  </si>
  <si>
    <t>Wyłącznik nadprądowy 3-biegunowy w rozdzielnicach S303 C20A</t>
  </si>
  <si>
    <t>18</t>
  </si>
  <si>
    <t>Ogranicznik przepięć AC 4 polowy typ 2 w rozdzielnicach</t>
  </si>
  <si>
    <t>RAZEM 1.2 Montaż elementów instalacji fotowoltaicznej</t>
  </si>
  <si>
    <t>1.3</t>
  </si>
  <si>
    <t xml:space="preserve">Dostosowanie istniejącego układu zasilania </t>
  </si>
  <si>
    <t>19</t>
  </si>
  <si>
    <t>Kopanie rowów dla kabli w sposób mechaniczny w gruncie kat. III-IV</t>
  </si>
  <si>
    <t>m3</t>
  </si>
  <si>
    <t>20</t>
  </si>
  <si>
    <t>Układanie kabli o masie do 0.5 kg/m w rurach - YAKXS 4x35mm2</t>
  </si>
  <si>
    <t>21</t>
  </si>
  <si>
    <t>Zasypywanie rowów dla kabli wykonanych mechanicznie w gruncie kat. III-IV</t>
  </si>
  <si>
    <t xml:space="preserve">RAZEM 1.3 Dostosowanie istniejącego układu zasilania </t>
  </si>
  <si>
    <t>1.4</t>
  </si>
  <si>
    <t>Dokumentacja projektowa</t>
  </si>
  <si>
    <t>22</t>
  </si>
  <si>
    <t>Wykonanie dokumentacji techniczno-wykonawczej wraz z uzgodnieniami</t>
  </si>
  <si>
    <t>kpl.</t>
  </si>
  <si>
    <t>RAZEM 1.4 Dokumentacja projektowa</t>
  </si>
  <si>
    <t>RAZEM 1 Budowa systemu instalacji fotowoltaicznej o mocy 23,0 kWp (23,0kW) dla budynku SUW PAJEWO w miejscowości Pajewo Wielkie 4  dz. nr 111/3 gmina Gołymin Ośrodek</t>
  </si>
  <si>
    <t>RAZEM kosztorys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</si>
</sst>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\ ###\ ###\ ##0.00"/>
    <numFmt numFmtId="173" formatCode="#\ ###\ ###\ ##0.000"/>
  </numFmts>
  <fonts count="43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40" fillId="21" borderId="10" xfId="0" applyFont="1" applyFill="1" applyBorder="1" applyAlignment="1" applyProtection="1">
      <alignment horizontal="center" vertical="center" wrapText="1"/>
      <protection/>
    </xf>
    <xf numFmtId="172" fontId="41" fillId="12" borderId="10" xfId="0" applyNumberFormat="1" applyFont="1" applyFill="1" applyBorder="1" applyAlignment="1" applyProtection="1">
      <alignment vertical="center" wrapText="1"/>
      <protection/>
    </xf>
    <xf numFmtId="0" fontId="42" fillId="0" borderId="10" xfId="0" applyFont="1" applyBorder="1" applyAlignment="1" applyProtection="1">
      <alignment vertical="center" wrapText="1"/>
      <protection/>
    </xf>
    <xf numFmtId="173" fontId="42" fillId="0" borderId="10" xfId="0" applyNumberFormat="1" applyFont="1" applyBorder="1" applyAlignment="1" applyProtection="1">
      <alignment vertical="center" wrapText="1"/>
      <protection/>
    </xf>
    <xf numFmtId="172" fontId="42" fillId="0" borderId="10" xfId="0" applyNumberFormat="1" applyFont="1" applyBorder="1" applyAlignment="1" applyProtection="1">
      <alignment vertical="center" wrapText="1"/>
      <protection/>
    </xf>
    <xf numFmtId="172" fontId="41" fillId="6" borderId="10" xfId="0" applyNumberFormat="1" applyFont="1" applyFill="1" applyBorder="1" applyAlignment="1" applyProtection="1">
      <alignment vertical="center" wrapText="1"/>
      <protection/>
    </xf>
    <xf numFmtId="172" fontId="0" fillId="0" borderId="0" xfId="0" applyNumberForma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5"/>
  <sheetViews>
    <sheetView tabSelected="1" zoomScale="90" zoomScaleNormal="90" zoomScalePageLayoutView="0" workbookViewId="0" topLeftCell="A28">
      <selection activeCell="I5" sqref="I5"/>
    </sheetView>
  </sheetViews>
  <sheetFormatPr defaultColWidth="9.140625" defaultRowHeight="15"/>
  <cols>
    <col min="1" max="1" width="8.57421875" style="0" customWidth="1"/>
    <col min="2" max="2" width="57.140625" style="0" customWidth="1"/>
    <col min="3" max="6" width="14.28125" style="0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1" t="s">
        <v>6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</row>
    <row r="3" spans="1:6" ht="42">
      <c r="A3" s="2" t="s">
        <v>6</v>
      </c>
      <c r="B3" s="2" t="s">
        <v>14</v>
      </c>
      <c r="C3" s="2"/>
      <c r="D3" s="2"/>
      <c r="E3" s="2"/>
      <c r="F3" s="2"/>
    </row>
    <row r="4" spans="1:6" ht="14.25">
      <c r="A4" s="2" t="s">
        <v>15</v>
      </c>
      <c r="B4" s="2" t="s">
        <v>16</v>
      </c>
      <c r="C4" s="2"/>
      <c r="D4" s="2"/>
      <c r="E4" s="2"/>
      <c r="F4" s="2"/>
    </row>
    <row r="5" spans="1:6" ht="27">
      <c r="A5" s="3" t="s">
        <v>6</v>
      </c>
      <c r="B5" s="3" t="s">
        <v>17</v>
      </c>
      <c r="C5" s="3" t="s">
        <v>18</v>
      </c>
      <c r="D5" s="4">
        <v>25</v>
      </c>
      <c r="E5" s="5"/>
      <c r="F5" s="5">
        <f>D5*E5</f>
        <v>0</v>
      </c>
    </row>
    <row r="6" spans="1:6" ht="27">
      <c r="A6" s="3" t="s">
        <v>7</v>
      </c>
      <c r="B6" s="3" t="s">
        <v>19</v>
      </c>
      <c r="C6" s="3" t="s">
        <v>18</v>
      </c>
      <c r="D6" s="4">
        <v>50</v>
      </c>
      <c r="E6" s="5"/>
      <c r="F6" s="5">
        <f aca="true" t="shared" si="0" ref="F6:F11">D6*E6</f>
        <v>0</v>
      </c>
    </row>
    <row r="7" spans="1:6" ht="40.5">
      <c r="A7" s="3" t="s">
        <v>8</v>
      </c>
      <c r="B7" s="3" t="s">
        <v>20</v>
      </c>
      <c r="C7" s="3" t="s">
        <v>18</v>
      </c>
      <c r="D7" s="4">
        <v>48</v>
      </c>
      <c r="E7" s="5"/>
      <c r="F7" s="5">
        <f t="shared" si="0"/>
        <v>0</v>
      </c>
    </row>
    <row r="8" spans="1:6" ht="27">
      <c r="A8" s="3" t="s">
        <v>9</v>
      </c>
      <c r="B8" s="3" t="s">
        <v>21</v>
      </c>
      <c r="C8" s="3" t="s">
        <v>22</v>
      </c>
      <c r="D8" s="4">
        <v>40</v>
      </c>
      <c r="E8" s="5"/>
      <c r="F8" s="5">
        <f t="shared" si="0"/>
        <v>0</v>
      </c>
    </row>
    <row r="9" spans="1:6" ht="27">
      <c r="A9" s="3" t="s">
        <v>10</v>
      </c>
      <c r="B9" s="3" t="s">
        <v>23</v>
      </c>
      <c r="C9" s="3" t="s">
        <v>18</v>
      </c>
      <c r="D9" s="4">
        <v>50</v>
      </c>
      <c r="E9" s="5"/>
      <c r="F9" s="5">
        <f t="shared" si="0"/>
        <v>0</v>
      </c>
    </row>
    <row r="10" spans="1:6" ht="27">
      <c r="A10" s="3" t="s">
        <v>11</v>
      </c>
      <c r="B10" s="3" t="s">
        <v>24</v>
      </c>
      <c r="C10" s="3" t="s">
        <v>22</v>
      </c>
      <c r="D10" s="4">
        <v>21</v>
      </c>
      <c r="E10" s="5"/>
      <c r="F10" s="5">
        <f t="shared" si="0"/>
        <v>0</v>
      </c>
    </row>
    <row r="11" spans="1:6" ht="27">
      <c r="A11" s="3" t="s">
        <v>12</v>
      </c>
      <c r="B11" s="3" t="s">
        <v>25</v>
      </c>
      <c r="C11" s="3" t="s">
        <v>22</v>
      </c>
      <c r="D11" s="4">
        <v>12</v>
      </c>
      <c r="E11" s="5"/>
      <c r="F11" s="5">
        <f t="shared" si="0"/>
        <v>0</v>
      </c>
    </row>
    <row r="12" spans="1:6" ht="27.75">
      <c r="A12" s="6"/>
      <c r="B12" s="6" t="s">
        <v>26</v>
      </c>
      <c r="C12" s="6"/>
      <c r="D12" s="6"/>
      <c r="E12" s="6"/>
      <c r="F12" s="6">
        <f>SUM(F5:F11)</f>
        <v>0</v>
      </c>
    </row>
    <row r="13" spans="1:6" ht="14.25">
      <c r="A13" s="2" t="s">
        <v>27</v>
      </c>
      <c r="B13" s="2" t="s">
        <v>28</v>
      </c>
      <c r="C13" s="2"/>
      <c r="D13" s="2"/>
      <c r="E13" s="2"/>
      <c r="F13" s="2"/>
    </row>
    <row r="14" spans="1:7" ht="27">
      <c r="A14" s="3" t="s">
        <v>13</v>
      </c>
      <c r="B14" s="3" t="s">
        <v>29</v>
      </c>
      <c r="C14" s="3" t="s">
        <v>18</v>
      </c>
      <c r="D14" s="4">
        <v>50</v>
      </c>
      <c r="E14" s="5"/>
      <c r="F14" s="5">
        <f>D14*E14</f>
        <v>0</v>
      </c>
      <c r="G14" s="7"/>
    </row>
    <row r="15" spans="1:6" ht="27">
      <c r="A15" s="3" t="s">
        <v>30</v>
      </c>
      <c r="B15" s="3" t="s">
        <v>31</v>
      </c>
      <c r="C15" s="3" t="s">
        <v>18</v>
      </c>
      <c r="D15" s="4">
        <v>12</v>
      </c>
      <c r="E15" s="5"/>
      <c r="F15" s="5">
        <f aca="true" t="shared" si="1" ref="F15:F24">D15*E15</f>
        <v>0</v>
      </c>
    </row>
    <row r="16" spans="1:6" ht="27">
      <c r="A16" s="3" t="s">
        <v>32</v>
      </c>
      <c r="B16" s="3" t="s">
        <v>33</v>
      </c>
      <c r="C16" s="3" t="s">
        <v>18</v>
      </c>
      <c r="D16" s="4">
        <v>1</v>
      </c>
      <c r="E16" s="5"/>
      <c r="F16" s="5">
        <f t="shared" si="1"/>
        <v>0</v>
      </c>
    </row>
    <row r="17" spans="1:6" ht="40.5">
      <c r="A17" s="3" t="s">
        <v>34</v>
      </c>
      <c r="B17" s="3" t="s">
        <v>35</v>
      </c>
      <c r="C17" s="3" t="s">
        <v>22</v>
      </c>
      <c r="D17" s="4">
        <v>120</v>
      </c>
      <c r="E17" s="5"/>
      <c r="F17" s="5">
        <f t="shared" si="1"/>
        <v>0</v>
      </c>
    </row>
    <row r="18" spans="1:6" ht="40.5">
      <c r="A18" s="3" t="s">
        <v>36</v>
      </c>
      <c r="B18" s="3" t="s">
        <v>37</v>
      </c>
      <c r="C18" s="3" t="s">
        <v>18</v>
      </c>
      <c r="D18" s="4">
        <v>2</v>
      </c>
      <c r="E18" s="5"/>
      <c r="F18" s="5">
        <f t="shared" si="1"/>
        <v>0</v>
      </c>
    </row>
    <row r="19" spans="1:6" ht="14.25">
      <c r="A19" s="3" t="s">
        <v>38</v>
      </c>
      <c r="B19" s="3" t="s">
        <v>39</v>
      </c>
      <c r="C19" s="3" t="s">
        <v>18</v>
      </c>
      <c r="D19" s="4">
        <v>2</v>
      </c>
      <c r="E19" s="5"/>
      <c r="F19" s="5">
        <f t="shared" si="1"/>
        <v>0</v>
      </c>
    </row>
    <row r="20" spans="1:6" ht="14.25">
      <c r="A20" s="3" t="s">
        <v>40</v>
      </c>
      <c r="B20" s="3" t="s">
        <v>41</v>
      </c>
      <c r="C20" s="3" t="s">
        <v>18</v>
      </c>
      <c r="D20" s="4">
        <v>2</v>
      </c>
      <c r="E20" s="5"/>
      <c r="F20" s="5">
        <f t="shared" si="1"/>
        <v>0</v>
      </c>
    </row>
    <row r="21" spans="1:6" ht="14.25">
      <c r="A21" s="3" t="s">
        <v>42</v>
      </c>
      <c r="B21" s="3" t="s">
        <v>43</v>
      </c>
      <c r="C21" s="3" t="s">
        <v>18</v>
      </c>
      <c r="D21" s="4">
        <v>1</v>
      </c>
      <c r="E21" s="5"/>
      <c r="F21" s="5">
        <f t="shared" si="1"/>
        <v>0</v>
      </c>
    </row>
    <row r="22" spans="1:6" ht="27">
      <c r="A22" s="3" t="s">
        <v>44</v>
      </c>
      <c r="B22" s="3" t="s">
        <v>45</v>
      </c>
      <c r="C22" s="3" t="s">
        <v>18</v>
      </c>
      <c r="D22" s="4">
        <v>1</v>
      </c>
      <c r="E22" s="5"/>
      <c r="F22" s="5">
        <f t="shared" si="1"/>
        <v>0</v>
      </c>
    </row>
    <row r="23" spans="1:6" ht="27">
      <c r="A23" s="3" t="s">
        <v>46</v>
      </c>
      <c r="B23" s="3" t="s">
        <v>47</v>
      </c>
      <c r="C23" s="3" t="s">
        <v>18</v>
      </c>
      <c r="D23" s="4">
        <v>1</v>
      </c>
      <c r="E23" s="5"/>
      <c r="F23" s="5">
        <f t="shared" si="1"/>
        <v>0</v>
      </c>
    </row>
    <row r="24" spans="1:6" ht="27">
      <c r="A24" s="3" t="s">
        <v>48</v>
      </c>
      <c r="B24" s="3" t="s">
        <v>49</v>
      </c>
      <c r="C24" s="3" t="s">
        <v>18</v>
      </c>
      <c r="D24" s="4">
        <v>1</v>
      </c>
      <c r="E24" s="5"/>
      <c r="F24" s="5">
        <f t="shared" si="1"/>
        <v>0</v>
      </c>
    </row>
    <row r="25" spans="1:6" ht="14.25">
      <c r="A25" s="6"/>
      <c r="B25" s="6" t="s">
        <v>50</v>
      </c>
      <c r="C25" s="6"/>
      <c r="D25" s="6"/>
      <c r="E25" s="6"/>
      <c r="F25" s="6">
        <f>SUM(F14:F24)</f>
        <v>0</v>
      </c>
    </row>
    <row r="26" spans="1:6" ht="14.25">
      <c r="A26" s="2" t="s">
        <v>51</v>
      </c>
      <c r="B26" s="2" t="s">
        <v>52</v>
      </c>
      <c r="C26" s="2"/>
      <c r="D26" s="2"/>
      <c r="E26" s="2"/>
      <c r="F26" s="2"/>
    </row>
    <row r="27" spans="1:6" ht="27">
      <c r="A27" s="3" t="s">
        <v>53</v>
      </c>
      <c r="B27" s="3" t="s">
        <v>54</v>
      </c>
      <c r="C27" s="3" t="s">
        <v>55</v>
      </c>
      <c r="D27" s="4">
        <v>20.8</v>
      </c>
      <c r="E27" s="5"/>
      <c r="F27" s="5">
        <f>D27*E27</f>
        <v>0</v>
      </c>
    </row>
    <row r="28" spans="1:6" ht="27">
      <c r="A28" s="3" t="s">
        <v>56</v>
      </c>
      <c r="B28" s="3" t="s">
        <v>57</v>
      </c>
      <c r="C28" s="3" t="s">
        <v>22</v>
      </c>
      <c r="D28" s="4">
        <v>65</v>
      </c>
      <c r="E28" s="5"/>
      <c r="F28" s="5">
        <f>D28*E28</f>
        <v>0</v>
      </c>
    </row>
    <row r="29" spans="1:6" ht="27">
      <c r="A29" s="3" t="s">
        <v>58</v>
      </c>
      <c r="B29" s="3" t="s">
        <v>59</v>
      </c>
      <c r="C29" s="3" t="s">
        <v>55</v>
      </c>
      <c r="D29" s="4">
        <v>20.8</v>
      </c>
      <c r="E29" s="5"/>
      <c r="F29" s="5">
        <f>D29*E29</f>
        <v>0</v>
      </c>
    </row>
    <row r="30" spans="1:6" ht="14.25">
      <c r="A30" s="6"/>
      <c r="B30" s="6" t="s">
        <v>60</v>
      </c>
      <c r="C30" s="6"/>
      <c r="D30" s="6"/>
      <c r="E30" s="6"/>
      <c r="F30" s="6">
        <f>SUM(F27:F29)</f>
        <v>0</v>
      </c>
    </row>
    <row r="31" spans="1:6" ht="14.25">
      <c r="A31" s="2" t="s">
        <v>61</v>
      </c>
      <c r="B31" s="2" t="s">
        <v>62</v>
      </c>
      <c r="C31" s="2"/>
      <c r="D31" s="2"/>
      <c r="E31" s="2"/>
      <c r="F31" s="2"/>
    </row>
    <row r="32" spans="1:6" ht="27">
      <c r="A32" s="3" t="s">
        <v>63</v>
      </c>
      <c r="B32" s="3" t="s">
        <v>64</v>
      </c>
      <c r="C32" s="3" t="s">
        <v>65</v>
      </c>
      <c r="D32" s="4">
        <v>1</v>
      </c>
      <c r="E32" s="5"/>
      <c r="F32" s="5">
        <f>D32*E32</f>
        <v>0</v>
      </c>
    </row>
    <row r="33" spans="1:6" ht="14.25">
      <c r="A33" s="6"/>
      <c r="B33" s="6" t="s">
        <v>66</v>
      </c>
      <c r="C33" s="6"/>
      <c r="D33" s="6"/>
      <c r="E33" s="6"/>
      <c r="F33" s="6">
        <f>F32</f>
        <v>0</v>
      </c>
    </row>
    <row r="34" spans="1:6" ht="55.5">
      <c r="A34" s="6"/>
      <c r="B34" s="6" t="s">
        <v>67</v>
      </c>
      <c r="C34" s="6"/>
      <c r="D34" s="6"/>
      <c r="E34" s="6"/>
      <c r="F34" s="6">
        <f>SUM(F12,F25,F30,F33)</f>
        <v>0</v>
      </c>
    </row>
    <row r="35" spans="1:6" ht="14.25">
      <c r="A35" s="6"/>
      <c r="B35" s="6" t="s">
        <v>68</v>
      </c>
      <c r="C35" s="6"/>
      <c r="D35" s="6"/>
      <c r="E35" s="6"/>
      <c r="F35" s="6">
        <f>F34</f>
        <v>0</v>
      </c>
    </row>
  </sheetData>
  <sheetProtection/>
  <printOptions/>
  <pageMargins left="0.7" right="0.7" top="0.75" bottom="0.75" header="0.3" footer="0.3"/>
  <pageSetup errors="blank" fitToHeight="0" fitToWidth="0" horizontalDpi="600" verticalDpi="600" orientation="portrait"/>
  <ignoredErrors>
    <ignoredError sqref="A1:A4 A13 A5 A6:A11 A12 A26 A14 A15:A24 A25 A31 A27 A28:A29 A30 A35 A32 A33 A34 B1:F4 B13:F13 B5:D5 B6:D11 B12:E12 B26:F26 B14:D14 B15:D24 B25:E25 B31:F31 B27:D27 B28:D29 B30:E30 B35:E35 B32:D32 B33:E33 B34:E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Gabriela Jaroszewska</cp:lastModifiedBy>
  <dcterms:created xsi:type="dcterms:W3CDTF">2023-12-27T08:38:01Z</dcterms:created>
  <dcterms:modified xsi:type="dcterms:W3CDTF">2023-12-27T21:09:07Z</dcterms:modified>
  <cp:category/>
  <cp:version/>
  <cp:contentType/>
  <cp:contentStatus/>
</cp:coreProperties>
</file>