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55599D99-F47D-4DF7-9C7F-94567AB599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ĘSO I PRODUKTY MIĘSNE" sheetId="1" r:id="rId1"/>
    <sheet name="PIECZYWO, WYROBY PIEKARSKIE" sheetId="5" r:id="rId2"/>
    <sheet name="RAZEM FORMULARZ CENOWY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I31" i="1" s="1"/>
  <c r="J31" i="1" s="1"/>
  <c r="H32" i="1"/>
  <c r="I32" i="1" s="1"/>
  <c r="J32" i="1" s="1"/>
  <c r="H28" i="1"/>
  <c r="H27" i="1"/>
  <c r="H9" i="1"/>
  <c r="I9" i="1" l="1"/>
  <c r="J9" i="1" s="1"/>
  <c r="I27" i="1"/>
  <c r="J27" i="1" s="1"/>
  <c r="I28" i="1"/>
  <c r="J28" i="1" s="1"/>
  <c r="H30" i="1" l="1"/>
  <c r="I30" i="1" s="1"/>
  <c r="J30" i="1" s="1"/>
  <c r="H11" i="1" l="1"/>
  <c r="H23" i="1" l="1"/>
  <c r="I23" i="1" l="1"/>
  <c r="J23" i="1" s="1"/>
  <c r="H18" i="5" l="1"/>
  <c r="H15" i="5"/>
  <c r="I18" i="5" l="1"/>
  <c r="J18" i="5" s="1"/>
  <c r="I15" i="5"/>
  <c r="J15" i="5" s="1"/>
  <c r="H8" i="5" l="1"/>
  <c r="I8" i="5" s="1"/>
  <c r="J8" i="5" l="1"/>
  <c r="H22" i="5"/>
  <c r="I22" i="5" l="1"/>
  <c r="J22" i="5" s="1"/>
  <c r="H21" i="1"/>
  <c r="I21" i="1" l="1"/>
  <c r="J21" i="1" s="1"/>
  <c r="H13" i="1" l="1"/>
  <c r="I13" i="1" s="1"/>
  <c r="J13" i="1" l="1"/>
  <c r="H17" i="5" l="1"/>
  <c r="I17" i="5" s="1"/>
  <c r="H23" i="5" l="1"/>
  <c r="I23" i="5" s="1"/>
  <c r="J23" i="5" l="1"/>
  <c r="H19" i="5" l="1"/>
  <c r="I19" i="5" s="1"/>
  <c r="J17" i="5"/>
  <c r="H16" i="5"/>
  <c r="H20" i="5"/>
  <c r="H29" i="1"/>
  <c r="I29" i="1" s="1"/>
  <c r="H22" i="1"/>
  <c r="I22" i="1" s="1"/>
  <c r="J22" i="1" s="1"/>
  <c r="I20" i="5" l="1"/>
  <c r="J20" i="5" s="1"/>
  <c r="I16" i="5"/>
  <c r="J16" i="5" s="1"/>
  <c r="J19" i="5"/>
  <c r="J29" i="1"/>
  <c r="H8" i="1" l="1"/>
  <c r="I8" i="1" s="1"/>
  <c r="H10" i="1"/>
  <c r="H17" i="1"/>
  <c r="H12" i="1"/>
  <c r="I12" i="1" s="1"/>
  <c r="H16" i="1"/>
  <c r="I16" i="1" s="1"/>
  <c r="J16" i="1" s="1"/>
  <c r="I11" i="1"/>
  <c r="H14" i="1"/>
  <c r="H15" i="1"/>
  <c r="I15" i="1" s="1"/>
  <c r="H26" i="1"/>
  <c r="H33" i="1"/>
  <c r="I33" i="1" s="1"/>
  <c r="H25" i="1"/>
  <c r="H24" i="1"/>
  <c r="I24" i="1" s="1"/>
  <c r="H7" i="1"/>
  <c r="H10" i="5"/>
  <c r="I10" i="5" s="1"/>
  <c r="H9" i="5"/>
  <c r="I9" i="5" s="1"/>
  <c r="H11" i="5"/>
  <c r="I11" i="5" s="1"/>
  <c r="H12" i="5"/>
  <c r="I12" i="5" s="1"/>
  <c r="H13" i="5"/>
  <c r="I13" i="5" s="1"/>
  <c r="H14" i="5"/>
  <c r="I14" i="5" s="1"/>
  <c r="H21" i="5"/>
  <c r="I21" i="5" s="1"/>
  <c r="H24" i="5" l="1"/>
  <c r="C7" i="8" s="1"/>
  <c r="I10" i="1"/>
  <c r="J10" i="1" s="1"/>
  <c r="H34" i="1"/>
  <c r="H18" i="1"/>
  <c r="I26" i="1"/>
  <c r="J10" i="5"/>
  <c r="I7" i="1"/>
  <c r="J8" i="1"/>
  <c r="J14" i="5"/>
  <c r="J11" i="5"/>
  <c r="I24" i="5"/>
  <c r="J21" i="5"/>
  <c r="J9" i="5"/>
  <c r="J33" i="1"/>
  <c r="I17" i="1"/>
  <c r="I25" i="1"/>
  <c r="J25" i="1" s="1"/>
  <c r="J11" i="1"/>
  <c r="J15" i="1"/>
  <c r="J12" i="1"/>
  <c r="I14" i="1"/>
  <c r="J14" i="1" s="1"/>
  <c r="I18" i="1" l="1"/>
  <c r="J12" i="5"/>
  <c r="H36" i="1"/>
  <c r="C6" i="8" s="1"/>
  <c r="C8" i="8" s="1"/>
  <c r="I34" i="1"/>
  <c r="J26" i="1"/>
  <c r="J17" i="1"/>
  <c r="J13" i="5"/>
  <c r="J24" i="1"/>
  <c r="J7" i="1"/>
  <c r="J24" i="5" l="1"/>
  <c r="D7" i="8" s="1"/>
  <c r="J34" i="1"/>
  <c r="J18" i="1"/>
  <c r="I36" i="1"/>
  <c r="J36" i="1" l="1"/>
  <c r="D6" i="8" s="1"/>
  <c r="D8" i="8" s="1"/>
</calcChain>
</file>

<file path=xl/sharedStrings.xml><?xml version="1.0" encoding="utf-8"?>
<sst xmlns="http://schemas.openxmlformats.org/spreadsheetml/2006/main" count="140" uniqueCount="82">
  <si>
    <t>FORMULARZ CENOWY</t>
  </si>
  <si>
    <t xml:space="preserve">CZĘŚĆ I- MIĘSO I PRODUKTY MIĘSNE </t>
  </si>
  <si>
    <t>Lp.</t>
  </si>
  <si>
    <t>Nazwa produktu spożywczego</t>
  </si>
  <si>
    <t>Jednostka miary</t>
  </si>
  <si>
    <t>Ilość szacunkowa</t>
  </si>
  <si>
    <t>Cena jednostkowa netto</t>
  </si>
  <si>
    <t>Wartość netto</t>
  </si>
  <si>
    <t>Podatek VAT</t>
  </si>
  <si>
    <t>Wartość brutto</t>
  </si>
  <si>
    <t>MIĘSO</t>
  </si>
  <si>
    <t>1.</t>
  </si>
  <si>
    <t>Filet z indyka bez kości</t>
  </si>
  <si>
    <t>kg</t>
  </si>
  <si>
    <t>2.</t>
  </si>
  <si>
    <t>Filet z kurczaka bez kości</t>
  </si>
  <si>
    <t>3.</t>
  </si>
  <si>
    <t>Medaliony z indyka</t>
  </si>
  <si>
    <t>4.</t>
  </si>
  <si>
    <t>Kurczak cały</t>
  </si>
  <si>
    <t>5.</t>
  </si>
  <si>
    <t>Łopatka wieprzowa surowa, bez kości</t>
  </si>
  <si>
    <t>6.</t>
  </si>
  <si>
    <t>Łopatka wołowa bez kości</t>
  </si>
  <si>
    <t>7.</t>
  </si>
  <si>
    <t>Polędwiczki wieprzowe</t>
  </si>
  <si>
    <t>8.</t>
  </si>
  <si>
    <t>Schab bez kości</t>
  </si>
  <si>
    <t>9.</t>
  </si>
  <si>
    <t>Szponder wołowy</t>
  </si>
  <si>
    <t>10.</t>
  </si>
  <si>
    <t xml:space="preserve">Szynka surowa wieprzowa bez kości kulka </t>
  </si>
  <si>
    <t>11.</t>
  </si>
  <si>
    <t>Udziec z kurczaka bez skóry trybowany</t>
  </si>
  <si>
    <t>mięso razem</t>
  </si>
  <si>
    <t>WĘDLINY</t>
  </si>
  <si>
    <t>Kabanosy drobiowe cienkie exclusive</t>
  </si>
  <si>
    <t>Kiełbasa krakowska sucha</t>
  </si>
  <si>
    <t>Kiełbasa podwawelska</t>
  </si>
  <si>
    <t>Kiełbasa śląska</t>
  </si>
  <si>
    <t>Parówki z szynki 93%</t>
  </si>
  <si>
    <t>Szynka delikatesowa z kurcząt</t>
  </si>
  <si>
    <t>Boczek parzony wędzony</t>
  </si>
  <si>
    <t xml:space="preserve">Parówki z indyka/kurczaka 93% </t>
  </si>
  <si>
    <t>Szynka wiejska wieprzowa</t>
  </si>
  <si>
    <t>Szynka z piersi indyka</t>
  </si>
  <si>
    <t>Szynka z kotła</t>
  </si>
  <si>
    <t>12.</t>
  </si>
  <si>
    <t>Szynka krucha</t>
  </si>
  <si>
    <t>13.</t>
  </si>
  <si>
    <t>Szynka z piersi kurczaka</t>
  </si>
  <si>
    <t>wędliny razem</t>
  </si>
  <si>
    <t>RAZEM MIĘSO I WĘDLINY</t>
  </si>
  <si>
    <t>szt.</t>
  </si>
  <si>
    <t>RAZEM</t>
  </si>
  <si>
    <t>Bułka  kajzerka, ok. 50-55 g</t>
  </si>
  <si>
    <t>Bułka drożdżówka z serem, owocami ok. 70 g</t>
  </si>
  <si>
    <t>Bułka grahamka, ok. 70 g</t>
  </si>
  <si>
    <t>Bułka maślana, ok. 70 g</t>
  </si>
  <si>
    <t>Bułka orkiszowa, ok. 70 g</t>
  </si>
  <si>
    <t>Bułka tarta, op. papierowe 0,5 kg</t>
  </si>
  <si>
    <t>Chałka krojona 250g</t>
  </si>
  <si>
    <t>Chleb krojony graham 400 g</t>
  </si>
  <si>
    <t>Chleb krojony wieloziarnisty 400 g</t>
  </si>
  <si>
    <t>Chleb krojony ze słonecznikiem 400 g</t>
  </si>
  <si>
    <t>Chleb krojony ze śliwką, 400 g</t>
  </si>
  <si>
    <t>Chleb krojony żytni razowy 400 g</t>
  </si>
  <si>
    <t>Chleb krojony, orkiszowy 500 g</t>
  </si>
  <si>
    <t>Chleb krojony, świeży, 600 g</t>
  </si>
  <si>
    <t>Mały pączek z różą 50 g</t>
  </si>
  <si>
    <t>Rogal pszenny 90 g</t>
  </si>
  <si>
    <t>Tabela oszacowania wartości</t>
  </si>
  <si>
    <t>Nr części</t>
  </si>
  <si>
    <t>Rodzaj dostawy</t>
  </si>
  <si>
    <t>Kwota netto</t>
  </si>
  <si>
    <t>Kwota brutto</t>
  </si>
  <si>
    <t>Część I</t>
  </si>
  <si>
    <t>Mięso i produkty mięsne</t>
  </si>
  <si>
    <t>Pieczywo, wyroby piekarskie</t>
  </si>
  <si>
    <t>Razem</t>
  </si>
  <si>
    <t>Część II</t>
  </si>
  <si>
    <t>CZĘŚĆ II- PIECZYWO, WYROBY PIEKARSKIE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</si>
</sst>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4" fontId="3" fillId="0" borderId="1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/>
    <xf numFmtId="4" fontId="0" fillId="0" borderId="0" xfId="0" applyNumberFormat="1"/>
    <xf numFmtId="9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3" fillId="0" borderId="6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2" fillId="0" borderId="1" xfId="0" applyFont="1" applyBorder="1"/>
    <xf numFmtId="0" fontId="10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3" xfId="0" applyFont="1" applyBorder="1"/>
    <xf numFmtId="4" fontId="2" fillId="0" borderId="3" xfId="0" applyNumberFormat="1" applyFont="1" applyBorder="1"/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N37"/>
  <sheetViews>
    <sheetView tabSelected="1" zoomScale="95" workbookViewId="0">
      <selection activeCell="F34" sqref="F34"/>
    </sheetView>
  </sheetViews>
  <sheetFormatPr defaultRowHeight="15" x14ac:dyDescent="0.25"/>
  <cols>
    <col min="3" max="3" width="8.85546875" style="21"/>
    <col min="4" max="4" width="38" style="21" customWidth="1"/>
    <col min="5" max="5" width="9.7109375" style="21" customWidth="1"/>
    <col min="6" max="6" width="11.7109375" style="21" customWidth="1"/>
    <col min="7" max="7" width="12.7109375" style="21" customWidth="1"/>
    <col min="8" max="8" width="11" style="21" bestFit="1" customWidth="1"/>
    <col min="9" max="9" width="9.85546875" style="21" bestFit="1" customWidth="1"/>
    <col min="10" max="10" width="11" style="21" bestFit="1" customWidth="1"/>
  </cols>
  <sheetData>
    <row r="1" spans="3:14" x14ac:dyDescent="0.25">
      <c r="E1" s="19" t="s">
        <v>0</v>
      </c>
    </row>
    <row r="2" spans="3:14" x14ac:dyDescent="0.25">
      <c r="C2" s="19"/>
      <c r="D2" s="19"/>
      <c r="E2" s="19" t="s">
        <v>1</v>
      </c>
      <c r="F2" s="19"/>
      <c r="G2" s="19"/>
      <c r="H2" s="19"/>
      <c r="I2" s="19"/>
      <c r="J2" s="19"/>
    </row>
    <row r="3" spans="3:14" ht="15.75" thickBot="1" x14ac:dyDescent="0.3">
      <c r="C3" s="20"/>
      <c r="D3" s="20"/>
      <c r="E3" s="20"/>
      <c r="F3" s="20"/>
      <c r="G3" s="20"/>
      <c r="H3" s="20"/>
      <c r="I3" s="20"/>
      <c r="J3" s="20"/>
    </row>
    <row r="4" spans="3:14" ht="45.75" thickBot="1" x14ac:dyDescent="0.3">
      <c r="C4" s="26" t="s">
        <v>2</v>
      </c>
      <c r="D4" s="25" t="s">
        <v>3</v>
      </c>
      <c r="E4" s="22" t="s">
        <v>4</v>
      </c>
      <c r="F4" s="23" t="s">
        <v>5</v>
      </c>
      <c r="G4" s="22" t="s">
        <v>6</v>
      </c>
      <c r="H4" s="22" t="s">
        <v>7</v>
      </c>
      <c r="I4" s="22" t="s">
        <v>8</v>
      </c>
      <c r="J4" s="24" t="s">
        <v>9</v>
      </c>
    </row>
    <row r="5" spans="3:14" ht="25.35" customHeight="1" thickBot="1" x14ac:dyDescent="0.3">
      <c r="C5" s="27">
        <v>1</v>
      </c>
      <c r="D5" s="28">
        <v>2</v>
      </c>
      <c r="E5" s="28">
        <v>3</v>
      </c>
      <c r="F5" s="29">
        <v>4</v>
      </c>
      <c r="G5" s="28">
        <v>5</v>
      </c>
      <c r="H5" s="28">
        <v>6</v>
      </c>
      <c r="I5" s="28">
        <v>7</v>
      </c>
      <c r="J5" s="30">
        <v>8</v>
      </c>
      <c r="N5" s="17"/>
    </row>
    <row r="6" spans="3:14" ht="25.35" customHeight="1" x14ac:dyDescent="0.25">
      <c r="C6" s="86" t="s">
        <v>10</v>
      </c>
      <c r="D6" s="87"/>
      <c r="E6" s="87"/>
      <c r="F6" s="87"/>
      <c r="G6" s="87"/>
      <c r="H6" s="87"/>
      <c r="I6" s="87"/>
      <c r="J6" s="88"/>
      <c r="N6" s="17"/>
    </row>
    <row r="7" spans="3:14" ht="25.35" customHeight="1" x14ac:dyDescent="0.25">
      <c r="C7" s="31" t="s">
        <v>11</v>
      </c>
      <c r="D7" s="61" t="s">
        <v>12</v>
      </c>
      <c r="E7" s="32" t="s">
        <v>13</v>
      </c>
      <c r="F7" s="33">
        <v>170</v>
      </c>
      <c r="G7" s="34"/>
      <c r="H7" s="50">
        <f t="shared" ref="H7:H17" si="0">F7*G7</f>
        <v>0</v>
      </c>
      <c r="I7" s="50">
        <f t="shared" ref="I7:I17" si="1">H7*5%</f>
        <v>0</v>
      </c>
      <c r="J7" s="51">
        <f t="shared" ref="J7:J17" si="2">SUM(H7:I7)</f>
        <v>0</v>
      </c>
      <c r="K7" s="16">
        <v>0.05</v>
      </c>
    </row>
    <row r="8" spans="3:14" ht="25.35" customHeight="1" x14ac:dyDescent="0.25">
      <c r="C8" s="31" t="s">
        <v>14</v>
      </c>
      <c r="D8" s="61" t="s">
        <v>15</v>
      </c>
      <c r="E8" s="32" t="s">
        <v>13</v>
      </c>
      <c r="F8" s="33">
        <v>700</v>
      </c>
      <c r="G8" s="34"/>
      <c r="H8" s="50">
        <f t="shared" si="0"/>
        <v>0</v>
      </c>
      <c r="I8" s="50">
        <f t="shared" si="1"/>
        <v>0</v>
      </c>
      <c r="J8" s="51">
        <f t="shared" si="2"/>
        <v>0</v>
      </c>
      <c r="K8" s="16">
        <v>0.05</v>
      </c>
    </row>
    <row r="9" spans="3:14" ht="25.35" customHeight="1" x14ac:dyDescent="0.25">
      <c r="C9" s="31" t="s">
        <v>16</v>
      </c>
      <c r="D9" s="61" t="s">
        <v>17</v>
      </c>
      <c r="E9" s="32" t="s">
        <v>13</v>
      </c>
      <c r="F9" s="33">
        <v>400</v>
      </c>
      <c r="G9" s="34"/>
      <c r="H9" s="50">
        <f t="shared" si="0"/>
        <v>0</v>
      </c>
      <c r="I9" s="50">
        <f t="shared" si="1"/>
        <v>0</v>
      </c>
      <c r="J9" s="51">
        <f t="shared" si="2"/>
        <v>0</v>
      </c>
      <c r="K9" s="16">
        <v>0.05</v>
      </c>
    </row>
    <row r="10" spans="3:14" ht="25.35" customHeight="1" x14ac:dyDescent="0.25">
      <c r="C10" s="31" t="s">
        <v>18</v>
      </c>
      <c r="D10" s="61" t="s">
        <v>19</v>
      </c>
      <c r="E10" s="32" t="s">
        <v>13</v>
      </c>
      <c r="F10" s="35">
        <v>45</v>
      </c>
      <c r="G10" s="34"/>
      <c r="H10" s="50">
        <f t="shared" si="0"/>
        <v>0</v>
      </c>
      <c r="I10" s="50">
        <f t="shared" si="1"/>
        <v>0</v>
      </c>
      <c r="J10" s="51">
        <f t="shared" si="2"/>
        <v>0</v>
      </c>
      <c r="K10" s="16">
        <v>0.05</v>
      </c>
    </row>
    <row r="11" spans="3:14" ht="25.35" customHeight="1" x14ac:dyDescent="0.25">
      <c r="C11" s="31" t="s">
        <v>20</v>
      </c>
      <c r="D11" s="61" t="s">
        <v>21</v>
      </c>
      <c r="E11" s="32" t="s">
        <v>13</v>
      </c>
      <c r="F11" s="33">
        <v>600</v>
      </c>
      <c r="G11" s="34"/>
      <c r="H11" s="50">
        <f t="shared" si="0"/>
        <v>0</v>
      </c>
      <c r="I11" s="50">
        <f t="shared" si="1"/>
        <v>0</v>
      </c>
      <c r="J11" s="51">
        <f t="shared" si="2"/>
        <v>0</v>
      </c>
      <c r="K11" s="16">
        <v>0.05</v>
      </c>
    </row>
    <row r="12" spans="3:14" ht="25.35" customHeight="1" x14ac:dyDescent="0.25">
      <c r="C12" s="31" t="s">
        <v>22</v>
      </c>
      <c r="D12" s="61" t="s">
        <v>23</v>
      </c>
      <c r="E12" s="32" t="s">
        <v>13</v>
      </c>
      <c r="F12" s="33">
        <v>110</v>
      </c>
      <c r="G12" s="34"/>
      <c r="H12" s="50">
        <f t="shared" si="0"/>
        <v>0</v>
      </c>
      <c r="I12" s="50">
        <f t="shared" si="1"/>
        <v>0</v>
      </c>
      <c r="J12" s="51">
        <f t="shared" si="2"/>
        <v>0</v>
      </c>
      <c r="K12" s="16">
        <v>0.05</v>
      </c>
    </row>
    <row r="13" spans="3:14" ht="25.35" customHeight="1" x14ac:dyDescent="0.25">
      <c r="C13" s="31" t="s">
        <v>24</v>
      </c>
      <c r="D13" s="65" t="s">
        <v>25</v>
      </c>
      <c r="E13" s="36" t="s">
        <v>13</v>
      </c>
      <c r="F13" s="37">
        <v>110</v>
      </c>
      <c r="G13" s="38"/>
      <c r="H13" s="50">
        <f t="shared" si="0"/>
        <v>0</v>
      </c>
      <c r="I13" s="50">
        <f t="shared" si="1"/>
        <v>0</v>
      </c>
      <c r="J13" s="51">
        <f t="shared" si="2"/>
        <v>0</v>
      </c>
      <c r="K13" s="16">
        <v>0.05</v>
      </c>
    </row>
    <row r="14" spans="3:14" ht="25.35" customHeight="1" x14ac:dyDescent="0.25">
      <c r="C14" s="31" t="s">
        <v>26</v>
      </c>
      <c r="D14" s="61" t="s">
        <v>27</v>
      </c>
      <c r="E14" s="32" t="s">
        <v>13</v>
      </c>
      <c r="F14" s="33">
        <v>350</v>
      </c>
      <c r="G14" s="34"/>
      <c r="H14" s="50">
        <f t="shared" si="0"/>
        <v>0</v>
      </c>
      <c r="I14" s="50">
        <f t="shared" si="1"/>
        <v>0</v>
      </c>
      <c r="J14" s="51">
        <f t="shared" si="2"/>
        <v>0</v>
      </c>
      <c r="K14" s="16">
        <v>0.05</v>
      </c>
    </row>
    <row r="15" spans="3:14" ht="25.35" customHeight="1" x14ac:dyDescent="0.25">
      <c r="C15" s="31" t="s">
        <v>28</v>
      </c>
      <c r="D15" s="61" t="s">
        <v>29</v>
      </c>
      <c r="E15" s="32" t="s">
        <v>13</v>
      </c>
      <c r="F15" s="33">
        <v>10</v>
      </c>
      <c r="G15" s="34"/>
      <c r="H15" s="50">
        <f t="shared" si="0"/>
        <v>0</v>
      </c>
      <c r="I15" s="50">
        <f t="shared" si="1"/>
        <v>0</v>
      </c>
      <c r="J15" s="51">
        <f t="shared" si="2"/>
        <v>0</v>
      </c>
      <c r="K15" s="16">
        <v>0.05</v>
      </c>
    </row>
    <row r="16" spans="3:14" ht="25.35" customHeight="1" x14ac:dyDescent="0.25">
      <c r="C16" s="31" t="s">
        <v>30</v>
      </c>
      <c r="D16" s="61" t="s">
        <v>31</v>
      </c>
      <c r="E16" s="32" t="s">
        <v>13</v>
      </c>
      <c r="F16" s="32">
        <v>350</v>
      </c>
      <c r="G16" s="34"/>
      <c r="H16" s="50">
        <f t="shared" si="0"/>
        <v>0</v>
      </c>
      <c r="I16" s="50">
        <f t="shared" si="1"/>
        <v>0</v>
      </c>
      <c r="J16" s="51">
        <f t="shared" si="2"/>
        <v>0</v>
      </c>
      <c r="K16" s="16">
        <v>0.05</v>
      </c>
    </row>
    <row r="17" spans="3:11" ht="25.35" customHeight="1" x14ac:dyDescent="0.25">
      <c r="C17" s="31" t="s">
        <v>32</v>
      </c>
      <c r="D17" s="61" t="s">
        <v>33</v>
      </c>
      <c r="E17" s="32" t="s">
        <v>13</v>
      </c>
      <c r="F17" s="32">
        <v>400</v>
      </c>
      <c r="G17" s="34"/>
      <c r="H17" s="50">
        <f t="shared" si="0"/>
        <v>0</v>
      </c>
      <c r="I17" s="50">
        <f t="shared" si="1"/>
        <v>0</v>
      </c>
      <c r="J17" s="51">
        <f t="shared" si="2"/>
        <v>0</v>
      </c>
      <c r="K17" s="16">
        <v>0.05</v>
      </c>
    </row>
    <row r="18" spans="3:11" s="18" customFormat="1" ht="25.35" customHeight="1" thickBot="1" x14ac:dyDescent="0.3">
      <c r="C18" s="89" t="s">
        <v>34</v>
      </c>
      <c r="D18" s="90"/>
      <c r="E18" s="91"/>
      <c r="F18" s="39"/>
      <c r="G18" s="39"/>
      <c r="H18" s="52">
        <f>SUM(H7:H17)</f>
        <v>0</v>
      </c>
      <c r="I18" s="52">
        <f>SUM(I7:I17)</f>
        <v>0</v>
      </c>
      <c r="J18" s="53">
        <f>SUM(J7:J17)</f>
        <v>0</v>
      </c>
    </row>
    <row r="19" spans="3:11" ht="25.35" customHeight="1" thickBot="1" x14ac:dyDescent="0.3">
      <c r="C19" s="95" t="s">
        <v>35</v>
      </c>
      <c r="D19" s="95"/>
      <c r="E19" s="95"/>
      <c r="F19" s="95"/>
      <c r="G19" s="95"/>
      <c r="H19" s="95"/>
      <c r="I19" s="95"/>
      <c r="J19" s="96"/>
    </row>
    <row r="20" spans="3:11" ht="25.35" customHeight="1" x14ac:dyDescent="0.25">
      <c r="C20" s="40"/>
      <c r="D20" s="66"/>
      <c r="E20" s="41"/>
      <c r="F20" s="42"/>
      <c r="G20" s="43"/>
      <c r="H20" s="54"/>
      <c r="I20" s="54"/>
      <c r="J20" s="55"/>
      <c r="K20" s="16"/>
    </row>
    <row r="21" spans="3:11" ht="25.35" customHeight="1" x14ac:dyDescent="0.25">
      <c r="C21" s="31" t="s">
        <v>11</v>
      </c>
      <c r="D21" s="65" t="s">
        <v>36</v>
      </c>
      <c r="E21" s="36" t="s">
        <v>13</v>
      </c>
      <c r="F21" s="37">
        <v>14</v>
      </c>
      <c r="G21" s="34"/>
      <c r="H21" s="50">
        <f t="shared" ref="H21:H33" si="3">F21*G21</f>
        <v>0</v>
      </c>
      <c r="I21" s="50">
        <f t="shared" ref="I21:I33" si="4">H21*5%</f>
        <v>0</v>
      </c>
      <c r="J21" s="51">
        <f t="shared" ref="J21:J33" si="5">SUM(H21:I21)</f>
        <v>0</v>
      </c>
      <c r="K21" s="16">
        <v>0.05</v>
      </c>
    </row>
    <row r="22" spans="3:11" ht="25.35" customHeight="1" x14ac:dyDescent="0.25">
      <c r="C22" s="31" t="s">
        <v>14</v>
      </c>
      <c r="D22" s="61" t="s">
        <v>37</v>
      </c>
      <c r="E22" s="32" t="s">
        <v>13</v>
      </c>
      <c r="F22" s="33">
        <v>5</v>
      </c>
      <c r="G22" s="34"/>
      <c r="H22" s="50">
        <f t="shared" si="3"/>
        <v>0</v>
      </c>
      <c r="I22" s="50">
        <f t="shared" si="4"/>
        <v>0</v>
      </c>
      <c r="J22" s="51">
        <f t="shared" si="5"/>
        <v>0</v>
      </c>
      <c r="K22" s="16">
        <v>0.05</v>
      </c>
    </row>
    <row r="23" spans="3:11" ht="25.35" customHeight="1" x14ac:dyDescent="0.25">
      <c r="C23" s="31" t="s">
        <v>16</v>
      </c>
      <c r="D23" s="65" t="s">
        <v>38</v>
      </c>
      <c r="E23" s="36" t="s">
        <v>13</v>
      </c>
      <c r="F23" s="37">
        <v>45</v>
      </c>
      <c r="G23" s="34"/>
      <c r="H23" s="50">
        <f t="shared" si="3"/>
        <v>0</v>
      </c>
      <c r="I23" s="50">
        <f t="shared" si="4"/>
        <v>0</v>
      </c>
      <c r="J23" s="51">
        <f t="shared" si="5"/>
        <v>0</v>
      </c>
      <c r="K23" s="16">
        <v>0.05</v>
      </c>
    </row>
    <row r="24" spans="3:11" ht="25.35" customHeight="1" x14ac:dyDescent="0.25">
      <c r="C24" s="31" t="s">
        <v>18</v>
      </c>
      <c r="D24" s="61" t="s">
        <v>39</v>
      </c>
      <c r="E24" s="32" t="s">
        <v>13</v>
      </c>
      <c r="F24" s="33">
        <v>210</v>
      </c>
      <c r="G24" s="34"/>
      <c r="H24" s="50">
        <f t="shared" si="3"/>
        <v>0</v>
      </c>
      <c r="I24" s="50">
        <f t="shared" si="4"/>
        <v>0</v>
      </c>
      <c r="J24" s="51">
        <f t="shared" si="5"/>
        <v>0</v>
      </c>
      <c r="K24" s="16">
        <v>0.05</v>
      </c>
    </row>
    <row r="25" spans="3:11" ht="25.35" customHeight="1" x14ac:dyDescent="0.25">
      <c r="C25" s="31" t="s">
        <v>20</v>
      </c>
      <c r="D25" s="61" t="s">
        <v>40</v>
      </c>
      <c r="E25" s="32" t="s">
        <v>13</v>
      </c>
      <c r="F25" s="33">
        <v>13</v>
      </c>
      <c r="G25" s="34"/>
      <c r="H25" s="50">
        <f t="shared" si="3"/>
        <v>0</v>
      </c>
      <c r="I25" s="50">
        <f t="shared" si="4"/>
        <v>0</v>
      </c>
      <c r="J25" s="51">
        <f t="shared" si="5"/>
        <v>0</v>
      </c>
      <c r="K25" s="16">
        <v>0.05</v>
      </c>
    </row>
    <row r="26" spans="3:11" ht="25.35" customHeight="1" x14ac:dyDescent="0.25">
      <c r="C26" s="31" t="s">
        <v>22</v>
      </c>
      <c r="D26" s="61" t="s">
        <v>41</v>
      </c>
      <c r="E26" s="32" t="s">
        <v>13</v>
      </c>
      <c r="F26" s="33">
        <v>10</v>
      </c>
      <c r="G26" s="34"/>
      <c r="H26" s="50">
        <f t="shared" si="3"/>
        <v>0</v>
      </c>
      <c r="I26" s="50">
        <f t="shared" si="4"/>
        <v>0</v>
      </c>
      <c r="J26" s="51">
        <f t="shared" si="5"/>
        <v>0</v>
      </c>
      <c r="K26" s="16">
        <v>0.05</v>
      </c>
    </row>
    <row r="27" spans="3:11" ht="25.35" customHeight="1" x14ac:dyDescent="0.25">
      <c r="C27" s="31" t="s">
        <v>24</v>
      </c>
      <c r="D27" s="67" t="s">
        <v>42</v>
      </c>
      <c r="E27" s="44" t="s">
        <v>13</v>
      </c>
      <c r="F27" s="45">
        <v>30</v>
      </c>
      <c r="G27" s="46"/>
      <c r="H27" s="50">
        <f t="shared" si="3"/>
        <v>0</v>
      </c>
      <c r="I27" s="50">
        <f t="shared" si="4"/>
        <v>0</v>
      </c>
      <c r="J27" s="51">
        <f t="shared" si="5"/>
        <v>0</v>
      </c>
      <c r="K27" s="16">
        <v>0.05</v>
      </c>
    </row>
    <row r="28" spans="3:11" ht="25.35" customHeight="1" x14ac:dyDescent="0.25">
      <c r="C28" s="31" t="s">
        <v>26</v>
      </c>
      <c r="D28" s="61" t="s">
        <v>43</v>
      </c>
      <c r="E28" s="32" t="s">
        <v>13</v>
      </c>
      <c r="F28" s="32">
        <v>16</v>
      </c>
      <c r="G28" s="34"/>
      <c r="H28" s="50">
        <f t="shared" si="3"/>
        <v>0</v>
      </c>
      <c r="I28" s="50">
        <f t="shared" si="4"/>
        <v>0</v>
      </c>
      <c r="J28" s="51">
        <f t="shared" si="5"/>
        <v>0</v>
      </c>
      <c r="K28" s="16">
        <v>0.05</v>
      </c>
    </row>
    <row r="29" spans="3:11" ht="25.35" customHeight="1" x14ac:dyDescent="0.25">
      <c r="C29" s="31" t="s">
        <v>28</v>
      </c>
      <c r="D29" s="61" t="s">
        <v>44</v>
      </c>
      <c r="E29" s="32" t="s">
        <v>13</v>
      </c>
      <c r="F29" s="32">
        <v>10</v>
      </c>
      <c r="G29" s="34"/>
      <c r="H29" s="50">
        <f t="shared" si="3"/>
        <v>0</v>
      </c>
      <c r="I29" s="50">
        <f t="shared" si="4"/>
        <v>0</v>
      </c>
      <c r="J29" s="51">
        <f t="shared" si="5"/>
        <v>0</v>
      </c>
      <c r="K29" s="16">
        <v>0.05</v>
      </c>
    </row>
    <row r="30" spans="3:11" ht="25.35" customHeight="1" x14ac:dyDescent="0.25">
      <c r="C30" s="31" t="s">
        <v>30</v>
      </c>
      <c r="D30" s="61" t="s">
        <v>45</v>
      </c>
      <c r="E30" s="32" t="s">
        <v>13</v>
      </c>
      <c r="F30" s="32">
        <v>27</v>
      </c>
      <c r="G30" s="34"/>
      <c r="H30" s="50">
        <f t="shared" si="3"/>
        <v>0</v>
      </c>
      <c r="I30" s="50">
        <f t="shared" si="4"/>
        <v>0</v>
      </c>
      <c r="J30" s="51">
        <f t="shared" si="5"/>
        <v>0</v>
      </c>
      <c r="K30" s="16">
        <v>0.05</v>
      </c>
    </row>
    <row r="31" spans="3:11" ht="25.35" customHeight="1" x14ac:dyDescent="0.25">
      <c r="C31" s="31" t="s">
        <v>32</v>
      </c>
      <c r="D31" s="61" t="s">
        <v>46</v>
      </c>
      <c r="E31" s="32" t="s">
        <v>13</v>
      </c>
      <c r="F31" s="32">
        <v>8</v>
      </c>
      <c r="G31" s="34"/>
      <c r="H31" s="50">
        <f t="shared" si="3"/>
        <v>0</v>
      </c>
      <c r="I31" s="50">
        <f t="shared" si="4"/>
        <v>0</v>
      </c>
      <c r="J31" s="51">
        <f t="shared" si="5"/>
        <v>0</v>
      </c>
      <c r="K31" s="16">
        <v>0.05</v>
      </c>
    </row>
    <row r="32" spans="3:11" ht="25.35" customHeight="1" x14ac:dyDescent="0.25">
      <c r="C32" s="31" t="s">
        <v>47</v>
      </c>
      <c r="D32" s="61" t="s">
        <v>48</v>
      </c>
      <c r="E32" s="32" t="s">
        <v>13</v>
      </c>
      <c r="F32" s="32">
        <v>8</v>
      </c>
      <c r="G32" s="34"/>
      <c r="H32" s="50">
        <f t="shared" si="3"/>
        <v>0</v>
      </c>
      <c r="I32" s="50">
        <f t="shared" si="4"/>
        <v>0</v>
      </c>
      <c r="J32" s="51">
        <f t="shared" si="5"/>
        <v>0</v>
      </c>
      <c r="K32" s="16">
        <v>0.05</v>
      </c>
    </row>
    <row r="33" spans="3:11" ht="25.35" customHeight="1" x14ac:dyDescent="0.25">
      <c r="C33" s="31" t="s">
        <v>49</v>
      </c>
      <c r="D33" s="61" t="s">
        <v>50</v>
      </c>
      <c r="E33" s="32" t="s">
        <v>13</v>
      </c>
      <c r="F33" s="32">
        <v>18</v>
      </c>
      <c r="G33" s="34"/>
      <c r="H33" s="50">
        <f t="shared" si="3"/>
        <v>0</v>
      </c>
      <c r="I33" s="50">
        <f t="shared" si="4"/>
        <v>0</v>
      </c>
      <c r="J33" s="51">
        <f t="shared" si="5"/>
        <v>0</v>
      </c>
      <c r="K33" s="16">
        <v>0.05</v>
      </c>
    </row>
    <row r="34" spans="3:11" s="18" customFormat="1" ht="25.35" customHeight="1" thickBot="1" x14ac:dyDescent="0.3">
      <c r="C34" s="92" t="s">
        <v>51</v>
      </c>
      <c r="D34" s="93"/>
      <c r="E34" s="94"/>
      <c r="F34" s="47"/>
      <c r="G34" s="47"/>
      <c r="H34" s="52">
        <f>SUM(H20:H33)</f>
        <v>0</v>
      </c>
      <c r="I34" s="52">
        <f>SUM(I20:I33)</f>
        <v>0</v>
      </c>
      <c r="J34" s="53">
        <f>SUM(J20:J33)</f>
        <v>0</v>
      </c>
    </row>
    <row r="35" spans="3:11" ht="25.35" customHeight="1" thickBot="1" x14ac:dyDescent="0.3">
      <c r="C35" s="48"/>
      <c r="D35" s="20"/>
      <c r="E35" s="20"/>
      <c r="F35" s="49"/>
      <c r="G35" s="56"/>
      <c r="H35" s="57"/>
      <c r="I35" s="57"/>
      <c r="J35" s="53"/>
    </row>
    <row r="36" spans="3:11" s="18" customFormat="1" ht="27.75" customHeight="1" thickBot="1" x14ac:dyDescent="0.3">
      <c r="C36" s="83" t="s">
        <v>52</v>
      </c>
      <c r="D36" s="84"/>
      <c r="E36" s="84"/>
      <c r="F36" s="85"/>
      <c r="G36" s="58"/>
      <c r="H36" s="59">
        <f>H18+H34</f>
        <v>0</v>
      </c>
      <c r="I36" s="59">
        <f>I18+I34</f>
        <v>0</v>
      </c>
      <c r="J36" s="60">
        <f>J18+J34</f>
        <v>0</v>
      </c>
    </row>
    <row r="37" spans="3:11" x14ac:dyDescent="0.25">
      <c r="J37" s="11"/>
    </row>
  </sheetData>
  <sortState xmlns:xlrd2="http://schemas.microsoft.com/office/spreadsheetml/2017/richdata2" ref="D22:J35">
    <sortCondition ref="D21"/>
  </sortState>
  <mergeCells count="5">
    <mergeCell ref="C36:F36"/>
    <mergeCell ref="C6:J6"/>
    <mergeCell ref="C18:E18"/>
    <mergeCell ref="C34:E34"/>
    <mergeCell ref="C19:J19"/>
  </mergeCells>
  <pageMargins left="0.7" right="0.7" top="0.75" bottom="0.75" header="0.3" footer="0.3"/>
  <pageSetup paperSize="9" scale="6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K24"/>
  <sheetViews>
    <sheetView workbookViewId="0">
      <selection activeCell="D4" sqref="D4:I4"/>
    </sheetView>
  </sheetViews>
  <sheetFormatPr defaultRowHeight="15" x14ac:dyDescent="0.25"/>
  <cols>
    <col min="3" max="3" width="6.28515625" customWidth="1"/>
    <col min="4" max="4" width="41.5703125" customWidth="1"/>
    <col min="5" max="5" width="10.7109375" customWidth="1"/>
    <col min="6" max="6" width="12.7109375" customWidth="1"/>
    <col min="7" max="7" width="12.28515625" customWidth="1"/>
    <col min="8" max="8" width="10.5703125" customWidth="1"/>
    <col min="10" max="10" width="11.7109375" customWidth="1"/>
  </cols>
  <sheetData>
    <row r="3" spans="3:11" x14ac:dyDescent="0.25">
      <c r="D3" s="97" t="s">
        <v>0</v>
      </c>
      <c r="E3" s="97"/>
      <c r="F3" s="97"/>
      <c r="G3" s="97"/>
      <c r="H3" s="97"/>
      <c r="I3" s="97"/>
    </row>
    <row r="4" spans="3:11" x14ac:dyDescent="0.25">
      <c r="D4" s="97" t="s">
        <v>81</v>
      </c>
      <c r="E4" s="97"/>
      <c r="F4" s="97"/>
      <c r="G4" s="97"/>
      <c r="H4" s="97"/>
      <c r="I4" s="97"/>
    </row>
    <row r="5" spans="3:11" ht="15.75" thickBot="1" x14ac:dyDescent="0.3"/>
    <row r="6" spans="3:11" ht="45.75" thickBot="1" x14ac:dyDescent="0.3">
      <c r="C6" s="6" t="s">
        <v>2</v>
      </c>
      <c r="D6" s="7" t="s">
        <v>3</v>
      </c>
      <c r="E6" s="8" t="s">
        <v>4</v>
      </c>
      <c r="F6" s="9" t="s">
        <v>5</v>
      </c>
      <c r="G6" s="8" t="s">
        <v>6</v>
      </c>
      <c r="H6" s="8" t="s">
        <v>7</v>
      </c>
      <c r="I6" s="8" t="s">
        <v>8</v>
      </c>
      <c r="J6" s="10" t="s">
        <v>9</v>
      </c>
    </row>
    <row r="7" spans="3:11" ht="25.35" customHeight="1" thickBot="1" x14ac:dyDescent="0.3">
      <c r="C7" s="4">
        <v>1</v>
      </c>
      <c r="D7" s="5">
        <v>2</v>
      </c>
      <c r="E7" s="5">
        <v>3</v>
      </c>
      <c r="F7" s="5">
        <v>4</v>
      </c>
      <c r="G7" s="2">
        <v>5</v>
      </c>
      <c r="H7" s="2">
        <v>6</v>
      </c>
      <c r="I7" s="2">
        <v>7</v>
      </c>
      <c r="J7" s="3">
        <v>8</v>
      </c>
    </row>
    <row r="8" spans="3:11" ht="25.35" customHeight="1" x14ac:dyDescent="0.25">
      <c r="C8" s="68">
        <v>1</v>
      </c>
      <c r="D8" s="69" t="s">
        <v>55</v>
      </c>
      <c r="E8" s="70" t="s">
        <v>53</v>
      </c>
      <c r="F8" s="71">
        <v>800</v>
      </c>
      <c r="G8" s="70"/>
      <c r="H8" s="72">
        <f t="shared" ref="H8:H23" si="0">F8*G8</f>
        <v>0</v>
      </c>
      <c r="I8" s="72">
        <f>H8*5%</f>
        <v>0</v>
      </c>
      <c r="J8" s="73">
        <f>H8+I8</f>
        <v>0</v>
      </c>
      <c r="K8" s="16">
        <v>0.05</v>
      </c>
    </row>
    <row r="9" spans="3:11" ht="25.35" customHeight="1" x14ac:dyDescent="0.25">
      <c r="C9" s="68">
        <v>2</v>
      </c>
      <c r="D9" s="64" t="s">
        <v>56</v>
      </c>
      <c r="E9" s="74" t="s">
        <v>53</v>
      </c>
      <c r="F9" s="75">
        <v>270</v>
      </c>
      <c r="G9" s="76"/>
      <c r="H9" s="77">
        <f t="shared" si="0"/>
        <v>0</v>
      </c>
      <c r="I9" s="72">
        <f t="shared" ref="I9:I23" si="1">H9*5%</f>
        <v>0</v>
      </c>
      <c r="J9" s="78">
        <f t="shared" ref="J9:J22" si="2">SUM(H9:I9)</f>
        <v>0</v>
      </c>
      <c r="K9" s="16">
        <v>0.05</v>
      </c>
    </row>
    <row r="10" spans="3:11" ht="25.35" customHeight="1" x14ac:dyDescent="0.25">
      <c r="C10" s="68">
        <v>3</v>
      </c>
      <c r="D10" s="64" t="s">
        <v>57</v>
      </c>
      <c r="E10" s="74" t="s">
        <v>53</v>
      </c>
      <c r="F10" s="75">
        <v>130</v>
      </c>
      <c r="G10" s="76"/>
      <c r="H10" s="77">
        <f t="shared" si="0"/>
        <v>0</v>
      </c>
      <c r="I10" s="72">
        <f t="shared" si="1"/>
        <v>0</v>
      </c>
      <c r="J10" s="78">
        <f t="shared" si="2"/>
        <v>0</v>
      </c>
      <c r="K10" s="16">
        <v>0.05</v>
      </c>
    </row>
    <row r="11" spans="3:11" ht="25.35" customHeight="1" x14ac:dyDescent="0.25">
      <c r="C11" s="68">
        <v>4</v>
      </c>
      <c r="D11" s="64" t="s">
        <v>58</v>
      </c>
      <c r="E11" s="74" t="s">
        <v>53</v>
      </c>
      <c r="F11" s="75">
        <v>130</v>
      </c>
      <c r="G11" s="76"/>
      <c r="H11" s="77">
        <f t="shared" si="0"/>
        <v>0</v>
      </c>
      <c r="I11" s="72">
        <f t="shared" si="1"/>
        <v>0</v>
      </c>
      <c r="J11" s="78">
        <f t="shared" si="2"/>
        <v>0</v>
      </c>
      <c r="K11" s="16">
        <v>0.05</v>
      </c>
    </row>
    <row r="12" spans="3:11" ht="25.35" customHeight="1" x14ac:dyDescent="0.25">
      <c r="C12" s="68">
        <v>5</v>
      </c>
      <c r="D12" s="64" t="s">
        <v>59</v>
      </c>
      <c r="E12" s="74" t="s">
        <v>53</v>
      </c>
      <c r="F12" s="75">
        <v>130</v>
      </c>
      <c r="G12" s="76"/>
      <c r="H12" s="77">
        <f t="shared" si="0"/>
        <v>0</v>
      </c>
      <c r="I12" s="72">
        <f t="shared" si="1"/>
        <v>0</v>
      </c>
      <c r="J12" s="78">
        <f t="shared" si="2"/>
        <v>0</v>
      </c>
      <c r="K12" s="16">
        <v>0.05</v>
      </c>
    </row>
    <row r="13" spans="3:11" ht="25.35" customHeight="1" x14ac:dyDescent="0.25">
      <c r="C13" s="68">
        <v>6</v>
      </c>
      <c r="D13" s="64" t="s">
        <v>60</v>
      </c>
      <c r="E13" s="74" t="s">
        <v>53</v>
      </c>
      <c r="F13" s="75">
        <v>400</v>
      </c>
      <c r="G13" s="76"/>
      <c r="H13" s="77">
        <f t="shared" si="0"/>
        <v>0</v>
      </c>
      <c r="I13" s="72">
        <f t="shared" si="1"/>
        <v>0</v>
      </c>
      <c r="J13" s="78">
        <f t="shared" si="2"/>
        <v>0</v>
      </c>
      <c r="K13" s="16">
        <v>0.05</v>
      </c>
    </row>
    <row r="14" spans="3:11" ht="25.35" customHeight="1" x14ac:dyDescent="0.25">
      <c r="C14" s="68">
        <v>7</v>
      </c>
      <c r="D14" s="64" t="s">
        <v>61</v>
      </c>
      <c r="E14" s="74" t="s">
        <v>53</v>
      </c>
      <c r="F14" s="75">
        <v>140</v>
      </c>
      <c r="G14" s="76"/>
      <c r="H14" s="77">
        <f t="shared" si="0"/>
        <v>0</v>
      </c>
      <c r="I14" s="72">
        <f t="shared" si="1"/>
        <v>0</v>
      </c>
      <c r="J14" s="78">
        <f t="shared" si="2"/>
        <v>0</v>
      </c>
      <c r="K14" s="16">
        <v>0.05</v>
      </c>
    </row>
    <row r="15" spans="3:11" ht="25.35" customHeight="1" x14ac:dyDescent="0.25">
      <c r="C15" s="68">
        <v>8</v>
      </c>
      <c r="D15" s="64" t="s">
        <v>62</v>
      </c>
      <c r="E15" s="74" t="s">
        <v>53</v>
      </c>
      <c r="F15" s="75">
        <v>120</v>
      </c>
      <c r="G15" s="76"/>
      <c r="H15" s="77">
        <f t="shared" si="0"/>
        <v>0</v>
      </c>
      <c r="I15" s="72">
        <f t="shared" si="1"/>
        <v>0</v>
      </c>
      <c r="J15" s="78">
        <f t="shared" si="2"/>
        <v>0</v>
      </c>
      <c r="K15" s="16">
        <v>0.05</v>
      </c>
    </row>
    <row r="16" spans="3:11" ht="25.35" customHeight="1" x14ac:dyDescent="0.25">
      <c r="C16" s="68">
        <v>9</v>
      </c>
      <c r="D16" s="64" t="s">
        <v>63</v>
      </c>
      <c r="E16" s="74" t="s">
        <v>53</v>
      </c>
      <c r="F16" s="75">
        <v>120</v>
      </c>
      <c r="G16" s="76"/>
      <c r="H16" s="77">
        <f t="shared" si="0"/>
        <v>0</v>
      </c>
      <c r="I16" s="72">
        <f t="shared" si="1"/>
        <v>0</v>
      </c>
      <c r="J16" s="78">
        <f t="shared" si="2"/>
        <v>0</v>
      </c>
      <c r="K16" s="16">
        <v>0.05</v>
      </c>
    </row>
    <row r="17" spans="3:11" ht="25.35" customHeight="1" x14ac:dyDescent="0.25">
      <c r="C17" s="68">
        <v>10</v>
      </c>
      <c r="D17" s="64" t="s">
        <v>64</v>
      </c>
      <c r="E17" s="74" t="s">
        <v>53</v>
      </c>
      <c r="F17" s="75">
        <v>120</v>
      </c>
      <c r="G17" s="76"/>
      <c r="H17" s="77">
        <f t="shared" si="0"/>
        <v>0</v>
      </c>
      <c r="I17" s="72">
        <f t="shared" si="1"/>
        <v>0</v>
      </c>
      <c r="J17" s="78">
        <f t="shared" si="2"/>
        <v>0</v>
      </c>
      <c r="K17" s="16">
        <v>0.05</v>
      </c>
    </row>
    <row r="18" spans="3:11" ht="25.35" customHeight="1" x14ac:dyDescent="0.25">
      <c r="C18" s="68">
        <v>11</v>
      </c>
      <c r="D18" s="64" t="s">
        <v>65</v>
      </c>
      <c r="E18" s="74" t="s">
        <v>53</v>
      </c>
      <c r="F18" s="75">
        <v>90</v>
      </c>
      <c r="G18" s="76"/>
      <c r="H18" s="77">
        <f t="shared" si="0"/>
        <v>0</v>
      </c>
      <c r="I18" s="72">
        <f t="shared" si="1"/>
        <v>0</v>
      </c>
      <c r="J18" s="78">
        <f t="shared" si="2"/>
        <v>0</v>
      </c>
      <c r="K18" s="16">
        <v>0.05</v>
      </c>
    </row>
    <row r="19" spans="3:11" ht="25.35" customHeight="1" x14ac:dyDescent="0.25">
      <c r="C19" s="68">
        <v>12</v>
      </c>
      <c r="D19" s="64" t="s">
        <v>66</v>
      </c>
      <c r="E19" s="74" t="s">
        <v>53</v>
      </c>
      <c r="F19" s="75">
        <v>120</v>
      </c>
      <c r="G19" s="76"/>
      <c r="H19" s="77">
        <f t="shared" si="0"/>
        <v>0</v>
      </c>
      <c r="I19" s="72">
        <f t="shared" si="1"/>
        <v>0</v>
      </c>
      <c r="J19" s="78">
        <f t="shared" si="2"/>
        <v>0</v>
      </c>
      <c r="K19" s="16">
        <v>0.05</v>
      </c>
    </row>
    <row r="20" spans="3:11" ht="25.35" customHeight="1" x14ac:dyDescent="0.25">
      <c r="C20" s="68">
        <v>13</v>
      </c>
      <c r="D20" s="64" t="s">
        <v>67</v>
      </c>
      <c r="E20" s="74" t="s">
        <v>53</v>
      </c>
      <c r="F20" s="75">
        <v>120</v>
      </c>
      <c r="G20" s="76"/>
      <c r="H20" s="77">
        <f t="shared" si="0"/>
        <v>0</v>
      </c>
      <c r="I20" s="72">
        <f t="shared" si="1"/>
        <v>0</v>
      </c>
      <c r="J20" s="78">
        <f t="shared" si="2"/>
        <v>0</v>
      </c>
      <c r="K20" s="16">
        <v>0.05</v>
      </c>
    </row>
    <row r="21" spans="3:11" ht="25.35" customHeight="1" x14ac:dyDescent="0.25">
      <c r="C21" s="68">
        <v>14</v>
      </c>
      <c r="D21" s="64" t="s">
        <v>68</v>
      </c>
      <c r="E21" s="74" t="s">
        <v>53</v>
      </c>
      <c r="F21" s="75">
        <v>500</v>
      </c>
      <c r="G21" s="76"/>
      <c r="H21" s="77">
        <f t="shared" si="0"/>
        <v>0</v>
      </c>
      <c r="I21" s="72">
        <f t="shared" si="1"/>
        <v>0</v>
      </c>
      <c r="J21" s="78">
        <f t="shared" si="2"/>
        <v>0</v>
      </c>
      <c r="K21" s="16">
        <v>0.05</v>
      </c>
    </row>
    <row r="22" spans="3:11" ht="25.35" customHeight="1" x14ac:dyDescent="0.25">
      <c r="C22" s="68">
        <v>15</v>
      </c>
      <c r="D22" s="64" t="s">
        <v>69</v>
      </c>
      <c r="E22" s="74" t="s">
        <v>53</v>
      </c>
      <c r="F22" s="75">
        <v>430</v>
      </c>
      <c r="G22" s="76"/>
      <c r="H22" s="77">
        <f t="shared" si="0"/>
        <v>0</v>
      </c>
      <c r="I22" s="72">
        <f t="shared" si="1"/>
        <v>0</v>
      </c>
      <c r="J22" s="78">
        <f t="shared" si="2"/>
        <v>0</v>
      </c>
      <c r="K22" s="16">
        <v>0.05</v>
      </c>
    </row>
    <row r="23" spans="3:11" ht="25.35" customHeight="1" x14ac:dyDescent="0.25">
      <c r="C23" s="68">
        <v>16</v>
      </c>
      <c r="D23" s="64" t="s">
        <v>70</v>
      </c>
      <c r="E23" s="74" t="s">
        <v>53</v>
      </c>
      <c r="F23" s="75">
        <v>100</v>
      </c>
      <c r="G23" s="76"/>
      <c r="H23" s="77">
        <f t="shared" si="0"/>
        <v>0</v>
      </c>
      <c r="I23" s="72">
        <f t="shared" si="1"/>
        <v>0</v>
      </c>
      <c r="J23" s="78">
        <f>SUM(H23:I23)</f>
        <v>0</v>
      </c>
      <c r="K23" s="16">
        <v>0.05</v>
      </c>
    </row>
    <row r="24" spans="3:11" ht="25.35" customHeight="1" thickBot="1" x14ac:dyDescent="0.3">
      <c r="C24" s="98" t="s">
        <v>54</v>
      </c>
      <c r="D24" s="99"/>
      <c r="E24" s="99"/>
      <c r="F24" s="99"/>
      <c r="G24" s="100"/>
      <c r="H24" s="62">
        <f>SUM(H8:H23)</f>
        <v>0</v>
      </c>
      <c r="I24" s="62">
        <f>SUM(I8:I23)</f>
        <v>0</v>
      </c>
      <c r="J24" s="63">
        <f>SUM(J8:J23)</f>
        <v>0</v>
      </c>
      <c r="K24" s="11"/>
    </row>
  </sheetData>
  <sortState xmlns:xlrd2="http://schemas.microsoft.com/office/spreadsheetml/2017/richdata2" ref="C7:K23">
    <sortCondition ref="D8"/>
  </sortState>
  <mergeCells count="3">
    <mergeCell ref="D3:I3"/>
    <mergeCell ref="D4:I4"/>
    <mergeCell ref="C24:G24"/>
  </mergeCells>
  <pageMargins left="0.7" right="0.7" top="0.75" bottom="0.75" header="0.3" footer="0.3"/>
  <pageSetup scale="65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3"/>
  <sheetViews>
    <sheetView workbookViewId="0">
      <selection activeCell="A7" sqref="A7"/>
    </sheetView>
  </sheetViews>
  <sheetFormatPr defaultRowHeight="15" x14ac:dyDescent="0.25"/>
  <cols>
    <col min="1" max="1" width="12.5703125" customWidth="1"/>
    <col min="2" max="2" width="35.5703125" customWidth="1"/>
    <col min="3" max="3" width="19.85546875" customWidth="1"/>
    <col min="4" max="4" width="16.42578125" customWidth="1"/>
  </cols>
  <sheetData>
    <row r="2" spans="1:4" ht="18.75" x14ac:dyDescent="0.3">
      <c r="A2" s="103" t="s">
        <v>71</v>
      </c>
      <c r="B2" s="103"/>
      <c r="C2" s="103"/>
      <c r="D2" s="103"/>
    </row>
    <row r="5" spans="1:4" ht="25.35" customHeight="1" x14ac:dyDescent="0.25">
      <c r="A5" s="13" t="s">
        <v>72</v>
      </c>
      <c r="B5" s="13" t="s">
        <v>73</v>
      </c>
      <c r="C5" s="13" t="s">
        <v>74</v>
      </c>
      <c r="D5" s="13" t="s">
        <v>75</v>
      </c>
    </row>
    <row r="6" spans="1:4" ht="25.35" customHeight="1" x14ac:dyDescent="0.25">
      <c r="A6" s="79" t="s">
        <v>76</v>
      </c>
      <c r="B6" s="64" t="s">
        <v>77</v>
      </c>
      <c r="C6" s="80">
        <f>'MIĘSO I PRODUKTY MIĘSNE'!H36</f>
        <v>0</v>
      </c>
      <c r="D6" s="1">
        <f>'MIĘSO I PRODUKTY MIĘSNE'!J36</f>
        <v>0</v>
      </c>
    </row>
    <row r="7" spans="1:4" ht="25.35" customHeight="1" x14ac:dyDescent="0.25">
      <c r="A7" s="104" t="s">
        <v>80</v>
      </c>
      <c r="B7" s="81" t="s">
        <v>78</v>
      </c>
      <c r="C7" s="82">
        <f>'PIECZYWO, WYROBY PIEKARSKIE'!H24</f>
        <v>0</v>
      </c>
      <c r="D7" s="12">
        <f>'PIECZYWO, WYROBY PIEKARSKIE'!J24</f>
        <v>0</v>
      </c>
    </row>
    <row r="8" spans="1:4" ht="25.35" customHeight="1" x14ac:dyDescent="0.25">
      <c r="A8" s="101" t="s">
        <v>79</v>
      </c>
      <c r="B8" s="102"/>
      <c r="C8" s="14">
        <f>SUM(C6:C7)</f>
        <v>0</v>
      </c>
      <c r="D8" s="1">
        <f>SUM(D6:D7)</f>
        <v>0</v>
      </c>
    </row>
    <row r="13" spans="1:4" x14ac:dyDescent="0.25">
      <c r="D13" s="15"/>
    </row>
  </sheetData>
  <mergeCells count="2">
    <mergeCell ref="A8:B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MIĘSO I PRODUKTY MIĘSNE</vt:lpstr>
      <vt:lpstr>PIECZYWO, WYROBY PIEKARSKIE</vt:lpstr>
      <vt:lpstr>RAZEM FORMULARZ CENOWY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2024-01-25T07:09:09Z</dcterms:modified>
  <cp:category/>
  <cp:contentStatus/>
</cp:coreProperties>
</file>