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Arkusz1" sheetId="1" r:id="rId1"/>
    <sheet name="Arkusz2" sheetId="2" r:id="rId2"/>
    <sheet name="Arkusz3" sheetId="3" r:id="rId3"/>
  </sheets>
  <definedNames/>
  <calcPr fullCalcOnLoad="1" fullPrecision="0"/>
</workbook>
</file>

<file path=xl/sharedStrings.xml><?xml version="1.0" encoding="utf-8"?>
<sst xmlns="http://schemas.openxmlformats.org/spreadsheetml/2006/main" count="364" uniqueCount="238">
  <si>
    <t>Lp.</t>
  </si>
  <si>
    <t>Podstawa wyceny</t>
  </si>
  <si>
    <t>Opis robót</t>
  </si>
  <si>
    <t xml:space="preserve">Cena jednostkowa </t>
  </si>
  <si>
    <t xml:space="preserve">Ilość </t>
  </si>
  <si>
    <t>Wartość netto</t>
  </si>
  <si>
    <t>KNR 231/1402/5 (1)</t>
  </si>
  <si>
    <t>Jednostka obmiarowa</t>
  </si>
  <si>
    <t>REMONTY DRÓG GRUNTOWYCH</t>
  </si>
  <si>
    <t>Ogółem REMONTY DRÓG GRUNTOWYCH</t>
  </si>
  <si>
    <t>KNR 231/1401/6</t>
  </si>
  <si>
    <t>KNR 231/1401/7</t>
  </si>
  <si>
    <t>KNR 231/1401/4</t>
  </si>
  <si>
    <t>KALKULACJA INDYWIDUALNA</t>
  </si>
  <si>
    <t>KNR 231/1401/5</t>
  </si>
  <si>
    <t>KNR 231/107/1</t>
  </si>
  <si>
    <t>KNR 231/1403/1</t>
  </si>
  <si>
    <t>KNR 231/1403/2</t>
  </si>
  <si>
    <t>KNR 231/1403/3</t>
  </si>
  <si>
    <t>KNR 231/1403/4</t>
  </si>
  <si>
    <t>KNR 231/1403/5</t>
  </si>
  <si>
    <t>KNR 231/1403/6</t>
  </si>
  <si>
    <r>
      <t>m</t>
    </r>
    <r>
      <rPr>
        <vertAlign val="superscript"/>
        <sz val="8"/>
        <color indexed="8"/>
        <rFont val="Arial"/>
        <family val="2"/>
      </rPr>
      <t>2</t>
    </r>
  </si>
  <si>
    <r>
      <t>m</t>
    </r>
    <r>
      <rPr>
        <vertAlign val="superscript"/>
        <sz val="8"/>
        <color indexed="8"/>
        <rFont val="Arial"/>
        <family val="2"/>
      </rPr>
      <t>3</t>
    </r>
  </si>
  <si>
    <r>
      <t>m</t>
    </r>
    <r>
      <rPr>
        <vertAlign val="superscript"/>
        <sz val="8"/>
        <color indexed="8"/>
        <rFont val="Arial"/>
        <family val="2"/>
      </rPr>
      <t>3</t>
    </r>
  </si>
  <si>
    <t>m</t>
  </si>
  <si>
    <t xml:space="preserve">Naprawy dróg gruntowych wykonywane ręcznie, mechanicznie, profilowanie RÓWNIARKĄ </t>
  </si>
  <si>
    <t xml:space="preserve">Naprawy dróg gruntowych wykonywane ręcznie, mechanicznie, zagęszczanie WALCEM </t>
  </si>
  <si>
    <t>Naprawy dróg gruntowych wykonywane ręcznie, ręcznie pospółką</t>
  </si>
  <si>
    <t>Naprawy dróg gruntowych wykonywane ręcznie, ręcznie GRUZEM</t>
  </si>
  <si>
    <t>Naprawy dróg gruntowych wykonywane ręcznie, ręcznie żużlem paleniskowym</t>
  </si>
  <si>
    <t>Naprawy dróg gruntowych wykonywane ręcznie, ręcznie klińcem</t>
  </si>
  <si>
    <t>Wyrównanie istniejącej podbudowy, klińcem sortowanym, zagęszczenie mechaniczne, średnia grubość warstwy po zagęszczeniu do 10 cm - KLIŃCEM</t>
  </si>
  <si>
    <t>Wyrównanie istniejącej podbudowy, tłuczniem sortowanym, zagęszczenie mechaniczne, średnia grubość warstwy po zagęszczeniu do 10 cm - TŁUCZEŃ</t>
  </si>
  <si>
    <t>Ścinanie poboczy mechanicznie, grubości do 10 cm, nakłady podstawowe</t>
  </si>
  <si>
    <t xml:space="preserve">Oczyszczanie rowu z namułu, bez naruszania skarp, grubość namułu 10 cm </t>
  </si>
  <si>
    <t xml:space="preserve">Oczyszczanie rowu z namułu, bez naruszania skarp, grubość namułu 20 cm </t>
  </si>
  <si>
    <t xml:space="preserve">Oczyszczanie rowu z namułu, bez naruszania skarp, grubość namułu 30 cm </t>
  </si>
  <si>
    <t xml:space="preserve">Oczyszczanie rowu z namułu, z wyprofilowaniem skarp, grubość namułu 10 cm </t>
  </si>
  <si>
    <t xml:space="preserve">Oczyszczanie rowu z namułu, z wyprofilowaniem skarp, grubość namułu 20 cm </t>
  </si>
  <si>
    <t xml:space="preserve">Oczyszczanie rowu z namułu, z wyprofilowaniem skarp, grubość namułu 30 cm </t>
  </si>
  <si>
    <t>szt.</t>
  </si>
  <si>
    <r>
      <t>m</t>
    </r>
    <r>
      <rPr>
        <vertAlign val="superscript"/>
        <sz val="8"/>
        <color indexed="8"/>
        <rFont val="Arial"/>
        <family val="2"/>
      </rPr>
      <t>2</t>
    </r>
  </si>
  <si>
    <t>REMONT CHODNIKÓW</t>
  </si>
  <si>
    <t>Ogółem REMONT CHODNIKÓW</t>
  </si>
  <si>
    <t>KNR 231/812/3</t>
  </si>
  <si>
    <t>CJ 11/2001/9</t>
  </si>
  <si>
    <t>CJ 11/2001/11</t>
  </si>
  <si>
    <t>KNR 231/813/3</t>
  </si>
  <si>
    <t>KNR 231/814/2</t>
  </si>
  <si>
    <t>KNR 231/815/1</t>
  </si>
  <si>
    <t>KNR 231/815/2</t>
  </si>
  <si>
    <t>KNR 231/1509/5 (1)</t>
  </si>
  <si>
    <t>KNR 231/1509/6 (1)</t>
  </si>
  <si>
    <t>KNR 404/1103/4</t>
  </si>
  <si>
    <t>KNR 404/1103/5</t>
  </si>
  <si>
    <t>KNR 231/1511/1 (1)</t>
  </si>
  <si>
    <t>KNR 231/103/2</t>
  </si>
  <si>
    <t>KNR 231/105/1</t>
  </si>
  <si>
    <t>KNR 231/105/2</t>
  </si>
  <si>
    <t>KNR 231/105/5</t>
  </si>
  <si>
    <t>KNR 231/105/6</t>
  </si>
  <si>
    <t>KNR 231/114/3</t>
  </si>
  <si>
    <t>KNR 231/114/4</t>
  </si>
  <si>
    <t>KNR 231/114/7</t>
  </si>
  <si>
    <t>KNR 231/114/8</t>
  </si>
  <si>
    <t>KNR 231/502/3</t>
  </si>
  <si>
    <t>KNR 231/502/4</t>
  </si>
  <si>
    <t>KNR 231/511/2 (1)</t>
  </si>
  <si>
    <t>KNR 231/511/3 (1)</t>
  </si>
  <si>
    <t>KNR 231/511/2 (2)</t>
  </si>
  <si>
    <t>KNR 231/511/3 (2)</t>
  </si>
  <si>
    <t>KNR 231/401/1</t>
  </si>
  <si>
    <t>KNR 231/401/3</t>
  </si>
  <si>
    <t>KNR 231/402/4</t>
  </si>
  <si>
    <t>KNR 231/407/5</t>
  </si>
  <si>
    <t>KNR 231/407/1</t>
  </si>
  <si>
    <t>KNR 231/1201/3</t>
  </si>
  <si>
    <t>KNR 231/1201/4</t>
  </si>
  <si>
    <t>KNR 231/1207/3</t>
  </si>
  <si>
    <t>KNR 231/1207/4</t>
  </si>
  <si>
    <t>KNR 231/1105/2</t>
  </si>
  <si>
    <t>t</t>
  </si>
  <si>
    <t>Rozebranie ław pod krawężniki, ławy z betonu</t>
  </si>
  <si>
    <t xml:space="preserve">Mechaniczne cięcie szczelin, w nawierzchni z mas mineralno - bitumicznych, głębokość cięcia 5 cm </t>
  </si>
  <si>
    <t xml:space="preserve">Dodatek za dalszy 1 cm głębokości cięcia </t>
  </si>
  <si>
    <t xml:space="preserve">Rozebranie krawężników, betonowych 15 x 30 cm na podsypce cementowo - piaskowej </t>
  </si>
  <si>
    <t xml:space="preserve">Rozebranie krawężników wtopionych i obrzeży trawnikowych, obrzeża 8 x 30 cm na podsypce piaskowej </t>
  </si>
  <si>
    <t xml:space="preserve">Rozebranie chodników, wysepek przystankowych i przejść dla pieszych - KOSTKA BRUKOWA 6 CM na podsypce cementowo - piaskowej </t>
  </si>
  <si>
    <t xml:space="preserve">Rozebranie chodników, wysepek przystankowych i przejść dla pieszych, płyty betonowe 50 x 50 x 7 cm na podsypce piaskowej </t>
  </si>
  <si>
    <t xml:space="preserve">Rozebranie chodników, wysepek przystankowych i przejść dla pieszych, płyty betonowe 35 x 35 x 5 cm na podsypce piaskowej </t>
  </si>
  <si>
    <t xml:space="preserve">Rozebranie chodników, wysepek przystankowych i przejść dla pieszych - KOSTKA BRUKOWA 8 CM na podsypce cementowo - piaskowej </t>
  </si>
  <si>
    <t xml:space="preserve">Rozebranie chodników, wysepek przystankowych i przejść dla pieszych, płyty betonowe TYPU TRYLINKA na podsypce cementowo - piaskowej </t>
  </si>
  <si>
    <t xml:space="preserve">Transport wewnętrzny materiałów pojazdami skrzyniowymi na odległość 0,5 km z załądunkiem i wyładunkiem ręcznym, materiały sztukowe do 50 kg </t>
  </si>
  <si>
    <t xml:space="preserve">Transport wewnętrzny materiałów pojazdami skrzyniowymi na odległość 0,5 km z załądunkiem i wyładunkiem ręcznym, materiały sztukowe 50 - 100 kg </t>
  </si>
  <si>
    <t xml:space="preserve">Wywiezienie gruzu z terenu rozbiórki przy mechanicznym załadowaniu i wyładowaniu, transport samochodem samowyładowczym na odległość 1 km </t>
  </si>
  <si>
    <t xml:space="preserve">Wywiezienie gruzu z terenu rozbiórki przy mechanicznym załadowaniu i wyładowaniu, nakłądy uzupełniajace na każdy dalszy rozpoczety 1 km transportu </t>
  </si>
  <si>
    <t>Nakłady uzupełniajace za transport materiałów pojazdami samochodowymi na dalsze 0,5 km ponad 0,5 km, do tablicy 1509, samochó do 5 t</t>
  </si>
  <si>
    <t xml:space="preserve">Profilowanie i zagęszczanie podłoża pod warstwy konstrukcyjne nawierzchni, ręcznie, grunt kategorii III - IV </t>
  </si>
  <si>
    <t xml:space="preserve">Warstwy podsypkowe, podypka piaskowa, zagęszczenie ręczne grubość warstwy po zagęszczeniu 3 cm </t>
  </si>
  <si>
    <t xml:space="preserve">Warstwy podsypkowe, podypka piaskowa, zagęszczenie ręczne dodatek za każdy następny 1 cm grubości warstwy </t>
  </si>
  <si>
    <t xml:space="preserve">Warstwy podsypkowe, podypka cementowo - piaskowa, zagęszczenie ręczne, grubość warstwy po zagęszczeniu 3 cm </t>
  </si>
  <si>
    <t xml:space="preserve">Warstwy podsypkowe, podypka cementowo - piaskowa, zagęszczenie ręczne, dodatek za każdy następny 1 cm grubości warstwy  </t>
  </si>
  <si>
    <t xml:space="preserve">Podbudowy z kruszyw, pospółka, warstwa górna, grubość warstwy po zagęszczeniu 8 cm </t>
  </si>
  <si>
    <t xml:space="preserve">Podbudowy z kruszyw, pospółka, warstwa górna, dodatek za każdy dalszy 1 cm grubości </t>
  </si>
  <si>
    <t xml:space="preserve">Podbudowy z kruszyw, tłuczeń, warstwa górna, grubość warstwy po zagęszczeniu 8 cm </t>
  </si>
  <si>
    <t xml:space="preserve">Podbudowy z kruszyw, tłuczeń, warstwa górna, dodatek za każdy dalszy 1 cm grubości </t>
  </si>
  <si>
    <t xml:space="preserve">Chodniki z płyt betonowych, 35 x 35 x 5 cm na podsypce cementowo - piaskowej z wypełnieniem spoin zaprawą cementową </t>
  </si>
  <si>
    <t xml:space="preserve">Chodniki z płyt betonowych, 50 x 50 x 7 cm na podsypce cementowo - piaskowej z wypełnieniem spoin zaprawą cementową </t>
  </si>
  <si>
    <t>Nawierzchnie z kostki brukowej betonowej, grubość 8 cm, na podsypce cementowo - piaskowej, kostka kolorowa</t>
  </si>
  <si>
    <t>Nawierzchnie z kostki brukowej betonowej, grubość 6 cm, na podsypce cementowo - piaskowej, kostka kolorowa</t>
  </si>
  <si>
    <t xml:space="preserve">Nawierzchnie z kostki brukowej betonowej, grubość 8 cm, na podsypce cementowo - piaskowej, kostka szara </t>
  </si>
  <si>
    <t xml:space="preserve">Nawierzchnie z kostki brukowej betonowej, grubość 6 cm, na podsopce cementowo - piaskowej, kostka szara </t>
  </si>
  <si>
    <t xml:space="preserve">Nawierzchnie z kostki granitowej o wymiarach 7 x 9 cm na podsypce cementowo - piaskowej - z wypełnieniem spoin zaprawą cementową </t>
  </si>
  <si>
    <t xml:space="preserve">Rowki pod krawężniki i ławy krawężnikowe, 20 x 20 cm, grunt kategorii I - II </t>
  </si>
  <si>
    <t xml:space="preserve">Rowki pod krawężniki i ławy krawężnikowe, 30 x 30 cm, grunt kategorii I - II </t>
  </si>
  <si>
    <t xml:space="preserve">Obrzeża betonowe, 20 x 6 cm na podsypce piaskowej z wypełnieniem spoin zaprawą cementową </t>
  </si>
  <si>
    <t xml:space="preserve">Przestawianie krawężników betonowych, krawężniki wystające 15 x 30 cm na podsypce cementowo -piaskowej </t>
  </si>
  <si>
    <t xml:space="preserve">Przestawianie krawężników betonowych, krawężniki wystające 20 x 30 cm na podsypce cementowo -piaskowej </t>
  </si>
  <si>
    <t xml:space="preserve">Przestawienie obrzeży betonowych i oporów z połowizn płyt, obrzeża 30 x 8 cm na podsypce cementowo - piaskowej z wypełnieniem spoin zaprawą cementową </t>
  </si>
  <si>
    <t xml:space="preserve">Remonty cząstkowe chodników z KOSTKI BRUKOWEJ 6 CM </t>
  </si>
  <si>
    <t xml:space="preserve">Remonty cząstkowe chodników z KOSTKI BRUKOWEJ 8 CM </t>
  </si>
  <si>
    <t xml:space="preserve">Remonty cząstkowe chodników z płyt, płyty betonowe 50 x 50 x 7 cm na podsypce cementowo - piaskowej z wypełnieniem spoin zaprawą cementową </t>
  </si>
  <si>
    <t xml:space="preserve">Remonty cząstkowe chodników z płyt, płyty betonowe 35 x 35 x 5 cm na podsypce cementowo - piaskowej z wypełnieniem spoin zaprawą cementową </t>
  </si>
  <si>
    <t xml:space="preserve">Remonty cząstkowe nawierzchni z płyt drogowych betonowych sześciokątnych lub kwadratowych, grubości 15 cm z wypełnieniem spoin zaprawą cementową </t>
  </si>
  <si>
    <t>ROBOTY ZIEMNE</t>
  </si>
  <si>
    <t>Ogółem ROBOTY ZIEMNE</t>
  </si>
  <si>
    <t>KNR 201/215/2</t>
  </si>
  <si>
    <t>KNR 201/205/2</t>
  </si>
  <si>
    <t>KNR 201/214/4</t>
  </si>
  <si>
    <t>KNR 201/310/2</t>
  </si>
  <si>
    <t>KNR 201/212/1 (1)</t>
  </si>
  <si>
    <t>KNR 201/214/1 (1)</t>
  </si>
  <si>
    <t>KNR 201/313/2</t>
  </si>
  <si>
    <t>KNR 201/233/2</t>
  </si>
  <si>
    <t>KNR 201/236/1</t>
  </si>
  <si>
    <t>KNR 201/302/2</t>
  </si>
  <si>
    <t>KNR 201/307/2</t>
  </si>
  <si>
    <t>KNR 201/320/2 (1)</t>
  </si>
  <si>
    <r>
      <t>m</t>
    </r>
    <r>
      <rPr>
        <vertAlign val="superscript"/>
        <sz val="8"/>
        <color indexed="8"/>
        <rFont val="Arial"/>
        <family val="2"/>
      </rPr>
      <t>3</t>
    </r>
  </si>
  <si>
    <r>
      <t>Wykopy oraz przekopy wykonywane koparkami podsiębiernymi na odkład, koparka 0,15 m</t>
    </r>
    <r>
      <rPr>
        <vertAlign val="superscript"/>
        <sz val="8"/>
        <color indexed="8"/>
        <rFont val="Arial"/>
        <family val="2"/>
      </rPr>
      <t>3</t>
    </r>
  </si>
  <si>
    <r>
      <t>Roboty ziemne koparkami podsiębiernymi z transportem urobku samochodami samowyładowczymi do 1 km, koparka 0,15 m</t>
    </r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, grunt kategorii III </t>
    </r>
  </si>
  <si>
    <t xml:space="preserve">Nakłady uzupełniające do tablic 0201 - 0213 za każde dalsze rozpoczęte 0,5 km odległości transportu ponad 1 km samochodami samowyładowczymi, po drogach utwardzonych, grunt kategorii III - IV, samochód do 5 t </t>
  </si>
  <si>
    <t xml:space="preserve">Wykopy ciągłe lub jamiste ze skarpami o szerokości dna do 1,5 m, kategoria gruntu III </t>
  </si>
  <si>
    <t xml:space="preserve">Roboty ziemne koparkami podsiębiernymi z transportem urobku samochodami samowyładowczymi do 1 km, w ziemi uprzednio zmagazynowanej w hałdach, koparka 0,15 m3, grunt kategorii I - III, spycharka 55 kW - zakup i dowóz ziemi </t>
  </si>
  <si>
    <t xml:space="preserve">Nakłady uzupełniające do tablic 0201 - 0213 za każde dalsze rozpoczęte 0,5 km odległości transportu ponad 1 km samochodami samowyładowczymi, po terenie lub drogach gruntowych, grunt kategorii I - II, samochód do 5 t </t>
  </si>
  <si>
    <t>Ręczne formowanie nasypów z ziemi dowożonej samochodami, samowyładowczymi, kategoria gruntu III - IV</t>
  </si>
  <si>
    <t xml:space="preserve">Mechaniczne plantowanie terenu spycharkami, 55 kW (75 km), grunt kategorii III </t>
  </si>
  <si>
    <t xml:space="preserve">Zagęszczenie nasypów, ubijakami mechanicznymi, grunt sypki kategorii I - III </t>
  </si>
  <si>
    <t xml:space="preserve">Ręczne wykopy fundamentowe z transportem urobku samochodami skrzyniowymi na odległość do 1 km, kategoria gruntu III </t>
  </si>
  <si>
    <t xml:space="preserve">Ręczne wykopy fundamentowe - NA ODKŁAD </t>
  </si>
  <si>
    <t xml:space="preserve">Roboty ziemne z przewozem gruntu taczkami, odspojenie i przewóz na odległość do 10 m, kategoria gruntu III </t>
  </si>
  <si>
    <t xml:space="preserve">Ręczne zasypywanie wykopów liniowych o ścianach pionowych, głębokość do 1,5 m, kategoria gruntu III - IV, szerokość wykopu 0,8 - 1,5 m </t>
  </si>
  <si>
    <t>Ręczne zasypywanie wykopów liniowych o ścianach pionowych, głębokość do 1,5 m, kategoria gruntu III - IV, szerokość wykopu 0,8 - 1,5 m - wraz z zakupienienm gruntu zasypowego np. piasku</t>
  </si>
  <si>
    <t>PODBUDOWY</t>
  </si>
  <si>
    <t>Ogółem PODBUDOWY</t>
  </si>
  <si>
    <t>KNR 231/104/1</t>
  </si>
  <si>
    <t>KNR 231/104/2</t>
  </si>
  <si>
    <t>KNR 231/114/1</t>
  </si>
  <si>
    <t>KNR 231/114/2</t>
  </si>
  <si>
    <t>KNR 231/114/5</t>
  </si>
  <si>
    <t>KNR 231/114/6</t>
  </si>
  <si>
    <t>KNR 231/109/1</t>
  </si>
  <si>
    <t>KNR 231/109/2</t>
  </si>
  <si>
    <t>KNR 1312/1501/1</t>
  </si>
  <si>
    <t>KNR 231/801/1</t>
  </si>
  <si>
    <t>KNR 231/801/2</t>
  </si>
  <si>
    <t>KNR 231/803/1</t>
  </si>
  <si>
    <t>KNR 231/802/7</t>
  </si>
  <si>
    <t>KNR 231/802/8</t>
  </si>
  <si>
    <t xml:space="preserve">Warstwy odsączające, w korycie i na poszerzeniach, zagęszczenie ręcznie, grubość warstwy po zagęszczeniu 10 cm </t>
  </si>
  <si>
    <t xml:space="preserve">Warstwy odsączające, w korycie i na poszerzeniach, zagęszczenie ręcznie, dodatek za każdy 1 cm zagęszczenia </t>
  </si>
  <si>
    <t xml:space="preserve">Podbudowy z kruszyw, pospółka, warstwa dolna, grubość warstwy po zagęszczeniu 20 cm </t>
  </si>
  <si>
    <t xml:space="preserve">Podbudowy z kruszyw, pospółka, warstwa dolna, dodatek za każdy dalszy 1 cm grubości </t>
  </si>
  <si>
    <t xml:space="preserve">Podbudowy z kruszyw, tłuczeń, warstwa dolna, grubość warstwy po zagęszczeniu 15 cm </t>
  </si>
  <si>
    <t xml:space="preserve">Podbudowy z kruszyw, tłuczeń, warstwa dolna, dodatek za każdy dalszy 1 cm grubości </t>
  </si>
  <si>
    <t xml:space="preserve">Podbudowy betonowe, z dyletacją, dodatek za każdy dalszy 1 cm grubości warstwy </t>
  </si>
  <si>
    <t xml:space="preserve">Drogi prowizoryczne z płyt prefabrykowanych pełnych - płyty drogowe </t>
  </si>
  <si>
    <t xml:space="preserve">Rozebranie podbudowy, betonowej ręcznie, grubość 12 cm </t>
  </si>
  <si>
    <t xml:space="preserve">Rozebranie podbudowy, betonowej ręcznie, dodatek za każdy dalszy 1 cm grubości </t>
  </si>
  <si>
    <t xml:space="preserve">Rozebranie nawierzchni z mieszanek mineralno - bitumicznych, ręcznie, grubość nawierzchni 3 cm </t>
  </si>
  <si>
    <t xml:space="preserve">Rozebranie podbudowy, z mas mineralno - bitumicznych; rozbiórka mechaniczna, dodatek za każdy następny 1 cm grubości </t>
  </si>
  <si>
    <t xml:space="preserve">Rozebranie podbudowy, z kruszywa kamiennego mechanicznie, grubość podbudowy 15 cm </t>
  </si>
  <si>
    <t xml:space="preserve">Rozebranie podbudowy, z kruszywa kamiennego mechanicznie, dodatek za każdy dalszy 1 cm grubości podbudowy </t>
  </si>
  <si>
    <t xml:space="preserve">Ogółem ROBOTY REMONTOWE INFRASTRUKTURY ODWADNIAJĄCEJ ULICE </t>
  </si>
  <si>
    <t>KNR 231/606/3</t>
  </si>
  <si>
    <t>KNNR 6/807/2</t>
  </si>
  <si>
    <t xml:space="preserve">Ścieki z elementów betonowych, na podsypce cementowo - piaskowej - KORYTA GŁĘBOKIE WRAZ Z PRZYKRYCIEM KORYT KRATĄ TYPU CIĘŻKIEGO </t>
  </si>
  <si>
    <t xml:space="preserve">Rozebranie ścieków z elementów betonowych, podsypka cementowo - piaskowa </t>
  </si>
  <si>
    <t xml:space="preserve">REMONTY NAWIERZCHNI BITUMICZNYCH </t>
  </si>
  <si>
    <t xml:space="preserve">Ogółem REMONTY NAWIERZCHNI BITUMICZNYCH </t>
  </si>
  <si>
    <t>KNR 231/1106/1 (1)</t>
  </si>
  <si>
    <t xml:space="preserve">Remonty cząstkowe nawierzchni bitumicznych mieszankami mineralno - bitumicznymi, mineralno - asfaltowa, grysowa zamknięta (masa na zimno workowana) </t>
  </si>
  <si>
    <t>Remonty cząstkowe nawierzchni bitumicznych mieszankami mineralno - bitumicznymi, mineralno - asfaltowa, grysowa zamknięta</t>
  </si>
  <si>
    <t xml:space="preserve">PEŁNIENIE DYŻURÓW KOMUNALNYCH </t>
  </si>
  <si>
    <t>m-c</t>
  </si>
  <si>
    <t xml:space="preserve">Miesięczny ryczałt za pełnienie dyżurów </t>
  </si>
  <si>
    <t>Awaryjne zabezpieczenie miejsc niebezpiecznych (np. zabezpieczenie wyrw w jezdni, zabezpieczenie studzienek, itp.)</t>
  </si>
  <si>
    <t>g</t>
  </si>
  <si>
    <t>PRACA SPRZĘTU</t>
  </si>
  <si>
    <t>Ogółem PRACA SPRZĘTU</t>
  </si>
  <si>
    <t xml:space="preserve">Koparko - ładowarka </t>
  </si>
  <si>
    <t>Walec stalowy 5 - 10 t</t>
  </si>
  <si>
    <t>Samochód samowyładowczy do 5 t</t>
  </si>
  <si>
    <t>Samochód samowyładowczy do 10 t</t>
  </si>
  <si>
    <t>Wartość kosztorysu netto</t>
  </si>
  <si>
    <t>VAT (23 %)</t>
  </si>
  <si>
    <t>Wartość kosztorysu brutto</t>
  </si>
  <si>
    <t>KNR 231/506/3</t>
  </si>
  <si>
    <t>KNR 231/1203/5</t>
  </si>
  <si>
    <t>KNR 231/403/3</t>
  </si>
  <si>
    <t>KNR 231/403/4</t>
  </si>
  <si>
    <t>KNR 231/801/4</t>
  </si>
  <si>
    <t>Ścieki z elementów betonowych, na podsypce cementowo - piaskowej - KORYTA PŁYTKIE 0,6 x 0,5 x 0,15</t>
  </si>
  <si>
    <t>Ścieki z elementów betonowych, na podsypce cementowo - piaskowej - KORYTA GŁĘBOKIE 0,6 x 0,5 x 0,5</t>
  </si>
  <si>
    <t xml:space="preserve">Ścieki z elementów betonowych, na podsypce cementowo - piaskowej - KORYTA PŁYTKIE WRAZ Z PRZYKRYCIEM KORYT KRATĄ TYPU CIĘŻKIEGO </t>
  </si>
  <si>
    <t>Ogółem PEŁNIENIE DYŻURÓW KOMUNALNYCH</t>
  </si>
  <si>
    <t xml:space="preserve">Krawężniki betonowe, wystające 
15 x 30 cm na podsypce piaskowej </t>
  </si>
  <si>
    <t xml:space="preserve">Krawężniki betonowe, wystające 
20 x 30 cm na podsypce piaskowej </t>
  </si>
  <si>
    <t xml:space="preserve">Wjazdy do bram z płyt drogowych betonowych, sześciokątnych 15 cm 
z wypełnieniem spoin zaprawą cementową </t>
  </si>
  <si>
    <t>Ławy pod krawężniki, betonowa 
z oporem</t>
  </si>
  <si>
    <t xml:space="preserve">Obrzeża betonowe, 30 x 8 cm na podsypce cementowo - piaskowej 
z wypełnieniem spoin zaprawą cementową </t>
  </si>
  <si>
    <t xml:space="preserve">Podbudowy betonowe, z dyletacją, grubość warstwy po zagęszczeniu 
12 cm </t>
  </si>
  <si>
    <t>KNR 231/1406/2</t>
  </si>
  <si>
    <t>Regulacja pionowa studzienek dla urządzeń podziemnych, kratki ściekowe uliczne - bez wymiany kratki</t>
  </si>
  <si>
    <t>KNR 231/1406/3</t>
  </si>
  <si>
    <t>Regulacja pionowa studzienek dla urządzeń podziemnych, włazy kanałowe - bez wymiany włazu</t>
  </si>
  <si>
    <t>KNR 231/1406/4</t>
  </si>
  <si>
    <t>Regulacja pionowa studzienek dla urządzeń podziemnych, zawory wodociągowe i gazowe - bez wymiany zaworów</t>
  </si>
  <si>
    <t>KNR 231/1406/5</t>
  </si>
  <si>
    <t>Regulacja pionowa studzienek dla urządzeń podziemnych, studzienki telefoniczne - bez wymiany pokrywy</t>
  </si>
  <si>
    <t>Regulacja pionowa studzienek dla urządzeń podziemnych, kratki ściekowe uliczne - nowa kratka</t>
  </si>
  <si>
    <t>Regulacja pionowa studzienek dla urządzeń podziemnych, włazy kanałowe - nowy właz</t>
  </si>
  <si>
    <t>Regulacja pionowa studzienek dla urządzeń podziemnych, zawory wodociągowe i gazowe - nowy zawór</t>
  </si>
  <si>
    <t>Regulacja pionowa studzienek dla urządzeń podziemnych, studzienki telefoniczne - nowa pokrywa</t>
  </si>
  <si>
    <t>ROBOTY REMONTOWE INFRASTRUKTURY PRZY PRZEBUDOWIE ULIC</t>
  </si>
  <si>
    <t xml:space="preserve">ROBOTY BUDOWLANE ZWIĄZANE Z BIEŻĄCYM UTRZYMANIEM DRÓG NA TERENIE MIASTA DĘBICA W 2023 ROKU 
</t>
  </si>
  <si>
    <t>KOSZTORYS OFERTOWY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</si>
</sst>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0.0"/>
    <numFmt numFmtId="168" formatCode="0.000"/>
    <numFmt numFmtId="169" formatCode="0.0000"/>
    <numFmt numFmtId="170" formatCode="#,##0.0"/>
    <numFmt numFmtId="171" formatCode="[$-415]d\ mmmm\ yyyy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name val="Arial"/>
      <family val="2"/>
    </font>
    <font>
      <b/>
      <sz val="11"/>
      <color indexed="8"/>
      <name val="Czcionka tekstu podstawowego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6" fillId="32" borderId="10" xfId="0" applyFont="1" applyFill="1" applyBorder="1" applyAlignment="1">
      <alignment horizontal="center" vertical="center" wrapText="1"/>
    </xf>
    <xf numFmtId="8" fontId="7" fillId="33" borderId="15" xfId="0" applyNumberFormat="1" applyFont="1" applyFill="1" applyBorder="1" applyAlignment="1">
      <alignment horizontal="right" vertical="center" wrapText="1"/>
    </xf>
    <xf numFmtId="166" fontId="6" fillId="0" borderId="17" xfId="0" applyNumberFormat="1" applyFont="1" applyBorder="1" applyAlignment="1">
      <alignment vertical="center" wrapText="1"/>
    </xf>
    <xf numFmtId="166" fontId="6" fillId="0" borderId="18" xfId="0" applyNumberFormat="1" applyFont="1" applyBorder="1" applyAlignment="1">
      <alignment vertical="center" wrapText="1"/>
    </xf>
    <xf numFmtId="166" fontId="6" fillId="34" borderId="15" xfId="0" applyNumberFormat="1" applyFont="1" applyFill="1" applyBorder="1" applyAlignment="1">
      <alignment vertical="center" wrapText="1"/>
    </xf>
    <xf numFmtId="166" fontId="7" fillId="35" borderId="12" xfId="0" applyNumberFormat="1" applyFont="1" applyFill="1" applyBorder="1" applyAlignment="1">
      <alignment horizontal="right" vertical="center" wrapText="1"/>
    </xf>
    <xf numFmtId="166" fontId="7" fillId="36" borderId="18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66" fontId="6" fillId="0" borderId="18" xfId="0" applyNumberFormat="1" applyFont="1" applyFill="1" applyBorder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166" fontId="6" fillId="0" borderId="17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166" fontId="6" fillId="0" borderId="17" xfId="0" applyNumberFormat="1" applyFont="1" applyBorder="1" applyAlignment="1">
      <alignment horizontal="right" vertical="center" wrapText="1"/>
    </xf>
    <xf numFmtId="8" fontId="2" fillId="0" borderId="0" xfId="0" applyNumberFormat="1" applyFont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32" borderId="11" xfId="0" applyFont="1" applyFill="1" applyBorder="1" applyAlignment="1">
      <alignment horizontal="left" vertical="center" wrapText="1"/>
    </xf>
    <xf numFmtId="0" fontId="5" fillId="32" borderId="11" xfId="0" applyFont="1" applyFill="1" applyBorder="1" applyAlignment="1">
      <alignment horizontal="left" vertical="center" wrapText="1"/>
    </xf>
    <xf numFmtId="0" fontId="5" fillId="32" borderId="12" xfId="0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right" vertical="center" wrapText="1"/>
    </xf>
    <xf numFmtId="0" fontId="0" fillId="34" borderId="14" xfId="0" applyFill="1" applyBorder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7" fillId="33" borderId="13" xfId="0" applyFont="1" applyFill="1" applyBorder="1" applyAlignment="1">
      <alignment horizontal="right" vertical="center" wrapText="1"/>
    </xf>
    <xf numFmtId="0" fontId="7" fillId="33" borderId="14" xfId="0" applyFont="1" applyFill="1" applyBorder="1" applyAlignment="1">
      <alignment horizontal="right" vertical="center" wrapText="1"/>
    </xf>
    <xf numFmtId="0" fontId="11" fillId="0" borderId="0" xfId="0" applyFont="1" applyAlignment="1">
      <alignment horizontal="left" vertical="center" wrapText="1"/>
    </xf>
    <xf numFmtId="0" fontId="7" fillId="36" borderId="16" xfId="0" applyFont="1" applyFill="1" applyBorder="1" applyAlignment="1">
      <alignment horizontal="right" vertical="center" wrapText="1"/>
    </xf>
    <xf numFmtId="0" fontId="7" fillId="36" borderId="17" xfId="0" applyFont="1" applyFill="1" applyBorder="1" applyAlignment="1">
      <alignment horizontal="right" vertical="center" wrapText="1"/>
    </xf>
    <xf numFmtId="0" fontId="7" fillId="35" borderId="10" xfId="0" applyFont="1" applyFill="1" applyBorder="1" applyAlignment="1">
      <alignment horizontal="right" vertical="center" wrapText="1"/>
    </xf>
    <xf numFmtId="0" fontId="7" fillId="35" borderId="11" xfId="0" applyFont="1" applyFill="1" applyBorder="1" applyAlignment="1">
      <alignment horizontal="righ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2"/>
  <sheetViews>
    <sheetView tabSelected="1" zoomScale="150" zoomScaleNormal="150" zoomScalePageLayoutView="0" workbookViewId="0" topLeftCell="A86">
      <selection activeCell="H144" sqref="H144"/>
    </sheetView>
  </sheetViews>
  <sheetFormatPr defaultColWidth="8.796875" defaultRowHeight="14.25"/>
  <cols>
    <col min="1" max="1" width="3.59765625" style="1" customWidth="1"/>
    <col min="2" max="2" width="12.59765625" style="1" customWidth="1"/>
    <col min="3" max="3" width="22.59765625" style="1" customWidth="1"/>
    <col min="4" max="4" width="8.3984375" style="1" customWidth="1"/>
    <col min="5" max="5" width="7.8984375" style="1" customWidth="1"/>
    <col min="6" max="6" width="5.3984375" style="1" hidden="1" customWidth="1"/>
    <col min="7" max="7" width="7.59765625" style="1" customWidth="1"/>
    <col min="8" max="8" width="13.59765625" style="1" customWidth="1"/>
    <col min="9" max="9" width="10.09765625" style="1" bestFit="1" customWidth="1"/>
    <col min="10" max="16384" width="9" style="1" customWidth="1"/>
  </cols>
  <sheetData>
    <row r="1" spans="1:8" ht="20.25">
      <c r="A1" s="42" t="s">
        <v>237</v>
      </c>
      <c r="B1" s="42"/>
      <c r="C1" s="42"/>
      <c r="D1" s="42"/>
      <c r="E1" s="42"/>
      <c r="F1" s="42"/>
      <c r="G1" s="42"/>
      <c r="H1" s="42"/>
    </row>
    <row r="2" spans="1:8" ht="6.75" customHeight="1">
      <c r="A2" s="19"/>
      <c r="B2" s="19"/>
      <c r="C2" s="19"/>
      <c r="D2" s="19"/>
      <c r="E2" s="19"/>
      <c r="F2" s="19"/>
      <c r="G2" s="19"/>
      <c r="H2" s="19"/>
    </row>
    <row r="3" spans="1:8" ht="11.25">
      <c r="A3" s="43" t="s">
        <v>236</v>
      </c>
      <c r="B3" s="43"/>
      <c r="C3" s="43"/>
      <c r="D3" s="43"/>
      <c r="E3" s="43"/>
      <c r="F3" s="43"/>
      <c r="G3" s="43"/>
      <c r="H3" s="43"/>
    </row>
    <row r="4" spans="1:8" ht="11.25">
      <c r="A4" s="44"/>
      <c r="B4" s="44"/>
      <c r="C4" s="44"/>
      <c r="D4" s="44"/>
      <c r="E4" s="44"/>
      <c r="F4" s="44"/>
      <c r="G4" s="44"/>
      <c r="H4" s="44"/>
    </row>
    <row r="5" spans="1:8" ht="29.25" customHeight="1" thickBot="1">
      <c r="A5" s="44"/>
      <c r="B5" s="44"/>
      <c r="C5" s="44"/>
      <c r="D5" s="44"/>
      <c r="E5" s="44"/>
      <c r="F5" s="44"/>
      <c r="G5" s="44"/>
      <c r="H5" s="44"/>
    </row>
    <row r="6" spans="1:8" ht="18.75" hidden="1" thickBot="1">
      <c r="A6" s="20"/>
      <c r="B6" s="20"/>
      <c r="C6" s="20"/>
      <c r="D6" s="20"/>
      <c r="E6" s="20"/>
      <c r="F6" s="20"/>
      <c r="G6" s="20"/>
      <c r="H6" s="20"/>
    </row>
    <row r="7" spans="1:8" ht="32.25" customHeight="1">
      <c r="A7" s="2" t="s">
        <v>0</v>
      </c>
      <c r="B7" s="3" t="s">
        <v>1</v>
      </c>
      <c r="C7" s="3" t="s">
        <v>2</v>
      </c>
      <c r="D7" s="3" t="s">
        <v>7</v>
      </c>
      <c r="E7" s="3" t="s">
        <v>3</v>
      </c>
      <c r="F7" s="3"/>
      <c r="G7" s="3" t="s">
        <v>4</v>
      </c>
      <c r="H7" s="4" t="s">
        <v>5</v>
      </c>
    </row>
    <row r="8" spans="1:8" ht="12" thickBot="1">
      <c r="A8" s="5">
        <v>1</v>
      </c>
      <c r="B8" s="6">
        <v>2</v>
      </c>
      <c r="C8" s="6">
        <v>3</v>
      </c>
      <c r="D8" s="6">
        <v>4</v>
      </c>
      <c r="E8" s="6">
        <v>5</v>
      </c>
      <c r="F8" s="6"/>
      <c r="G8" s="6">
        <v>6</v>
      </c>
      <c r="H8" s="7">
        <v>7</v>
      </c>
    </row>
    <row r="9" spans="1:8" ht="15">
      <c r="A9" s="12">
        <v>1</v>
      </c>
      <c r="B9" s="45" t="s">
        <v>8</v>
      </c>
      <c r="C9" s="46"/>
      <c r="D9" s="46"/>
      <c r="E9" s="46"/>
      <c r="F9" s="46"/>
      <c r="G9" s="46"/>
      <c r="H9" s="47"/>
    </row>
    <row r="10" spans="1:9" ht="35.25" customHeight="1">
      <c r="A10" s="8">
        <v>1</v>
      </c>
      <c r="B10" s="9" t="s">
        <v>10</v>
      </c>
      <c r="C10" s="10" t="s">
        <v>26</v>
      </c>
      <c r="D10" s="9" t="s">
        <v>22</v>
      </c>
      <c r="E10" s="14"/>
      <c r="F10" s="14">
        <v>1.2</v>
      </c>
      <c r="G10" s="30">
        <v>800</v>
      </c>
      <c r="H10" s="15">
        <f>E10*F10*G10</f>
        <v>0</v>
      </c>
      <c r="I10" s="41"/>
    </row>
    <row r="11" spans="1:9" ht="38.25" customHeight="1">
      <c r="A11" s="8">
        <v>2</v>
      </c>
      <c r="B11" s="9" t="s">
        <v>11</v>
      </c>
      <c r="C11" s="10" t="s">
        <v>27</v>
      </c>
      <c r="D11" s="9" t="s">
        <v>22</v>
      </c>
      <c r="E11" s="14"/>
      <c r="F11" s="14">
        <v>1.2</v>
      </c>
      <c r="G11" s="30">
        <v>800</v>
      </c>
      <c r="H11" s="15">
        <f aca="true" t="shared" si="0" ref="H11:H24">E11*F11*G11</f>
        <v>0</v>
      </c>
      <c r="I11" s="41"/>
    </row>
    <row r="12" spans="1:9" ht="33.75">
      <c r="A12" s="8">
        <v>3</v>
      </c>
      <c r="B12" s="9" t="s">
        <v>12</v>
      </c>
      <c r="C12" s="10" t="s">
        <v>28</v>
      </c>
      <c r="D12" s="9" t="s">
        <v>23</v>
      </c>
      <c r="E12" s="14"/>
      <c r="F12" s="14">
        <v>1.2</v>
      </c>
      <c r="G12" s="30">
        <v>150</v>
      </c>
      <c r="H12" s="15">
        <f t="shared" si="0"/>
        <v>0</v>
      </c>
      <c r="I12" s="41"/>
    </row>
    <row r="13" spans="1:9" ht="33.75">
      <c r="A13" s="8">
        <v>4</v>
      </c>
      <c r="B13" s="9" t="s">
        <v>13</v>
      </c>
      <c r="C13" s="10" t="s">
        <v>29</v>
      </c>
      <c r="D13" s="9" t="s">
        <v>23</v>
      </c>
      <c r="E13" s="14"/>
      <c r="F13" s="14">
        <v>1.2</v>
      </c>
      <c r="G13" s="30">
        <v>150</v>
      </c>
      <c r="H13" s="15">
        <f t="shared" si="0"/>
        <v>0</v>
      </c>
      <c r="I13" s="41"/>
    </row>
    <row r="14" spans="1:9" ht="33.75">
      <c r="A14" s="8">
        <v>5</v>
      </c>
      <c r="B14" s="9" t="s">
        <v>14</v>
      </c>
      <c r="C14" s="10" t="s">
        <v>30</v>
      </c>
      <c r="D14" s="9" t="s">
        <v>24</v>
      </c>
      <c r="E14" s="14"/>
      <c r="F14" s="14">
        <v>1.2</v>
      </c>
      <c r="G14" s="30">
        <v>200</v>
      </c>
      <c r="H14" s="15">
        <f t="shared" si="0"/>
        <v>0</v>
      </c>
      <c r="I14" s="41"/>
    </row>
    <row r="15" spans="1:9" ht="30" customHeight="1">
      <c r="A15" s="8">
        <v>6</v>
      </c>
      <c r="B15" s="9" t="s">
        <v>12</v>
      </c>
      <c r="C15" s="10" t="s">
        <v>31</v>
      </c>
      <c r="D15" s="9" t="s">
        <v>24</v>
      </c>
      <c r="E15" s="14"/>
      <c r="F15" s="14">
        <v>1.2</v>
      </c>
      <c r="G15" s="30">
        <v>400</v>
      </c>
      <c r="H15" s="15">
        <f t="shared" si="0"/>
        <v>0</v>
      </c>
      <c r="I15" s="41"/>
    </row>
    <row r="16" spans="1:9" ht="59.25" customHeight="1">
      <c r="A16" s="8">
        <v>7</v>
      </c>
      <c r="B16" s="9" t="s">
        <v>15</v>
      </c>
      <c r="C16" s="10" t="s">
        <v>33</v>
      </c>
      <c r="D16" s="9" t="s">
        <v>24</v>
      </c>
      <c r="E16" s="14"/>
      <c r="F16" s="14">
        <v>1.2</v>
      </c>
      <c r="G16" s="33">
        <v>100</v>
      </c>
      <c r="H16" s="15">
        <f t="shared" si="0"/>
        <v>0</v>
      </c>
      <c r="I16" s="41"/>
    </row>
    <row r="17" spans="1:9" ht="56.25">
      <c r="A17" s="8">
        <v>8</v>
      </c>
      <c r="B17" s="9" t="s">
        <v>15</v>
      </c>
      <c r="C17" s="10" t="s">
        <v>32</v>
      </c>
      <c r="D17" s="9" t="s">
        <v>24</v>
      </c>
      <c r="E17" s="14"/>
      <c r="F17" s="14">
        <v>1.2</v>
      </c>
      <c r="G17" s="33">
        <v>100</v>
      </c>
      <c r="H17" s="15">
        <f t="shared" si="0"/>
        <v>0</v>
      </c>
      <c r="I17" s="41"/>
    </row>
    <row r="18" spans="1:9" ht="33.75">
      <c r="A18" s="8">
        <v>9</v>
      </c>
      <c r="B18" s="9" t="s">
        <v>6</v>
      </c>
      <c r="C18" s="10" t="s">
        <v>34</v>
      </c>
      <c r="D18" s="9" t="s">
        <v>22</v>
      </c>
      <c r="E18" s="14"/>
      <c r="F18" s="14">
        <v>1.2</v>
      </c>
      <c r="G18" s="33">
        <v>1100</v>
      </c>
      <c r="H18" s="15">
        <f t="shared" si="0"/>
        <v>0</v>
      </c>
      <c r="I18" s="41"/>
    </row>
    <row r="19" spans="1:9" ht="33.75">
      <c r="A19" s="8">
        <v>10</v>
      </c>
      <c r="B19" s="9" t="s">
        <v>16</v>
      </c>
      <c r="C19" s="10" t="s">
        <v>35</v>
      </c>
      <c r="D19" s="9" t="s">
        <v>25</v>
      </c>
      <c r="E19" s="14"/>
      <c r="F19" s="14">
        <v>1.2</v>
      </c>
      <c r="G19" s="33">
        <v>800</v>
      </c>
      <c r="H19" s="15">
        <f t="shared" si="0"/>
        <v>0</v>
      </c>
      <c r="I19" s="41"/>
    </row>
    <row r="20" spans="1:9" ht="33.75">
      <c r="A20" s="8">
        <v>11</v>
      </c>
      <c r="B20" s="9" t="s">
        <v>17</v>
      </c>
      <c r="C20" s="10" t="s">
        <v>36</v>
      </c>
      <c r="D20" s="9" t="s">
        <v>25</v>
      </c>
      <c r="E20" s="14"/>
      <c r="F20" s="14">
        <v>1.2</v>
      </c>
      <c r="G20" s="33">
        <v>400</v>
      </c>
      <c r="H20" s="15">
        <f t="shared" si="0"/>
        <v>0</v>
      </c>
      <c r="I20" s="41"/>
    </row>
    <row r="21" spans="1:9" ht="33.75">
      <c r="A21" s="8">
        <v>12</v>
      </c>
      <c r="B21" s="9" t="s">
        <v>18</v>
      </c>
      <c r="C21" s="10" t="s">
        <v>37</v>
      </c>
      <c r="D21" s="9" t="s">
        <v>25</v>
      </c>
      <c r="E21" s="14"/>
      <c r="F21" s="14">
        <v>1.2</v>
      </c>
      <c r="G21" s="33">
        <v>400</v>
      </c>
      <c r="H21" s="15">
        <f t="shared" si="0"/>
        <v>0</v>
      </c>
      <c r="I21" s="41"/>
    </row>
    <row r="22" spans="1:9" ht="33.75">
      <c r="A22" s="8">
        <v>13</v>
      </c>
      <c r="B22" s="9" t="s">
        <v>19</v>
      </c>
      <c r="C22" s="10" t="s">
        <v>38</v>
      </c>
      <c r="D22" s="9" t="s">
        <v>25</v>
      </c>
      <c r="E22" s="14"/>
      <c r="F22" s="14">
        <v>1.2</v>
      </c>
      <c r="G22" s="33">
        <v>400</v>
      </c>
      <c r="H22" s="15">
        <f t="shared" si="0"/>
        <v>0</v>
      </c>
      <c r="I22" s="41"/>
    </row>
    <row r="23" spans="1:9" ht="33.75">
      <c r="A23" s="8">
        <v>14</v>
      </c>
      <c r="B23" s="9" t="s">
        <v>20</v>
      </c>
      <c r="C23" s="11" t="s">
        <v>39</v>
      </c>
      <c r="D23" s="9" t="s">
        <v>25</v>
      </c>
      <c r="E23" s="14"/>
      <c r="F23" s="14">
        <v>1.2</v>
      </c>
      <c r="G23" s="33">
        <v>400</v>
      </c>
      <c r="H23" s="15">
        <f t="shared" si="0"/>
        <v>0</v>
      </c>
      <c r="I23" s="41"/>
    </row>
    <row r="24" spans="1:9" ht="33.75">
      <c r="A24" s="8">
        <v>15</v>
      </c>
      <c r="B24" s="9" t="s">
        <v>21</v>
      </c>
      <c r="C24" s="10" t="s">
        <v>40</v>
      </c>
      <c r="D24" s="9" t="s">
        <v>25</v>
      </c>
      <c r="E24" s="14"/>
      <c r="F24" s="14">
        <v>1.2</v>
      </c>
      <c r="G24" s="30">
        <v>400</v>
      </c>
      <c r="H24" s="15">
        <f t="shared" si="0"/>
        <v>0</v>
      </c>
      <c r="I24" s="41"/>
    </row>
    <row r="25" spans="1:9" ht="15" thickBot="1">
      <c r="A25" s="48" t="s">
        <v>9</v>
      </c>
      <c r="B25" s="49"/>
      <c r="C25" s="49"/>
      <c r="D25" s="49"/>
      <c r="E25" s="49"/>
      <c r="F25" s="49"/>
      <c r="G25" s="49"/>
      <c r="H25" s="16">
        <f>SUM(H10:H24)</f>
        <v>0</v>
      </c>
      <c r="I25" s="23"/>
    </row>
    <row r="26" spans="1:8" ht="15">
      <c r="A26" s="12">
        <v>2</v>
      </c>
      <c r="B26" s="45" t="s">
        <v>43</v>
      </c>
      <c r="C26" s="46"/>
      <c r="D26" s="46"/>
      <c r="E26" s="46"/>
      <c r="F26" s="46"/>
      <c r="G26" s="46"/>
      <c r="H26" s="47"/>
    </row>
    <row r="27" spans="1:9" ht="22.5">
      <c r="A27" s="8">
        <v>1</v>
      </c>
      <c r="B27" s="9" t="s">
        <v>45</v>
      </c>
      <c r="C27" s="10" t="s">
        <v>83</v>
      </c>
      <c r="D27" s="9" t="s">
        <v>23</v>
      </c>
      <c r="E27" s="14"/>
      <c r="F27" s="14">
        <v>1.2</v>
      </c>
      <c r="G27" s="30">
        <v>90</v>
      </c>
      <c r="H27" s="15">
        <f>E27*F27*G27</f>
        <v>0</v>
      </c>
      <c r="I27" s="23"/>
    </row>
    <row r="28" spans="1:9" ht="39.75" customHeight="1">
      <c r="A28" s="8">
        <v>2</v>
      </c>
      <c r="B28" s="9" t="s">
        <v>46</v>
      </c>
      <c r="C28" s="10" t="s">
        <v>84</v>
      </c>
      <c r="D28" s="9" t="s">
        <v>25</v>
      </c>
      <c r="E28" s="14"/>
      <c r="F28" s="14">
        <v>1.2</v>
      </c>
      <c r="G28" s="30">
        <v>1600</v>
      </c>
      <c r="H28" s="15">
        <f aca="true" t="shared" si="1" ref="H28:H73">E28*F28*G28</f>
        <v>0</v>
      </c>
      <c r="I28" s="23"/>
    </row>
    <row r="29" spans="1:9" ht="22.5">
      <c r="A29" s="8">
        <v>3</v>
      </c>
      <c r="B29" s="9" t="s">
        <v>47</v>
      </c>
      <c r="C29" s="10" t="s">
        <v>85</v>
      </c>
      <c r="D29" s="9" t="s">
        <v>25</v>
      </c>
      <c r="E29" s="14"/>
      <c r="F29" s="14">
        <v>1.2</v>
      </c>
      <c r="G29" s="30">
        <v>800</v>
      </c>
      <c r="H29" s="15">
        <f t="shared" si="1"/>
        <v>0</v>
      </c>
      <c r="I29" s="23"/>
    </row>
    <row r="30" spans="1:9" ht="33.75">
      <c r="A30" s="8">
        <v>4</v>
      </c>
      <c r="B30" s="9" t="s">
        <v>48</v>
      </c>
      <c r="C30" s="10" t="s">
        <v>86</v>
      </c>
      <c r="D30" s="9" t="s">
        <v>25</v>
      </c>
      <c r="E30" s="14"/>
      <c r="F30" s="14">
        <v>1.2</v>
      </c>
      <c r="G30" s="30">
        <v>700</v>
      </c>
      <c r="H30" s="15">
        <f t="shared" si="1"/>
        <v>0</v>
      </c>
      <c r="I30" s="23"/>
    </row>
    <row r="31" spans="1:9" ht="45">
      <c r="A31" s="8">
        <v>5</v>
      </c>
      <c r="B31" s="9" t="s">
        <v>49</v>
      </c>
      <c r="C31" s="10" t="s">
        <v>87</v>
      </c>
      <c r="D31" s="9" t="s">
        <v>25</v>
      </c>
      <c r="E31" s="14"/>
      <c r="F31" s="14">
        <v>1.2</v>
      </c>
      <c r="G31" s="30">
        <v>700</v>
      </c>
      <c r="H31" s="15">
        <f t="shared" si="1"/>
        <v>0</v>
      </c>
      <c r="I31" s="23"/>
    </row>
    <row r="32" spans="1:9" ht="45">
      <c r="A32" s="8">
        <v>6</v>
      </c>
      <c r="B32" s="9" t="s">
        <v>50</v>
      </c>
      <c r="C32" s="10" t="s">
        <v>90</v>
      </c>
      <c r="D32" s="9" t="s">
        <v>42</v>
      </c>
      <c r="E32" s="14"/>
      <c r="F32" s="14">
        <v>1.2</v>
      </c>
      <c r="G32" s="30">
        <v>700</v>
      </c>
      <c r="H32" s="15">
        <f t="shared" si="1"/>
        <v>0</v>
      </c>
      <c r="I32" s="23"/>
    </row>
    <row r="33" spans="1:9" ht="45">
      <c r="A33" s="8">
        <v>7</v>
      </c>
      <c r="B33" s="9" t="s">
        <v>51</v>
      </c>
      <c r="C33" s="10" t="s">
        <v>89</v>
      </c>
      <c r="D33" s="9" t="s">
        <v>42</v>
      </c>
      <c r="E33" s="14"/>
      <c r="F33" s="14">
        <v>1.2</v>
      </c>
      <c r="G33" s="30">
        <v>800</v>
      </c>
      <c r="H33" s="15">
        <f t="shared" si="1"/>
        <v>0</v>
      </c>
      <c r="I33" s="23"/>
    </row>
    <row r="34" spans="1:9" ht="50.25" customHeight="1">
      <c r="A34" s="8">
        <v>8</v>
      </c>
      <c r="B34" s="9" t="s">
        <v>50</v>
      </c>
      <c r="C34" s="10" t="s">
        <v>88</v>
      </c>
      <c r="D34" s="9" t="s">
        <v>42</v>
      </c>
      <c r="E34" s="14"/>
      <c r="F34" s="14">
        <v>1.2</v>
      </c>
      <c r="G34" s="30">
        <v>800</v>
      </c>
      <c r="H34" s="15">
        <f t="shared" si="1"/>
        <v>0</v>
      </c>
      <c r="I34" s="23"/>
    </row>
    <row r="35" spans="1:9" ht="48.75" customHeight="1">
      <c r="A35" s="8">
        <v>9</v>
      </c>
      <c r="B35" s="9" t="s">
        <v>50</v>
      </c>
      <c r="C35" s="10" t="s">
        <v>91</v>
      </c>
      <c r="D35" s="9" t="s">
        <v>42</v>
      </c>
      <c r="E35" s="14"/>
      <c r="F35" s="14">
        <v>1.2</v>
      </c>
      <c r="G35" s="30">
        <v>800</v>
      </c>
      <c r="H35" s="15">
        <f t="shared" si="1"/>
        <v>0</v>
      </c>
      <c r="I35" s="23"/>
    </row>
    <row r="36" spans="1:9" ht="49.5" customHeight="1">
      <c r="A36" s="8">
        <v>10</v>
      </c>
      <c r="B36" s="9" t="s">
        <v>50</v>
      </c>
      <c r="C36" s="10" t="s">
        <v>92</v>
      </c>
      <c r="D36" s="9" t="s">
        <v>42</v>
      </c>
      <c r="E36" s="14"/>
      <c r="F36" s="14">
        <v>1.2</v>
      </c>
      <c r="G36" s="30">
        <v>800</v>
      </c>
      <c r="H36" s="15">
        <f t="shared" si="1"/>
        <v>0</v>
      </c>
      <c r="I36" s="23"/>
    </row>
    <row r="37" spans="1:9" ht="56.25">
      <c r="A37" s="8">
        <v>11</v>
      </c>
      <c r="B37" s="9" t="s">
        <v>52</v>
      </c>
      <c r="C37" s="10" t="s">
        <v>93</v>
      </c>
      <c r="D37" s="9" t="s">
        <v>82</v>
      </c>
      <c r="E37" s="14"/>
      <c r="F37" s="14">
        <v>1.2</v>
      </c>
      <c r="G37" s="30">
        <v>250</v>
      </c>
      <c r="H37" s="15">
        <f t="shared" si="1"/>
        <v>0</v>
      </c>
      <c r="I37" s="23"/>
    </row>
    <row r="38" spans="1:9" ht="56.25">
      <c r="A38" s="8">
        <v>12</v>
      </c>
      <c r="B38" s="9" t="s">
        <v>53</v>
      </c>
      <c r="C38" s="10" t="s">
        <v>94</v>
      </c>
      <c r="D38" s="9" t="s">
        <v>82</v>
      </c>
      <c r="E38" s="14"/>
      <c r="F38" s="14">
        <v>1.2</v>
      </c>
      <c r="G38" s="30">
        <v>250</v>
      </c>
      <c r="H38" s="15">
        <f t="shared" si="1"/>
        <v>0</v>
      </c>
      <c r="I38" s="23"/>
    </row>
    <row r="39" spans="1:9" ht="67.5">
      <c r="A39" s="24">
        <v>13</v>
      </c>
      <c r="B39" s="9" t="s">
        <v>54</v>
      </c>
      <c r="C39" s="10" t="s">
        <v>95</v>
      </c>
      <c r="D39" s="9" t="s">
        <v>82</v>
      </c>
      <c r="E39" s="14"/>
      <c r="F39" s="14">
        <v>1.2</v>
      </c>
      <c r="G39" s="30">
        <v>250</v>
      </c>
      <c r="H39" s="15">
        <f t="shared" si="1"/>
        <v>0</v>
      </c>
      <c r="I39" s="23"/>
    </row>
    <row r="40" spans="1:9" ht="56.25">
      <c r="A40" s="8">
        <v>14</v>
      </c>
      <c r="B40" s="9" t="s">
        <v>55</v>
      </c>
      <c r="C40" s="10" t="s">
        <v>96</v>
      </c>
      <c r="D40" s="9" t="s">
        <v>82</v>
      </c>
      <c r="E40" s="14"/>
      <c r="F40" s="14">
        <v>1.2</v>
      </c>
      <c r="G40" s="30">
        <v>250</v>
      </c>
      <c r="H40" s="15">
        <f t="shared" si="1"/>
        <v>0</v>
      </c>
      <c r="I40" s="23"/>
    </row>
    <row r="41" spans="1:9" ht="56.25">
      <c r="A41" s="8">
        <v>15</v>
      </c>
      <c r="B41" s="9" t="s">
        <v>56</v>
      </c>
      <c r="C41" s="10" t="s">
        <v>97</v>
      </c>
      <c r="D41" s="9" t="s">
        <v>82</v>
      </c>
      <c r="E41" s="14"/>
      <c r="F41" s="14">
        <v>1.2</v>
      </c>
      <c r="G41" s="30">
        <v>250</v>
      </c>
      <c r="H41" s="15">
        <f t="shared" si="1"/>
        <v>0</v>
      </c>
      <c r="I41" s="23"/>
    </row>
    <row r="42" spans="1:9" ht="45">
      <c r="A42" s="8">
        <v>16</v>
      </c>
      <c r="B42" s="9" t="s">
        <v>57</v>
      </c>
      <c r="C42" s="10" t="s">
        <v>98</v>
      </c>
      <c r="D42" s="9" t="s">
        <v>42</v>
      </c>
      <c r="E42" s="14"/>
      <c r="F42" s="14">
        <v>1.2</v>
      </c>
      <c r="G42" s="30">
        <v>1100</v>
      </c>
      <c r="H42" s="15">
        <f t="shared" si="1"/>
        <v>0</v>
      </c>
      <c r="I42" s="23"/>
    </row>
    <row r="43" spans="1:9" ht="45">
      <c r="A43" s="8">
        <v>17</v>
      </c>
      <c r="B43" s="9" t="s">
        <v>58</v>
      </c>
      <c r="C43" s="10" t="s">
        <v>99</v>
      </c>
      <c r="D43" s="9" t="s">
        <v>42</v>
      </c>
      <c r="E43" s="14"/>
      <c r="F43" s="14">
        <v>1.2</v>
      </c>
      <c r="G43" s="30">
        <v>1100</v>
      </c>
      <c r="H43" s="15">
        <f t="shared" si="1"/>
        <v>0</v>
      </c>
      <c r="I43" s="23"/>
    </row>
    <row r="44" spans="1:9" ht="45">
      <c r="A44" s="8">
        <v>18</v>
      </c>
      <c r="B44" s="9" t="s">
        <v>59</v>
      </c>
      <c r="C44" s="10" t="s">
        <v>100</v>
      </c>
      <c r="D44" s="9" t="s">
        <v>42</v>
      </c>
      <c r="E44" s="14"/>
      <c r="F44" s="14">
        <v>1.2</v>
      </c>
      <c r="G44" s="30">
        <v>1100</v>
      </c>
      <c r="H44" s="15">
        <f t="shared" si="1"/>
        <v>0</v>
      </c>
      <c r="I44" s="23"/>
    </row>
    <row r="45" spans="1:9" ht="45">
      <c r="A45" s="8">
        <v>19</v>
      </c>
      <c r="B45" s="9" t="s">
        <v>60</v>
      </c>
      <c r="C45" s="10" t="s">
        <v>101</v>
      </c>
      <c r="D45" s="9" t="s">
        <v>42</v>
      </c>
      <c r="E45" s="14"/>
      <c r="F45" s="14">
        <v>1.2</v>
      </c>
      <c r="G45" s="30">
        <v>400</v>
      </c>
      <c r="H45" s="15">
        <f t="shared" si="1"/>
        <v>0</v>
      </c>
      <c r="I45" s="23"/>
    </row>
    <row r="46" spans="1:9" ht="56.25">
      <c r="A46" s="8">
        <v>20</v>
      </c>
      <c r="B46" s="9" t="s">
        <v>61</v>
      </c>
      <c r="C46" s="10" t="s">
        <v>102</v>
      </c>
      <c r="D46" s="9" t="s">
        <v>42</v>
      </c>
      <c r="E46" s="14"/>
      <c r="F46" s="14">
        <v>1.2</v>
      </c>
      <c r="G46" s="30">
        <v>400</v>
      </c>
      <c r="H46" s="15">
        <f t="shared" si="1"/>
        <v>0</v>
      </c>
      <c r="I46" s="23"/>
    </row>
    <row r="47" spans="1:9" ht="33.75">
      <c r="A47" s="8">
        <v>21</v>
      </c>
      <c r="B47" s="9" t="s">
        <v>62</v>
      </c>
      <c r="C47" s="10" t="s">
        <v>103</v>
      </c>
      <c r="D47" s="9" t="s">
        <v>42</v>
      </c>
      <c r="E47" s="14"/>
      <c r="F47" s="14">
        <v>1.2</v>
      </c>
      <c r="G47" s="30">
        <v>400</v>
      </c>
      <c r="H47" s="15">
        <f t="shared" si="1"/>
        <v>0</v>
      </c>
      <c r="I47" s="23"/>
    </row>
    <row r="48" spans="1:9" ht="33.75">
      <c r="A48" s="8">
        <v>22</v>
      </c>
      <c r="B48" s="9" t="s">
        <v>63</v>
      </c>
      <c r="C48" s="10" t="s">
        <v>104</v>
      </c>
      <c r="D48" s="9" t="s">
        <v>42</v>
      </c>
      <c r="E48" s="14"/>
      <c r="F48" s="14">
        <v>1.2</v>
      </c>
      <c r="G48" s="30">
        <v>400</v>
      </c>
      <c r="H48" s="15">
        <f t="shared" si="1"/>
        <v>0</v>
      </c>
      <c r="I48" s="23"/>
    </row>
    <row r="49" spans="1:9" ht="33.75">
      <c r="A49" s="8">
        <v>23</v>
      </c>
      <c r="B49" s="9" t="s">
        <v>64</v>
      </c>
      <c r="C49" s="10" t="s">
        <v>105</v>
      </c>
      <c r="D49" s="9" t="s">
        <v>42</v>
      </c>
      <c r="E49" s="14"/>
      <c r="F49" s="14">
        <v>1.2</v>
      </c>
      <c r="G49" s="30">
        <v>400</v>
      </c>
      <c r="H49" s="15">
        <f t="shared" si="1"/>
        <v>0</v>
      </c>
      <c r="I49" s="23"/>
    </row>
    <row r="50" spans="1:9" ht="33.75">
      <c r="A50" s="8">
        <v>24</v>
      </c>
      <c r="B50" s="9" t="s">
        <v>65</v>
      </c>
      <c r="C50" s="10" t="s">
        <v>106</v>
      </c>
      <c r="D50" s="9" t="s">
        <v>42</v>
      </c>
      <c r="E50" s="14"/>
      <c r="F50" s="14">
        <v>1.2</v>
      </c>
      <c r="G50" s="30">
        <v>400</v>
      </c>
      <c r="H50" s="15">
        <f t="shared" si="1"/>
        <v>0</v>
      </c>
      <c r="I50" s="23"/>
    </row>
    <row r="51" spans="1:9" ht="56.25">
      <c r="A51" s="8">
        <v>25</v>
      </c>
      <c r="B51" s="9" t="s">
        <v>66</v>
      </c>
      <c r="C51" s="10" t="s">
        <v>107</v>
      </c>
      <c r="D51" s="9" t="s">
        <v>42</v>
      </c>
      <c r="E51" s="14"/>
      <c r="F51" s="14">
        <v>1.2</v>
      </c>
      <c r="G51" s="30">
        <v>300</v>
      </c>
      <c r="H51" s="15">
        <f t="shared" si="1"/>
        <v>0</v>
      </c>
      <c r="I51" s="23"/>
    </row>
    <row r="52" spans="1:9" ht="56.25">
      <c r="A52" s="8">
        <v>26</v>
      </c>
      <c r="B52" s="9" t="s">
        <v>67</v>
      </c>
      <c r="C52" s="10" t="s">
        <v>108</v>
      </c>
      <c r="D52" s="9" t="s">
        <v>42</v>
      </c>
      <c r="E52" s="14"/>
      <c r="F52" s="14">
        <v>1.2</v>
      </c>
      <c r="G52" s="30">
        <v>350</v>
      </c>
      <c r="H52" s="15">
        <f t="shared" si="1"/>
        <v>0</v>
      </c>
      <c r="I52" s="23"/>
    </row>
    <row r="53" spans="1:9" ht="45">
      <c r="A53" s="8">
        <v>27</v>
      </c>
      <c r="B53" s="9" t="s">
        <v>68</v>
      </c>
      <c r="C53" s="10" t="s">
        <v>112</v>
      </c>
      <c r="D53" s="9" t="s">
        <v>42</v>
      </c>
      <c r="E53" s="14"/>
      <c r="F53" s="14">
        <v>1.2</v>
      </c>
      <c r="G53" s="30">
        <v>350</v>
      </c>
      <c r="H53" s="15">
        <f t="shared" si="1"/>
        <v>0</v>
      </c>
      <c r="I53" s="23"/>
    </row>
    <row r="54" spans="1:9" ht="45">
      <c r="A54" s="8">
        <v>28</v>
      </c>
      <c r="B54" s="9" t="s">
        <v>69</v>
      </c>
      <c r="C54" s="10" t="s">
        <v>111</v>
      </c>
      <c r="D54" s="9" t="s">
        <v>42</v>
      </c>
      <c r="E54" s="14"/>
      <c r="F54" s="14">
        <v>1.2</v>
      </c>
      <c r="G54" s="30">
        <v>250</v>
      </c>
      <c r="H54" s="15">
        <f t="shared" si="1"/>
        <v>0</v>
      </c>
      <c r="I54" s="23"/>
    </row>
    <row r="55" spans="1:9" ht="45">
      <c r="A55" s="8">
        <v>29</v>
      </c>
      <c r="B55" s="9" t="s">
        <v>70</v>
      </c>
      <c r="C55" s="10" t="s">
        <v>110</v>
      </c>
      <c r="D55" s="9" t="s">
        <v>42</v>
      </c>
      <c r="E55" s="14"/>
      <c r="F55" s="14">
        <v>1.2</v>
      </c>
      <c r="G55" s="30">
        <v>100</v>
      </c>
      <c r="H55" s="15">
        <f t="shared" si="1"/>
        <v>0</v>
      </c>
      <c r="I55" s="23"/>
    </row>
    <row r="56" spans="1:9" ht="45">
      <c r="A56" s="8">
        <v>30</v>
      </c>
      <c r="B56" s="9" t="s">
        <v>71</v>
      </c>
      <c r="C56" s="10" t="s">
        <v>109</v>
      </c>
      <c r="D56" s="9" t="s">
        <v>42</v>
      </c>
      <c r="E56" s="14"/>
      <c r="F56" s="14">
        <v>1.2</v>
      </c>
      <c r="G56" s="30">
        <v>100</v>
      </c>
      <c r="H56" s="15">
        <f t="shared" si="1"/>
        <v>0</v>
      </c>
      <c r="I56" s="23"/>
    </row>
    <row r="57" spans="1:9" ht="56.25">
      <c r="A57" s="8">
        <v>31</v>
      </c>
      <c r="B57" s="9" t="s">
        <v>13</v>
      </c>
      <c r="C57" s="11" t="s">
        <v>113</v>
      </c>
      <c r="D57" s="9" t="s">
        <v>42</v>
      </c>
      <c r="E57" s="14"/>
      <c r="F57" s="14">
        <v>1.2</v>
      </c>
      <c r="G57" s="30">
        <v>30</v>
      </c>
      <c r="H57" s="15">
        <f t="shared" si="1"/>
        <v>0</v>
      </c>
      <c r="I57" s="23"/>
    </row>
    <row r="58" spans="1:9" ht="49.5" customHeight="1">
      <c r="A58" s="8">
        <v>32</v>
      </c>
      <c r="B58" s="9" t="s">
        <v>208</v>
      </c>
      <c r="C58" s="11" t="s">
        <v>219</v>
      </c>
      <c r="D58" s="9" t="s">
        <v>42</v>
      </c>
      <c r="E58" s="14"/>
      <c r="F58" s="14">
        <v>1.2</v>
      </c>
      <c r="G58" s="30">
        <v>150</v>
      </c>
      <c r="H58" s="15">
        <f t="shared" si="1"/>
        <v>0</v>
      </c>
      <c r="I58" s="23"/>
    </row>
    <row r="59" spans="1:9" ht="33.75">
      <c r="A59" s="8">
        <v>33</v>
      </c>
      <c r="B59" s="9" t="s">
        <v>72</v>
      </c>
      <c r="C59" s="11" t="s">
        <v>114</v>
      </c>
      <c r="D59" s="9" t="s">
        <v>25</v>
      </c>
      <c r="E59" s="14"/>
      <c r="F59" s="14">
        <v>1.2</v>
      </c>
      <c r="G59" s="30">
        <v>200</v>
      </c>
      <c r="H59" s="15">
        <f t="shared" si="1"/>
        <v>0</v>
      </c>
      <c r="I59" s="23"/>
    </row>
    <row r="60" spans="1:9" ht="33.75">
      <c r="A60" s="8">
        <v>34</v>
      </c>
      <c r="B60" s="9" t="s">
        <v>73</v>
      </c>
      <c r="C60" s="11" t="s">
        <v>115</v>
      </c>
      <c r="D60" s="9" t="s">
        <v>25</v>
      </c>
      <c r="E60" s="14"/>
      <c r="F60" s="14">
        <v>1.2</v>
      </c>
      <c r="G60" s="30">
        <v>200</v>
      </c>
      <c r="H60" s="15">
        <f t="shared" si="1"/>
        <v>0</v>
      </c>
      <c r="I60" s="23"/>
    </row>
    <row r="61" spans="1:9" ht="22.5">
      <c r="A61" s="8">
        <v>35</v>
      </c>
      <c r="B61" s="9" t="s">
        <v>74</v>
      </c>
      <c r="C61" s="11" t="s">
        <v>220</v>
      </c>
      <c r="D61" s="9" t="s">
        <v>23</v>
      </c>
      <c r="E61" s="14"/>
      <c r="F61" s="14">
        <v>1.2</v>
      </c>
      <c r="G61" s="30">
        <v>50</v>
      </c>
      <c r="H61" s="15">
        <f t="shared" si="1"/>
        <v>0</v>
      </c>
      <c r="I61" s="23"/>
    </row>
    <row r="62" spans="1:9" ht="22.5">
      <c r="A62" s="8">
        <v>36</v>
      </c>
      <c r="B62" s="9" t="s">
        <v>210</v>
      </c>
      <c r="C62" s="11" t="s">
        <v>217</v>
      </c>
      <c r="D62" s="9" t="s">
        <v>25</v>
      </c>
      <c r="E62" s="14"/>
      <c r="F62" s="14">
        <v>1.2</v>
      </c>
      <c r="G62" s="30">
        <v>150</v>
      </c>
      <c r="H62" s="15">
        <f t="shared" si="1"/>
        <v>0</v>
      </c>
      <c r="I62" s="23"/>
    </row>
    <row r="63" spans="1:9" ht="22.5">
      <c r="A63" s="8">
        <v>37</v>
      </c>
      <c r="B63" s="9" t="s">
        <v>211</v>
      </c>
      <c r="C63" s="11" t="s">
        <v>218</v>
      </c>
      <c r="D63" s="9" t="s">
        <v>25</v>
      </c>
      <c r="E63" s="14"/>
      <c r="F63" s="14">
        <v>1.2</v>
      </c>
      <c r="G63" s="30">
        <v>150</v>
      </c>
      <c r="H63" s="15">
        <f t="shared" si="1"/>
        <v>0</v>
      </c>
      <c r="I63" s="23"/>
    </row>
    <row r="64" spans="1:9" ht="45">
      <c r="A64" s="8">
        <v>38</v>
      </c>
      <c r="B64" s="9" t="s">
        <v>75</v>
      </c>
      <c r="C64" s="11" t="s">
        <v>221</v>
      </c>
      <c r="D64" s="9" t="s">
        <v>25</v>
      </c>
      <c r="E64" s="14"/>
      <c r="F64" s="14">
        <v>1.2</v>
      </c>
      <c r="G64" s="30">
        <v>150</v>
      </c>
      <c r="H64" s="15">
        <f t="shared" si="1"/>
        <v>0</v>
      </c>
      <c r="I64" s="23"/>
    </row>
    <row r="65" spans="1:9" ht="45">
      <c r="A65" s="8">
        <v>39</v>
      </c>
      <c r="B65" s="9" t="s">
        <v>76</v>
      </c>
      <c r="C65" s="11" t="s">
        <v>116</v>
      </c>
      <c r="D65" s="9" t="s">
        <v>25</v>
      </c>
      <c r="E65" s="14"/>
      <c r="F65" s="14">
        <v>1.2</v>
      </c>
      <c r="G65" s="30">
        <v>150</v>
      </c>
      <c r="H65" s="15">
        <f t="shared" si="1"/>
        <v>0</v>
      </c>
      <c r="I65" s="23"/>
    </row>
    <row r="66" spans="1:9" ht="45">
      <c r="A66" s="8">
        <v>40</v>
      </c>
      <c r="B66" s="9" t="s">
        <v>77</v>
      </c>
      <c r="C66" s="11" t="s">
        <v>117</v>
      </c>
      <c r="D66" s="9" t="s">
        <v>25</v>
      </c>
      <c r="E66" s="14"/>
      <c r="F66" s="14">
        <v>1.2</v>
      </c>
      <c r="G66" s="30">
        <v>700</v>
      </c>
      <c r="H66" s="15">
        <f t="shared" si="1"/>
        <v>0</v>
      </c>
      <c r="I66" s="23"/>
    </row>
    <row r="67" spans="1:9" ht="45">
      <c r="A67" s="8">
        <v>41</v>
      </c>
      <c r="B67" s="9" t="s">
        <v>78</v>
      </c>
      <c r="C67" s="11" t="s">
        <v>118</v>
      </c>
      <c r="D67" s="9" t="s">
        <v>25</v>
      </c>
      <c r="E67" s="14"/>
      <c r="F67" s="14">
        <v>1.2</v>
      </c>
      <c r="G67" s="30">
        <v>700</v>
      </c>
      <c r="H67" s="15">
        <f t="shared" si="1"/>
        <v>0</v>
      </c>
      <c r="I67" s="23"/>
    </row>
    <row r="68" spans="1:9" ht="67.5">
      <c r="A68" s="8">
        <v>42</v>
      </c>
      <c r="B68" s="9" t="s">
        <v>209</v>
      </c>
      <c r="C68" s="11" t="s">
        <v>119</v>
      </c>
      <c r="D68" s="9" t="s">
        <v>25</v>
      </c>
      <c r="E68" s="14"/>
      <c r="F68" s="14">
        <v>1.2</v>
      </c>
      <c r="G68" s="30">
        <v>400</v>
      </c>
      <c r="H68" s="15">
        <f t="shared" si="1"/>
        <v>0</v>
      </c>
      <c r="I68" s="23"/>
    </row>
    <row r="69" spans="1:9" ht="22.5">
      <c r="A69" s="8">
        <v>43</v>
      </c>
      <c r="B69" s="9" t="s">
        <v>79</v>
      </c>
      <c r="C69" s="11" t="s">
        <v>120</v>
      </c>
      <c r="D69" s="9" t="s">
        <v>42</v>
      </c>
      <c r="E69" s="14"/>
      <c r="F69" s="14">
        <v>1.2</v>
      </c>
      <c r="G69" s="30">
        <v>300</v>
      </c>
      <c r="H69" s="15">
        <f t="shared" si="1"/>
        <v>0</v>
      </c>
      <c r="I69" s="23"/>
    </row>
    <row r="70" spans="1:9" ht="22.5">
      <c r="A70" s="8">
        <v>44</v>
      </c>
      <c r="B70" s="9" t="s">
        <v>79</v>
      </c>
      <c r="C70" s="11" t="s">
        <v>121</v>
      </c>
      <c r="D70" s="9" t="s">
        <v>42</v>
      </c>
      <c r="E70" s="14"/>
      <c r="F70" s="14">
        <v>1.2</v>
      </c>
      <c r="G70" s="30">
        <v>100</v>
      </c>
      <c r="H70" s="15">
        <f t="shared" si="1"/>
        <v>0</v>
      </c>
      <c r="I70" s="23"/>
    </row>
    <row r="71" spans="1:9" ht="56.25">
      <c r="A71" s="8">
        <v>45</v>
      </c>
      <c r="B71" s="9" t="s">
        <v>79</v>
      </c>
      <c r="C71" s="11" t="s">
        <v>123</v>
      </c>
      <c r="D71" s="9" t="s">
        <v>42</v>
      </c>
      <c r="E71" s="14"/>
      <c r="F71" s="14">
        <v>1.2</v>
      </c>
      <c r="G71" s="30">
        <v>500</v>
      </c>
      <c r="H71" s="15">
        <f t="shared" si="1"/>
        <v>0</v>
      </c>
      <c r="I71" s="23"/>
    </row>
    <row r="72" spans="1:9" ht="56.25">
      <c r="A72" s="8">
        <v>46</v>
      </c>
      <c r="B72" s="9" t="s">
        <v>80</v>
      </c>
      <c r="C72" s="11" t="s">
        <v>122</v>
      </c>
      <c r="D72" s="9" t="s">
        <v>42</v>
      </c>
      <c r="E72" s="14"/>
      <c r="F72" s="14">
        <v>1.2</v>
      </c>
      <c r="G72" s="30">
        <v>500</v>
      </c>
      <c r="H72" s="15">
        <f t="shared" si="1"/>
        <v>0</v>
      </c>
      <c r="I72" s="23"/>
    </row>
    <row r="73" spans="1:9" ht="67.5">
      <c r="A73" s="8">
        <v>47</v>
      </c>
      <c r="B73" s="9" t="s">
        <v>81</v>
      </c>
      <c r="C73" s="10" t="s">
        <v>124</v>
      </c>
      <c r="D73" s="9" t="s">
        <v>42</v>
      </c>
      <c r="E73" s="14"/>
      <c r="F73" s="14">
        <v>1.2</v>
      </c>
      <c r="G73" s="30">
        <v>500</v>
      </c>
      <c r="H73" s="15">
        <f t="shared" si="1"/>
        <v>0</v>
      </c>
      <c r="I73" s="23"/>
    </row>
    <row r="74" spans="1:9" ht="15" thickBot="1">
      <c r="A74" s="48" t="s">
        <v>44</v>
      </c>
      <c r="B74" s="49"/>
      <c r="C74" s="49"/>
      <c r="D74" s="49"/>
      <c r="E74" s="49"/>
      <c r="F74" s="49"/>
      <c r="G74" s="49"/>
      <c r="H74" s="16">
        <f>SUM(H27:H73)</f>
        <v>0</v>
      </c>
      <c r="I74" s="23"/>
    </row>
    <row r="75" spans="1:8" ht="15">
      <c r="A75" s="12">
        <v>3</v>
      </c>
      <c r="B75" s="45" t="s">
        <v>125</v>
      </c>
      <c r="C75" s="46"/>
      <c r="D75" s="46"/>
      <c r="E75" s="46"/>
      <c r="F75" s="46"/>
      <c r="G75" s="46"/>
      <c r="H75" s="47"/>
    </row>
    <row r="76" spans="1:9" ht="45">
      <c r="A76" s="8">
        <v>1</v>
      </c>
      <c r="B76" s="9" t="s">
        <v>127</v>
      </c>
      <c r="C76" s="10" t="s">
        <v>140</v>
      </c>
      <c r="D76" s="9" t="s">
        <v>23</v>
      </c>
      <c r="E76" s="14"/>
      <c r="F76" s="14">
        <v>1.2</v>
      </c>
      <c r="G76" s="30">
        <v>800</v>
      </c>
      <c r="H76" s="15">
        <f>E76*F76*G76</f>
        <v>0</v>
      </c>
      <c r="I76" s="23"/>
    </row>
    <row r="77" spans="1:9" ht="56.25">
      <c r="A77" s="8">
        <v>2</v>
      </c>
      <c r="B77" s="9" t="s">
        <v>128</v>
      </c>
      <c r="C77" s="10" t="s">
        <v>141</v>
      </c>
      <c r="D77" s="9" t="s">
        <v>23</v>
      </c>
      <c r="E77" s="14"/>
      <c r="F77" s="14">
        <v>1.2</v>
      </c>
      <c r="G77" s="30">
        <v>220</v>
      </c>
      <c r="H77" s="15">
        <f aca="true" t="shared" si="2" ref="H77:H89">E77*F77*G77</f>
        <v>0</v>
      </c>
      <c r="I77" s="23"/>
    </row>
    <row r="78" spans="1:9" ht="78.75">
      <c r="A78" s="8">
        <v>3</v>
      </c>
      <c r="B78" s="9" t="s">
        <v>129</v>
      </c>
      <c r="C78" s="10" t="s">
        <v>142</v>
      </c>
      <c r="D78" s="9" t="s">
        <v>139</v>
      </c>
      <c r="E78" s="14"/>
      <c r="F78" s="14">
        <v>1.2</v>
      </c>
      <c r="G78" s="30">
        <v>220</v>
      </c>
      <c r="H78" s="15">
        <f t="shared" si="2"/>
        <v>0</v>
      </c>
      <c r="I78" s="23"/>
    </row>
    <row r="79" spans="1:9" ht="33.75">
      <c r="A79" s="8">
        <v>4</v>
      </c>
      <c r="B79" s="9" t="s">
        <v>130</v>
      </c>
      <c r="C79" s="10" t="s">
        <v>143</v>
      </c>
      <c r="D79" s="9" t="s">
        <v>139</v>
      </c>
      <c r="E79" s="14"/>
      <c r="F79" s="14">
        <v>1.2</v>
      </c>
      <c r="G79" s="30">
        <v>160</v>
      </c>
      <c r="H79" s="15">
        <f t="shared" si="2"/>
        <v>0</v>
      </c>
      <c r="I79" s="23"/>
    </row>
    <row r="80" spans="1:9" ht="90">
      <c r="A80" s="8">
        <v>5</v>
      </c>
      <c r="B80" s="9" t="s">
        <v>131</v>
      </c>
      <c r="C80" s="10" t="s">
        <v>144</v>
      </c>
      <c r="D80" s="9" t="s">
        <v>139</v>
      </c>
      <c r="E80" s="14"/>
      <c r="F80" s="14">
        <v>1.2</v>
      </c>
      <c r="G80" s="30">
        <v>200</v>
      </c>
      <c r="H80" s="15">
        <f t="shared" si="2"/>
        <v>0</v>
      </c>
      <c r="I80" s="23"/>
    </row>
    <row r="81" spans="1:9" ht="90">
      <c r="A81" s="8">
        <v>6</v>
      </c>
      <c r="B81" s="9" t="s">
        <v>132</v>
      </c>
      <c r="C81" s="10" t="s">
        <v>145</v>
      </c>
      <c r="D81" s="9" t="s">
        <v>139</v>
      </c>
      <c r="E81" s="14"/>
      <c r="F81" s="14">
        <v>1.2</v>
      </c>
      <c r="G81" s="30">
        <v>200</v>
      </c>
      <c r="H81" s="15">
        <f t="shared" si="2"/>
        <v>0</v>
      </c>
      <c r="I81" s="23"/>
    </row>
    <row r="82" spans="1:9" ht="45">
      <c r="A82" s="8">
        <v>7</v>
      </c>
      <c r="B82" s="9" t="s">
        <v>133</v>
      </c>
      <c r="C82" s="10" t="s">
        <v>146</v>
      </c>
      <c r="D82" s="9" t="s">
        <v>139</v>
      </c>
      <c r="E82" s="14"/>
      <c r="F82" s="14">
        <v>1.2</v>
      </c>
      <c r="G82" s="30">
        <v>600</v>
      </c>
      <c r="H82" s="15">
        <f t="shared" si="2"/>
        <v>0</v>
      </c>
      <c r="I82" s="23"/>
    </row>
    <row r="83" spans="1:9" ht="33.75">
      <c r="A83" s="8">
        <v>8</v>
      </c>
      <c r="B83" s="9" t="s">
        <v>134</v>
      </c>
      <c r="C83" s="10" t="s">
        <v>147</v>
      </c>
      <c r="D83" s="9" t="s">
        <v>42</v>
      </c>
      <c r="E83" s="14"/>
      <c r="F83" s="14">
        <v>1.2</v>
      </c>
      <c r="G83" s="30">
        <v>600</v>
      </c>
      <c r="H83" s="15">
        <f t="shared" si="2"/>
        <v>0</v>
      </c>
      <c r="I83" s="23"/>
    </row>
    <row r="84" spans="1:9" ht="33.75">
      <c r="A84" s="8">
        <v>9</v>
      </c>
      <c r="B84" s="9" t="s">
        <v>135</v>
      </c>
      <c r="C84" s="10" t="s">
        <v>148</v>
      </c>
      <c r="D84" s="9" t="s">
        <v>139</v>
      </c>
      <c r="E84" s="14"/>
      <c r="F84" s="14">
        <v>1.2</v>
      </c>
      <c r="G84" s="30">
        <v>600</v>
      </c>
      <c r="H84" s="15">
        <f t="shared" si="2"/>
        <v>0</v>
      </c>
      <c r="I84" s="23"/>
    </row>
    <row r="85" spans="1:9" ht="45">
      <c r="A85" s="8">
        <v>10</v>
      </c>
      <c r="B85" s="9" t="s">
        <v>136</v>
      </c>
      <c r="C85" s="10" t="s">
        <v>149</v>
      </c>
      <c r="D85" s="9" t="s">
        <v>139</v>
      </c>
      <c r="E85" s="14"/>
      <c r="F85" s="14">
        <v>1.2</v>
      </c>
      <c r="G85" s="30">
        <v>400</v>
      </c>
      <c r="H85" s="15">
        <f t="shared" si="2"/>
        <v>0</v>
      </c>
      <c r="I85" s="23"/>
    </row>
    <row r="86" spans="1:9" ht="22.5">
      <c r="A86" s="8">
        <v>11</v>
      </c>
      <c r="B86" s="9" t="s">
        <v>136</v>
      </c>
      <c r="C86" s="10" t="s">
        <v>150</v>
      </c>
      <c r="D86" s="9" t="s">
        <v>139</v>
      </c>
      <c r="E86" s="14"/>
      <c r="F86" s="14">
        <v>1.2</v>
      </c>
      <c r="G86" s="30">
        <v>50</v>
      </c>
      <c r="H86" s="15">
        <f t="shared" si="2"/>
        <v>0</v>
      </c>
      <c r="I86" s="23"/>
    </row>
    <row r="87" spans="1:9" ht="45">
      <c r="A87" s="8">
        <v>12</v>
      </c>
      <c r="B87" s="9" t="s">
        <v>137</v>
      </c>
      <c r="C87" s="10" t="s">
        <v>151</v>
      </c>
      <c r="D87" s="9" t="s">
        <v>139</v>
      </c>
      <c r="E87" s="14"/>
      <c r="F87" s="14">
        <v>1.2</v>
      </c>
      <c r="G87" s="30">
        <v>400</v>
      </c>
      <c r="H87" s="15">
        <f t="shared" si="2"/>
        <v>0</v>
      </c>
      <c r="I87" s="23"/>
    </row>
    <row r="88" spans="1:9" ht="56.25">
      <c r="A88" s="8">
        <v>13</v>
      </c>
      <c r="B88" s="9" t="s">
        <v>138</v>
      </c>
      <c r="C88" s="10" t="s">
        <v>152</v>
      </c>
      <c r="D88" s="9" t="s">
        <v>139</v>
      </c>
      <c r="E88" s="14"/>
      <c r="F88" s="14">
        <v>1.2</v>
      </c>
      <c r="G88" s="30">
        <v>400</v>
      </c>
      <c r="H88" s="15">
        <f t="shared" si="2"/>
        <v>0</v>
      </c>
      <c r="I88" s="23"/>
    </row>
    <row r="89" spans="1:9" ht="67.5">
      <c r="A89" s="8">
        <v>14</v>
      </c>
      <c r="B89" s="9" t="s">
        <v>138</v>
      </c>
      <c r="C89" s="10" t="s">
        <v>153</v>
      </c>
      <c r="D89" s="9" t="s">
        <v>139</v>
      </c>
      <c r="E89" s="14"/>
      <c r="F89" s="14">
        <v>1.2</v>
      </c>
      <c r="G89" s="30">
        <v>400</v>
      </c>
      <c r="H89" s="15">
        <f t="shared" si="2"/>
        <v>0</v>
      </c>
      <c r="I89" s="23"/>
    </row>
    <row r="90" spans="1:9" ht="15" thickBot="1">
      <c r="A90" s="48" t="s">
        <v>126</v>
      </c>
      <c r="B90" s="49"/>
      <c r="C90" s="49"/>
      <c r="D90" s="49"/>
      <c r="E90" s="49"/>
      <c r="F90" s="49"/>
      <c r="G90" s="49"/>
      <c r="H90" s="16">
        <f>SUM(H76:H89)</f>
        <v>0</v>
      </c>
      <c r="I90" s="23"/>
    </row>
    <row r="91" spans="1:8" ht="15">
      <c r="A91" s="12">
        <v>4</v>
      </c>
      <c r="B91" s="45" t="s">
        <v>154</v>
      </c>
      <c r="C91" s="46"/>
      <c r="D91" s="46"/>
      <c r="E91" s="46"/>
      <c r="F91" s="46"/>
      <c r="G91" s="46"/>
      <c r="H91" s="47"/>
    </row>
    <row r="92" spans="1:9" ht="45">
      <c r="A92" s="24">
        <v>1</v>
      </c>
      <c r="B92" s="21" t="s">
        <v>156</v>
      </c>
      <c r="C92" s="11" t="s">
        <v>170</v>
      </c>
      <c r="D92" s="21" t="s">
        <v>42</v>
      </c>
      <c r="E92" s="25"/>
      <c r="F92" s="25">
        <v>1.2</v>
      </c>
      <c r="G92" s="30">
        <v>900</v>
      </c>
      <c r="H92" s="22">
        <f>E92*F92*G92</f>
        <v>0</v>
      </c>
      <c r="I92" s="23"/>
    </row>
    <row r="93" spans="1:9" ht="45">
      <c r="A93" s="8">
        <v>2</v>
      </c>
      <c r="B93" s="9" t="s">
        <v>157</v>
      </c>
      <c r="C93" s="10" t="s">
        <v>171</v>
      </c>
      <c r="D93" s="9" t="s">
        <v>42</v>
      </c>
      <c r="E93" s="14"/>
      <c r="F93" s="25">
        <v>1.2</v>
      </c>
      <c r="G93" s="30">
        <v>400</v>
      </c>
      <c r="H93" s="22">
        <f aca="true" t="shared" si="3" ref="H93:H106">E93*F93*G93</f>
        <v>0</v>
      </c>
      <c r="I93" s="23"/>
    </row>
    <row r="94" spans="1:9" ht="33.75">
      <c r="A94" s="8">
        <v>3</v>
      </c>
      <c r="B94" s="9" t="s">
        <v>158</v>
      </c>
      <c r="C94" s="10" t="s">
        <v>172</v>
      </c>
      <c r="D94" s="9" t="s">
        <v>42</v>
      </c>
      <c r="E94" s="14"/>
      <c r="F94" s="25">
        <v>1.2</v>
      </c>
      <c r="G94" s="30">
        <v>400</v>
      </c>
      <c r="H94" s="22">
        <f t="shared" si="3"/>
        <v>0</v>
      </c>
      <c r="I94" s="23"/>
    </row>
    <row r="95" spans="1:9" ht="33.75">
      <c r="A95" s="8">
        <v>4</v>
      </c>
      <c r="B95" s="9" t="s">
        <v>159</v>
      </c>
      <c r="C95" s="10" t="s">
        <v>173</v>
      </c>
      <c r="D95" s="9" t="s">
        <v>42</v>
      </c>
      <c r="E95" s="14"/>
      <c r="F95" s="25">
        <v>1.2</v>
      </c>
      <c r="G95" s="30">
        <v>4000</v>
      </c>
      <c r="H95" s="22">
        <f t="shared" si="3"/>
        <v>0</v>
      </c>
      <c r="I95" s="23"/>
    </row>
    <row r="96" spans="1:9" ht="33.75">
      <c r="A96" s="8">
        <v>5</v>
      </c>
      <c r="B96" s="9" t="s">
        <v>160</v>
      </c>
      <c r="C96" s="10" t="s">
        <v>174</v>
      </c>
      <c r="D96" s="9" t="s">
        <v>42</v>
      </c>
      <c r="E96" s="14"/>
      <c r="F96" s="25">
        <v>1.2</v>
      </c>
      <c r="G96" s="30">
        <v>400</v>
      </c>
      <c r="H96" s="22">
        <f t="shared" si="3"/>
        <v>0</v>
      </c>
      <c r="I96" s="23"/>
    </row>
    <row r="97" spans="1:9" ht="33.75">
      <c r="A97" s="8">
        <v>6</v>
      </c>
      <c r="B97" s="9" t="s">
        <v>161</v>
      </c>
      <c r="C97" s="10" t="s">
        <v>175</v>
      </c>
      <c r="D97" s="9" t="s">
        <v>42</v>
      </c>
      <c r="E97" s="14"/>
      <c r="F97" s="25">
        <v>1.2</v>
      </c>
      <c r="G97" s="30">
        <v>4000</v>
      </c>
      <c r="H97" s="22">
        <f t="shared" si="3"/>
        <v>0</v>
      </c>
      <c r="I97" s="23"/>
    </row>
    <row r="98" spans="1:9" ht="45">
      <c r="A98" s="8">
        <v>7</v>
      </c>
      <c r="B98" s="9" t="s">
        <v>162</v>
      </c>
      <c r="C98" s="10" t="s">
        <v>222</v>
      </c>
      <c r="D98" s="9" t="s">
        <v>42</v>
      </c>
      <c r="E98" s="14"/>
      <c r="F98" s="25">
        <v>1.2</v>
      </c>
      <c r="G98" s="30">
        <v>150</v>
      </c>
      <c r="H98" s="22">
        <f t="shared" si="3"/>
        <v>0</v>
      </c>
      <c r="I98" s="23"/>
    </row>
    <row r="99" spans="1:9" ht="33.75">
      <c r="A99" s="8">
        <v>8</v>
      </c>
      <c r="B99" s="9" t="s">
        <v>163</v>
      </c>
      <c r="C99" s="10" t="s">
        <v>176</v>
      </c>
      <c r="D99" s="9" t="s">
        <v>42</v>
      </c>
      <c r="E99" s="14"/>
      <c r="F99" s="25">
        <v>1.2</v>
      </c>
      <c r="G99" s="30">
        <v>150</v>
      </c>
      <c r="H99" s="22">
        <f t="shared" si="3"/>
        <v>0</v>
      </c>
      <c r="I99" s="23"/>
    </row>
    <row r="100" spans="1:9" ht="33.75">
      <c r="A100" s="24">
        <v>9</v>
      </c>
      <c r="B100" s="21" t="s">
        <v>164</v>
      </c>
      <c r="C100" s="11" t="s">
        <v>177</v>
      </c>
      <c r="D100" s="21" t="s">
        <v>42</v>
      </c>
      <c r="E100" s="25"/>
      <c r="F100" s="25">
        <v>1.2</v>
      </c>
      <c r="G100" s="30">
        <v>100</v>
      </c>
      <c r="H100" s="22">
        <f t="shared" si="3"/>
        <v>0</v>
      </c>
      <c r="I100" s="23"/>
    </row>
    <row r="101" spans="1:9" ht="22.5">
      <c r="A101" s="24">
        <v>10</v>
      </c>
      <c r="B101" s="9" t="s">
        <v>165</v>
      </c>
      <c r="C101" s="10" t="s">
        <v>178</v>
      </c>
      <c r="D101" s="9" t="s">
        <v>42</v>
      </c>
      <c r="E101" s="14"/>
      <c r="F101" s="25">
        <v>1.2</v>
      </c>
      <c r="G101" s="30">
        <v>600</v>
      </c>
      <c r="H101" s="22">
        <f t="shared" si="3"/>
        <v>0</v>
      </c>
      <c r="I101" s="23"/>
    </row>
    <row r="102" spans="1:9" ht="33.75">
      <c r="A102" s="24">
        <v>11</v>
      </c>
      <c r="B102" s="9" t="s">
        <v>166</v>
      </c>
      <c r="C102" s="10" t="s">
        <v>179</v>
      </c>
      <c r="D102" s="9" t="s">
        <v>42</v>
      </c>
      <c r="E102" s="14"/>
      <c r="F102" s="25">
        <v>1.2</v>
      </c>
      <c r="G102" s="30">
        <v>2100</v>
      </c>
      <c r="H102" s="22">
        <f t="shared" si="3"/>
        <v>0</v>
      </c>
      <c r="I102" s="23"/>
    </row>
    <row r="103" spans="1:9" ht="45">
      <c r="A103" s="24">
        <v>12</v>
      </c>
      <c r="B103" s="9" t="s">
        <v>167</v>
      </c>
      <c r="C103" s="10" t="s">
        <v>180</v>
      </c>
      <c r="D103" s="9" t="s">
        <v>42</v>
      </c>
      <c r="E103" s="14"/>
      <c r="F103" s="25">
        <v>1.2</v>
      </c>
      <c r="G103" s="30">
        <v>400</v>
      </c>
      <c r="H103" s="22">
        <f t="shared" si="3"/>
        <v>0</v>
      </c>
      <c r="I103" s="23"/>
    </row>
    <row r="104" spans="1:9" ht="45">
      <c r="A104" s="24">
        <v>13</v>
      </c>
      <c r="B104" s="9" t="s">
        <v>212</v>
      </c>
      <c r="C104" s="10" t="s">
        <v>181</v>
      </c>
      <c r="D104" s="9" t="s">
        <v>42</v>
      </c>
      <c r="E104" s="14"/>
      <c r="F104" s="25">
        <v>1.2</v>
      </c>
      <c r="G104" s="30">
        <v>400</v>
      </c>
      <c r="H104" s="22">
        <f t="shared" si="3"/>
        <v>0</v>
      </c>
      <c r="I104" s="23"/>
    </row>
    <row r="105" spans="1:9" ht="45">
      <c r="A105" s="24">
        <v>14</v>
      </c>
      <c r="B105" s="9" t="s">
        <v>168</v>
      </c>
      <c r="C105" s="11" t="s">
        <v>182</v>
      </c>
      <c r="D105" s="9" t="s">
        <v>42</v>
      </c>
      <c r="E105" s="14"/>
      <c r="F105" s="25">
        <v>1.2</v>
      </c>
      <c r="G105" s="30">
        <v>400</v>
      </c>
      <c r="H105" s="22">
        <f t="shared" si="3"/>
        <v>0</v>
      </c>
      <c r="I105" s="23"/>
    </row>
    <row r="106" spans="1:9" ht="45">
      <c r="A106" s="24">
        <v>15</v>
      </c>
      <c r="B106" s="9" t="s">
        <v>169</v>
      </c>
      <c r="C106" s="10" t="s">
        <v>183</v>
      </c>
      <c r="D106" s="9" t="s">
        <v>42</v>
      </c>
      <c r="E106" s="14"/>
      <c r="F106" s="25">
        <v>1.2</v>
      </c>
      <c r="G106" s="30">
        <v>400</v>
      </c>
      <c r="H106" s="22">
        <f t="shared" si="3"/>
        <v>0</v>
      </c>
      <c r="I106" s="23"/>
    </row>
    <row r="107" spans="1:9" ht="15" thickBot="1">
      <c r="A107" s="48" t="s">
        <v>155</v>
      </c>
      <c r="B107" s="49"/>
      <c r="C107" s="49"/>
      <c r="D107" s="49"/>
      <c r="E107" s="49"/>
      <c r="F107" s="49"/>
      <c r="G107" s="49"/>
      <c r="H107" s="16">
        <f>SUM(H92:H106)</f>
        <v>0</v>
      </c>
      <c r="I107" s="23"/>
    </row>
    <row r="108" spans="1:8" ht="15">
      <c r="A108" s="12">
        <v>5</v>
      </c>
      <c r="B108" s="45" t="s">
        <v>235</v>
      </c>
      <c r="C108" s="46"/>
      <c r="D108" s="46"/>
      <c r="E108" s="46"/>
      <c r="F108" s="46"/>
      <c r="G108" s="46"/>
      <c r="H108" s="47"/>
    </row>
    <row r="109" spans="1:9" ht="40.5" customHeight="1">
      <c r="A109" s="35">
        <v>1</v>
      </c>
      <c r="B109" s="36" t="s">
        <v>223</v>
      </c>
      <c r="C109" s="37" t="s">
        <v>224</v>
      </c>
      <c r="D109" s="36" t="s">
        <v>41</v>
      </c>
      <c r="E109" s="14"/>
      <c r="F109" s="14">
        <v>1.2</v>
      </c>
      <c r="G109" s="38">
        <v>6</v>
      </c>
      <c r="H109" s="39">
        <f>E109*F109*G109</f>
        <v>0</v>
      </c>
      <c r="I109" s="23"/>
    </row>
    <row r="110" spans="1:9" ht="33.75">
      <c r="A110" s="35">
        <v>2</v>
      </c>
      <c r="B110" s="36" t="s">
        <v>225</v>
      </c>
      <c r="C110" s="37" t="s">
        <v>226</v>
      </c>
      <c r="D110" s="36" t="s">
        <v>41</v>
      </c>
      <c r="E110" s="14"/>
      <c r="F110" s="14">
        <v>1.2</v>
      </c>
      <c r="G110" s="38">
        <v>6</v>
      </c>
      <c r="H110" s="39">
        <f>E110*F110*G110</f>
        <v>0</v>
      </c>
      <c r="I110" s="23"/>
    </row>
    <row r="111" spans="1:9" ht="45">
      <c r="A111" s="35">
        <v>3</v>
      </c>
      <c r="B111" s="36" t="s">
        <v>227</v>
      </c>
      <c r="C111" s="37" t="s">
        <v>228</v>
      </c>
      <c r="D111" s="36" t="s">
        <v>41</v>
      </c>
      <c r="E111" s="14"/>
      <c r="F111" s="14">
        <v>1.2</v>
      </c>
      <c r="G111" s="38">
        <v>6</v>
      </c>
      <c r="H111" s="39">
        <f aca="true" t="shared" si="4" ref="H111:H121">E111*F111*G111</f>
        <v>0</v>
      </c>
      <c r="I111" s="23"/>
    </row>
    <row r="112" spans="1:9" ht="45">
      <c r="A112" s="35">
        <v>4</v>
      </c>
      <c r="B112" s="36" t="s">
        <v>229</v>
      </c>
      <c r="C112" s="37" t="s">
        <v>230</v>
      </c>
      <c r="D112" s="36" t="s">
        <v>41</v>
      </c>
      <c r="E112" s="14"/>
      <c r="F112" s="14">
        <v>1.2</v>
      </c>
      <c r="G112" s="36">
        <v>6</v>
      </c>
      <c r="H112" s="39">
        <f t="shared" si="4"/>
        <v>0</v>
      </c>
      <c r="I112" s="23"/>
    </row>
    <row r="113" spans="1:9" ht="33.75">
      <c r="A113" s="35">
        <v>5</v>
      </c>
      <c r="B113" s="36" t="s">
        <v>223</v>
      </c>
      <c r="C113" s="37" t="s">
        <v>231</v>
      </c>
      <c r="D113" s="36" t="s">
        <v>41</v>
      </c>
      <c r="E113" s="14"/>
      <c r="F113" s="14">
        <v>1.2</v>
      </c>
      <c r="G113" s="38">
        <v>6</v>
      </c>
      <c r="H113" s="39">
        <f t="shared" si="4"/>
        <v>0</v>
      </c>
      <c r="I113" s="23"/>
    </row>
    <row r="114" spans="1:9" ht="33.75">
      <c r="A114" s="35">
        <v>6</v>
      </c>
      <c r="B114" s="36" t="s">
        <v>225</v>
      </c>
      <c r="C114" s="37" t="s">
        <v>232</v>
      </c>
      <c r="D114" s="36" t="s">
        <v>41</v>
      </c>
      <c r="E114" s="14"/>
      <c r="F114" s="14">
        <v>1.2</v>
      </c>
      <c r="G114" s="38">
        <v>6</v>
      </c>
      <c r="H114" s="39">
        <f t="shared" si="4"/>
        <v>0</v>
      </c>
      <c r="I114" s="23"/>
    </row>
    <row r="115" spans="1:9" ht="39" customHeight="1">
      <c r="A115" s="35">
        <v>7</v>
      </c>
      <c r="B115" s="36" t="s">
        <v>227</v>
      </c>
      <c r="C115" s="37" t="s">
        <v>233</v>
      </c>
      <c r="D115" s="36" t="s">
        <v>41</v>
      </c>
      <c r="E115" s="14"/>
      <c r="F115" s="14">
        <v>1.2</v>
      </c>
      <c r="G115" s="38">
        <v>6</v>
      </c>
      <c r="H115" s="39">
        <f t="shared" si="4"/>
        <v>0</v>
      </c>
      <c r="I115" s="23"/>
    </row>
    <row r="116" spans="1:9" ht="33.75">
      <c r="A116" s="35">
        <v>8</v>
      </c>
      <c r="B116" s="36" t="s">
        <v>229</v>
      </c>
      <c r="C116" s="37" t="s">
        <v>234</v>
      </c>
      <c r="D116" s="36" t="s">
        <v>41</v>
      </c>
      <c r="E116" s="14"/>
      <c r="F116" s="14">
        <v>1.2</v>
      </c>
      <c r="G116" s="36">
        <v>6</v>
      </c>
      <c r="H116" s="39">
        <f t="shared" si="4"/>
        <v>0</v>
      </c>
      <c r="I116" s="23"/>
    </row>
    <row r="117" spans="1:9" ht="45">
      <c r="A117" s="8">
        <v>9</v>
      </c>
      <c r="B117" s="9" t="s">
        <v>185</v>
      </c>
      <c r="C117" s="10" t="s">
        <v>213</v>
      </c>
      <c r="D117" s="9" t="s">
        <v>25</v>
      </c>
      <c r="E117" s="14"/>
      <c r="F117" s="14">
        <v>1.2</v>
      </c>
      <c r="G117" s="30">
        <v>100</v>
      </c>
      <c r="H117" s="39">
        <f t="shared" si="4"/>
        <v>0</v>
      </c>
      <c r="I117" s="23"/>
    </row>
    <row r="118" spans="1:9" ht="42.75" customHeight="1">
      <c r="A118" s="8">
        <v>10</v>
      </c>
      <c r="B118" s="9" t="s">
        <v>185</v>
      </c>
      <c r="C118" s="10" t="s">
        <v>214</v>
      </c>
      <c r="D118" s="9" t="s">
        <v>25</v>
      </c>
      <c r="E118" s="14"/>
      <c r="F118" s="14">
        <v>1.2</v>
      </c>
      <c r="G118" s="30">
        <v>100</v>
      </c>
      <c r="H118" s="39">
        <f t="shared" si="4"/>
        <v>0</v>
      </c>
      <c r="I118" s="23"/>
    </row>
    <row r="119" spans="1:9" ht="56.25">
      <c r="A119" s="8">
        <v>11</v>
      </c>
      <c r="B119" s="9" t="s">
        <v>185</v>
      </c>
      <c r="C119" s="10" t="s">
        <v>215</v>
      </c>
      <c r="D119" s="9" t="s">
        <v>25</v>
      </c>
      <c r="E119" s="14"/>
      <c r="F119" s="14">
        <v>1.2</v>
      </c>
      <c r="G119" s="30">
        <v>20</v>
      </c>
      <c r="H119" s="39">
        <f t="shared" si="4"/>
        <v>0</v>
      </c>
      <c r="I119" s="23"/>
    </row>
    <row r="120" spans="1:9" ht="56.25">
      <c r="A120" s="8">
        <v>12</v>
      </c>
      <c r="B120" s="9" t="s">
        <v>185</v>
      </c>
      <c r="C120" s="10" t="s">
        <v>187</v>
      </c>
      <c r="D120" s="9" t="s">
        <v>25</v>
      </c>
      <c r="E120" s="14"/>
      <c r="F120" s="14">
        <v>1.2</v>
      </c>
      <c r="G120" s="30">
        <v>60</v>
      </c>
      <c r="H120" s="39">
        <f t="shared" si="4"/>
        <v>0</v>
      </c>
      <c r="I120" s="23"/>
    </row>
    <row r="121" spans="1:9" ht="33.75">
      <c r="A121" s="8">
        <v>13</v>
      </c>
      <c r="B121" s="9" t="s">
        <v>186</v>
      </c>
      <c r="C121" s="10" t="s">
        <v>188</v>
      </c>
      <c r="D121" s="9" t="s">
        <v>25</v>
      </c>
      <c r="E121" s="14"/>
      <c r="F121" s="14">
        <v>1.2</v>
      </c>
      <c r="G121" s="30">
        <v>50</v>
      </c>
      <c r="H121" s="39">
        <f t="shared" si="4"/>
        <v>0</v>
      </c>
      <c r="I121" s="23"/>
    </row>
    <row r="122" spans="1:9" ht="15" thickBot="1">
      <c r="A122" s="48" t="s">
        <v>184</v>
      </c>
      <c r="B122" s="49"/>
      <c r="C122" s="49"/>
      <c r="D122" s="49"/>
      <c r="E122" s="49"/>
      <c r="F122" s="49"/>
      <c r="G122" s="49"/>
      <c r="H122" s="16">
        <f>SUM(H109:H121)</f>
        <v>0</v>
      </c>
      <c r="I122" s="23"/>
    </row>
    <row r="123" spans="1:8" ht="15">
      <c r="A123" s="12">
        <v>6</v>
      </c>
      <c r="B123" s="45" t="s">
        <v>189</v>
      </c>
      <c r="C123" s="46"/>
      <c r="D123" s="46"/>
      <c r="E123" s="46"/>
      <c r="F123" s="46"/>
      <c r="G123" s="46"/>
      <c r="H123" s="47"/>
    </row>
    <row r="124" spans="1:9" ht="56.25">
      <c r="A124" s="8">
        <v>1</v>
      </c>
      <c r="B124" s="9" t="s">
        <v>191</v>
      </c>
      <c r="C124" s="10" t="s">
        <v>192</v>
      </c>
      <c r="D124" s="9" t="s">
        <v>82</v>
      </c>
      <c r="E124" s="14"/>
      <c r="F124" s="14">
        <v>1.2</v>
      </c>
      <c r="G124" s="34">
        <v>5</v>
      </c>
      <c r="H124" s="15">
        <f>E124*F124*G124</f>
        <v>0</v>
      </c>
      <c r="I124" s="23"/>
    </row>
    <row r="125" spans="1:9" ht="45">
      <c r="A125" s="8">
        <v>2</v>
      </c>
      <c r="B125" s="9" t="s">
        <v>191</v>
      </c>
      <c r="C125" s="10" t="s">
        <v>193</v>
      </c>
      <c r="D125" s="9" t="s">
        <v>82</v>
      </c>
      <c r="E125" s="14"/>
      <c r="F125" s="14">
        <v>1.2</v>
      </c>
      <c r="G125" s="34">
        <v>5</v>
      </c>
      <c r="H125" s="15">
        <f>E125*F125*G125</f>
        <v>0</v>
      </c>
      <c r="I125" s="23"/>
    </row>
    <row r="126" spans="1:9" ht="15" thickBot="1">
      <c r="A126" s="48" t="s">
        <v>190</v>
      </c>
      <c r="B126" s="49"/>
      <c r="C126" s="49"/>
      <c r="D126" s="49"/>
      <c r="E126" s="49"/>
      <c r="F126" s="49"/>
      <c r="G126" s="49"/>
      <c r="H126" s="16">
        <f>SUM(H124:H125)</f>
        <v>0</v>
      </c>
      <c r="I126" s="23"/>
    </row>
    <row r="127" spans="1:8" ht="15">
      <c r="A127" s="12">
        <v>7</v>
      </c>
      <c r="B127" s="45" t="s">
        <v>194</v>
      </c>
      <c r="C127" s="46"/>
      <c r="D127" s="46"/>
      <c r="E127" s="46"/>
      <c r="F127" s="46"/>
      <c r="G127" s="46"/>
      <c r="H127" s="47"/>
    </row>
    <row r="128" spans="1:9" ht="22.5">
      <c r="A128" s="8">
        <v>1</v>
      </c>
      <c r="B128" s="9" t="s">
        <v>13</v>
      </c>
      <c r="C128" s="10" t="s">
        <v>196</v>
      </c>
      <c r="D128" s="9" t="s">
        <v>195</v>
      </c>
      <c r="E128" s="14"/>
      <c r="F128" s="14">
        <v>1.2</v>
      </c>
      <c r="G128" s="29">
        <v>12</v>
      </c>
      <c r="H128" s="15">
        <f>E128*F128*G128</f>
        <v>0</v>
      </c>
      <c r="I128" s="23"/>
    </row>
    <row r="129" spans="1:9" ht="45">
      <c r="A129" s="8">
        <v>2</v>
      </c>
      <c r="B129" s="9" t="s">
        <v>13</v>
      </c>
      <c r="C129" s="10" t="s">
        <v>197</v>
      </c>
      <c r="D129" s="9" t="s">
        <v>41</v>
      </c>
      <c r="E129" s="14"/>
      <c r="F129" s="14">
        <v>1.2</v>
      </c>
      <c r="G129" s="28">
        <v>30</v>
      </c>
      <c r="H129" s="15">
        <f>E129*F129*G129</f>
        <v>0</v>
      </c>
      <c r="I129" s="23"/>
    </row>
    <row r="130" spans="1:9" ht="15" thickBot="1">
      <c r="A130" s="48" t="s">
        <v>216</v>
      </c>
      <c r="B130" s="49"/>
      <c r="C130" s="49"/>
      <c r="D130" s="49"/>
      <c r="E130" s="49"/>
      <c r="F130" s="49"/>
      <c r="G130" s="49"/>
      <c r="H130" s="16">
        <f>SUM(H128:H129)</f>
        <v>0</v>
      </c>
      <c r="I130" s="23"/>
    </row>
    <row r="131" spans="1:8" ht="15">
      <c r="A131" s="12">
        <v>8</v>
      </c>
      <c r="B131" s="45" t="s">
        <v>199</v>
      </c>
      <c r="C131" s="46"/>
      <c r="D131" s="46"/>
      <c r="E131" s="46"/>
      <c r="F131" s="46"/>
      <c r="G131" s="46"/>
      <c r="H131" s="47"/>
    </row>
    <row r="132" spans="1:9" ht="22.5">
      <c r="A132" s="8">
        <v>1</v>
      </c>
      <c r="B132" s="9" t="s">
        <v>13</v>
      </c>
      <c r="C132" s="10" t="s">
        <v>201</v>
      </c>
      <c r="D132" s="9" t="s">
        <v>198</v>
      </c>
      <c r="E132" s="14"/>
      <c r="F132" s="14">
        <v>1.2</v>
      </c>
      <c r="G132" s="31">
        <v>25</v>
      </c>
      <c r="H132" s="15">
        <f>G132*F132*E132</f>
        <v>0</v>
      </c>
      <c r="I132" s="23"/>
    </row>
    <row r="133" spans="1:9" ht="22.5">
      <c r="A133" s="8">
        <v>2</v>
      </c>
      <c r="B133" s="9" t="s">
        <v>13</v>
      </c>
      <c r="C133" s="10" t="s">
        <v>202</v>
      </c>
      <c r="D133" s="9" t="s">
        <v>198</v>
      </c>
      <c r="E133" s="14"/>
      <c r="F133" s="14">
        <v>1.2</v>
      </c>
      <c r="G133" s="31">
        <v>25</v>
      </c>
      <c r="H133" s="15">
        <f>G133*F133*E133</f>
        <v>0</v>
      </c>
      <c r="I133" s="23"/>
    </row>
    <row r="134" spans="1:9" ht="22.5">
      <c r="A134" s="8">
        <v>3</v>
      </c>
      <c r="B134" s="9" t="s">
        <v>13</v>
      </c>
      <c r="C134" s="10" t="s">
        <v>203</v>
      </c>
      <c r="D134" s="9" t="s">
        <v>198</v>
      </c>
      <c r="E134" s="14"/>
      <c r="F134" s="14">
        <v>1.2</v>
      </c>
      <c r="G134" s="32">
        <v>25</v>
      </c>
      <c r="H134" s="15">
        <f>G134*F134*E134</f>
        <v>0</v>
      </c>
      <c r="I134" s="23"/>
    </row>
    <row r="135" spans="1:9" ht="22.5">
      <c r="A135" s="8">
        <v>4</v>
      </c>
      <c r="B135" s="9" t="s">
        <v>13</v>
      </c>
      <c r="C135" s="10" t="s">
        <v>204</v>
      </c>
      <c r="D135" s="9" t="s">
        <v>198</v>
      </c>
      <c r="E135" s="14"/>
      <c r="F135" s="14">
        <v>1.2</v>
      </c>
      <c r="G135" s="32">
        <v>25</v>
      </c>
      <c r="H135" s="15">
        <f>G135*F135*E135</f>
        <v>0</v>
      </c>
      <c r="I135" s="23"/>
    </row>
    <row r="136" spans="1:9" ht="15" thickBot="1">
      <c r="A136" s="48" t="s">
        <v>200</v>
      </c>
      <c r="B136" s="49"/>
      <c r="C136" s="49"/>
      <c r="D136" s="49"/>
      <c r="E136" s="49"/>
      <c r="F136" s="49"/>
      <c r="G136" s="49"/>
      <c r="H136" s="16">
        <f>H135+H134+H133+H132</f>
        <v>0</v>
      </c>
      <c r="I136" s="23"/>
    </row>
    <row r="137" spans="1:9" ht="12.75">
      <c r="A137" s="57" t="s">
        <v>205</v>
      </c>
      <c r="B137" s="58"/>
      <c r="C137" s="58"/>
      <c r="D137" s="58"/>
      <c r="E137" s="58"/>
      <c r="F137" s="58"/>
      <c r="G137" s="58"/>
      <c r="H137" s="17">
        <f>SUM(H25+H74+H90+H107+H122+H126+H130+H136)</f>
        <v>0</v>
      </c>
      <c r="I137" s="40"/>
    </row>
    <row r="138" spans="1:9" ht="12.75">
      <c r="A138" s="55" t="s">
        <v>206</v>
      </c>
      <c r="B138" s="56"/>
      <c r="C138" s="56"/>
      <c r="D138" s="56"/>
      <c r="E138" s="56"/>
      <c r="F138" s="56"/>
      <c r="G138" s="56"/>
      <c r="H138" s="18">
        <f>H137*0.23</f>
        <v>0</v>
      </c>
      <c r="I138" s="40"/>
    </row>
    <row r="139" spans="1:9" ht="13.5" thickBot="1">
      <c r="A139" s="52" t="s">
        <v>207</v>
      </c>
      <c r="B139" s="53"/>
      <c r="C139" s="53"/>
      <c r="D139" s="53"/>
      <c r="E139" s="53"/>
      <c r="F139" s="53"/>
      <c r="G139" s="53"/>
      <c r="H139" s="13">
        <f>H137+H138</f>
        <v>0</v>
      </c>
      <c r="I139" s="40"/>
    </row>
    <row r="140" spans="1:8" ht="15">
      <c r="A140" s="26"/>
      <c r="B140" s="26"/>
      <c r="C140" s="26"/>
      <c r="D140" s="26"/>
      <c r="E140" s="26"/>
      <c r="F140" s="26"/>
      <c r="G140" s="26"/>
      <c r="H140" s="26"/>
    </row>
    <row r="141" spans="1:8" ht="15.75" customHeight="1">
      <c r="A141" s="54"/>
      <c r="B141" s="54"/>
      <c r="C141" s="54"/>
      <c r="D141" s="26"/>
      <c r="E141" s="26"/>
      <c r="F141" s="26"/>
      <c r="G141" s="50"/>
      <c r="H141" s="51"/>
    </row>
    <row r="142" spans="5:6" ht="11.25">
      <c r="E142" s="27"/>
      <c r="F142" s="27"/>
    </row>
  </sheetData>
  <sheetProtection/>
  <mergeCells count="23">
    <mergeCell ref="B75:H75"/>
    <mergeCell ref="A90:G90"/>
    <mergeCell ref="B127:H127"/>
    <mergeCell ref="A130:G130"/>
    <mergeCell ref="A137:G137"/>
    <mergeCell ref="B123:H123"/>
    <mergeCell ref="A126:G126"/>
    <mergeCell ref="G141:H141"/>
    <mergeCell ref="A139:G139"/>
    <mergeCell ref="B131:H131"/>
    <mergeCell ref="A141:C141"/>
    <mergeCell ref="A136:G136"/>
    <mergeCell ref="A138:G138"/>
    <mergeCell ref="A1:H1"/>
    <mergeCell ref="A3:H5"/>
    <mergeCell ref="B9:H9"/>
    <mergeCell ref="A25:G25"/>
    <mergeCell ref="B26:H26"/>
    <mergeCell ref="A122:G122"/>
    <mergeCell ref="A74:G74"/>
    <mergeCell ref="B91:H91"/>
    <mergeCell ref="A107:G107"/>
    <mergeCell ref="B108:H108"/>
  </mergeCells>
  <printOptions/>
  <pageMargins left="0.7" right="0.7" top="0.75" bottom="0.75" header="0.3" footer="0.3"/>
  <pageSetup horizontalDpi="600" verticalDpi="600" orientation="portrait" paperSize="9" r:id="rId1"/>
  <rowBreaks count="2" manualBreakCount="2">
    <brk id="25" max="255" man="1"/>
    <brk id="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 System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ris user</dc:creator>
  <cp:keywords/>
  <dc:description/>
  <cp:lastModifiedBy>Klaudia Reguła</cp:lastModifiedBy>
  <cp:lastPrinted>2022-11-10T14:07:19Z</cp:lastPrinted>
  <dcterms:created xsi:type="dcterms:W3CDTF">2013-11-13T12:33:58Z</dcterms:created>
  <dcterms:modified xsi:type="dcterms:W3CDTF">2022-12-05T08:32:07Z</dcterms:modified>
  <cp:category/>
  <cp:version/>
  <cp:contentType/>
  <cp:contentStatus/>
</cp:coreProperties>
</file>