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AMÓWIENIA\2023\11-SP Krosinko\7. Pytania\"/>
    </mc:Choice>
  </mc:AlternateContent>
  <xr:revisionPtr revIDLastSave="0" documentId="8_{F076514E-C254-48F6-98B6-E52C7BC1207B}" xr6:coauthVersionLast="47" xr6:coauthVersionMax="47" xr10:uidLastSave="{00000000-0000-0000-0000-000000000000}"/>
  <bookViews>
    <workbookView xWindow="-120" yWindow="-120" windowWidth="29040" windowHeight="15840" xr2:uid="{FC6E8CA0-8798-4C78-850D-748E4D1600E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I51" i="1"/>
  <c r="I49" i="1"/>
  <c r="I48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8" i="1"/>
  <c r="I9" i="1"/>
  <c r="I10" i="1"/>
  <c r="I11" i="1"/>
  <c r="I7" i="1"/>
  <c r="I6" i="1"/>
  <c r="I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9" i="1" s="1"/>
  <c r="A51" i="1" s="1"/>
  <c r="A53" i="1" s="1"/>
  <c r="I4" i="1"/>
</calcChain>
</file>

<file path=xl/sharedStrings.xml><?xml version="1.0" encoding="utf-8"?>
<sst xmlns="http://schemas.openxmlformats.org/spreadsheetml/2006/main" count="80" uniqueCount="57">
  <si>
    <t>Rowki w gruncie kategorii III-IV o wymiarach 30x30cm pod obrzeża</t>
  </si>
  <si>
    <t>KOSZTORYS II</t>
  </si>
  <si>
    <t>KOSZTORYS II A</t>
  </si>
  <si>
    <t>KOSZTORYS II B</t>
  </si>
  <si>
    <t>numer pozycji</t>
  </si>
  <si>
    <t>obmiar</t>
  </si>
  <si>
    <t>RÓŻNICA</t>
  </si>
  <si>
    <t>BRAK</t>
  </si>
  <si>
    <t>Warstwa odsączająca o grubości po zagęszczeniu 10cm na poszerzeniach zagęszczana mechanicznie</t>
  </si>
  <si>
    <t>Warstwa odsączająca na poszerzeniach zagęszczana mechanicznie - za każdy dalszy 1cm ponad 10cm</t>
  </si>
  <si>
    <t>Chodniki z kostki betonowej "POLBRUK" grubości 60 mm typu 120 na podsypce cementowo-piaskowej grubości 50 mm z wypełnieniem spoin piaskiem</t>
  </si>
  <si>
    <t>Orka glebogryzarką przyczepną gruntu kategorii I-II</t>
  </si>
  <si>
    <t>Kultywatorowanie mechaniczne przed orką gruntu kategorii I-II</t>
  </si>
  <si>
    <t>Ręczne rozrzucenie ziemi żyznej lub kompostowej na terenie płaskim grubość warstwy 25 cm</t>
  </si>
  <si>
    <t>Ręczny wysiew na terenie płaskim nawozów mineralnych lub wapna nawozowego</t>
  </si>
  <si>
    <t>Obsadzenie kwietników bylinami przy ilości 4 szt./m2 - skalnica andersa 50 m2, jarzmianka 35 m2, chaber górski 35 m2, żurawka 15 m2,</t>
  </si>
  <si>
    <t>Przygotowanie obrzeży trawnikowych</t>
  </si>
  <si>
    <t>Sadzenie drzew i krzewów iglastych na terenie płaskim w gruncie kat. I-II z zaprawą dołów; średnica/głębokość : 0.5 m</t>
  </si>
  <si>
    <t>Odwodnienie powierzchniowe wykopu - kanał oprowadzający w gruncie spoistym</t>
  </si>
  <si>
    <t>Odwodnienie powierzchniowe wykopu - pompowanie wody z wykopu</t>
  </si>
  <si>
    <t>Transport gruzu z terenu rozbiórki przy ręcznym załadowaniu i wyładowaniu samochodem skrzyniowym na odległość do 1 km</t>
  </si>
  <si>
    <t>Transport gruzu z terenu rozbiórki przy ręcznym załadowaniu i wyładowaniu ciągnikiem kołowym z przyczepą - dodatek za każdy następny rozpoczęty 1 km</t>
  </si>
  <si>
    <t>Roboty ziemne wykonywane koparkami podsiębiernymi o poj. łyżki 0,60 m3 z transportem urobku samochodami samowyładowczymi o ładowności ponad 5 do 10 t na odległość do 1 km: grunt kat. III. Załdowanie gruntu na wywrotyki, wywiezienie na 5 km</t>
  </si>
  <si>
    <t>Dopłata za każde dalsze rozpoczęte 0,5 km odległ. transportu ponad 1 km, przy przewozie urobku gruntu kat.III-IV po drogach utwardzonych, samochodami samowyładowczmi o ładowności: ponad 5 do 10 t</t>
  </si>
  <si>
    <t>Wywóz ziemi samochodami samowyładowczymi na odległość 10 km grunt.kat. III</t>
  </si>
  <si>
    <t>Ściany fundamentowe z bloczków betonowych</t>
  </si>
  <si>
    <t>Ręczne zasypywanie wykopów ze skarpami warstwami 20 cm ziemi leżącej obok, z przerzutem ziemi na odległość do 3 m oraz zagęszczeniem warstw ubijakami ręcznymi; grunt kat.I-III. Przyjęto 15% nasypu wykonanego ręcznie</t>
  </si>
  <si>
    <t>Membrana ochronna o wysokiej gęstości</t>
  </si>
  <si>
    <t>Nałożenie na podłoże podkładowej masy tynkarskiej</t>
  </si>
  <si>
    <t>Sprawdzenie przyczepności do podłoża zaprawy klejącej</t>
  </si>
  <si>
    <t>Przymocowanie płyt izolacyjnych do ścian za pomocą dybli plastikowych</t>
  </si>
  <si>
    <t>Zaprawa klejąca do styropianu</t>
  </si>
  <si>
    <t>Ściany z bloków SILKA M24 w budynkach wielokond. na zaprawie cienkospoinowej (klejowej)</t>
  </si>
  <si>
    <t>Impregnacja ścian wykonanych w technologii SILKA z bloków SILKA M oraz P aparatem natryskowym</t>
  </si>
  <si>
    <t>Izolacje poziome płytami z wełny mineralnej twardej gr.5cm układanymi na sucho</t>
  </si>
  <si>
    <t>Malowanie technologią natrysku kroplowego (tapety natryskowe) farbą templową - barwioną, barwienie podkładu lub natrysku</t>
  </si>
  <si>
    <t>Licowanie ścian płytkami na klej - przygotowanie podłoża</t>
  </si>
  <si>
    <t>Podsypka z piasku pod nawierzchnię o grubości warstwy ponad 3cm zagęszczana ręcznie - opaska wokół budynku</t>
  </si>
  <si>
    <t>Izolacja rur PP-R śr. 32 mm otulinami z pianki polietylenowej gr. 13 mm</t>
  </si>
  <si>
    <t>Wielofunkcyjny zawór termostatyczny DN15 1/2", PN10, tmax=100'C</t>
  </si>
  <si>
    <t>Próba szczelności instalacji wody zimnej i ciepłej - płukanie, czynności przygotowawcze i zakończeniowe</t>
  </si>
  <si>
    <t>Próba szczelności instalacji wody zimnej i ciepłej w budynkach niemieszkalnych - próba wodna ciśnieniowa</t>
  </si>
  <si>
    <t>Rurociągi z PVC kanalizacyjne o śr. 75 mm na ścianach w budynkach niemieszkalnych o połączeniach wciskowych</t>
  </si>
  <si>
    <t>Rurociągi z PVC kanalizacyjne o śr. 50 mm na ścianach w budynkach niemieszkalnych o połączeniach wciskowych</t>
  </si>
  <si>
    <t>Kurek kulowy do wody w/w DN25, PN30, tmax=120'C</t>
  </si>
  <si>
    <t>Kurek kulowy do wody w/w DN32, PN30, tmax=120'C</t>
  </si>
  <si>
    <t>Kurek kulowy do wody w/w DN50, PN30, tmax=120'C</t>
  </si>
  <si>
    <t>Próba szczelności instalacji centralnego ogrzewania - próba wodna ciśnieniowa</t>
  </si>
  <si>
    <t>Roboty budowlane (otworowanie, bruzdowanie, przejścia p.poż)</t>
  </si>
  <si>
    <t>Dostawa i ułożenie przewodu YDY  4x1,5 mm2, wraz z wykonaniem i zaprawianiem bruzd, z podłączeniem, obróbką i montażem końcówek kablowych</t>
  </si>
  <si>
    <t>Dostawa i montaż opraw oświetleniowych [AW2] OPRAWA AWARYJNA JEDNOFUNKCYJNA, AT, CNBOP, 1H, 365 lm, 3.0 W , z przygotowaniem podłoża pod montaż, podłączeniem przewodów</t>
  </si>
  <si>
    <t>Uziom fundamentowy - Bednarka</t>
  </si>
  <si>
    <t>Łączenie przewodów instalacji odgromowej lub przewodów wyrównawczych z bednarki o przekroju do 120 mm2 na ścianie lub konstrukcji zbrojenia</t>
  </si>
  <si>
    <t>Dostawa i montaż kompletnego systemu elektronicznej woźnej - włączenie do istniejącego systemu</t>
  </si>
  <si>
    <t>l.p.</t>
  </si>
  <si>
    <t>nazwa pozycji</t>
  </si>
  <si>
    <t>kol. 4 - kol. 6 - kol.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</si>
</sst>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6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3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5287A-8920-487A-97C2-6EF0BF019B63}">
  <dimension ref="A1:I53"/>
  <sheetViews>
    <sheetView tabSelected="1" topLeftCell="A34" workbookViewId="0">
      <selection activeCell="B1" sqref="B1"/>
    </sheetView>
  </sheetViews>
  <sheetFormatPr defaultRowHeight="15" x14ac:dyDescent="0.25"/>
  <cols>
    <col min="1" max="1" width="7.28515625" style="3" customWidth="1"/>
    <col min="2" max="2" width="89.42578125" style="6" customWidth="1"/>
    <col min="3" max="3" width="22.85546875" style="4" customWidth="1"/>
    <col min="4" max="4" width="22.85546875" style="5" customWidth="1"/>
    <col min="5" max="5" width="22.85546875" style="1" customWidth="1"/>
    <col min="6" max="6" width="22.85546875" style="5" customWidth="1"/>
    <col min="7" max="7" width="22.85546875" style="1" customWidth="1"/>
    <col min="8" max="8" width="22.85546875" style="5" customWidth="1"/>
    <col min="9" max="9" width="24" style="5" customWidth="1"/>
    <col min="10" max="16384" width="9.140625" style="3"/>
  </cols>
  <sheetData>
    <row r="1" spans="1:9" s="1" customFormat="1" x14ac:dyDescent="0.25">
      <c r="B1" s="2"/>
      <c r="C1" s="44" t="s">
        <v>1</v>
      </c>
      <c r="D1" s="45"/>
      <c r="E1" s="44" t="s">
        <v>2</v>
      </c>
      <c r="F1" s="45"/>
      <c r="G1" s="44" t="s">
        <v>3</v>
      </c>
      <c r="H1" s="45"/>
      <c r="I1" s="26" t="s">
        <v>6</v>
      </c>
    </row>
    <row r="2" spans="1:9" s="1" customFormat="1" x14ac:dyDescent="0.25">
      <c r="A2" s="10" t="s">
        <v>54</v>
      </c>
      <c r="B2" s="11" t="s">
        <v>55</v>
      </c>
      <c r="C2" s="13" t="s">
        <v>4</v>
      </c>
      <c r="D2" s="14" t="s">
        <v>5</v>
      </c>
      <c r="E2" s="22" t="s">
        <v>4</v>
      </c>
      <c r="F2" s="14" t="s">
        <v>5</v>
      </c>
      <c r="G2" s="22" t="s">
        <v>4</v>
      </c>
      <c r="H2" s="14" t="s">
        <v>5</v>
      </c>
      <c r="I2" s="27" t="s">
        <v>56</v>
      </c>
    </row>
    <row r="3" spans="1:9" s="1" customFormat="1" x14ac:dyDescent="0.25">
      <c r="A3" s="8">
        <v>1</v>
      </c>
      <c r="B3" s="12">
        <v>2</v>
      </c>
      <c r="C3" s="15">
        <v>3</v>
      </c>
      <c r="D3" s="16">
        <v>4</v>
      </c>
      <c r="E3" s="15">
        <v>5</v>
      </c>
      <c r="F3" s="16">
        <v>6</v>
      </c>
      <c r="G3" s="15">
        <v>7</v>
      </c>
      <c r="H3" s="16">
        <v>8</v>
      </c>
      <c r="I3" s="28">
        <v>9</v>
      </c>
    </row>
    <row r="4" spans="1:9" x14ac:dyDescent="0.25">
      <c r="A4" s="9">
        <v>1</v>
      </c>
      <c r="B4" s="7" t="s">
        <v>0</v>
      </c>
      <c r="C4" s="17">
        <v>115</v>
      </c>
      <c r="D4" s="18">
        <v>117.74</v>
      </c>
      <c r="E4" s="23">
        <v>64</v>
      </c>
      <c r="F4" s="18">
        <v>105.96599999999999</v>
      </c>
      <c r="G4" s="23" t="s">
        <v>7</v>
      </c>
      <c r="H4" s="18"/>
      <c r="I4" s="29">
        <f>D4-F4</f>
        <v>11.774000000000001</v>
      </c>
    </row>
    <row r="5" spans="1:9" ht="30" x14ac:dyDescent="0.25">
      <c r="A5" s="9">
        <f>A4+1</f>
        <v>2</v>
      </c>
      <c r="B5" s="7" t="s">
        <v>8</v>
      </c>
      <c r="C5" s="17">
        <v>118</v>
      </c>
      <c r="D5" s="18">
        <v>104.97</v>
      </c>
      <c r="E5" s="23">
        <v>67</v>
      </c>
      <c r="F5" s="18">
        <v>99.721999999999994</v>
      </c>
      <c r="G5" s="23">
        <v>60</v>
      </c>
      <c r="H5" s="18">
        <v>5.2489999999999997</v>
      </c>
      <c r="I5" s="29">
        <f>D5-F5-H5</f>
        <v>-9.9999999999500488E-4</v>
      </c>
    </row>
    <row r="6" spans="1:9" ht="30" x14ac:dyDescent="0.25">
      <c r="A6" s="9">
        <f t="shared" ref="A6:A49" si="0">A5+1</f>
        <v>3</v>
      </c>
      <c r="B6" s="7" t="s">
        <v>9</v>
      </c>
      <c r="C6" s="17">
        <v>119</v>
      </c>
      <c r="D6" s="18">
        <v>104.97</v>
      </c>
      <c r="E6" s="23">
        <v>68</v>
      </c>
      <c r="F6" s="18">
        <v>99.721999999999994</v>
      </c>
      <c r="G6" s="23">
        <v>61</v>
      </c>
      <c r="H6" s="18">
        <v>5.2489999999999997</v>
      </c>
      <c r="I6" s="29">
        <f>D6-F6-H6</f>
        <v>-9.9999999999500488E-4</v>
      </c>
    </row>
    <row r="7" spans="1:9" ht="30" x14ac:dyDescent="0.25">
      <c r="A7" s="9">
        <f t="shared" si="0"/>
        <v>4</v>
      </c>
      <c r="B7" s="7" t="s">
        <v>10</v>
      </c>
      <c r="C7" s="17">
        <v>120</v>
      </c>
      <c r="D7" s="18">
        <v>104.97</v>
      </c>
      <c r="E7" s="23">
        <v>69</v>
      </c>
      <c r="F7" s="18">
        <v>99.721999999999994</v>
      </c>
      <c r="G7" s="23">
        <v>62</v>
      </c>
      <c r="H7" s="18">
        <v>5.2489999999999997</v>
      </c>
      <c r="I7" s="29">
        <f>D7-F7-H7</f>
        <v>-9.9999999999500488E-4</v>
      </c>
    </row>
    <row r="8" spans="1:9" x14ac:dyDescent="0.25">
      <c r="A8" s="9">
        <f t="shared" si="0"/>
        <v>5</v>
      </c>
      <c r="B8" s="7" t="s">
        <v>11</v>
      </c>
      <c r="C8" s="17">
        <v>124</v>
      </c>
      <c r="D8" s="18">
        <v>0.32500000000000001</v>
      </c>
      <c r="E8" s="23">
        <v>73</v>
      </c>
      <c r="F8" s="18">
        <v>0.29299999999999998</v>
      </c>
      <c r="G8" s="23">
        <v>66</v>
      </c>
      <c r="H8" s="18">
        <v>3.3000000000000002E-2</v>
      </c>
      <c r="I8" s="29">
        <f t="shared" ref="I8:I14" si="1">D8-F8-H8</f>
        <v>-9.9999999999997313E-4</v>
      </c>
    </row>
    <row r="9" spans="1:9" x14ac:dyDescent="0.25">
      <c r="A9" s="9">
        <f t="shared" si="0"/>
        <v>6</v>
      </c>
      <c r="B9" s="7" t="s">
        <v>12</v>
      </c>
      <c r="C9" s="17">
        <v>125</v>
      </c>
      <c r="D9" s="18">
        <v>0.32500000000000001</v>
      </c>
      <c r="E9" s="23">
        <v>74</v>
      </c>
      <c r="F9" s="18">
        <v>0.29299999999999998</v>
      </c>
      <c r="G9" s="23">
        <v>67</v>
      </c>
      <c r="H9" s="18">
        <v>3.3000000000000002E-2</v>
      </c>
      <c r="I9" s="29">
        <f t="shared" si="1"/>
        <v>-9.9999999999997313E-4</v>
      </c>
    </row>
    <row r="10" spans="1:9" x14ac:dyDescent="0.25">
      <c r="A10" s="9">
        <f t="shared" si="0"/>
        <v>7</v>
      </c>
      <c r="B10" s="7" t="s">
        <v>13</v>
      </c>
      <c r="C10" s="17">
        <v>126</v>
      </c>
      <c r="D10" s="18">
        <v>0.32500000000000001</v>
      </c>
      <c r="E10" s="23">
        <v>75</v>
      </c>
      <c r="F10" s="18">
        <v>0.29299999999999998</v>
      </c>
      <c r="G10" s="23">
        <v>68</v>
      </c>
      <c r="H10" s="18">
        <v>3.3000000000000002E-2</v>
      </c>
      <c r="I10" s="29">
        <f t="shared" si="1"/>
        <v>-9.9999999999997313E-4</v>
      </c>
    </row>
    <row r="11" spans="1:9" x14ac:dyDescent="0.25">
      <c r="A11" s="9">
        <f t="shared" si="0"/>
        <v>8</v>
      </c>
      <c r="B11" s="7" t="s">
        <v>14</v>
      </c>
      <c r="C11" s="17">
        <v>127</v>
      </c>
      <c r="D11" s="18">
        <v>0.32500000000000001</v>
      </c>
      <c r="E11" s="23">
        <v>76</v>
      </c>
      <c r="F11" s="18">
        <v>0.29299999999999998</v>
      </c>
      <c r="G11" s="23">
        <v>69</v>
      </c>
      <c r="H11" s="18">
        <v>3.3000000000000002E-2</v>
      </c>
      <c r="I11" s="29">
        <f t="shared" si="1"/>
        <v>-9.9999999999997313E-4</v>
      </c>
    </row>
    <row r="12" spans="1:9" ht="30" x14ac:dyDescent="0.25">
      <c r="A12" s="9">
        <f t="shared" si="0"/>
        <v>9</v>
      </c>
      <c r="B12" s="7" t="s">
        <v>15</v>
      </c>
      <c r="C12" s="17">
        <v>131</v>
      </c>
      <c r="D12" s="18">
        <v>45</v>
      </c>
      <c r="E12" s="23">
        <v>80</v>
      </c>
      <c r="F12" s="18">
        <v>40.5</v>
      </c>
      <c r="G12" s="23">
        <v>73</v>
      </c>
      <c r="H12" s="18">
        <v>4</v>
      </c>
      <c r="I12" s="29">
        <f t="shared" si="1"/>
        <v>0.5</v>
      </c>
    </row>
    <row r="13" spans="1:9" x14ac:dyDescent="0.25">
      <c r="A13" s="9">
        <f t="shared" si="0"/>
        <v>10</v>
      </c>
      <c r="B13" s="7" t="s">
        <v>16</v>
      </c>
      <c r="C13" s="17">
        <v>132</v>
      </c>
      <c r="D13" s="18">
        <v>217</v>
      </c>
      <c r="E13" s="23">
        <v>81</v>
      </c>
      <c r="F13" s="18">
        <v>195.3</v>
      </c>
      <c r="G13" s="23">
        <v>74</v>
      </c>
      <c r="H13" s="18">
        <v>22</v>
      </c>
      <c r="I13" s="29">
        <f t="shared" si="1"/>
        <v>-0.30000000000001137</v>
      </c>
    </row>
    <row r="14" spans="1:9" ht="30" x14ac:dyDescent="0.25">
      <c r="A14" s="9">
        <f t="shared" si="0"/>
        <v>11</v>
      </c>
      <c r="B14" s="7" t="s">
        <v>17</v>
      </c>
      <c r="C14" s="17">
        <v>133</v>
      </c>
      <c r="D14" s="18">
        <v>30</v>
      </c>
      <c r="E14" s="23">
        <v>82</v>
      </c>
      <c r="F14" s="18">
        <v>25.5</v>
      </c>
      <c r="G14" s="23">
        <v>75</v>
      </c>
      <c r="H14" s="18">
        <v>4</v>
      </c>
      <c r="I14" s="29">
        <f t="shared" si="1"/>
        <v>0.5</v>
      </c>
    </row>
    <row r="15" spans="1:9" x14ac:dyDescent="0.25">
      <c r="A15" s="9">
        <f t="shared" si="0"/>
        <v>12</v>
      </c>
      <c r="B15" s="7" t="s">
        <v>18</v>
      </c>
      <c r="C15" s="17">
        <v>149</v>
      </c>
      <c r="D15" s="18">
        <v>1</v>
      </c>
      <c r="E15" s="23" t="s">
        <v>7</v>
      </c>
      <c r="F15" s="18"/>
      <c r="G15" s="23" t="s">
        <v>7</v>
      </c>
      <c r="H15" s="18"/>
      <c r="I15" s="29">
        <f>D15</f>
        <v>1</v>
      </c>
    </row>
    <row r="16" spans="1:9" x14ac:dyDescent="0.25">
      <c r="A16" s="9">
        <f t="shared" si="0"/>
        <v>13</v>
      </c>
      <c r="B16" s="7" t="s">
        <v>19</v>
      </c>
      <c r="C16" s="17">
        <v>150</v>
      </c>
      <c r="D16" s="18">
        <v>1</v>
      </c>
      <c r="E16" s="23" t="s">
        <v>7</v>
      </c>
      <c r="F16" s="18"/>
      <c r="G16" s="23" t="s">
        <v>7</v>
      </c>
      <c r="H16" s="18"/>
      <c r="I16" s="29">
        <f>D16</f>
        <v>1</v>
      </c>
    </row>
    <row r="17" spans="1:9" ht="30" x14ac:dyDescent="0.25">
      <c r="A17" s="9">
        <f t="shared" si="0"/>
        <v>14</v>
      </c>
      <c r="B17" s="7" t="s">
        <v>20</v>
      </c>
      <c r="C17" s="17">
        <v>186</v>
      </c>
      <c r="D17" s="18">
        <v>136.66</v>
      </c>
      <c r="E17" s="23">
        <v>133</v>
      </c>
      <c r="F17" s="18">
        <v>135.86000000000001</v>
      </c>
      <c r="G17" s="23" t="s">
        <v>7</v>
      </c>
      <c r="H17" s="18"/>
      <c r="I17" s="29">
        <f>D17-F17</f>
        <v>0.79999999999998295</v>
      </c>
    </row>
    <row r="18" spans="1:9" ht="30" x14ac:dyDescent="0.25">
      <c r="A18" s="9">
        <f t="shared" si="0"/>
        <v>15</v>
      </c>
      <c r="B18" s="7" t="s">
        <v>21</v>
      </c>
      <c r="C18" s="17">
        <v>187</v>
      </c>
      <c r="D18" s="18">
        <v>136.66</v>
      </c>
      <c r="E18" s="23">
        <v>134</v>
      </c>
      <c r="F18" s="18">
        <v>135.86000000000001</v>
      </c>
      <c r="G18" s="23" t="s">
        <v>7</v>
      </c>
      <c r="H18" s="18"/>
      <c r="I18" s="29">
        <f>D18-F18</f>
        <v>0.79999999999998295</v>
      </c>
    </row>
    <row r="19" spans="1:9" ht="45" x14ac:dyDescent="0.25">
      <c r="A19" s="9">
        <f t="shared" si="0"/>
        <v>16</v>
      </c>
      <c r="B19" s="7" t="s">
        <v>22</v>
      </c>
      <c r="C19" s="17">
        <v>192</v>
      </c>
      <c r="D19" s="18">
        <v>347.1</v>
      </c>
      <c r="E19" s="23" t="s">
        <v>7</v>
      </c>
      <c r="F19" s="18"/>
      <c r="G19" s="23" t="s">
        <v>7</v>
      </c>
      <c r="H19" s="18"/>
      <c r="I19" s="29">
        <f>D19</f>
        <v>347.1</v>
      </c>
    </row>
    <row r="20" spans="1:9" ht="45" x14ac:dyDescent="0.25">
      <c r="A20" s="9">
        <f t="shared" si="0"/>
        <v>17</v>
      </c>
      <c r="B20" s="7" t="s">
        <v>23</v>
      </c>
      <c r="C20" s="17">
        <v>193</v>
      </c>
      <c r="D20" s="18">
        <v>347.1</v>
      </c>
      <c r="E20" s="23" t="s">
        <v>7</v>
      </c>
      <c r="F20" s="18"/>
      <c r="G20" s="23" t="s">
        <v>7</v>
      </c>
      <c r="H20" s="18"/>
      <c r="I20" s="29">
        <f>D20</f>
        <v>347.1</v>
      </c>
    </row>
    <row r="21" spans="1:9" x14ac:dyDescent="0.25">
      <c r="A21" s="9">
        <f t="shared" si="0"/>
        <v>18</v>
      </c>
      <c r="B21" s="7" t="s">
        <v>24</v>
      </c>
      <c r="C21" s="17" t="s">
        <v>7</v>
      </c>
      <c r="D21" s="18"/>
      <c r="E21" s="23">
        <v>139</v>
      </c>
      <c r="F21" s="18">
        <v>293.31200000000001</v>
      </c>
      <c r="G21" s="23">
        <v>82</v>
      </c>
      <c r="H21" s="18">
        <v>53.787999999999997</v>
      </c>
      <c r="I21" s="29">
        <f>0-F21-H21</f>
        <v>-347.1</v>
      </c>
    </row>
    <row r="22" spans="1:9" x14ac:dyDescent="0.25">
      <c r="A22" s="9">
        <f t="shared" si="0"/>
        <v>19</v>
      </c>
      <c r="B22" s="7" t="s">
        <v>25</v>
      </c>
      <c r="C22" s="17">
        <v>200</v>
      </c>
      <c r="D22" s="18">
        <v>100.46599999999999</v>
      </c>
      <c r="E22" s="23">
        <v>146</v>
      </c>
      <c r="F22" s="18">
        <v>84.814999999999998</v>
      </c>
      <c r="G22" s="23">
        <v>88</v>
      </c>
      <c r="H22" s="18">
        <v>15.65</v>
      </c>
      <c r="I22" s="29">
        <f t="shared" ref="I22:I40" si="2">D22-F22-H22</f>
        <v>9.9999999999589306E-4</v>
      </c>
    </row>
    <row r="23" spans="1:9" ht="45" x14ac:dyDescent="0.25">
      <c r="A23" s="9">
        <f t="shared" si="0"/>
        <v>20</v>
      </c>
      <c r="B23" s="7" t="s">
        <v>26</v>
      </c>
      <c r="C23" s="17">
        <v>205</v>
      </c>
      <c r="D23" s="18">
        <v>172.22499999999999</v>
      </c>
      <c r="E23" s="23">
        <v>151</v>
      </c>
      <c r="F23" s="18">
        <v>192.76900000000001</v>
      </c>
      <c r="G23" s="23">
        <v>93</v>
      </c>
      <c r="H23" s="18">
        <v>30.155999999999999</v>
      </c>
      <c r="I23" s="29">
        <f t="shared" si="2"/>
        <v>-50.70000000000001</v>
      </c>
    </row>
    <row r="24" spans="1:9" x14ac:dyDescent="0.25">
      <c r="A24" s="9">
        <f t="shared" si="0"/>
        <v>21</v>
      </c>
      <c r="B24" s="7" t="s">
        <v>27</v>
      </c>
      <c r="C24" s="17">
        <v>224</v>
      </c>
      <c r="D24" s="18">
        <v>122.765</v>
      </c>
      <c r="E24" s="23">
        <v>170</v>
      </c>
      <c r="F24" s="18">
        <v>76.594999999999999</v>
      </c>
      <c r="G24" s="23">
        <v>106</v>
      </c>
      <c r="H24" s="18">
        <v>46.017000000000003</v>
      </c>
      <c r="I24" s="29">
        <f t="shared" si="2"/>
        <v>0.15299999999999869</v>
      </c>
    </row>
    <row r="25" spans="1:9" x14ac:dyDescent="0.25">
      <c r="A25" s="9">
        <f t="shared" si="0"/>
        <v>22</v>
      </c>
      <c r="B25" s="7" t="s">
        <v>28</v>
      </c>
      <c r="C25" s="17">
        <v>236</v>
      </c>
      <c r="D25" s="18">
        <v>417.82499999999999</v>
      </c>
      <c r="E25" s="23">
        <v>182</v>
      </c>
      <c r="F25" s="18">
        <v>304.303</v>
      </c>
      <c r="G25" s="23">
        <v>116</v>
      </c>
      <c r="H25" s="18">
        <v>118.52200000000001</v>
      </c>
      <c r="I25" s="29">
        <f t="shared" si="2"/>
        <v>-5.0000000000000142</v>
      </c>
    </row>
    <row r="26" spans="1:9" x14ac:dyDescent="0.25">
      <c r="A26" s="9">
        <f t="shared" si="0"/>
        <v>23</v>
      </c>
      <c r="B26" s="7" t="s">
        <v>29</v>
      </c>
      <c r="C26" s="17">
        <v>237</v>
      </c>
      <c r="D26" s="18">
        <v>417.82499999999999</v>
      </c>
      <c r="E26" s="23">
        <v>183</v>
      </c>
      <c r="F26" s="18">
        <v>298.65800000000002</v>
      </c>
      <c r="G26" s="23">
        <v>117</v>
      </c>
      <c r="H26" s="18">
        <v>118.342</v>
      </c>
      <c r="I26" s="29">
        <f t="shared" si="2"/>
        <v>0.82499999999997442</v>
      </c>
    </row>
    <row r="27" spans="1:9" x14ac:dyDescent="0.25">
      <c r="A27" s="9">
        <f t="shared" si="0"/>
        <v>24</v>
      </c>
      <c r="B27" s="7" t="s">
        <v>30</v>
      </c>
      <c r="C27" s="17">
        <v>245</v>
      </c>
      <c r="D27" s="18">
        <v>2507</v>
      </c>
      <c r="E27" s="23">
        <v>191</v>
      </c>
      <c r="F27" s="18">
        <v>1796.8979999999999</v>
      </c>
      <c r="G27" s="23">
        <v>125</v>
      </c>
      <c r="H27" s="18">
        <v>710</v>
      </c>
      <c r="I27" s="29">
        <f t="shared" si="2"/>
        <v>0.10200000000008913</v>
      </c>
    </row>
    <row r="28" spans="1:9" x14ac:dyDescent="0.25">
      <c r="A28" s="9">
        <f t="shared" si="0"/>
        <v>25</v>
      </c>
      <c r="B28" s="7" t="s">
        <v>31</v>
      </c>
      <c r="C28" s="17">
        <v>246</v>
      </c>
      <c r="D28" s="18">
        <v>449.03</v>
      </c>
      <c r="E28" s="23">
        <v>192</v>
      </c>
      <c r="F28" s="18">
        <v>330.68299999999999</v>
      </c>
      <c r="G28" s="23">
        <v>126</v>
      </c>
      <c r="H28" s="18">
        <v>118.342</v>
      </c>
      <c r="I28" s="29">
        <f t="shared" si="2"/>
        <v>4.9999999999812417E-3</v>
      </c>
    </row>
    <row r="29" spans="1:9" x14ac:dyDescent="0.25">
      <c r="A29" s="9">
        <f t="shared" si="0"/>
        <v>26</v>
      </c>
      <c r="B29" s="7" t="s">
        <v>32</v>
      </c>
      <c r="C29" s="17">
        <v>248</v>
      </c>
      <c r="D29" s="18">
        <v>1186.79</v>
      </c>
      <c r="E29" s="23">
        <v>194</v>
      </c>
      <c r="F29" s="18">
        <v>695.07</v>
      </c>
      <c r="G29" s="23">
        <v>128</v>
      </c>
      <c r="H29" s="18">
        <v>491.71300000000002</v>
      </c>
      <c r="I29" s="29">
        <f t="shared" si="2"/>
        <v>6.9999999998913154E-3</v>
      </c>
    </row>
    <row r="30" spans="1:9" ht="30" x14ac:dyDescent="0.25">
      <c r="A30" s="9">
        <f t="shared" si="0"/>
        <v>27</v>
      </c>
      <c r="B30" s="7" t="s">
        <v>33</v>
      </c>
      <c r="C30" s="17">
        <v>249</v>
      </c>
      <c r="D30" s="18">
        <v>1186.79</v>
      </c>
      <c r="E30" s="23">
        <v>195</v>
      </c>
      <c r="F30" s="18">
        <v>692.077</v>
      </c>
      <c r="G30" s="23">
        <v>129</v>
      </c>
      <c r="H30" s="18">
        <v>491.71300000000002</v>
      </c>
      <c r="I30" s="29">
        <f t="shared" si="2"/>
        <v>2.9999999999999432</v>
      </c>
    </row>
    <row r="31" spans="1:9" x14ac:dyDescent="0.25">
      <c r="A31" s="9">
        <f t="shared" si="0"/>
        <v>28</v>
      </c>
      <c r="B31" s="7" t="s">
        <v>34</v>
      </c>
      <c r="C31" s="17">
        <v>306</v>
      </c>
      <c r="D31" s="18">
        <v>181.93</v>
      </c>
      <c r="E31" s="23">
        <v>249</v>
      </c>
      <c r="F31" s="18">
        <v>25.93</v>
      </c>
      <c r="G31" s="23">
        <v>154</v>
      </c>
      <c r="H31" s="18">
        <v>156.83000000000001</v>
      </c>
      <c r="I31" s="29">
        <f t="shared" si="2"/>
        <v>-0.83000000000001251</v>
      </c>
    </row>
    <row r="32" spans="1:9" ht="30" x14ac:dyDescent="0.25">
      <c r="A32" s="9">
        <f t="shared" si="0"/>
        <v>29</v>
      </c>
      <c r="B32" s="7" t="s">
        <v>35</v>
      </c>
      <c r="C32" s="17">
        <v>400</v>
      </c>
      <c r="D32" s="18">
        <v>1882.0509999999999</v>
      </c>
      <c r="E32" s="23">
        <v>320</v>
      </c>
      <c r="F32" s="18">
        <v>1087.0509999999999</v>
      </c>
      <c r="G32" s="23">
        <v>195</v>
      </c>
      <c r="H32" s="18">
        <v>794.08199999999999</v>
      </c>
      <c r="I32" s="29">
        <f t="shared" si="2"/>
        <v>0.91800000000000637</v>
      </c>
    </row>
    <row r="33" spans="1:9" x14ac:dyDescent="0.25">
      <c r="A33" s="9">
        <f t="shared" si="0"/>
        <v>30</v>
      </c>
      <c r="B33" s="7" t="s">
        <v>36</v>
      </c>
      <c r="C33" s="17">
        <v>402</v>
      </c>
      <c r="D33" s="18">
        <v>192.48</v>
      </c>
      <c r="E33" s="23">
        <v>322</v>
      </c>
      <c r="F33" s="18">
        <v>180.48</v>
      </c>
      <c r="G33" s="23">
        <v>197</v>
      </c>
      <c r="H33" s="18">
        <v>6</v>
      </c>
      <c r="I33" s="29">
        <f t="shared" si="2"/>
        <v>6</v>
      </c>
    </row>
    <row r="34" spans="1:9" ht="30" x14ac:dyDescent="0.25">
      <c r="A34" s="9">
        <f t="shared" si="0"/>
        <v>31</v>
      </c>
      <c r="B34" s="7" t="s">
        <v>37</v>
      </c>
      <c r="C34" s="17">
        <v>422</v>
      </c>
      <c r="D34" s="18">
        <v>1.3779999999999999</v>
      </c>
      <c r="E34" s="23">
        <v>342</v>
      </c>
      <c r="F34" s="18">
        <v>0.96399999999999997</v>
      </c>
      <c r="G34" s="23">
        <v>210</v>
      </c>
      <c r="H34" s="18">
        <v>0.41299999999999998</v>
      </c>
      <c r="I34" s="29">
        <f t="shared" si="2"/>
        <v>9.9999999999994538E-4</v>
      </c>
    </row>
    <row r="35" spans="1:9" x14ac:dyDescent="0.25">
      <c r="A35" s="9">
        <f t="shared" si="0"/>
        <v>32</v>
      </c>
      <c r="B35" s="7" t="s">
        <v>38</v>
      </c>
      <c r="C35" s="17">
        <v>469</v>
      </c>
      <c r="D35" s="18">
        <v>36.630000000000003</v>
      </c>
      <c r="E35" s="23">
        <v>389</v>
      </c>
      <c r="F35" s="18">
        <v>27.472999999999999</v>
      </c>
      <c r="G35" s="23">
        <v>222</v>
      </c>
      <c r="H35" s="18">
        <v>9.1579999999999995</v>
      </c>
      <c r="I35" s="29">
        <f t="shared" si="2"/>
        <v>-9.9999999999589306E-4</v>
      </c>
    </row>
    <row r="36" spans="1:9" x14ac:dyDescent="0.25">
      <c r="A36" s="9">
        <f t="shared" si="0"/>
        <v>33</v>
      </c>
      <c r="B36" s="7" t="s">
        <v>39</v>
      </c>
      <c r="C36" s="17">
        <v>479</v>
      </c>
      <c r="D36" s="18">
        <v>10</v>
      </c>
      <c r="E36" s="23">
        <v>399</v>
      </c>
      <c r="F36" s="18">
        <v>8</v>
      </c>
      <c r="G36" s="23">
        <v>229</v>
      </c>
      <c r="H36" s="18">
        <v>12</v>
      </c>
      <c r="I36" s="29">
        <f t="shared" si="2"/>
        <v>-10</v>
      </c>
    </row>
    <row r="37" spans="1:9" ht="30" x14ac:dyDescent="0.25">
      <c r="A37" s="9">
        <f t="shared" si="0"/>
        <v>34</v>
      </c>
      <c r="B37" s="7" t="s">
        <v>40</v>
      </c>
      <c r="C37" s="17">
        <v>483</v>
      </c>
      <c r="D37" s="18">
        <v>302.91000000000003</v>
      </c>
      <c r="E37" s="23">
        <v>403</v>
      </c>
      <c r="F37" s="18">
        <v>227.18299999999999</v>
      </c>
      <c r="G37" s="23">
        <v>232</v>
      </c>
      <c r="H37" s="18">
        <v>75.727999999999994</v>
      </c>
      <c r="I37" s="29">
        <f t="shared" si="2"/>
        <v>-9.9999999996214228E-4</v>
      </c>
    </row>
    <row r="38" spans="1:9" ht="30" x14ac:dyDescent="0.25">
      <c r="A38" s="9">
        <f t="shared" si="0"/>
        <v>35</v>
      </c>
      <c r="B38" s="7" t="s">
        <v>41</v>
      </c>
      <c r="C38" s="17">
        <v>484</v>
      </c>
      <c r="D38" s="18">
        <v>302.91000000000003</v>
      </c>
      <c r="E38" s="23">
        <v>404</v>
      </c>
      <c r="F38" s="18">
        <v>227.18299999999999</v>
      </c>
      <c r="G38" s="23">
        <v>233</v>
      </c>
      <c r="H38" s="18">
        <v>75.727999999999994</v>
      </c>
      <c r="I38" s="29">
        <f t="shared" si="2"/>
        <v>-9.9999999996214228E-4</v>
      </c>
    </row>
    <row r="39" spans="1:9" ht="30" x14ac:dyDescent="0.25">
      <c r="A39" s="9">
        <f t="shared" si="0"/>
        <v>36</v>
      </c>
      <c r="B39" s="7" t="s">
        <v>42</v>
      </c>
      <c r="C39" s="17">
        <v>510</v>
      </c>
      <c r="D39" s="18">
        <v>10</v>
      </c>
      <c r="E39" s="23">
        <v>428</v>
      </c>
      <c r="F39" s="18">
        <v>8</v>
      </c>
      <c r="G39" s="23">
        <v>256</v>
      </c>
      <c r="H39" s="18">
        <v>8</v>
      </c>
      <c r="I39" s="29">
        <f t="shared" si="2"/>
        <v>-6</v>
      </c>
    </row>
    <row r="40" spans="1:9" ht="30" x14ac:dyDescent="0.25">
      <c r="A40" s="9">
        <f t="shared" si="0"/>
        <v>37</v>
      </c>
      <c r="B40" s="7" t="s">
        <v>43</v>
      </c>
      <c r="C40" s="17">
        <v>511</v>
      </c>
      <c r="D40" s="18">
        <v>17.100000000000001</v>
      </c>
      <c r="E40" s="23">
        <v>429</v>
      </c>
      <c r="F40" s="18">
        <v>12.75</v>
      </c>
      <c r="G40" s="23">
        <v>257</v>
      </c>
      <c r="H40" s="18">
        <v>4.25</v>
      </c>
      <c r="I40" s="29">
        <f t="shared" si="2"/>
        <v>0.10000000000000142</v>
      </c>
    </row>
    <row r="41" spans="1:9" x14ac:dyDescent="0.25">
      <c r="A41" s="9">
        <f t="shared" si="0"/>
        <v>38</v>
      </c>
      <c r="B41" s="7" t="s">
        <v>44</v>
      </c>
      <c r="C41" s="17">
        <v>550</v>
      </c>
      <c r="D41" s="18">
        <v>1</v>
      </c>
      <c r="E41" s="23">
        <v>550</v>
      </c>
      <c r="F41" s="18">
        <v>2</v>
      </c>
      <c r="G41" s="23" t="s">
        <v>7</v>
      </c>
      <c r="H41" s="18"/>
      <c r="I41" s="29">
        <f>D41-F41</f>
        <v>-1</v>
      </c>
    </row>
    <row r="42" spans="1:9" x14ac:dyDescent="0.25">
      <c r="A42" s="9">
        <f t="shared" si="0"/>
        <v>39</v>
      </c>
      <c r="B42" s="7" t="s">
        <v>45</v>
      </c>
      <c r="C42" s="17">
        <v>551</v>
      </c>
      <c r="D42" s="18">
        <v>3</v>
      </c>
      <c r="E42" s="23">
        <v>551</v>
      </c>
      <c r="F42" s="18">
        <v>6</v>
      </c>
      <c r="G42" s="23" t="s">
        <v>7</v>
      </c>
      <c r="H42" s="18"/>
      <c r="I42" s="29">
        <f>D42-F42</f>
        <v>-3</v>
      </c>
    </row>
    <row r="43" spans="1:9" x14ac:dyDescent="0.25">
      <c r="A43" s="9">
        <f t="shared" si="0"/>
        <v>40</v>
      </c>
      <c r="B43" s="7" t="s">
        <v>46</v>
      </c>
      <c r="C43" s="17">
        <v>552</v>
      </c>
      <c r="D43" s="18">
        <v>3</v>
      </c>
      <c r="E43" s="23">
        <v>552</v>
      </c>
      <c r="F43" s="18">
        <v>5</v>
      </c>
      <c r="G43" s="23">
        <v>278</v>
      </c>
      <c r="H43" s="18">
        <v>1</v>
      </c>
      <c r="I43" s="29">
        <f>D43-F43-H43</f>
        <v>-3</v>
      </c>
    </row>
    <row r="44" spans="1:9" x14ac:dyDescent="0.25">
      <c r="A44" s="9">
        <f t="shared" si="0"/>
        <v>41</v>
      </c>
      <c r="B44" s="7" t="s">
        <v>47</v>
      </c>
      <c r="C44" s="17">
        <v>558</v>
      </c>
      <c r="D44" s="19">
        <v>1306</v>
      </c>
      <c r="E44" s="23">
        <v>473</v>
      </c>
      <c r="F44" s="18">
        <v>914.2</v>
      </c>
      <c r="G44" s="23">
        <v>283</v>
      </c>
      <c r="H44" s="18">
        <v>522.4</v>
      </c>
      <c r="I44" s="29">
        <f>D44-F44-H44</f>
        <v>-130.60000000000002</v>
      </c>
    </row>
    <row r="45" spans="1:9" x14ac:dyDescent="0.25">
      <c r="A45" s="9">
        <f t="shared" si="0"/>
        <v>42</v>
      </c>
      <c r="B45" s="7" t="s">
        <v>48</v>
      </c>
      <c r="C45" s="17">
        <v>560</v>
      </c>
      <c r="D45" s="19">
        <v>1</v>
      </c>
      <c r="E45" s="23">
        <v>475</v>
      </c>
      <c r="F45" s="18">
        <v>1</v>
      </c>
      <c r="G45" s="23">
        <v>285</v>
      </c>
      <c r="H45" s="18">
        <v>1</v>
      </c>
      <c r="I45" s="29">
        <f>D45-F45-H45</f>
        <v>-1</v>
      </c>
    </row>
    <row r="46" spans="1:9" ht="30" customHeight="1" x14ac:dyDescent="0.25">
      <c r="A46" s="36">
        <f t="shared" si="0"/>
        <v>43</v>
      </c>
      <c r="B46" s="39" t="s">
        <v>49</v>
      </c>
      <c r="C46" s="40">
        <v>599</v>
      </c>
      <c r="D46" s="41">
        <v>330</v>
      </c>
      <c r="E46" s="23">
        <v>511</v>
      </c>
      <c r="F46" s="18">
        <v>198</v>
      </c>
      <c r="G46" s="32" t="s">
        <v>7</v>
      </c>
      <c r="H46" s="34"/>
      <c r="I46" s="31">
        <f>D46-F46-F47</f>
        <v>-66</v>
      </c>
    </row>
    <row r="47" spans="1:9" x14ac:dyDescent="0.25">
      <c r="A47" s="37"/>
      <c r="B47" s="39"/>
      <c r="C47" s="40"/>
      <c r="D47" s="41"/>
      <c r="E47" s="23">
        <v>631</v>
      </c>
      <c r="F47" s="18">
        <v>198</v>
      </c>
      <c r="G47" s="33"/>
      <c r="H47" s="35"/>
      <c r="I47" s="31"/>
    </row>
    <row r="48" spans="1:9" ht="30" x14ac:dyDescent="0.25">
      <c r="A48" s="9">
        <v>44</v>
      </c>
      <c r="B48" s="7" t="s">
        <v>50</v>
      </c>
      <c r="C48" s="17">
        <v>621</v>
      </c>
      <c r="D48" s="19">
        <v>6</v>
      </c>
      <c r="E48" s="23">
        <v>532</v>
      </c>
      <c r="F48" s="18">
        <v>0</v>
      </c>
      <c r="G48" s="23" t="s">
        <v>7</v>
      </c>
      <c r="H48" s="18"/>
      <c r="I48" s="29">
        <f>D48-F48</f>
        <v>6</v>
      </c>
    </row>
    <row r="49" spans="1:9" x14ac:dyDescent="0.25">
      <c r="A49" s="38">
        <f t="shared" si="0"/>
        <v>45</v>
      </c>
      <c r="B49" s="39" t="s">
        <v>51</v>
      </c>
      <c r="C49" s="40">
        <v>628</v>
      </c>
      <c r="D49" s="41">
        <v>265.89999999999998</v>
      </c>
      <c r="E49" s="23">
        <v>538</v>
      </c>
      <c r="F49" s="18">
        <v>185.5</v>
      </c>
      <c r="G49" s="42" t="s">
        <v>7</v>
      </c>
      <c r="H49" s="43"/>
      <c r="I49" s="31">
        <f>D49-F49-F50</f>
        <v>0.89999999999997726</v>
      </c>
    </row>
    <row r="50" spans="1:9" x14ac:dyDescent="0.25">
      <c r="A50" s="38"/>
      <c r="B50" s="39"/>
      <c r="C50" s="40"/>
      <c r="D50" s="41"/>
      <c r="E50" s="23">
        <v>653</v>
      </c>
      <c r="F50" s="18">
        <v>79.5</v>
      </c>
      <c r="G50" s="42"/>
      <c r="H50" s="43"/>
      <c r="I50" s="31"/>
    </row>
    <row r="51" spans="1:9" ht="30" customHeight="1" x14ac:dyDescent="0.25">
      <c r="A51" s="38">
        <f>A49+1</f>
        <v>46</v>
      </c>
      <c r="B51" s="39" t="s">
        <v>52</v>
      </c>
      <c r="C51" s="40">
        <v>630</v>
      </c>
      <c r="D51" s="41">
        <v>15</v>
      </c>
      <c r="E51" s="23">
        <v>540</v>
      </c>
      <c r="F51" s="18">
        <v>10.5</v>
      </c>
      <c r="G51" s="42" t="s">
        <v>7</v>
      </c>
      <c r="H51" s="43"/>
      <c r="I51" s="31">
        <f>D51-F51-F52</f>
        <v>0.75</v>
      </c>
    </row>
    <row r="52" spans="1:9" x14ac:dyDescent="0.25">
      <c r="A52" s="38"/>
      <c r="B52" s="39"/>
      <c r="C52" s="40"/>
      <c r="D52" s="41"/>
      <c r="E52" s="23">
        <v>655</v>
      </c>
      <c r="F52" s="18">
        <v>3.75</v>
      </c>
      <c r="G52" s="42"/>
      <c r="H52" s="43"/>
      <c r="I52" s="31"/>
    </row>
    <row r="53" spans="1:9" ht="30.75" thickBot="1" x14ac:dyDescent="0.3">
      <c r="A53" s="9">
        <f>A51+1</f>
        <v>47</v>
      </c>
      <c r="B53" s="7" t="s">
        <v>53</v>
      </c>
      <c r="C53" s="20">
        <v>700</v>
      </c>
      <c r="D53" s="21">
        <v>1</v>
      </c>
      <c r="E53" s="24" t="s">
        <v>7</v>
      </c>
      <c r="F53" s="25"/>
      <c r="G53" s="24" t="s">
        <v>7</v>
      </c>
      <c r="H53" s="25"/>
      <c r="I53" s="30">
        <f>D53</f>
        <v>1</v>
      </c>
    </row>
  </sheetData>
  <mergeCells count="24">
    <mergeCell ref="B46:B47"/>
    <mergeCell ref="C46:C47"/>
    <mergeCell ref="D46:D47"/>
    <mergeCell ref="H49:H50"/>
    <mergeCell ref="I49:I50"/>
    <mergeCell ref="C1:D1"/>
    <mergeCell ref="E1:F1"/>
    <mergeCell ref="G1:H1"/>
    <mergeCell ref="I51:I52"/>
    <mergeCell ref="G46:G47"/>
    <mergeCell ref="H46:H47"/>
    <mergeCell ref="A46:A47"/>
    <mergeCell ref="A51:A52"/>
    <mergeCell ref="B51:B52"/>
    <mergeCell ref="C51:C52"/>
    <mergeCell ref="D51:D52"/>
    <mergeCell ref="G51:G52"/>
    <mergeCell ref="H51:H52"/>
    <mergeCell ref="I46:I47"/>
    <mergeCell ref="A49:A50"/>
    <mergeCell ref="B49:B50"/>
    <mergeCell ref="C49:C50"/>
    <mergeCell ref="D49:D50"/>
    <mergeCell ref="G49:G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Kleczewski</dc:creator>
  <cp:lastModifiedBy>Małgorzata Filipek</cp:lastModifiedBy>
  <dcterms:created xsi:type="dcterms:W3CDTF">2023-06-01T08:16:57Z</dcterms:created>
  <dcterms:modified xsi:type="dcterms:W3CDTF">2023-06-06T07:26:54Z</dcterms:modified>
</cp:coreProperties>
</file>