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Wartość szacunkow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<sst xmlns="http://schemas.openxmlformats.org/spreadsheetml/2006/main" count="174" uniqueCount="51">
  <si>
    <t>LP.</t>
  </si>
  <si>
    <t>Nazwa przedmiotu zamówienia</t>
  </si>
  <si>
    <t>Jednostka miary</t>
  </si>
  <si>
    <t xml:space="preserve">Ilość szacunkowa </t>
  </si>
  <si>
    <t>Cena netto za jednostkę miary</t>
  </si>
  <si>
    <t>VAT %</t>
  </si>
  <si>
    <t>Cena brutto za jednostkę miary</t>
  </si>
  <si>
    <t>Wartość netto (PLN)</t>
  </si>
  <si>
    <t>Wartość brutto (PLN)</t>
  </si>
  <si>
    <t>Nazwa producenta</t>
  </si>
  <si>
    <t>Nr. Katalogowy</t>
  </si>
  <si>
    <t>RAZEM</t>
  </si>
  <si>
    <t>szt.</t>
  </si>
  <si>
    <t>ZADANIE  3</t>
  </si>
  <si>
    <t>ZADANIE  4</t>
  </si>
  <si>
    <t>ZADANIE  5</t>
  </si>
  <si>
    <t>ZADANIE  6</t>
  </si>
  <si>
    <t>ZADANIE  7</t>
  </si>
  <si>
    <t>szt</t>
  </si>
  <si>
    <t>Przedłużacze do pomp  90cm</t>
  </si>
  <si>
    <t>Przedłużacze do pomp  120cm</t>
  </si>
  <si>
    <t>Przedłużacze do pomp  150cm</t>
  </si>
  <si>
    <t>Przedłużacze do pomp - bursztynowe 150cm</t>
  </si>
  <si>
    <t>RAZEM:</t>
  </si>
  <si>
    <t>Rurki intubacyjne zbrojone z mankietem</t>
  </si>
  <si>
    <t>Rurki intubacyjne z mankietem uszczelniającym</t>
  </si>
  <si>
    <t>Rurki tracheotomijne z mankietem uszczel.</t>
  </si>
  <si>
    <t>Rurki intubacyjne bez mankietu uszcz.</t>
  </si>
  <si>
    <t>Rurki z możliwością odsysania z przestrzeni podgłośniowej nr od 6 do 9</t>
  </si>
  <si>
    <t>Dren harmonijkowy typu Delbet do drenażu jamy otrzewnej</t>
  </si>
  <si>
    <t>Elektroda do stymulacji serca F6, F7</t>
  </si>
  <si>
    <t>Introduktor do elektrody F6, F7</t>
  </si>
  <si>
    <t>Zestaw do pomiaru ciśnienia metodą krwawą  jednorazowego użytku</t>
  </si>
  <si>
    <t>końcówki do kalibracji BiliCal op. 50szt</t>
  </si>
  <si>
    <t>op</t>
  </si>
  <si>
    <t>ustnik do alkomatu Drager 7410</t>
  </si>
  <si>
    <t>ustnik do Alkohitu X (100,600)</t>
  </si>
  <si>
    <t>elektrody neutralne OMEGA do diatermii VIO300D</t>
  </si>
  <si>
    <t>Kaseta odczynnikowa IQM do oznaczenia: BGE/GLU/LAC/HCT</t>
  </si>
  <si>
    <t xml:space="preserve">GEM CVP 20 amp x 2,5 ml x 4 levels </t>
  </si>
  <si>
    <t>Printer Paper - 5 rol</t>
  </si>
  <si>
    <t>op.</t>
  </si>
  <si>
    <t>300ozn.</t>
  </si>
  <si>
    <t>Filtr bakteryjno-wirusowy ze zintegrowanym ustnikiem + klips na nos</t>
  </si>
  <si>
    <t>kompl.</t>
  </si>
  <si>
    <t>Pneumotachograf dPP jednprazowy</t>
  </si>
  <si>
    <t>ZADANIE  1</t>
  </si>
  <si>
    <t>ZADANIE  2</t>
  </si>
  <si>
    <t>ZADANIE  8 - elektrody  do diatermii VIO300D(akcesoria muszą być kompatybilne z aparatem)</t>
  </si>
  <si>
    <t>ZADANIE 9 - akcesoria do analizatora parametrów krytycznych GEM PREMIER 3500 (akcesoria muszą być kompatybilne z aparatem)</t>
  </si>
  <si>
    <t>ZADANIE  10 - akcesoria do spirometru PNEUMO (akcesoria muszą być kompatybilne z aparatem)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</si>
</sst>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"/>
    <numFmt numFmtId="165" formatCode="d/mm/yyyy"/>
    <numFmt numFmtId="166" formatCode="0.0"/>
  </numFmts>
  <fonts count="4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2"/>
      <color indexed="8"/>
      <name val="Times New Roman CE"/>
      <family val="1"/>
    </font>
    <font>
      <sz val="11"/>
      <color indexed="8"/>
      <name val="Times New Roman CE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4" fontId="5" fillId="0" borderId="15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6" fillId="0" borderId="19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4" fontId="5" fillId="0" borderId="19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2" fontId="4" fillId="0" borderId="20" xfId="0" applyNumberFormat="1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wrapText="1"/>
    </xf>
    <xf numFmtId="0" fontId="4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19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center"/>
    </xf>
    <xf numFmtId="2" fontId="8" fillId="0" borderId="23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2" fontId="5" fillId="0" borderId="26" xfId="0" applyNumberFormat="1" applyFont="1" applyBorder="1" applyAlignment="1">
      <alignment/>
    </xf>
    <xf numFmtId="0" fontId="12" fillId="0" borderId="23" xfId="0" applyFont="1" applyBorder="1" applyAlignment="1">
      <alignment horizontal="center" vertical="top"/>
    </xf>
    <xf numFmtId="0" fontId="7" fillId="0" borderId="23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Layout" workbookViewId="0" topLeftCell="A67">
      <selection activeCell="B68" sqref="B68:K69"/>
    </sheetView>
  </sheetViews>
  <sheetFormatPr defaultColWidth="9.00390625" defaultRowHeight="12.75"/>
  <cols>
    <col min="1" max="1" width="4.875" style="1" customWidth="1"/>
    <col min="2" max="2" width="35.125" style="1" customWidth="1"/>
    <col min="3" max="3" width="10.625" style="2" customWidth="1"/>
    <col min="4" max="4" width="7.375" style="1" customWidth="1"/>
    <col min="5" max="5" width="9.75390625" style="0" customWidth="1"/>
    <col min="6" max="6" width="7.625" style="0" customWidth="1"/>
    <col min="7" max="7" width="10.00390625" style="3" customWidth="1"/>
    <col min="8" max="8" width="12.125" style="3" customWidth="1"/>
    <col min="9" max="9" width="13.125" style="3" customWidth="1"/>
    <col min="10" max="10" width="13.25390625" style="3" customWidth="1"/>
    <col min="11" max="11" width="10.75390625" style="3" customWidth="1"/>
    <col min="12" max="16384" width="9.125" style="3" customWidth="1"/>
  </cols>
  <sheetData>
    <row r="1" spans="1:4" s="7" customFormat="1" ht="20.25" customHeight="1">
      <c r="A1" s="36"/>
      <c r="B1" s="41" t="s">
        <v>46</v>
      </c>
      <c r="C1" s="37"/>
      <c r="D1" s="38"/>
    </row>
    <row r="2" spans="1:11" s="14" customFormat="1" ht="51">
      <c r="A2" s="8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13" t="s">
        <v>10</v>
      </c>
    </row>
    <row r="3" spans="1:11" s="22" customFormat="1" ht="15.75" customHeight="1">
      <c r="A3" s="15">
        <v>1</v>
      </c>
      <c r="B3" s="73" t="s">
        <v>19</v>
      </c>
      <c r="C3" s="69" t="s">
        <v>12</v>
      </c>
      <c r="D3" s="59">
        <v>20</v>
      </c>
      <c r="E3" s="17"/>
      <c r="F3" s="80">
        <v>8</v>
      </c>
      <c r="G3" s="137">
        <f>E3*1.08</f>
        <v>0</v>
      </c>
      <c r="H3" s="138">
        <f>D3*E3</f>
        <v>0</v>
      </c>
      <c r="I3" s="139">
        <f>D3*G3</f>
        <v>0</v>
      </c>
      <c r="J3" s="20"/>
      <c r="K3" s="21"/>
    </row>
    <row r="4" spans="1:11" s="22" customFormat="1" ht="15.75" customHeight="1">
      <c r="A4" s="15">
        <v>2</v>
      </c>
      <c r="B4" s="73" t="s">
        <v>20</v>
      </c>
      <c r="C4" s="69" t="s">
        <v>12</v>
      </c>
      <c r="D4" s="59">
        <v>50</v>
      </c>
      <c r="E4" s="17"/>
      <c r="F4" s="80">
        <v>8</v>
      </c>
      <c r="G4" s="137">
        <f>E4*1.08</f>
        <v>0</v>
      </c>
      <c r="H4" s="138">
        <f>D4*E4</f>
        <v>0</v>
      </c>
      <c r="I4" s="139">
        <f>D4*G4</f>
        <v>0</v>
      </c>
      <c r="J4" s="20"/>
      <c r="K4" s="21"/>
    </row>
    <row r="5" spans="1:11" s="22" customFormat="1" ht="17.25" customHeight="1">
      <c r="A5" s="15">
        <v>3</v>
      </c>
      <c r="B5" s="73" t="s">
        <v>21</v>
      </c>
      <c r="C5" s="69" t="s">
        <v>12</v>
      </c>
      <c r="D5" s="59">
        <v>2200</v>
      </c>
      <c r="E5" s="17"/>
      <c r="F5" s="80">
        <v>8</v>
      </c>
      <c r="G5" s="137">
        <f>E5*1.08</f>
        <v>0</v>
      </c>
      <c r="H5" s="138">
        <f>D5*E5</f>
        <v>0</v>
      </c>
      <c r="I5" s="139">
        <f>D5*G5</f>
        <v>0</v>
      </c>
      <c r="J5" s="20"/>
      <c r="K5" s="21"/>
    </row>
    <row r="6" spans="1:11" s="22" customFormat="1" ht="27.75" customHeight="1" thickBot="1">
      <c r="A6" s="15">
        <v>4</v>
      </c>
      <c r="B6" s="73" t="s">
        <v>22</v>
      </c>
      <c r="C6" s="43" t="s">
        <v>12</v>
      </c>
      <c r="D6" s="16">
        <v>1500</v>
      </c>
      <c r="E6" s="24"/>
      <c r="F6" s="119">
        <v>8</v>
      </c>
      <c r="G6" s="140">
        <f>E6*1.08</f>
        <v>0</v>
      </c>
      <c r="H6" s="138">
        <f>D6*E6</f>
        <v>0</v>
      </c>
      <c r="I6" s="141">
        <f>D6*G6</f>
        <v>0</v>
      </c>
      <c r="J6" s="27"/>
      <c r="K6" s="21"/>
    </row>
    <row r="7" spans="1:11" s="7" customFormat="1" ht="15.75" customHeight="1" thickBot="1">
      <c r="A7" s="60"/>
      <c r="B7" s="45" t="s">
        <v>11</v>
      </c>
      <c r="C7" s="46"/>
      <c r="D7" s="30"/>
      <c r="E7" s="47"/>
      <c r="F7" s="68"/>
      <c r="G7" s="49"/>
      <c r="H7" s="32">
        <f>H3+H4+H5+H6</f>
        <v>0</v>
      </c>
      <c r="I7" s="32">
        <f>I3+I4+I5+I6</f>
        <v>0</v>
      </c>
      <c r="J7" s="51"/>
      <c r="K7" s="62"/>
    </row>
    <row r="8" spans="1:11" s="7" customFormat="1" ht="15.75" customHeight="1">
      <c r="A8" s="36"/>
      <c r="B8" s="41"/>
      <c r="C8" s="37"/>
      <c r="D8" s="38"/>
      <c r="E8" s="40"/>
      <c r="F8" s="52"/>
      <c r="G8" s="53"/>
      <c r="H8" s="52"/>
      <c r="I8" s="40"/>
      <c r="J8" s="40"/>
      <c r="K8" s="40"/>
    </row>
    <row r="9" spans="1:11" s="7" customFormat="1" ht="15.75" customHeight="1">
      <c r="A9" s="36"/>
      <c r="B9" s="41"/>
      <c r="C9" s="37"/>
      <c r="D9" s="38"/>
      <c r="E9" s="40"/>
      <c r="F9" s="52"/>
      <c r="G9" s="53"/>
      <c r="H9" s="52"/>
      <c r="I9" s="40"/>
      <c r="J9" s="40"/>
      <c r="K9" s="40"/>
    </row>
    <row r="10" spans="1:11" s="7" customFormat="1" ht="15.75" customHeight="1">
      <c r="A10" s="36"/>
      <c r="B10" s="41"/>
      <c r="C10" s="37"/>
      <c r="D10" s="38"/>
      <c r="E10" s="40"/>
      <c r="F10" s="52"/>
      <c r="G10" s="53"/>
      <c r="H10" s="52"/>
      <c r="I10" s="40"/>
      <c r="J10" s="40"/>
      <c r="K10" s="40"/>
    </row>
    <row r="11" spans="1:11" s="7" customFormat="1" ht="12" customHeight="1">
      <c r="A11" s="36"/>
      <c r="B11" s="41"/>
      <c r="C11" s="37"/>
      <c r="D11" s="38"/>
      <c r="E11" s="40"/>
      <c r="F11" s="52"/>
      <c r="G11" s="40"/>
      <c r="H11" s="83"/>
      <c r="I11" s="40"/>
      <c r="J11" s="40"/>
      <c r="K11" s="40"/>
    </row>
    <row r="12" spans="1:6" s="7" customFormat="1" ht="15.75">
      <c r="A12" s="6"/>
      <c r="B12" s="57" t="s">
        <v>47</v>
      </c>
      <c r="C12" s="5"/>
      <c r="D12" s="6"/>
      <c r="F12" s="84"/>
    </row>
    <row r="13" spans="1:11" s="14" customFormat="1" ht="51">
      <c r="A13" s="8" t="s">
        <v>0</v>
      </c>
      <c r="B13" s="9" t="s">
        <v>1</v>
      </c>
      <c r="C13" s="9" t="s">
        <v>2</v>
      </c>
      <c r="D13" s="10" t="s">
        <v>3</v>
      </c>
      <c r="E13" s="11" t="s">
        <v>4</v>
      </c>
      <c r="F13" s="108" t="s">
        <v>5</v>
      </c>
      <c r="G13" s="108" t="s">
        <v>6</v>
      </c>
      <c r="H13" s="108" t="s">
        <v>7</v>
      </c>
      <c r="I13" s="11" t="s">
        <v>8</v>
      </c>
      <c r="J13" s="12" t="s">
        <v>9</v>
      </c>
      <c r="K13" s="13" t="s">
        <v>10</v>
      </c>
    </row>
    <row r="14" spans="1:11" s="22" customFormat="1" ht="19.5" customHeight="1">
      <c r="A14" s="15">
        <v>1</v>
      </c>
      <c r="B14" s="85" t="s">
        <v>24</v>
      </c>
      <c r="C14" s="69" t="s">
        <v>12</v>
      </c>
      <c r="D14" s="59">
        <v>100</v>
      </c>
      <c r="E14" s="56"/>
      <c r="F14" s="106">
        <v>8</v>
      </c>
      <c r="G14" s="116">
        <f>E14*1.08</f>
        <v>0</v>
      </c>
      <c r="H14" s="107">
        <f>D14*E14</f>
        <v>0</v>
      </c>
      <c r="I14" s="117">
        <f>D14*G14</f>
        <v>0</v>
      </c>
      <c r="J14" s="20"/>
      <c r="K14" s="21"/>
    </row>
    <row r="15" spans="1:11" s="55" customFormat="1" ht="28.5" customHeight="1">
      <c r="A15" s="15">
        <v>2</v>
      </c>
      <c r="B15" s="86" t="s">
        <v>25</v>
      </c>
      <c r="C15" s="69" t="s">
        <v>12</v>
      </c>
      <c r="D15" s="21">
        <v>1000</v>
      </c>
      <c r="E15" s="56"/>
      <c r="F15" s="106">
        <v>8</v>
      </c>
      <c r="G15" s="116">
        <f>E15*1.08</f>
        <v>0</v>
      </c>
      <c r="H15" s="107">
        <f>D15*E15</f>
        <v>0</v>
      </c>
      <c r="I15" s="117">
        <f>D15*G15</f>
        <v>0</v>
      </c>
      <c r="J15" s="20"/>
      <c r="K15" s="21"/>
    </row>
    <row r="16" spans="1:11" s="22" customFormat="1" ht="15">
      <c r="A16" s="15">
        <v>3</v>
      </c>
      <c r="B16" s="62" t="s">
        <v>26</v>
      </c>
      <c r="C16" s="69" t="s">
        <v>12</v>
      </c>
      <c r="D16" s="21">
        <v>10</v>
      </c>
      <c r="E16" s="56"/>
      <c r="F16" s="106">
        <v>8</v>
      </c>
      <c r="G16" s="116">
        <f>E16*1.08</f>
        <v>0</v>
      </c>
      <c r="H16" s="107">
        <f>D16*E16</f>
        <v>0</v>
      </c>
      <c r="I16" s="117">
        <f>D16*G16</f>
        <v>0</v>
      </c>
      <c r="J16" s="20"/>
      <c r="K16" s="21"/>
    </row>
    <row r="17" spans="1:11" s="22" customFormat="1" ht="15">
      <c r="A17" s="23">
        <v>4</v>
      </c>
      <c r="B17" s="87" t="s">
        <v>27</v>
      </c>
      <c r="C17" s="69" t="s">
        <v>12</v>
      </c>
      <c r="D17" s="28">
        <v>10</v>
      </c>
      <c r="E17" s="54"/>
      <c r="F17" s="106">
        <v>8</v>
      </c>
      <c r="G17" s="116">
        <f>E17*1.08</f>
        <v>0</v>
      </c>
      <c r="H17" s="107">
        <f>D17*E17</f>
        <v>0</v>
      </c>
      <c r="I17" s="118">
        <f>D17*G17</f>
        <v>0</v>
      </c>
      <c r="J17" s="27"/>
      <c r="K17" s="21"/>
    </row>
    <row r="18" spans="1:11" s="22" customFormat="1" ht="26.25" thickBot="1">
      <c r="A18" s="23">
        <v>5</v>
      </c>
      <c r="B18" s="88" t="s">
        <v>28</v>
      </c>
      <c r="C18" s="69" t="s">
        <v>12</v>
      </c>
      <c r="D18" s="28">
        <v>5</v>
      </c>
      <c r="E18" s="54"/>
      <c r="F18" s="130">
        <v>8</v>
      </c>
      <c r="G18" s="131">
        <f>E18*1.08</f>
        <v>0</v>
      </c>
      <c r="H18" s="128">
        <f>D18*E18</f>
        <v>0</v>
      </c>
      <c r="I18" s="118">
        <f>D18*G18</f>
        <v>0</v>
      </c>
      <c r="J18" s="27"/>
      <c r="K18" s="21"/>
    </row>
    <row r="19" spans="1:11" s="7" customFormat="1" ht="17.25" thickBot="1" thickTop="1">
      <c r="A19" s="89"/>
      <c r="B19" s="90" t="s">
        <v>11</v>
      </c>
      <c r="C19" s="91"/>
      <c r="D19" s="92"/>
      <c r="E19" s="93"/>
      <c r="F19" s="132"/>
      <c r="G19" s="133"/>
      <c r="H19" s="134">
        <f>H14+H15+H16+H17+H18</f>
        <v>0</v>
      </c>
      <c r="I19" s="129">
        <f>I14+I15+I16+I17+I18</f>
        <v>0</v>
      </c>
      <c r="J19" s="51"/>
      <c r="K19" s="62"/>
    </row>
    <row r="20" spans="1:10" s="7" customFormat="1" ht="16.5" thickTop="1">
      <c r="A20" s="53"/>
      <c r="B20" s="94"/>
      <c r="C20" s="39"/>
      <c r="D20" s="53"/>
      <c r="E20" s="40"/>
      <c r="F20" s="83"/>
      <c r="G20" s="40"/>
      <c r="H20" s="83"/>
      <c r="I20" s="40"/>
      <c r="J20" s="40"/>
    </row>
    <row r="21" spans="1:10" s="7" customFormat="1" ht="15.75">
      <c r="A21" s="53"/>
      <c r="B21" s="94"/>
      <c r="C21" s="39"/>
      <c r="D21" s="53"/>
      <c r="E21" s="40"/>
      <c r="F21" s="83"/>
      <c r="G21" s="40"/>
      <c r="H21" s="83"/>
      <c r="I21" s="40"/>
      <c r="J21" s="40"/>
    </row>
    <row r="22" spans="1:10" s="7" customFormat="1" ht="15.75">
      <c r="A22" s="53"/>
      <c r="B22" s="94"/>
      <c r="C22" s="39"/>
      <c r="D22" s="53"/>
      <c r="E22" s="40"/>
      <c r="F22" s="83"/>
      <c r="G22" s="40"/>
      <c r="H22" s="83"/>
      <c r="I22" s="40"/>
      <c r="J22" s="40"/>
    </row>
    <row r="23" spans="1:10" s="7" customFormat="1" ht="15.75">
      <c r="A23" s="53"/>
      <c r="B23" s="94"/>
      <c r="C23" s="39"/>
      <c r="D23" s="53"/>
      <c r="E23" s="40"/>
      <c r="F23" s="83"/>
      <c r="G23" s="40"/>
      <c r="H23" s="83"/>
      <c r="I23" s="40"/>
      <c r="J23" s="40"/>
    </row>
    <row r="24" spans="1:11" s="7" customFormat="1" ht="21" customHeight="1">
      <c r="A24" s="40"/>
      <c r="B24" s="82"/>
      <c r="C24" s="40"/>
      <c r="D24" s="40"/>
      <c r="E24" s="40"/>
      <c r="F24" s="40"/>
      <c r="G24" s="40"/>
      <c r="H24" s="40"/>
      <c r="I24" s="40"/>
      <c r="J24" s="40"/>
      <c r="K24" s="40"/>
    </row>
    <row r="25" spans="1:4" s="7" customFormat="1" ht="18" customHeight="1">
      <c r="A25" s="6"/>
      <c r="B25" s="4" t="s">
        <v>13</v>
      </c>
      <c r="C25" s="5"/>
      <c r="D25" s="6"/>
    </row>
    <row r="26" spans="1:11" s="7" customFormat="1" ht="51">
      <c r="A26" s="8" t="s">
        <v>0</v>
      </c>
      <c r="B26" s="9" t="s">
        <v>1</v>
      </c>
      <c r="C26" s="9" t="s">
        <v>2</v>
      </c>
      <c r="D26" s="10" t="s">
        <v>3</v>
      </c>
      <c r="E26" s="11" t="s">
        <v>4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  <c r="K26" s="13" t="s">
        <v>10</v>
      </c>
    </row>
    <row r="27" spans="1:11" s="22" customFormat="1" ht="29.25" customHeight="1">
      <c r="A27" s="25">
        <v>1</v>
      </c>
      <c r="B27" s="95" t="s">
        <v>29</v>
      </c>
      <c r="C27" s="25" t="s">
        <v>12</v>
      </c>
      <c r="D27" s="28">
        <v>60</v>
      </c>
      <c r="E27" s="24"/>
      <c r="F27" s="28">
        <v>8</v>
      </c>
      <c r="G27" s="28">
        <f>E27*1.08</f>
        <v>0</v>
      </c>
      <c r="H27" s="24">
        <f>D27*E27</f>
        <v>0</v>
      </c>
      <c r="I27" s="24">
        <f>D27*G27</f>
        <v>0</v>
      </c>
      <c r="J27" s="27"/>
      <c r="K27" s="21"/>
    </row>
    <row r="28" spans="1:11" s="7" customFormat="1" ht="16.5" thickBot="1">
      <c r="A28" s="96"/>
      <c r="B28" s="97" t="s">
        <v>23</v>
      </c>
      <c r="C28" s="31"/>
      <c r="D28" s="98"/>
      <c r="E28" s="34"/>
      <c r="F28" s="35"/>
      <c r="G28" s="34"/>
      <c r="H28" s="50">
        <f>H27</f>
        <v>0</v>
      </c>
      <c r="I28" s="50">
        <f>I27</f>
        <v>0</v>
      </c>
      <c r="J28" s="34"/>
      <c r="K28" s="62"/>
    </row>
    <row r="29" spans="1:11" s="7" customFormat="1" ht="10.5" customHeight="1">
      <c r="A29" s="53"/>
      <c r="B29" s="94"/>
      <c r="C29" s="39"/>
      <c r="D29" s="53"/>
      <c r="E29" s="40"/>
      <c r="F29" s="40"/>
      <c r="G29" s="40"/>
      <c r="H29" s="83"/>
      <c r="I29" s="83"/>
      <c r="J29" s="40"/>
      <c r="K29" s="40"/>
    </row>
    <row r="30" spans="1:11" s="7" customFormat="1" ht="10.5" customHeight="1">
      <c r="A30" s="53"/>
      <c r="B30" s="94"/>
      <c r="C30" s="39"/>
      <c r="D30" s="53"/>
      <c r="E30" s="40"/>
      <c r="F30" s="40"/>
      <c r="G30" s="40"/>
      <c r="H30" s="83"/>
      <c r="I30" s="83"/>
      <c r="J30" s="40"/>
      <c r="K30" s="40"/>
    </row>
    <row r="31" spans="1:8" s="7" customFormat="1" ht="20.25" customHeight="1">
      <c r="A31" s="63"/>
      <c r="B31" s="75" t="s">
        <v>14</v>
      </c>
      <c r="C31" s="64"/>
      <c r="D31" s="65"/>
      <c r="E31" s="76"/>
      <c r="F31" s="66"/>
      <c r="G31" s="67"/>
      <c r="H31" s="76"/>
    </row>
    <row r="32" spans="1:11" s="14" customFormat="1" ht="51">
      <c r="A32" s="8" t="s">
        <v>0</v>
      </c>
      <c r="B32" s="9" t="s">
        <v>1</v>
      </c>
      <c r="C32" s="9" t="s">
        <v>2</v>
      </c>
      <c r="D32" s="10" t="s">
        <v>3</v>
      </c>
      <c r="E32" s="11" t="s">
        <v>4</v>
      </c>
      <c r="F32" s="11" t="s">
        <v>5</v>
      </c>
      <c r="G32" s="11" t="s">
        <v>6</v>
      </c>
      <c r="H32" s="11" t="s">
        <v>7</v>
      </c>
      <c r="I32" s="11" t="s">
        <v>8</v>
      </c>
      <c r="J32" s="12" t="s">
        <v>9</v>
      </c>
      <c r="K32" s="13" t="s">
        <v>10</v>
      </c>
    </row>
    <row r="33" spans="1:11" s="22" customFormat="1" ht="17.25" customHeight="1">
      <c r="A33" s="15">
        <v>1</v>
      </c>
      <c r="B33" s="73" t="s">
        <v>30</v>
      </c>
      <c r="C33" s="69" t="s">
        <v>12</v>
      </c>
      <c r="D33" s="59">
        <v>7</v>
      </c>
      <c r="E33" s="17"/>
      <c r="F33" s="18">
        <v>8</v>
      </c>
      <c r="G33" s="19">
        <f>E33*1.08</f>
        <v>0</v>
      </c>
      <c r="H33" s="17">
        <f>D33*E33</f>
        <v>0</v>
      </c>
      <c r="I33" s="17">
        <f>D33*G33</f>
        <v>0</v>
      </c>
      <c r="J33" s="20"/>
      <c r="K33" s="21"/>
    </row>
    <row r="34" spans="1:11" s="22" customFormat="1" ht="17.25" customHeight="1">
      <c r="A34" s="23">
        <v>2</v>
      </c>
      <c r="B34" s="78" t="s">
        <v>31</v>
      </c>
      <c r="C34" s="43" t="s">
        <v>12</v>
      </c>
      <c r="D34" s="16">
        <v>7</v>
      </c>
      <c r="E34" s="24"/>
      <c r="F34" s="25">
        <v>8</v>
      </c>
      <c r="G34" s="26">
        <f>E34*1.08</f>
        <v>0</v>
      </c>
      <c r="H34" s="24">
        <f>D34*E34</f>
        <v>0</v>
      </c>
      <c r="I34" s="24">
        <f>D34*G34</f>
        <v>0</v>
      </c>
      <c r="J34" s="27"/>
      <c r="K34" s="21"/>
    </row>
    <row r="35" spans="1:11" s="7" customFormat="1" ht="15.75" customHeight="1" thickBot="1">
      <c r="A35" s="60"/>
      <c r="B35" s="45" t="s">
        <v>11</v>
      </c>
      <c r="C35" s="46"/>
      <c r="D35" s="30"/>
      <c r="E35" s="47"/>
      <c r="F35" s="68"/>
      <c r="G35" s="61"/>
      <c r="H35" s="32">
        <f>H33+H34</f>
        <v>0</v>
      </c>
      <c r="I35" s="50">
        <f>I33+I34</f>
        <v>0</v>
      </c>
      <c r="J35" s="51"/>
      <c r="K35" s="62"/>
    </row>
    <row r="36" spans="1:11" s="7" customFormat="1" ht="15.75" customHeight="1">
      <c r="A36" s="36"/>
      <c r="B36" s="41"/>
      <c r="C36" s="37"/>
      <c r="D36" s="38"/>
      <c r="E36" s="40"/>
      <c r="F36" s="52"/>
      <c r="G36" s="42"/>
      <c r="H36" s="83"/>
      <c r="I36" s="83"/>
      <c r="J36" s="40"/>
      <c r="K36" s="40"/>
    </row>
    <row r="37" spans="1:8" s="7" customFormat="1" ht="18" customHeight="1">
      <c r="A37" s="63"/>
      <c r="B37" s="75" t="s">
        <v>15</v>
      </c>
      <c r="C37" s="64"/>
      <c r="D37" s="65"/>
      <c r="E37" s="76"/>
      <c r="F37" s="66"/>
      <c r="G37" s="67"/>
      <c r="H37" s="76"/>
    </row>
    <row r="38" spans="1:11" s="14" customFormat="1" ht="51">
      <c r="A38" s="8" t="s">
        <v>0</v>
      </c>
      <c r="B38" s="9" t="s">
        <v>1</v>
      </c>
      <c r="C38" s="9" t="s">
        <v>2</v>
      </c>
      <c r="D38" s="10" t="s">
        <v>3</v>
      </c>
      <c r="E38" s="11" t="s">
        <v>4</v>
      </c>
      <c r="F38" s="11" t="s">
        <v>5</v>
      </c>
      <c r="G38" s="11" t="s">
        <v>6</v>
      </c>
      <c r="H38" s="11" t="s">
        <v>7</v>
      </c>
      <c r="I38" s="11" t="s">
        <v>8</v>
      </c>
      <c r="J38" s="12" t="s">
        <v>9</v>
      </c>
      <c r="K38" s="13" t="s">
        <v>10</v>
      </c>
    </row>
    <row r="39" spans="1:11" s="14" customFormat="1" ht="15">
      <c r="A39" s="115">
        <v>1</v>
      </c>
      <c r="B39" s="77" t="s">
        <v>35</v>
      </c>
      <c r="C39" s="113" t="s">
        <v>12</v>
      </c>
      <c r="D39" s="120">
        <v>100</v>
      </c>
      <c r="E39" s="114"/>
      <c r="F39" s="114">
        <v>8</v>
      </c>
      <c r="G39" s="81">
        <f>E39*1.08</f>
        <v>0</v>
      </c>
      <c r="H39" s="81">
        <f>D39*E39</f>
        <v>0</v>
      </c>
      <c r="I39" s="81">
        <f>D39*G39</f>
        <v>0</v>
      </c>
      <c r="J39" s="12"/>
      <c r="K39" s="13"/>
    </row>
    <row r="40" spans="1:11" s="14" customFormat="1" ht="15.75" thickBot="1">
      <c r="A40" s="15">
        <v>2</v>
      </c>
      <c r="B40" s="77" t="s">
        <v>36</v>
      </c>
      <c r="C40" s="69" t="s">
        <v>12</v>
      </c>
      <c r="D40" s="58">
        <v>100</v>
      </c>
      <c r="E40" s="17"/>
      <c r="F40" s="18">
        <v>8</v>
      </c>
      <c r="G40" s="81">
        <f>E40*1.08</f>
        <v>0</v>
      </c>
      <c r="H40" s="81">
        <f>D40*E40</f>
        <v>0</v>
      </c>
      <c r="I40" s="81">
        <f>D40*G40</f>
        <v>0</v>
      </c>
      <c r="J40" s="72"/>
      <c r="K40" s="110"/>
    </row>
    <row r="41" spans="1:11" s="7" customFormat="1" ht="15.75" customHeight="1" thickBot="1">
      <c r="A41" s="60"/>
      <c r="B41" s="45" t="s">
        <v>11</v>
      </c>
      <c r="C41" s="46"/>
      <c r="D41" s="30"/>
      <c r="E41" s="47"/>
      <c r="F41" s="68"/>
      <c r="G41" s="61"/>
      <c r="H41" s="32">
        <f>H39+H40</f>
        <v>0</v>
      </c>
      <c r="I41" s="32">
        <f>I39+I40</f>
        <v>0</v>
      </c>
      <c r="J41" s="51"/>
      <c r="K41" s="62"/>
    </row>
    <row r="42" ht="18" customHeight="1"/>
    <row r="43" spans="1:11" s="7" customFormat="1" ht="18" customHeight="1">
      <c r="A43" s="36"/>
      <c r="B43" s="41"/>
      <c r="C43" s="37"/>
      <c r="D43" s="38"/>
      <c r="E43" s="40"/>
      <c r="F43" s="52"/>
      <c r="G43" s="42"/>
      <c r="H43" s="83"/>
      <c r="I43" s="83"/>
      <c r="J43" s="40"/>
      <c r="K43" s="40"/>
    </row>
    <row r="44" spans="1:8" s="7" customFormat="1" ht="18" customHeight="1">
      <c r="A44" s="63"/>
      <c r="B44" s="75" t="s">
        <v>16</v>
      </c>
      <c r="C44" s="64"/>
      <c r="D44" s="65"/>
      <c r="E44" s="76"/>
      <c r="F44" s="66"/>
      <c r="G44" s="67"/>
      <c r="H44" s="76"/>
    </row>
    <row r="45" spans="1:11" s="14" customFormat="1" ht="51">
      <c r="A45" s="8" t="s">
        <v>0</v>
      </c>
      <c r="B45" s="9" t="s">
        <v>1</v>
      </c>
      <c r="C45" s="9" t="s">
        <v>2</v>
      </c>
      <c r="D45" s="10" t="s">
        <v>3</v>
      </c>
      <c r="E45" s="11" t="s">
        <v>4</v>
      </c>
      <c r="F45" s="11" t="s">
        <v>5</v>
      </c>
      <c r="G45" s="11" t="s">
        <v>6</v>
      </c>
      <c r="H45" s="11" t="s">
        <v>7</v>
      </c>
      <c r="I45" s="11" t="s">
        <v>8</v>
      </c>
      <c r="J45" s="12" t="s">
        <v>9</v>
      </c>
      <c r="K45" s="13" t="s">
        <v>10</v>
      </c>
    </row>
    <row r="46" spans="1:11" s="22" customFormat="1" ht="33" customHeight="1">
      <c r="A46" s="15">
        <v>1</v>
      </c>
      <c r="B46" s="73" t="s">
        <v>32</v>
      </c>
      <c r="C46" s="69" t="s">
        <v>18</v>
      </c>
      <c r="D46" s="59">
        <v>20</v>
      </c>
      <c r="E46" s="21"/>
      <c r="F46" s="18">
        <v>8</v>
      </c>
      <c r="G46" s="19">
        <f>E46*1.08</f>
        <v>0</v>
      </c>
      <c r="H46" s="17">
        <f>D46*E46</f>
        <v>0</v>
      </c>
      <c r="I46" s="17">
        <f>D46*G46</f>
        <v>0</v>
      </c>
      <c r="J46" s="20"/>
      <c r="K46" s="21"/>
    </row>
    <row r="47" spans="1:11" s="7" customFormat="1" ht="15.75" customHeight="1">
      <c r="A47" s="60"/>
      <c r="B47" s="45" t="s">
        <v>11</v>
      </c>
      <c r="C47" s="46"/>
      <c r="D47" s="30"/>
      <c r="E47" s="47"/>
      <c r="F47" s="68"/>
      <c r="G47" s="61"/>
      <c r="H47" s="32">
        <f>H46</f>
        <v>0</v>
      </c>
      <c r="I47" s="33">
        <f>I46</f>
        <v>0</v>
      </c>
      <c r="J47" s="51"/>
      <c r="K47" s="62"/>
    </row>
    <row r="48" spans="1:11" s="7" customFormat="1" ht="16.5" customHeight="1">
      <c r="A48" s="36"/>
      <c r="B48" s="41"/>
      <c r="C48" s="37"/>
      <c r="D48" s="38"/>
      <c r="E48" s="40"/>
      <c r="F48" s="52"/>
      <c r="G48" s="40"/>
      <c r="H48" s="52"/>
      <c r="I48" s="40"/>
      <c r="J48" s="40"/>
      <c r="K48" s="40"/>
    </row>
    <row r="49" ht="17.25" customHeight="1"/>
    <row r="50" spans="1:8" s="7" customFormat="1" ht="18.75" customHeight="1">
      <c r="A50" s="63"/>
      <c r="B50" s="75" t="s">
        <v>17</v>
      </c>
      <c r="C50" s="64"/>
      <c r="D50" s="65"/>
      <c r="E50" s="76"/>
      <c r="F50" s="66"/>
      <c r="G50" s="67"/>
      <c r="H50" s="76"/>
    </row>
    <row r="51" spans="1:11" s="14" customFormat="1" ht="51">
      <c r="A51" s="8" t="s">
        <v>0</v>
      </c>
      <c r="B51" s="9" t="s">
        <v>1</v>
      </c>
      <c r="C51" s="9" t="s">
        <v>2</v>
      </c>
      <c r="D51" s="10" t="s">
        <v>3</v>
      </c>
      <c r="E51" s="11" t="s">
        <v>4</v>
      </c>
      <c r="F51" s="11" t="s">
        <v>5</v>
      </c>
      <c r="G51" s="11" t="s">
        <v>6</v>
      </c>
      <c r="H51" s="11" t="s">
        <v>7</v>
      </c>
      <c r="I51" s="11" t="s">
        <v>8</v>
      </c>
      <c r="J51" s="12" t="s">
        <v>9</v>
      </c>
      <c r="K51" s="13" t="s">
        <v>10</v>
      </c>
    </row>
    <row r="52" spans="1:11" s="14" customFormat="1" ht="24" customHeight="1">
      <c r="A52" s="15">
        <v>1</v>
      </c>
      <c r="B52" s="77" t="s">
        <v>33</v>
      </c>
      <c r="C52" s="69" t="s">
        <v>34</v>
      </c>
      <c r="D52" s="59">
        <v>1</v>
      </c>
      <c r="E52" s="17"/>
      <c r="F52" s="18">
        <v>8</v>
      </c>
      <c r="G52" s="81">
        <f>E52*1.08</f>
        <v>0</v>
      </c>
      <c r="H52" s="81">
        <f>D52*E52</f>
        <v>0</v>
      </c>
      <c r="I52" s="81">
        <f>D52*G52</f>
        <v>0</v>
      </c>
      <c r="J52" s="99"/>
      <c r="K52" s="100"/>
    </row>
    <row r="53" spans="1:11" s="7" customFormat="1" ht="15.75" customHeight="1" thickBot="1">
      <c r="A53" s="60"/>
      <c r="B53" s="45" t="s">
        <v>11</v>
      </c>
      <c r="C53" s="46"/>
      <c r="D53" s="30"/>
      <c r="E53" s="47"/>
      <c r="F53" s="68"/>
      <c r="G53" s="61"/>
      <c r="H53" s="32">
        <f>H52</f>
        <v>0</v>
      </c>
      <c r="I53" s="50">
        <f>I52</f>
        <v>0</v>
      </c>
      <c r="J53" s="51"/>
      <c r="K53" s="62"/>
    </row>
    <row r="54" ht="18" customHeight="1"/>
    <row r="55" spans="1:9" s="7" customFormat="1" ht="17.25" customHeight="1">
      <c r="A55" s="63"/>
      <c r="B55" s="142" t="s">
        <v>48</v>
      </c>
      <c r="C55" s="142"/>
      <c r="D55" s="142"/>
      <c r="E55" s="142"/>
      <c r="F55" s="142"/>
      <c r="G55" s="142"/>
      <c r="H55" s="142"/>
      <c r="I55" s="142"/>
    </row>
    <row r="56" spans="1:11" s="14" customFormat="1" ht="51">
      <c r="A56" s="8" t="s">
        <v>0</v>
      </c>
      <c r="B56" s="9" t="s">
        <v>1</v>
      </c>
      <c r="C56" s="9" t="s">
        <v>2</v>
      </c>
      <c r="D56" s="10" t="s">
        <v>3</v>
      </c>
      <c r="E56" s="11" t="s">
        <v>4</v>
      </c>
      <c r="F56" s="11" t="s">
        <v>5</v>
      </c>
      <c r="G56" s="11" t="s">
        <v>6</v>
      </c>
      <c r="H56" s="11" t="s">
        <v>7</v>
      </c>
      <c r="I56" s="11" t="s">
        <v>8</v>
      </c>
      <c r="J56" s="12" t="s">
        <v>9</v>
      </c>
      <c r="K56" s="13" t="s">
        <v>10</v>
      </c>
    </row>
    <row r="57" spans="1:11" s="14" customFormat="1" ht="27.75" customHeight="1" thickBot="1">
      <c r="A57" s="15">
        <v>1</v>
      </c>
      <c r="B57" s="77" t="s">
        <v>37</v>
      </c>
      <c r="C57" s="69" t="s">
        <v>18</v>
      </c>
      <c r="D57" s="59">
        <v>1500</v>
      </c>
      <c r="E57" s="17"/>
      <c r="F57" s="18">
        <v>8</v>
      </c>
      <c r="G57" s="81">
        <f>E57*1.08</f>
        <v>0</v>
      </c>
      <c r="H57" s="81">
        <f>D57*E57</f>
        <v>0</v>
      </c>
      <c r="I57" s="81">
        <f>D57*G57</f>
        <v>0</v>
      </c>
      <c r="J57" s="99"/>
      <c r="K57" s="100"/>
    </row>
    <row r="58" spans="1:11" s="7" customFormat="1" ht="15.75" customHeight="1" thickBot="1">
      <c r="A58" s="60"/>
      <c r="B58" s="45" t="s">
        <v>11</v>
      </c>
      <c r="C58" s="46"/>
      <c r="D58" s="30"/>
      <c r="E58" s="47"/>
      <c r="F58" s="68"/>
      <c r="G58" s="61"/>
      <c r="H58" s="32">
        <f>H57</f>
        <v>0</v>
      </c>
      <c r="I58" s="50">
        <f>I57</f>
        <v>0</v>
      </c>
      <c r="J58" s="51"/>
      <c r="K58" s="62"/>
    </row>
    <row r="59" spans="1:11" s="7" customFormat="1" ht="21" customHeight="1">
      <c r="A59" s="36"/>
      <c r="B59" s="41"/>
      <c r="C59" s="37"/>
      <c r="D59" s="38"/>
      <c r="E59" s="40"/>
      <c r="F59" s="52"/>
      <c r="G59" s="42"/>
      <c r="H59" s="83"/>
      <c r="I59" s="83"/>
      <c r="J59" s="40"/>
      <c r="K59" s="40"/>
    </row>
    <row r="60" ht="17.25" customHeight="1"/>
    <row r="61" spans="1:11" s="7" customFormat="1" ht="15.75" customHeight="1">
      <c r="A61"/>
      <c r="B61" s="144" t="s">
        <v>49</v>
      </c>
      <c r="C61" s="144"/>
      <c r="D61" s="144"/>
      <c r="E61" s="144"/>
      <c r="F61" s="144"/>
      <c r="G61" s="144"/>
      <c r="H61" s="144"/>
      <c r="I61" s="144"/>
      <c r="J61" s="144"/>
      <c r="K61" s="144"/>
    </row>
    <row r="62" spans="1:11" s="14" customFormat="1" ht="51">
      <c r="A62" s="126" t="s">
        <v>0</v>
      </c>
      <c r="B62" s="104" t="s">
        <v>1</v>
      </c>
      <c r="C62" s="104" t="s">
        <v>2</v>
      </c>
      <c r="D62" s="127" t="s">
        <v>3</v>
      </c>
      <c r="E62" s="104" t="s">
        <v>4</v>
      </c>
      <c r="F62" s="104" t="s">
        <v>5</v>
      </c>
      <c r="G62" s="104" t="s">
        <v>6</v>
      </c>
      <c r="H62" s="104" t="s">
        <v>7</v>
      </c>
      <c r="I62" s="104" t="s">
        <v>8</v>
      </c>
      <c r="J62" s="104" t="s">
        <v>9</v>
      </c>
      <c r="K62" s="105" t="s">
        <v>10</v>
      </c>
    </row>
    <row r="63" spans="1:11" s="111" customFormat="1" ht="30.75" customHeight="1">
      <c r="A63" s="125">
        <v>1</v>
      </c>
      <c r="B63" s="109" t="s">
        <v>38</v>
      </c>
      <c r="C63" s="122" t="s">
        <v>42</v>
      </c>
      <c r="D63" s="102">
        <v>15</v>
      </c>
      <c r="E63" s="121"/>
      <c r="F63" s="103">
        <v>8</v>
      </c>
      <c r="G63" s="135">
        <f>E63*8%+E63</f>
        <v>0</v>
      </c>
      <c r="H63" s="136">
        <f>D63*E63</f>
        <v>0</v>
      </c>
      <c r="I63" s="136">
        <f>D63*G63</f>
        <v>0</v>
      </c>
      <c r="J63" s="123"/>
      <c r="K63" s="121"/>
    </row>
    <row r="64" spans="1:11" ht="15.75">
      <c r="A64" s="125">
        <v>2</v>
      </c>
      <c r="B64" s="109" t="s">
        <v>39</v>
      </c>
      <c r="C64" s="122" t="s">
        <v>12</v>
      </c>
      <c r="D64" s="102">
        <v>4</v>
      </c>
      <c r="E64" s="121"/>
      <c r="F64" s="103">
        <v>8</v>
      </c>
      <c r="G64" s="135">
        <f>E64*8%+E64</f>
        <v>0</v>
      </c>
      <c r="H64" s="136">
        <f>D64*E64</f>
        <v>0</v>
      </c>
      <c r="I64" s="136">
        <f>D64*G64</f>
        <v>0</v>
      </c>
      <c r="J64" s="123"/>
      <c r="K64" s="121"/>
    </row>
    <row r="65" spans="1:11" ht="16.5" thickBot="1">
      <c r="A65" s="125">
        <v>3</v>
      </c>
      <c r="B65" s="109" t="s">
        <v>40</v>
      </c>
      <c r="C65" s="122" t="s">
        <v>41</v>
      </c>
      <c r="D65" s="102">
        <v>4</v>
      </c>
      <c r="E65" s="121"/>
      <c r="F65" s="103">
        <v>23</v>
      </c>
      <c r="G65" s="135">
        <f>E65*8%+E65</f>
        <v>0</v>
      </c>
      <c r="H65" s="136">
        <f>D65*E65</f>
        <v>0</v>
      </c>
      <c r="I65" s="136">
        <f>D65*G65</f>
        <v>0</v>
      </c>
      <c r="J65" s="123"/>
      <c r="K65" s="121"/>
    </row>
    <row r="66" spans="1:11" s="7" customFormat="1" ht="15.75" customHeight="1" thickBot="1">
      <c r="A66" s="60"/>
      <c r="B66" s="45" t="s">
        <v>11</v>
      </c>
      <c r="C66" s="46"/>
      <c r="D66" s="30"/>
      <c r="E66" s="47"/>
      <c r="F66" s="68"/>
      <c r="G66" s="101"/>
      <c r="H66" s="124">
        <f>H63+H64+H65</f>
        <v>0</v>
      </c>
      <c r="I66" s="124">
        <f>I63+I64+I65</f>
        <v>0</v>
      </c>
      <c r="J66" s="34"/>
      <c r="K66" s="62"/>
    </row>
    <row r="68" spans="2:11" ht="15">
      <c r="B68" s="143" t="s">
        <v>50</v>
      </c>
      <c r="C68" s="143"/>
      <c r="D68" s="143"/>
      <c r="E68" s="143"/>
      <c r="F68" s="143"/>
      <c r="G68" s="143"/>
      <c r="H68" s="143"/>
      <c r="I68" s="143"/>
      <c r="J68" s="143"/>
      <c r="K68" s="143"/>
    </row>
    <row r="69" spans="1:11" s="7" customFormat="1" ht="10.5" customHeight="1">
      <c r="A69" s="63"/>
      <c r="B69" s="142"/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 s="14" customFormat="1" ht="51">
      <c r="A70" s="8" t="s">
        <v>0</v>
      </c>
      <c r="B70" s="9" t="s">
        <v>1</v>
      </c>
      <c r="C70" s="9" t="s">
        <v>2</v>
      </c>
      <c r="D70" s="10" t="s">
        <v>3</v>
      </c>
      <c r="E70" s="11" t="s">
        <v>4</v>
      </c>
      <c r="F70" s="11" t="s">
        <v>5</v>
      </c>
      <c r="G70" s="11" t="s">
        <v>6</v>
      </c>
      <c r="H70" s="11" t="s">
        <v>7</v>
      </c>
      <c r="I70" s="11" t="s">
        <v>8</v>
      </c>
      <c r="J70" s="12" t="s">
        <v>9</v>
      </c>
      <c r="K70" s="13" t="s">
        <v>10</v>
      </c>
    </row>
    <row r="71" spans="1:11" s="14" customFormat="1" ht="30">
      <c r="A71" s="112">
        <v>1</v>
      </c>
      <c r="B71" s="73" t="s">
        <v>43</v>
      </c>
      <c r="C71" s="69" t="s">
        <v>44</v>
      </c>
      <c r="D71" s="59">
        <v>1750</v>
      </c>
      <c r="E71" s="79"/>
      <c r="F71" s="69">
        <v>8</v>
      </c>
      <c r="G71" s="71">
        <f>E71*1.08</f>
        <v>0</v>
      </c>
      <c r="H71" s="81">
        <f>D71*E71</f>
        <v>0</v>
      </c>
      <c r="I71" s="81">
        <f>D71*G71</f>
        <v>0</v>
      </c>
      <c r="J71" s="12"/>
      <c r="K71" s="13"/>
    </row>
    <row r="72" spans="1:11" s="22" customFormat="1" ht="33.75" customHeight="1" thickBot="1">
      <c r="A72" s="15">
        <v>2</v>
      </c>
      <c r="B72" s="73" t="s">
        <v>45</v>
      </c>
      <c r="C72" s="69" t="s">
        <v>18</v>
      </c>
      <c r="D72" s="59">
        <v>50</v>
      </c>
      <c r="E72" s="79"/>
      <c r="F72" s="69">
        <v>8</v>
      </c>
      <c r="G72" s="71">
        <f>E72*1.08</f>
        <v>0</v>
      </c>
      <c r="H72" s="81">
        <f>D72*E72</f>
        <v>0</v>
      </c>
      <c r="I72" s="81">
        <f>D72*G72</f>
        <v>0</v>
      </c>
      <c r="J72" s="20"/>
      <c r="K72" s="21"/>
    </row>
    <row r="73" spans="1:11" s="7" customFormat="1" ht="22.5" customHeight="1" thickBot="1">
      <c r="A73" s="44"/>
      <c r="B73" s="74" t="s">
        <v>11</v>
      </c>
      <c r="C73" s="29"/>
      <c r="D73" s="70"/>
      <c r="E73" s="35"/>
      <c r="F73" s="48"/>
      <c r="G73" s="98"/>
      <c r="H73" s="48">
        <f>SUM(H71:H72)</f>
        <v>0</v>
      </c>
      <c r="I73" s="48">
        <f>SUM(I71:I72)</f>
        <v>0</v>
      </c>
      <c r="J73" s="51"/>
      <c r="K73" s="62"/>
    </row>
  </sheetData>
  <sheetProtection selectLockedCells="1" selectUnlockedCells="1"/>
  <mergeCells count="3">
    <mergeCell ref="B68:K69"/>
    <mergeCell ref="B55:I55"/>
    <mergeCell ref="B61:K61"/>
  </mergeCells>
  <printOptions/>
  <pageMargins left="0.1968503937007874" right="0.1968503937007874" top="0.7874015748031497" bottom="0.7874015748031497" header="0.11811023622047245" footer="0.1968503937007874"/>
  <pageSetup firstPageNumber="1" useFirstPageNumber="1" horizontalDpi="300" verticalDpi="300" orientation="landscape" r:id="rId1"/>
  <headerFooter alignWithMargins="0">
    <oddHeader>&amp;CZałącznik nr 1 do oferty - dostawa sprzętu medycznego jednorazowego użytku EK-ZZ/ZP.261.39.D.2022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Nawłatyna Joanna</dc:creator>
  <cp:keywords/>
  <dc:description/>
  <cp:lastModifiedBy>Nawłatyna Joanna</cp:lastModifiedBy>
  <cp:lastPrinted>2022-07-20T08:40:28Z</cp:lastPrinted>
  <dcterms:created xsi:type="dcterms:W3CDTF">2016-07-06T08:40:00Z</dcterms:created>
  <dcterms:modified xsi:type="dcterms:W3CDTF">2022-09-22T07:44:42Z</dcterms:modified>
  <cp:category/>
  <cp:version/>
  <cp:contentType/>
  <cp:contentStatus/>
</cp:coreProperties>
</file>