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zamowienia publiczne\- Przetargi 2022\Drogi PGR Nawsie - ogl II\Negocjacje zakonczenie i wezw_oferty\"/>
    </mc:Choice>
  </mc:AlternateContent>
  <bookViews>
    <workbookView xWindow="-120" yWindow="-120" windowWidth="29040" windowHeight="15840" tabRatio="500"/>
  </bookViews>
  <sheets>
    <sheet name="KI3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</sheets>
  <definedNames>
    <definedName name="_xlnm._FilterDatabase" localSheetId="8">'10'!$A$5:$J$36</definedName>
    <definedName name="_xlnm._FilterDatabase" localSheetId="9">'11'!$A$5:$J$35</definedName>
    <definedName name="_xlnm._FilterDatabase" localSheetId="10">'12'!$A$5:$J$35</definedName>
    <definedName name="_xlnm._FilterDatabase" localSheetId="11">'13'!$A$5:$J$35</definedName>
    <definedName name="_xlnm._FilterDatabase" localSheetId="12">'14'!$A$5:$J$36</definedName>
    <definedName name="_xlnm._FilterDatabase" localSheetId="13">'15'!$A$5:$J$34</definedName>
    <definedName name="_xlnm._FilterDatabase" localSheetId="14">'16'!$A$5:$J$39</definedName>
    <definedName name="_xlnm._FilterDatabase" localSheetId="15">'17'!$A$5:$J$35</definedName>
    <definedName name="_xlnm._FilterDatabase" localSheetId="16">'18'!$A$5:$J$35</definedName>
    <definedName name="_xlnm._FilterDatabase" localSheetId="17">'19'!$A$5:$J$36</definedName>
    <definedName name="_xlnm._FilterDatabase" localSheetId="1">'3'!$A$5:$H$28</definedName>
    <definedName name="_xlnm._FilterDatabase" localSheetId="2">'4'!$A$5:$H$35</definedName>
    <definedName name="_xlnm._FilterDatabase" localSheetId="3">'5'!$A$5:$H$35</definedName>
    <definedName name="_xlnm._FilterDatabase" localSheetId="4">'6'!$A$5:$H$35</definedName>
    <definedName name="_xlnm._FilterDatabase" localSheetId="5">'7'!$A$5:$H$36</definedName>
    <definedName name="_xlnm._FilterDatabase" localSheetId="6">'8'!$A$5:$J$32</definedName>
    <definedName name="_xlnm._FilterDatabase" localSheetId="7">'9'!$A$5:$J$35</definedName>
    <definedName name="_xlnm.Print_Area" localSheetId="8">'10'!$A$2:$J$36</definedName>
    <definedName name="_xlnm.Print_Area" localSheetId="9">'11'!$A$2:$J$35</definedName>
    <definedName name="_xlnm.Print_Area" localSheetId="10">'12'!$A$2:$J$41</definedName>
    <definedName name="_xlnm.Print_Area" localSheetId="11">'13'!$A$2:$J$35</definedName>
    <definedName name="_xlnm.Print_Area" localSheetId="12">'14'!$A$2:$J$36</definedName>
    <definedName name="_xlnm.Print_Area" localSheetId="13">'15'!$A$2:$J$34</definedName>
    <definedName name="_xlnm.Print_Area" localSheetId="14">'16'!$A$2:$J$39</definedName>
    <definedName name="_xlnm.Print_Area" localSheetId="15">'17'!$A$2:$J$35</definedName>
    <definedName name="_xlnm.Print_Area" localSheetId="16">'18'!$A$2:$J$35</definedName>
    <definedName name="_xlnm.Print_Area" localSheetId="17">'19'!$A$2:$J$36</definedName>
    <definedName name="_xlnm.Print_Area" localSheetId="1">'3'!$A$2:$J$28</definedName>
    <definedName name="_xlnm.Print_Area" localSheetId="2">'4'!$A$2:$J$35</definedName>
    <definedName name="_xlnm.Print_Area" localSheetId="3">'5'!$A$2:$J$35</definedName>
    <definedName name="_xlnm.Print_Area" localSheetId="4">'6'!$A$2:$J$35</definedName>
    <definedName name="_xlnm.Print_Area" localSheetId="5">'7'!$A$2:$J$36</definedName>
    <definedName name="_xlnm.Print_Area" localSheetId="6">'8'!$A$2:$J$32</definedName>
    <definedName name="_xlnm.Print_Area" localSheetId="7">'9'!$A$2:$J$35</definedName>
    <definedName name="_xlnm.Print_Area" localSheetId="0">'KI3'!$A$1:$K$24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8" i="6" l="1"/>
  <c r="H23" i="6"/>
  <c r="H22" i="6"/>
  <c r="H20" i="6"/>
  <c r="H18" i="6"/>
  <c r="H15" i="6"/>
  <c r="H11" i="6"/>
  <c r="H9" i="6"/>
  <c r="H31" i="6" s="1"/>
  <c r="H30" i="5"/>
  <c r="H30" i="4"/>
  <c r="H30" i="3"/>
  <c r="H27" i="3"/>
  <c r="H22" i="3"/>
  <c r="H21" i="3"/>
  <c r="H19" i="3"/>
  <c r="H17" i="3"/>
  <c r="H14" i="3"/>
  <c r="H9" i="3"/>
  <c r="H23" i="2"/>
  <c r="H20" i="2"/>
  <c r="H15" i="2"/>
  <c r="H12" i="2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<sst xmlns="http://schemas.openxmlformats.org/spreadsheetml/2006/main" count="1573" uniqueCount="192">
  <si>
    <t>Załącznik Nr 2 do SWZ</t>
  </si>
  <si>
    <t>KOSZTORYS OFERTOWY dla zamówienia pn. „PRZEBUDOWA DRÓG GMINNYCH I WEWNĘTRZNYCH NA TERENIE WSI NAWSIE W GMINIE WIELOPOLE SKRZYŃSKIE”</t>
  </si>
  <si>
    <t xml:space="preserve">ZBIORCZE ZESTAWIENIE KOSZTÓW </t>
  </si>
  <si>
    <t>Lp.</t>
  </si>
  <si>
    <t>OPIS / LOKALIZACJA ODCINKA</t>
  </si>
  <si>
    <t xml:space="preserve">Wartość robót netto 
(PLN) </t>
  </si>
  <si>
    <t>Wartość robót netto (PLN)</t>
  </si>
  <si>
    <t>Wartość podatku VAT (PLN)</t>
  </si>
  <si>
    <t xml:space="preserve">Wartość robót brutto
(PLN) </t>
  </si>
  <si>
    <t>3.</t>
  </si>
  <si>
    <t>Nawsie k. Gac odcinek  długości 150 mb na działce ewid. nr 4430</t>
  </si>
  <si>
    <t>4.</t>
  </si>
  <si>
    <t>Nawsie do Drozd  odcinek długości 85 mb na działce ewid. nr 4439/1, 4428/1,  wraz z remontem zjazdu z drogi powiatowej Nr 1337R</t>
  </si>
  <si>
    <t>5.</t>
  </si>
  <si>
    <t>Nawsie k. Brzoza odcinek długości 90 mb na działce ewid. nr 4421,  wraz z remontem zjazdu  z drogi powiatowej Nr 1337R</t>
  </si>
  <si>
    <t>6.</t>
  </si>
  <si>
    <t>Nawsie k. Bykowski odcinek długości 90 mb na działce ewid. nr 4398, wraz z remontem zjazdu z drogi powiatowej Nr 1337R</t>
  </si>
  <si>
    <t>7.</t>
  </si>
  <si>
    <t xml:space="preserve">Nawsie k. Kiebały odcinek długości 240 na działce ewid. nr 4388/1, wraz z remontem zjazdu z drogi powiatowej Nr 1337R </t>
  </si>
  <si>
    <t>8.</t>
  </si>
  <si>
    <t xml:space="preserve"> Nawsie k. Tabasz odcinek długości 55 mb na działce ewid. nr 4388/2</t>
  </si>
  <si>
    <t>9.</t>
  </si>
  <si>
    <t>Nawsie k. Zych odcinek długości 116 mb  na działce ewid. nr 4332/1,  wraz z remontem zjazdu z drogi powiatowej Nr 1337R</t>
  </si>
  <si>
    <t>10.</t>
  </si>
  <si>
    <t>Nawsie k. Kut odcinek długości 150 mb na działce ewid. nr 4249,  wraz z remontem zjazdu z drogi powiatowej Nr 1337R</t>
  </si>
  <si>
    <t>11.</t>
  </si>
  <si>
    <t>Nawsie k. Sitnik odcinek długości 74 m na działce ewid. nr 4188 wraz z remontem zjazdu z drogi powiatowej  Nr 1337R oraz Nawsie k. Książek odcinek długości 115 mb na działce  ewid. nr 4172</t>
  </si>
  <si>
    <t>12.</t>
  </si>
  <si>
    <t>Nawsie na Kowala odcinek długości 400 mb na działce ewid. nr 2411 i 2421/2, 2395</t>
  </si>
  <si>
    <t>13.</t>
  </si>
  <si>
    <t>Nawsie Ścieżki k. Balicki odcinek długości ok 220 mb na działce ewid. nr 3894</t>
  </si>
  <si>
    <t>14.</t>
  </si>
  <si>
    <t>Nawsie Folwark na Śledzionę odcinek długości 147 mb na działce ewid. nr 3190</t>
  </si>
  <si>
    <t>15.</t>
  </si>
  <si>
    <t>Nawsie k. Majchrowicz odcinek długości 154 m  na działce ewid. nr 1161</t>
  </si>
  <si>
    <t>16.</t>
  </si>
  <si>
    <t xml:space="preserve">Nawsie na Skocznię odcinek długości 900 mb na działce ewid. nr 1134/3 </t>
  </si>
  <si>
    <t>17.</t>
  </si>
  <si>
    <t xml:space="preserve"> Nawsie Zabirów na Podleśną odcinek długości 120 mb na działce ewid. nr 2610/2, 2607</t>
  </si>
  <si>
    <t>18.</t>
  </si>
  <si>
    <t>Nawsie do Sypień odcinek długości 64 mb na działce ewid. nr 2098/3, 2097/1, 2100</t>
  </si>
  <si>
    <t>19.</t>
  </si>
  <si>
    <t>Nawsie Wleźniówka odcinek długości ok. 167 mb na działce ewid. nr 3495, wraz z remontem zjazdu z drogi powiatowej Nr 1337</t>
  </si>
  <si>
    <t>OGÓŁEM WARTOŚĆ KOSZTORYSOWA ROBÓT:</t>
  </si>
  <si>
    <t>Kwalifikowany, osobisty lub zaufany podpis elektroniczny osoby/osób upoważnionej/upoważnionych do reprezentowania Wykonawcy</t>
  </si>
  <si>
    <t>0-5</t>
  </si>
  <si>
    <t xml:space="preserve">pięćset </t>
  </si>
  <si>
    <t xml:space="preserve">dziesięć tysięcy </t>
  </si>
  <si>
    <t xml:space="preserve">czterysta </t>
  </si>
  <si>
    <t>Słownie:</t>
  </si>
  <si>
    <t>pięćset dziesięć tysięcy czterysta sześćdziesiąt osiem zł 17/100</t>
  </si>
  <si>
    <t>3.  Nawsie k. Gac odcinek  długości 150 mb na działce ewid. nr 4430</t>
  </si>
  <si>
    <t>Poz.</t>
  </si>
  <si>
    <t>Podstawy
[Nr STWiORB/ CPV]</t>
  </si>
  <si>
    <t>Wyszczególnienie elementów rozliczeniowych
(Opis robót i obliczenie ich ilości)</t>
  </si>
  <si>
    <t>Nazwa jednostki</t>
  </si>
  <si>
    <t>Ilość jednostek</t>
  </si>
  <si>
    <t>Cena jednostkowa netto</t>
  </si>
  <si>
    <t>Wartość netto</t>
  </si>
  <si>
    <t>REMONT DROGI WEWNĘTRZNEJ (ROBOTY DROGOWE)</t>
  </si>
  <si>
    <t>SST 01.00.00
CPV 45111000-8</t>
  </si>
  <si>
    <r>
      <rPr>
        <b/>
        <sz val="10"/>
        <rFont val="Times New Roman"/>
        <family val="1"/>
        <charset val="238"/>
      </rPr>
      <t xml:space="preserve">ROBOTY PRZYGOTOWAWCZE
</t>
    </r>
    <r>
      <rPr>
        <sz val="10"/>
        <rFont val="Times New Roman"/>
        <family val="1"/>
        <charset val="238"/>
      </rPr>
      <t>Roboty w zakresie burzenia, roboty ziemne</t>
    </r>
  </si>
  <si>
    <t>x</t>
  </si>
  <si>
    <t>01.02.02</t>
  </si>
  <si>
    <t>Zdjęcie warstwy humusu i darniny</t>
  </si>
  <si>
    <t>01.02.02.12</t>
  </si>
  <si>
    <t>Mechaniczne usunięcie warstwy ziemi urodzajnej (humusu) o średniej gr. w-wy 15 cm z darniną zagospodarowanie nadmiaru humusu w gestii Wykonawcy</t>
  </si>
  <si>
    <r>
      <rPr>
        <b/>
        <sz val="10"/>
        <rFont val="Times New Roman"/>
        <family val="1"/>
        <charset val="238"/>
      </rPr>
      <t>m</t>
    </r>
    <r>
      <rPr>
        <b/>
        <vertAlign val="superscript"/>
        <sz val="10"/>
        <rFont val="Times New Roman"/>
        <family val="1"/>
        <charset val="238"/>
      </rPr>
      <t>2</t>
    </r>
  </si>
  <si>
    <t>SST 02.00.00
CPV 45112000-5</t>
  </si>
  <si>
    <r>
      <rPr>
        <b/>
        <sz val="10"/>
        <rFont val="Times New Roman"/>
        <family val="1"/>
        <charset val="238"/>
      </rPr>
      <t xml:space="preserve">ROBOTY ZIEMNE
</t>
    </r>
    <r>
      <rPr>
        <sz val="10"/>
        <rFont val="Times New Roman"/>
        <family val="1"/>
        <charset val="238"/>
      </rPr>
      <t>Roboty w zakresie usuwania gleby</t>
    </r>
  </si>
  <si>
    <t>02.01.01</t>
  </si>
  <si>
    <t>Wykonanie wykopów w gruntach I-V kat.</t>
  </si>
  <si>
    <t>02.01.01.12</t>
  </si>
  <si>
    <t>Wykonanie wykopów mechanicznie w gr. kat. I-V z transportem urobku na odległość do 5 km - oczyszczenie i kształtowanie rowów drogowych</t>
  </si>
  <si>
    <r>
      <rPr>
        <b/>
        <sz val="10"/>
        <rFont val="Times New Roman"/>
        <family val="1"/>
        <charset val="238"/>
      </rPr>
      <t>m</t>
    </r>
    <r>
      <rPr>
        <b/>
        <vertAlign val="superscript"/>
        <sz val="10"/>
        <rFont val="Times New Roman"/>
        <family val="1"/>
        <charset val="238"/>
      </rPr>
      <t>3</t>
    </r>
  </si>
  <si>
    <t>SST 04.00.00
CPV 45233000-9</t>
  </si>
  <si>
    <r>
      <rPr>
        <b/>
        <sz val="10"/>
        <rFont val="Times New Roman"/>
        <family val="1"/>
        <charset val="238"/>
      </rPr>
      <t xml:space="preserve">PODBUDOWY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</si>
  <si>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04.04.04</t>
  </si>
  <si>
    <t>Podbudowy z kruszywa łamanego stabilizowanego mechanicznie</t>
  </si>
  <si>
    <t>04.04.04.05</t>
  </si>
  <si>
    <t>Uzupełnienie profilowania i zagęszczenie sposobem mechanicznym istn. nawierzchni tłuczniowej warstwą kruszywa łamanego 0/32mm na całej szerokości drogi średnia gr. w-wy 8 cm</t>
  </si>
  <si>
    <t>SST 05.00.00
CPV 45233000-9</t>
  </si>
  <si>
    <r>
      <rPr>
        <b/>
        <sz val="10"/>
        <rFont val="Times New Roman"/>
        <family val="1"/>
        <charset val="238"/>
      </rPr>
      <t xml:space="preserve">NAWIERZCHNIE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</si>
  <si>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05.02.01</t>
  </si>
  <si>
    <t>Nawierzchnia z kruszywa łamanego</t>
  </si>
  <si>
    <t>4</t>
  </si>
  <si>
    <t>05.02.01.12</t>
  </si>
  <si>
    <t>Wykonanie nawierzchni z kruszywa łamanego 0/32mm, gr. w-wy do 10cm – uzupełnienie i dostosowanie nawierzchni zjazdów do proj. jezdni</t>
  </si>
  <si>
    <t>05.03.05</t>
  </si>
  <si>
    <t>Nawierzchnie z mastyksu grysowego</t>
  </si>
  <si>
    <t>05.03.05.27</t>
  </si>
  <si>
    <t>Wykonanie jednowarstwowej nawierzchni  asfaltowej z mieszanki mastyksowo - grysowej SMA16  gr. w-wy 6 cm</t>
  </si>
  <si>
    <t>SST 06.00.00
CPV 45233000-9</t>
  </si>
  <si>
    <r>
      <rPr>
        <b/>
        <sz val="10"/>
        <rFont val="Times New Roman"/>
        <family val="1"/>
        <charset val="238"/>
      </rPr>
      <t xml:space="preserve">ROBOTY WYKOŃCZENIOWE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</si>
  <si>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06.01.01</t>
  </si>
  <si>
    <t>Umocnienie skarp, rowów i ścieków</t>
  </si>
  <si>
    <t>06.01.01.22</t>
  </si>
  <si>
    <t>Humusowanie z obsianiem skarp przy grubości humusu 10 cm</t>
  </si>
  <si>
    <t>06.03.01</t>
  </si>
  <si>
    <t>Ścinanie i uzupełnianie poboczy</t>
  </si>
  <si>
    <t>06.03.01.32</t>
  </si>
  <si>
    <t>Uzupełnianie poboczy kruszywem kamiennym śr. gr. w-wy 6 cm</t>
  </si>
  <si>
    <t>Razem wartość netto:</t>
  </si>
  <si>
    <t>Wartość podatku VAT:</t>
  </si>
  <si>
    <t>Razem wartość brutto:</t>
  </si>
  <si>
    <t>4. Nawsie do Drozd  odcinek długości 85 mb na działce ewid. nr 4439/1, 4428/1,  wraz z remontem zjazdu z drogi powiatowej Nr 1337R</t>
  </si>
  <si>
    <t>01.02.04</t>
  </si>
  <si>
    <t>Rozbiórki elementów dróg, ogrodzeń i przepustów</t>
  </si>
  <si>
    <t>01.02.04.22</t>
  </si>
  <si>
    <t xml:space="preserve">Rozebranie nawierzchni z mieszanek mineralno-bitumicznych, gr. w-wy 5 cm </t>
  </si>
  <si>
    <t>04.01.01</t>
  </si>
  <si>
    <t>Koryto wraz z profilowaniem i zagęszczeniem podłoża</t>
  </si>
  <si>
    <t>04.01.01.13</t>
  </si>
  <si>
    <t>Wykonanie koryta pod poszerzenie jezdni mechanicznie wraz z profilowaniem i zagęszczaniem podłoża w gr. kat I-VI, głębokość koryta 20cm</t>
  </si>
  <si>
    <t>04.02.01</t>
  </si>
  <si>
    <t>Warstwy odsączające i separacyjne</t>
  </si>
  <si>
    <t>04.02.01.22</t>
  </si>
  <si>
    <t>Wykonanie warstwy odcinającej z piasku gruboziarnistego, gr. w-wy po zagęszczeniu 10cm</t>
  </si>
  <si>
    <t>Uzupełnienie profilowania i zagęszczenie sposobem mechanicznym istn. nawierzchni tłuczniowej oraz ułożenie warstw kruszywa łamanego 0/32mm na całej szerokości drogi średnia gr. w-wy 15cm</t>
  </si>
  <si>
    <t>04.04.04.11</t>
  </si>
  <si>
    <t>Wykonanie podbudowy z kruszywa łamanego 0/63mm stabilizowanego mechanicznie, gr. w-wy 20cm</t>
  </si>
  <si>
    <t>8</t>
  </si>
  <si>
    <t>5. Nawsie k. Brzoza odcinek długości 90 mb na działce ewid. nr 4421,  wraz z remontem zjazdu  z drogi powiatowej Nr 1337R</t>
  </si>
  <si>
    <t xml:space="preserve">Rozebranie nawierzchni z mieszanek mineralno-bitumicznych, gr. w-wy 5cm </t>
  </si>
  <si>
    <t>6.  Nawsie k. Bykowski odcinek długości 90 mb na działce ewid. nr 4398, wraz z remontem zjazdu z drogi powiatowej Nr 1337R</t>
  </si>
  <si>
    <t>01.02.04.21</t>
  </si>
  <si>
    <t>Mechaniczne rozebranie istniejącej nawierzchni i podbudowy z kruszywa, gr. w-wy 10cm z przeznaczeniem do wykorzystania na miejscu jako  uzupełnienie poboczy. Utylizacja nadmiaru materiału z rozbiórki w gestii Wykonawcy</t>
  </si>
  <si>
    <t>Wykonanie koryta mechanicznie wraz z profilowaniem i zagęszczaniem podłoża w gr. kat I-VI, głębokość koryta 20cm</t>
  </si>
  <si>
    <t>Uzupełnianie poboczy kruszywem kamiennym (materiał z rozbiórki istn nawierzchni) śr. gr. w-wy 6 cm</t>
  </si>
  <si>
    <t xml:space="preserve">7.  Nawsie k. Kiebały odcinek długości 240 na działce ewid. nr 4388/1, wraz z remontem zjazdu z drogi powiatowej Nr 1337R </t>
  </si>
  <si>
    <t>Uzupełnienie profilowania i zagęszczenie sposobem mechanicznym istn. nawierzchni tłuczniowej oraz ułożenie warstw kruszywa łamanego 0/32mm na całej szerokości średnia gr. w-wy 15cm</t>
  </si>
  <si>
    <t>9</t>
  </si>
  <si>
    <t>8. Nawsie k. Tabasz odcinek długości 55 mb na działce ewid. nr 4388/2</t>
  </si>
  <si>
    <r>
      <rPr>
        <b/>
        <sz val="10"/>
        <color rgb="FF000000"/>
        <rFont val="Times New Roman"/>
        <family val="1"/>
        <charset val="238"/>
      </rPr>
      <t>m</t>
    </r>
    <r>
      <rPr>
        <b/>
        <vertAlign val="superscript"/>
        <sz val="10"/>
        <rFont val="Times New Roman"/>
        <family val="1"/>
        <charset val="238"/>
      </rPr>
      <t>2</t>
    </r>
  </si>
  <si>
    <t>7</t>
  </si>
  <si>
    <t>9.  Nawsie k. Zych odcinek długości 116 mb  na działce ewid. nr 4332/1,  wraz z remontem zjazdu z drogi powiatowej Nr 1337R</t>
  </si>
  <si>
    <t>10.  Nawsie k. Kut odcinek długości 150 mb na działce ewid. nr 4249,  wraz z remontem zjazdu z drogi powiatowej Nr 1337R</t>
  </si>
  <si>
    <t>01.02.04.40</t>
  </si>
  <si>
    <t>Rozebranie drobnowymiarowych elementów betonowych -płyty ażurowe</t>
  </si>
  <si>
    <t>01.02.04.45</t>
  </si>
  <si>
    <t>Rozebranie elementów odwodnienia - korytka betonowe typu mulda</t>
  </si>
  <si>
    <t>m</t>
  </si>
  <si>
    <t>Wykonanie wykopów mechanicznie w gr. kat. I-V z transportem urobku na odległość do 5 km - oczyszczenie i kształtowanie rowów drogowych oraz skarp</t>
  </si>
  <si>
    <t>Wykonanie koryta mechanicznie wraz z profilowaniem i zagęszczaniem podłoża w gr. kat I-VI, głębokość koryta do 20 cm</t>
  </si>
  <si>
    <t xml:space="preserve"> KOSZTORYS OFERTOWY dla zamówienia pn. „PRZEBUDOWA DRÓG GMINNYCH I WEWNĘTRZNYCH NA TERENIE WSI NAWSIE W GMINIE WIELOPOLE SKRZYŃSKIE”</t>
  </si>
  <si>
    <t>11.  Nawsie k. Sitnik odcinek długości 74 m na działce ewid. nr 4188 wraz z remontem zjazdu z drogi powiatowej  Nr 1337R oraz Nawsie k. Książek odcinek długości 115 mb na działce  ewid. nr 4172</t>
  </si>
  <si>
    <t>Wartość jednostkowa netto</t>
  </si>
  <si>
    <t>12.  Nawsie na Kowala odcinek długości 400 mb na działce ewid. nr 2411 i 2421/2, 2395</t>
  </si>
  <si>
    <t>Rozebranie drobnowymiarowych elementów betonowych - betonowe podkłady kolejowe, załadunek i transport w miejsce uzgodnione z Inwestorem na odległość do 5 km</t>
  </si>
  <si>
    <t>04.01.01.25</t>
  </si>
  <si>
    <t>Wykonanie koryta mechanicznie wraz z profilowaniem i zagęszczaniem podłoża w gr. kat I-VI, głębokość koryta do 50 cm</t>
  </si>
  <si>
    <t>10</t>
  </si>
  <si>
    <t>06.01.01.45</t>
  </si>
  <si>
    <t>Umocnienie skarp betonowymi prefabrykatami ażurowymi typu krata 60x40x8 na podsypce cementowo piaskowej gr. 5 cm</t>
  </si>
  <si>
    <t xml:space="preserve">         SST 08.00.00           CPV 45233000-9</t>
  </si>
  <si>
    <t>08.05.01</t>
  </si>
  <si>
    <t>Ścieki z prefabrykowanych elementów betonowych</t>
  </si>
  <si>
    <t>08.05.01.11</t>
  </si>
  <si>
    <t>Wykonanie ścieków muldowych lub trójkątnych 40x50x12cm (lub zbliżone) na ławie betonowej z oporem</t>
  </si>
  <si>
    <t xml:space="preserve">13.  Nawsie Ścieżki k. Balicki odcinek długości ok 220 mb na działce ewid. nr 3894 </t>
  </si>
  <si>
    <t>14.   Nawsie Folwark na Śledzionę odcinek długości 147 mb na działce ewid. nr 3190</t>
  </si>
  <si>
    <t>wartość netto</t>
  </si>
  <si>
    <t>Rozebranie drobnowymiarowych elementów betonowych - płyty ażurowe 60 x 40 x 8 cm</t>
  </si>
  <si>
    <t>01.02.04.65</t>
  </si>
  <si>
    <t>Rozebranie nawierzchni z betonowych płyt drogowych, załadunek i transport płyt w miejsce uzgodnione z Inwestorem na odległość do 10 km</t>
  </si>
  <si>
    <t>15. Nawsie k. Majchrowicz odcinek długości 154 m  na działce ewid. nr 1161</t>
  </si>
  <si>
    <t>Wykonanie jednowarstwowej nawierzchni  asflatowej z mieszanki mastyksowo - grysowej SMA16  gr. w-wy 6 cm</t>
  </si>
  <si>
    <t xml:space="preserve">16. Nawsie na Skocznię odcinek długości 900 mb na działce ewid. nr 1134/3 </t>
  </si>
  <si>
    <t>Mechaniczne usunięcie warstwy ziemi urodzajnej (humusu) o średniej gr. w-wy 15 cm z darniną do późniejszego wykorzystania</t>
  </si>
  <si>
    <t>01.02.01</t>
  </si>
  <si>
    <t>Usunięcie drzew i krzewów</t>
  </si>
  <si>
    <t>Usunięcie zakrzaczeń karczowanie roślinności niskiej w tym drobnych samosiejek drzew o obwodzie pnia do 20 cm w obrębie działki drogowej wraz z utylizacją materiału z wycinki</t>
  </si>
  <si>
    <t>Mechaniczne rozebranie istniejącej nawierzchni z kruszywa, gr. w-wy 10cm z przeznaczeniem do wykorzystania na miejscu jako doziarnienie warstw ulepszonego podłoża oraz uzupełnienie poboczy</t>
  </si>
  <si>
    <t>Wykonanie koryta mechanicznie wraz z profilowaniem i zagęszczaniem podłoża w gr. kat I-VI, głębokość koryta 30cm</t>
  </si>
  <si>
    <t>04.04.04.04</t>
  </si>
  <si>
    <t>Wykonanie podbudowy z kruszywa naturalnego z pospółki lub mieszanki piaskowo - żwirowej, gr. w-wy 20cm w miejscu wykonanego koryta pod poszerzenie jezdni</t>
  </si>
  <si>
    <t>04.05.01</t>
  </si>
  <si>
    <t>Ulepszone podłoże z gruntu stabilizowanego cementem</t>
  </si>
  <si>
    <t>04.05.01.33</t>
  </si>
  <si>
    <t xml:space="preserve">Wykonanie ulepszonego podłoża z gruntu stabilizowanego cementem 
(na miejscu) z doziarnieniem kruszywem z rozbiórki istn. nawierzchni i podbudowy, gr. w-wy 20 cm </t>
  </si>
  <si>
    <t>06.01.01.61</t>
  </si>
  <si>
    <t>Wykonanie umocnienia dna rowów elementami prefabrykowanymi typu mulda o szer. min 40 cm na podsypce cementowo piaskowej gr. 10 cm</t>
  </si>
  <si>
    <t>Uzupełnianie poboczy kruszywem kamiennym (materiał z rozbiórki istn. nawierzchni) śr. gr. w-wy 6 cm</t>
  </si>
  <si>
    <t>17.   Nawsie Zabirów na Podleśną odcinek długości 120 mb na działce ewid. nr 2610/2, 2607</t>
  </si>
  <si>
    <t>18.  Nawsie do Sypień odcinek długości 64 mb na działce ewid. nr 2098/3, 2097/1, 2100</t>
  </si>
  <si>
    <t>Cen jednostkowa netto</t>
  </si>
  <si>
    <t>KOSZTORYS OFERTOWY dla zadania pn. „PRZEBUDOWA DRÓG GMINNYCH I WEWNĘTRZNYCH NA TERENIE WSI NAWSIE W GMINIE WIELOPOLE SKRZYŃSKIE”</t>
  </si>
  <si>
    <t>19.  Nawsie Wleźniówka odcinek długości ok. 167 mb na działce ewid. nr 3495, wraz z remontem zjazdu z drogi powiatowej Nr 1337R</t>
  </si>
  <si>
    <t>ELEMENTY ULIC                                                                                                                                                                                                              Roboty w zakresie konstruowania, fundamentowania oraz wykonywania nawierzchni dróg</t>
  </si>
  <si>
    <t>Oznaczenie sprawy (numer referencyjny:) RRz.271.21.2022</t>
  </si>
  <si>
    <t>Oznaczenie sprawy (numer referencyjny): RRz.271.21.2022</t>
  </si>
  <si>
    <r>
      <t xml:space="preserve">KOSZTORYS OFERTOWY - </t>
    </r>
    <r>
      <rPr>
        <b/>
        <i/>
        <sz val="13"/>
        <color rgb="FFFF0000"/>
        <rFont val="Arial"/>
        <family val="2"/>
        <charset val="238"/>
      </rPr>
      <t xml:space="preserve">oferta dodatkowa </t>
    </r>
    <r>
      <rPr>
        <b/>
        <i/>
        <sz val="13"/>
        <rFont val="Arial"/>
        <family val="2"/>
        <charset val="238"/>
      </rPr>
      <t>-  dla zamówienia pn. „PRZEBUDOWA DRÓG GMINNYCH I WEWNĘTRZNYCH NA TERENIE WSI NAWSIE W GMINIE WIELOPOLE SKRZYŃSKIE”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</si>
</sst>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&quot;      &quot;;\-* #,##0.00&quot;      &quot;;\ * \-#&quot;      &quot;;\ @\ "/>
    <numFmt numFmtId="165" formatCode="#,##0.000"/>
    <numFmt numFmtId="166" formatCode="#\.##\.##\.#0\."/>
    <numFmt numFmtId="167" formatCode="#\.##\.##\.00\."/>
  </numFmts>
  <fonts count="29" x14ac:knownFonts="1"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 CE"/>
      <charset val="238"/>
    </font>
    <font>
      <b/>
      <i/>
      <sz val="13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FF0000"/>
      <name val="Arial CE"/>
      <charset val="238"/>
    </font>
    <font>
      <b/>
      <i/>
      <sz val="13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BFBFBF"/>
      <name val="Arial CE"/>
      <charset val="238"/>
    </font>
    <font>
      <sz val="10"/>
      <color rgb="FFBFBFBF"/>
      <name val="Arial CE"/>
      <charset val="238"/>
    </font>
    <font>
      <b/>
      <sz val="10"/>
      <name val="Arial CE"/>
      <charset val="238"/>
    </font>
    <font>
      <b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Arial CE"/>
      <charset val="238"/>
    </font>
    <font>
      <b/>
      <i/>
      <sz val="13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FFCC99"/>
        <bgColor rgb="FFFCD5B5"/>
      </patternFill>
    </fill>
    <fill>
      <patternFill patternType="solid">
        <fgColor rgb="FFCCFFCC"/>
        <bgColor rgb="FFD9EEF1"/>
      </patternFill>
    </fill>
    <fill>
      <patternFill patternType="solid">
        <fgColor rgb="FFFCD5B5"/>
        <bgColor rgb="FFFFCC99"/>
      </patternFill>
    </fill>
    <fill>
      <patternFill patternType="solid">
        <fgColor rgb="FFA6A6A6"/>
        <bgColor rgb="FFB2B2B2"/>
      </patternFill>
    </fill>
    <fill>
      <patternFill patternType="solid">
        <fgColor rgb="FFDBEEF4"/>
        <bgColor rgb="FFD9EEF1"/>
      </patternFill>
    </fill>
    <fill>
      <patternFill patternType="solid">
        <fgColor rgb="FFFFCC00"/>
        <bgColor rgb="FFFFFF00"/>
      </patternFill>
    </fill>
    <fill>
      <patternFill patternType="solid">
        <fgColor rgb="FF808000"/>
        <bgColor rgb="FF808080"/>
      </patternFill>
    </fill>
    <fill>
      <patternFill patternType="solid">
        <fgColor rgb="FF00CCFF"/>
        <bgColor rgb="FF33CCCC"/>
      </patternFill>
    </fill>
    <fill>
      <patternFill patternType="solid">
        <fgColor rgb="FFB2B2B2"/>
        <bgColor rgb="FFA6A6A6"/>
      </patternFill>
    </fill>
    <fill>
      <patternFill patternType="solid">
        <fgColor rgb="FFD9EEF1"/>
        <bgColor rgb="FFDBEEF4"/>
      </patternFill>
    </fill>
    <fill>
      <patternFill patternType="solid">
        <fgColor rgb="FFBFBFBF"/>
        <bgColor rgb="FFCCC1D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62">
    <xf numFmtId="0" fontId="0" fillId="0" borderId="0"/>
    <xf numFmtId="164" fontId="27" fillId="0" borderId="0" applyBorder="0" applyProtection="0"/>
    <xf numFmtId="164" fontId="1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1" fillId="0" borderId="0" applyBorder="0" applyProtection="0"/>
    <xf numFmtId="164" fontId="27" fillId="0" borderId="0" applyBorder="0" applyProtection="0"/>
    <xf numFmtId="164" fontId="1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1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7" fillId="0" borderId="0"/>
    <xf numFmtId="0" fontId="27" fillId="0" borderId="0" applyBorder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Border="0" applyProtection="0"/>
    <xf numFmtId="0" fontId="2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27" fillId="0" borderId="0" applyBorder="0" applyProtection="0"/>
    <xf numFmtId="0" fontId="5" fillId="0" borderId="1">
      <alignment horizontal="center"/>
    </xf>
  </cellStyleXfs>
  <cellXfs count="128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8" fillId="3" borderId="1" xfId="256" applyFont="1" applyFill="1" applyBorder="1" applyAlignment="1">
      <alignment horizontal="center" vertical="center" wrapText="1"/>
    </xf>
    <xf numFmtId="0" fontId="8" fillId="3" borderId="1" xfId="256" applyFont="1" applyFill="1" applyBorder="1" applyAlignment="1">
      <alignment horizontal="center" vertical="center"/>
    </xf>
    <xf numFmtId="0" fontId="9" fillId="0" borderId="1" xfId="256" applyFont="1" applyBorder="1" applyAlignment="1">
      <alignment horizontal="center" vertical="center"/>
    </xf>
    <xf numFmtId="4" fontId="10" fillId="0" borderId="1" xfId="259" applyNumberFormat="1" applyFont="1" applyBorder="1" applyAlignment="1">
      <alignment horizontal="left" vertical="center" wrapText="1"/>
    </xf>
    <xf numFmtId="4" fontId="9" fillId="0" borderId="1" xfId="256" applyNumberFormat="1" applyFont="1" applyBorder="1" applyAlignment="1">
      <alignment horizontal="center" vertical="center"/>
    </xf>
    <xf numFmtId="4" fontId="11" fillId="0" borderId="1" xfId="259" applyNumberFormat="1" applyFont="1" applyBorder="1" applyAlignment="1">
      <alignment horizontal="left" vertical="center" wrapText="1"/>
    </xf>
    <xf numFmtId="0" fontId="11" fillId="0" borderId="1" xfId="259" applyFont="1" applyBorder="1" applyAlignment="1">
      <alignment horizontal="left" vertical="center" wrapText="1"/>
    </xf>
    <xf numFmtId="165" fontId="10" fillId="0" borderId="1" xfId="259" applyNumberFormat="1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6" fillId="0" borderId="0" xfId="94" applyFont="1"/>
    <xf numFmtId="0" fontId="15" fillId="0" borderId="0" xfId="94" applyFont="1" applyAlignment="1">
      <alignment horizontal="center"/>
    </xf>
    <xf numFmtId="0" fontId="15" fillId="0" borderId="0" xfId="94" applyFont="1"/>
    <xf numFmtId="0" fontId="16" fillId="0" borderId="2" xfId="94" applyFont="1" applyBorder="1"/>
    <xf numFmtId="0" fontId="16" fillId="4" borderId="0" xfId="94" applyFont="1" applyFill="1"/>
    <xf numFmtId="0" fontId="16" fillId="0" borderId="0" xfId="94" applyFont="1" applyAlignment="1">
      <alignment horizontal="center"/>
    </xf>
    <xf numFmtId="0" fontId="16" fillId="0" borderId="0" xfId="94" applyFont="1" applyAlignment="1">
      <alignment horizontal="right"/>
    </xf>
    <xf numFmtId="4" fontId="16" fillId="0" borderId="0" xfId="94" applyNumberFormat="1" applyFont="1"/>
    <xf numFmtId="2" fontId="0" fillId="0" borderId="0" xfId="0" applyNumberFormat="1"/>
    <xf numFmtId="0" fontId="17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1" applyFont="1" applyBorder="1" applyAlignment="1" applyProtection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22" fillId="0" borderId="1" xfId="257" applyFont="1" applyBorder="1" applyAlignment="1">
      <alignment horizontal="center" vertical="center" wrapText="1"/>
    </xf>
    <xf numFmtId="49" fontId="22" fillId="0" borderId="1" xfId="257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1" xfId="1" applyFont="1" applyBorder="1" applyAlignment="1" applyProtection="1">
      <alignment horizontal="center" vertical="center" wrapText="1"/>
    </xf>
    <xf numFmtId="0" fontId="22" fillId="5" borderId="1" xfId="257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49" fontId="22" fillId="6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7" borderId="1" xfId="257" applyFont="1" applyFill="1" applyBorder="1" applyAlignment="1">
      <alignment horizontal="center" vertical="center" wrapText="1"/>
    </xf>
    <xf numFmtId="49" fontId="22" fillId="7" borderId="1" xfId="257" applyNumberFormat="1" applyFont="1" applyFill="1" applyBorder="1" applyAlignment="1">
      <alignment horizontal="center" vertical="center" wrapText="1"/>
    </xf>
    <xf numFmtId="4" fontId="22" fillId="0" borderId="1" xfId="257" applyNumberFormat="1" applyFont="1" applyBorder="1" applyAlignment="1">
      <alignment horizontal="center" vertical="center"/>
    </xf>
    <xf numFmtId="164" fontId="22" fillId="0" borderId="1" xfId="1" applyFont="1" applyBorder="1" applyAlignment="1" applyProtection="1">
      <alignment horizontal="right" vertical="center" wrapText="1"/>
    </xf>
    <xf numFmtId="0" fontId="17" fillId="0" borderId="0" xfId="0" applyFont="1" applyAlignment="1">
      <alignment vertical="center"/>
    </xf>
    <xf numFmtId="0" fontId="19" fillId="2" borderId="0" xfId="258" applyFont="1" applyFill="1" applyAlignment="1">
      <alignment horizontal="left" vertical="center"/>
    </xf>
    <xf numFmtId="0" fontId="19" fillId="8" borderId="0" xfId="258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258" applyFont="1" applyAlignment="1">
      <alignment horizontal="left" vertical="center"/>
    </xf>
    <xf numFmtId="0" fontId="22" fillId="0" borderId="1" xfId="258" applyFont="1" applyBorder="1" applyAlignment="1">
      <alignment horizontal="center" vertical="center" wrapText="1"/>
    </xf>
    <xf numFmtId="49" fontId="22" fillId="2" borderId="1" xfId="258" applyNumberFormat="1" applyFont="1" applyFill="1" applyBorder="1" applyAlignment="1">
      <alignment horizontal="center" vertical="center" wrapText="1"/>
    </xf>
    <xf numFmtId="4" fontId="22" fillId="0" borderId="1" xfId="258" applyNumberFormat="1" applyFont="1" applyBorder="1" applyAlignment="1">
      <alignment horizontal="center" vertical="center"/>
    </xf>
    <xf numFmtId="4" fontId="22" fillId="0" borderId="1" xfId="259" applyNumberFormat="1" applyFont="1" applyBorder="1" applyAlignment="1">
      <alignment horizontal="center" vertical="center"/>
    </xf>
    <xf numFmtId="0" fontId="22" fillId="6" borderId="1" xfId="23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9" borderId="0" xfId="0" applyFill="1" applyAlignment="1">
      <alignment vertical="center"/>
    </xf>
    <xf numFmtId="49" fontId="22" fillId="0" borderId="1" xfId="259" applyNumberFormat="1" applyFont="1" applyBorder="1" applyAlignment="1">
      <alignment horizontal="center" vertical="center" wrapText="1"/>
    </xf>
    <xf numFmtId="167" fontId="22" fillId="0" borderId="1" xfId="259" applyNumberFormat="1" applyFont="1" applyBorder="1" applyAlignment="1">
      <alignment horizontal="center" vertical="center" wrapText="1"/>
    </xf>
    <xf numFmtId="0" fontId="22" fillId="0" borderId="1" xfId="259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0" fillId="10" borderId="0" xfId="0" applyFill="1" applyAlignment="1">
      <alignment vertical="center"/>
    </xf>
    <xf numFmtId="49" fontId="22" fillId="0" borderId="1" xfId="258" applyNumberFormat="1" applyFont="1" applyBorder="1" applyAlignment="1">
      <alignment horizontal="center" vertical="center" wrapText="1"/>
    </xf>
    <xf numFmtId="0" fontId="22" fillId="0" borderId="0" xfId="258" applyFont="1" applyAlignment="1">
      <alignment horizontal="left" vertical="center"/>
    </xf>
    <xf numFmtId="0" fontId="22" fillId="2" borderId="1" xfId="257" applyFont="1" applyFill="1" applyBorder="1" applyAlignment="1">
      <alignment horizontal="center" vertical="center" wrapText="1"/>
    </xf>
    <xf numFmtId="0" fontId="22" fillId="2" borderId="1" xfId="257" applyFont="1" applyFill="1" applyBorder="1" applyAlignment="1">
      <alignment horizontal="left" vertical="center" wrapText="1"/>
    </xf>
    <xf numFmtId="2" fontId="22" fillId="2" borderId="1" xfId="257" applyNumberFormat="1" applyFont="1" applyFill="1" applyBorder="1" applyAlignment="1">
      <alignment horizontal="center" vertical="center" wrapText="1"/>
    </xf>
    <xf numFmtId="0" fontId="22" fillId="0" borderId="0" xfId="257" applyFont="1" applyAlignment="1">
      <alignment horizontal="center" vertical="center" wrapText="1"/>
    </xf>
    <xf numFmtId="0" fontId="19" fillId="0" borderId="0" xfId="257" applyFont="1" applyAlignment="1">
      <alignment horizontal="center" vertical="center" wrapText="1"/>
    </xf>
    <xf numFmtId="4" fontId="19" fillId="0" borderId="0" xfId="257" applyNumberFormat="1" applyFont="1" applyAlignment="1">
      <alignment vertical="center" wrapText="1"/>
    </xf>
    <xf numFmtId="0" fontId="19" fillId="0" borderId="0" xfId="257" applyFont="1" applyAlignment="1">
      <alignment vertical="center" wrapText="1"/>
    </xf>
    <xf numFmtId="0" fontId="19" fillId="0" borderId="0" xfId="259" applyFont="1" applyAlignment="1">
      <alignment horizontal="center" vertical="center" wrapText="1"/>
    </xf>
    <xf numFmtId="4" fontId="19" fillId="0" borderId="0" xfId="259" applyNumberFormat="1" applyFont="1" applyAlignment="1">
      <alignment horizontal="center" vertical="center"/>
    </xf>
    <xf numFmtId="0" fontId="22" fillId="0" borderId="0" xfId="259" applyFont="1" applyAlignment="1">
      <alignment horizontal="center" vertical="center" wrapText="1"/>
    </xf>
    <xf numFmtId="167" fontId="22" fillId="0" borderId="0" xfId="259" applyNumberFormat="1" applyFont="1" applyAlignment="1">
      <alignment horizontal="center" vertical="center" wrapText="1"/>
    </xf>
    <xf numFmtId="0" fontId="22" fillId="0" borderId="0" xfId="259" applyFont="1" applyAlignment="1">
      <alignment horizontal="left" vertical="center" wrapText="1"/>
    </xf>
    <xf numFmtId="4" fontId="22" fillId="0" borderId="0" xfId="259" applyNumberFormat="1" applyFont="1" applyAlignment="1">
      <alignment horizontal="center" vertical="center"/>
    </xf>
    <xf numFmtId="4" fontId="24" fillId="0" borderId="0" xfId="259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5" fillId="0" borderId="1" xfId="257" applyNumberFormat="1" applyFont="1" applyBorder="1" applyAlignment="1">
      <alignment horizontal="center" vertical="center" wrapText="1"/>
    </xf>
    <xf numFmtId="49" fontId="22" fillId="2" borderId="1" xfId="257" applyNumberFormat="1" applyFont="1" applyFill="1" applyBorder="1" applyAlignment="1">
      <alignment horizontal="center" vertical="center" wrapText="1"/>
    </xf>
    <xf numFmtId="4" fontId="22" fillId="2" borderId="1" xfId="257" applyNumberFormat="1" applyFont="1" applyFill="1" applyBorder="1" applyAlignment="1">
      <alignment horizontal="center" vertical="center" wrapText="1"/>
    </xf>
    <xf numFmtId="166" fontId="22" fillId="0" borderId="1" xfId="25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2" fillId="0" borderId="1" xfId="257" applyNumberFormat="1" applyFont="1" applyBorder="1" applyAlignment="1">
      <alignment horizontal="center" vertical="center" wrapText="1"/>
    </xf>
    <xf numFmtId="0" fontId="25" fillId="0" borderId="1" xfId="257" applyFont="1" applyBorder="1" applyAlignment="1">
      <alignment horizontal="center" vertical="center" wrapText="1"/>
    </xf>
    <xf numFmtId="4" fontId="25" fillId="0" borderId="1" xfId="257" applyNumberFormat="1" applyFont="1" applyBorder="1" applyAlignment="1">
      <alignment horizontal="center" vertical="center" wrapText="1"/>
    </xf>
    <xf numFmtId="4" fontId="22" fillId="0" borderId="1" xfId="258" applyNumberFormat="1" applyFont="1" applyBorder="1" applyAlignment="1">
      <alignment horizontal="center" vertical="center" wrapText="1"/>
    </xf>
    <xf numFmtId="4" fontId="22" fillId="0" borderId="1" xfId="259" applyNumberFormat="1" applyFont="1" applyBorder="1" applyAlignment="1">
      <alignment horizontal="center" vertical="center" wrapText="1"/>
    </xf>
    <xf numFmtId="4" fontId="22" fillId="0" borderId="1" xfId="257" applyNumberFormat="1" applyFont="1" applyBorder="1" applyAlignment="1">
      <alignment horizontal="center" vertical="center" wrapText="1"/>
    </xf>
    <xf numFmtId="2" fontId="22" fillId="0" borderId="1" xfId="258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11" borderId="1" xfId="258" applyFont="1" applyFill="1" applyBorder="1" applyAlignment="1">
      <alignment horizontal="center" vertical="center" wrapText="1"/>
    </xf>
    <xf numFmtId="49" fontId="22" fillId="11" borderId="1" xfId="258" applyNumberFormat="1" applyFont="1" applyFill="1" applyBorder="1" applyAlignment="1">
      <alignment horizontal="center" vertical="center" wrapText="1"/>
    </xf>
    <xf numFmtId="0" fontId="22" fillId="11" borderId="0" xfId="258" applyFont="1" applyFill="1" applyAlignment="1">
      <alignment horizontal="left" vertical="center"/>
    </xf>
    <xf numFmtId="0" fontId="0" fillId="11" borderId="0" xfId="0" applyFill="1"/>
    <xf numFmtId="0" fontId="22" fillId="12" borderId="1" xfId="258" applyFont="1" applyFill="1" applyBorder="1" applyAlignment="1">
      <alignment horizontal="center" vertical="center" wrapText="1"/>
    </xf>
    <xf numFmtId="49" fontId="22" fillId="12" borderId="1" xfId="258" applyNumberFormat="1" applyFont="1" applyFill="1" applyBorder="1" applyAlignment="1">
      <alignment horizontal="center" vertical="center" wrapText="1"/>
    </xf>
    <xf numFmtId="0" fontId="22" fillId="12" borderId="0" xfId="258" applyFont="1" applyFill="1" applyAlignment="1">
      <alignment horizontal="left" vertical="center"/>
    </xf>
    <xf numFmtId="0" fontId="0" fillId="12" borderId="0" xfId="0" applyFill="1"/>
    <xf numFmtId="49" fontId="19" fillId="0" borderId="1" xfId="257" applyNumberFormat="1" applyFont="1" applyBorder="1" applyAlignment="1">
      <alignment horizontal="center" vertical="center" wrapText="1"/>
    </xf>
    <xf numFmtId="0" fontId="26" fillId="0" borderId="0" xfId="258" applyFont="1" applyAlignment="1">
      <alignment horizontal="left" vertical="center"/>
    </xf>
    <xf numFmtId="0" fontId="15" fillId="0" borderId="0" xfId="94" applyFont="1" applyBorder="1" applyAlignment="1">
      <alignment horizontal="center"/>
    </xf>
    <xf numFmtId="0" fontId="6" fillId="2" borderId="1" xfId="256" applyFont="1" applyFill="1" applyBorder="1" applyAlignment="1">
      <alignment horizontal="left" vertical="center" wrapText="1"/>
    </xf>
    <xf numFmtId="0" fontId="6" fillId="2" borderId="1" xfId="256" applyFont="1" applyFill="1" applyBorder="1" applyAlignment="1">
      <alignment horizontal="center" vertical="center" wrapText="1"/>
    </xf>
    <xf numFmtId="0" fontId="7" fillId="3" borderId="1" xfId="256" applyFont="1" applyFill="1" applyBorder="1" applyAlignment="1">
      <alignment horizontal="center" vertical="center" wrapText="1"/>
    </xf>
    <xf numFmtId="0" fontId="6" fillId="0" borderId="1" xfId="256" applyFont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257" applyFont="1" applyBorder="1" applyAlignment="1">
      <alignment horizontal="center" vertical="center" wrapText="1"/>
    </xf>
    <xf numFmtId="166" fontId="21" fillId="5" borderId="1" xfId="257" applyNumberFormat="1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vertical="center" wrapText="1"/>
    </xf>
    <xf numFmtId="0" fontId="22" fillId="7" borderId="1" xfId="257" applyFont="1" applyFill="1" applyBorder="1" applyAlignment="1">
      <alignment horizontal="left" vertical="center" wrapText="1"/>
    </xf>
    <xf numFmtId="0" fontId="22" fillId="0" borderId="1" xfId="257" applyFont="1" applyBorder="1" applyAlignment="1">
      <alignment horizontal="left" vertical="center" wrapText="1"/>
    </xf>
    <xf numFmtId="0" fontId="22" fillId="0" borderId="1" xfId="259" applyFont="1" applyBorder="1" applyAlignment="1">
      <alignment horizontal="left" vertical="center" wrapText="1"/>
    </xf>
    <xf numFmtId="0" fontId="22" fillId="6" borderId="1" xfId="231" applyFont="1" applyFill="1" applyBorder="1" applyAlignment="1">
      <alignment horizontal="left" vertical="center" wrapText="1"/>
    </xf>
    <xf numFmtId="0" fontId="22" fillId="0" borderId="1" xfId="258" applyFont="1" applyBorder="1" applyAlignment="1">
      <alignment horizontal="left" vertical="center" wrapText="1"/>
    </xf>
    <xf numFmtId="0" fontId="18" fillId="2" borderId="1" xfId="257" applyFont="1" applyFill="1" applyBorder="1" applyAlignment="1">
      <alignment horizontal="right" vertical="center" wrapText="1"/>
    </xf>
    <xf numFmtId="0" fontId="22" fillId="2" borderId="1" xfId="257" applyFont="1" applyFill="1" applyBorder="1" applyAlignment="1">
      <alignment horizontal="left" vertical="center" wrapText="1"/>
    </xf>
    <xf numFmtId="0" fontId="25" fillId="0" borderId="1" xfId="257" applyFont="1" applyBorder="1" applyAlignment="1">
      <alignment horizontal="left" vertical="center" wrapText="1"/>
    </xf>
    <xf numFmtId="0" fontId="18" fillId="0" borderId="1" xfId="258" applyFont="1" applyBorder="1" applyAlignment="1">
      <alignment horizontal="right" wrapText="1"/>
    </xf>
    <xf numFmtId="0" fontId="22" fillId="11" borderId="1" xfId="258" applyFont="1" applyFill="1" applyBorder="1" applyAlignment="1">
      <alignment horizontal="left" vertical="center" wrapText="1"/>
    </xf>
    <xf numFmtId="0" fontId="22" fillId="12" borderId="1" xfId="258" applyFont="1" applyFill="1" applyBorder="1" applyAlignment="1">
      <alignment horizontal="left" vertical="center" wrapText="1"/>
    </xf>
    <xf numFmtId="0" fontId="18" fillId="0" borderId="1" xfId="258" applyFont="1" applyBorder="1" applyAlignment="1">
      <alignment horizontal="right" vertical="center" wrapText="1"/>
    </xf>
    <xf numFmtId="0" fontId="22" fillId="0" borderId="1" xfId="235" applyFont="1" applyBorder="1" applyAlignment="1">
      <alignment horizontal="left" vertical="center" wrapText="1"/>
    </xf>
    <xf numFmtId="0" fontId="18" fillId="2" borderId="1" xfId="257" applyFont="1" applyFill="1" applyBorder="1" applyAlignment="1">
      <alignment horizontal="right" wrapText="1"/>
    </xf>
    <xf numFmtId="0" fontId="21" fillId="13" borderId="1" xfId="0" applyFont="1" applyFill="1" applyBorder="1" applyAlignment="1">
      <alignment horizontal="center" vertical="center" wrapText="1"/>
    </xf>
  </cellXfs>
  <cellStyles count="262">
    <cellStyle name="Dziesiętny" xfId="1" builtinId="3"/>
    <cellStyle name="Dziesiętny 10" xfId="2"/>
    <cellStyle name="Dziesiętny 2" xfId="3"/>
    <cellStyle name="Dziesiętny 2 2" xfId="4"/>
    <cellStyle name="Dziesiętny 2 3" xfId="5"/>
    <cellStyle name="Dziesiętny 2 3 2" xfId="6"/>
    <cellStyle name="Dziesiętny 2 4" xfId="7"/>
    <cellStyle name="Dziesiętny 3" xfId="8"/>
    <cellStyle name="Dziesiętny 3 2" xfId="9"/>
    <cellStyle name="Dziesiętny 3 2 2" xfId="10"/>
    <cellStyle name="Dziesiętny 3 2 2 2" xfId="11"/>
    <cellStyle name="Dziesiętny 3 2 2 2 2" xfId="12"/>
    <cellStyle name="Dziesiętny 3 2 2 2 3" xfId="13"/>
    <cellStyle name="Dziesiętny 3 2 2 3" xfId="14"/>
    <cellStyle name="Dziesiętny 3 2 2 3 2" xfId="15"/>
    <cellStyle name="Dziesiętny 3 2 2 3 3" xfId="16"/>
    <cellStyle name="Dziesiętny 3 2 2 4" xfId="17"/>
    <cellStyle name="Dziesiętny 3 2 2 5" xfId="18"/>
    <cellStyle name="Dziesiętny 3 2 3" xfId="19"/>
    <cellStyle name="Dziesiętny 3 2 3 2" xfId="20"/>
    <cellStyle name="Dziesiętny 3 2 3 3" xfId="21"/>
    <cellStyle name="Dziesiętny 3 2 4" xfId="22"/>
    <cellStyle name="Dziesiętny 3 2 4 2" xfId="23"/>
    <cellStyle name="Dziesiętny 3 2 4 3" xfId="24"/>
    <cellStyle name="Dziesiętny 3 2 5" xfId="25"/>
    <cellStyle name="Dziesiętny 3 2 6" xfId="26"/>
    <cellStyle name="Dziesiętny 3 3" xfId="27"/>
    <cellStyle name="Dziesiętny 3 3 2" xfId="28"/>
    <cellStyle name="Dziesiętny 3 3 2 2" xfId="29"/>
    <cellStyle name="Dziesiętny 3 3 2 3" xfId="30"/>
    <cellStyle name="Dziesiętny 3 3 3" xfId="31"/>
    <cellStyle name="Dziesiętny 3 3 3 2" xfId="32"/>
    <cellStyle name="Dziesiętny 3 3 3 3" xfId="33"/>
    <cellStyle name="Dziesiętny 3 3 4" xfId="34"/>
    <cellStyle name="Dziesiętny 3 3 5" xfId="35"/>
    <cellStyle name="Dziesiętny 3 4" xfId="36"/>
    <cellStyle name="Dziesiętny 3 4 2" xfId="37"/>
    <cellStyle name="Dziesiętny 3 4 3" xfId="38"/>
    <cellStyle name="Dziesiętny 3 4 4" xfId="39"/>
    <cellStyle name="Dziesiętny 3 5" xfId="40"/>
    <cellStyle name="Dziesiętny 3 5 2" xfId="41"/>
    <cellStyle name="Dziesiętny 3 5 3" xfId="42"/>
    <cellStyle name="Dziesiętny 3 6" xfId="43"/>
    <cellStyle name="Dziesiętny 3 6 2" xfId="44"/>
    <cellStyle name="Dziesiętny 3 6 3" xfId="45"/>
    <cellStyle name="Dziesiętny 3 7" xfId="46"/>
    <cellStyle name="Dziesiętny 3 7 2" xfId="47"/>
    <cellStyle name="Dziesiętny 3 7 3" xfId="48"/>
    <cellStyle name="Dziesiętny 3 8" xfId="49"/>
    <cellStyle name="Dziesiętny 3 9" xfId="50"/>
    <cellStyle name="Dziesiętny 4" xfId="51"/>
    <cellStyle name="Dziesiętny 4 2" xfId="52"/>
    <cellStyle name="Dziesiętny 4 2 2" xfId="53"/>
    <cellStyle name="Dziesiętny 4 2 2 2" xfId="54"/>
    <cellStyle name="Dziesiętny 4 2 3" xfId="55"/>
    <cellStyle name="Dziesiętny 4 3" xfId="56"/>
    <cellStyle name="Dziesiętny 4 3 2" xfId="57"/>
    <cellStyle name="Dziesiętny 4 3 3" xfId="58"/>
    <cellStyle name="Dziesiętny 4 4" xfId="59"/>
    <cellStyle name="Dziesiętny 4 4 2" xfId="60"/>
    <cellStyle name="Dziesiętny 4 5" xfId="61"/>
    <cellStyle name="Dziesiętny 5" xfId="62"/>
    <cellStyle name="Dziesiętny 5 2" xfId="63"/>
    <cellStyle name="Dziesiętny 5 2 2" xfId="64"/>
    <cellStyle name="Dziesiętny 5 2 2 2" xfId="65"/>
    <cellStyle name="Dziesiętny 5 2 3" xfId="66"/>
    <cellStyle name="Dziesiętny 5 3" xfId="67"/>
    <cellStyle name="Dziesiętny 5 3 2" xfId="68"/>
    <cellStyle name="Dziesiętny 5 3 3" xfId="69"/>
    <cellStyle name="Dziesiętny 5 4" xfId="70"/>
    <cellStyle name="Dziesiętny 5 5" xfId="71"/>
    <cellStyle name="Dziesiętny 6" xfId="72"/>
    <cellStyle name="Dziesiętny 6 2" xfId="73"/>
    <cellStyle name="Dziesiętny 6 3" xfId="74"/>
    <cellStyle name="Dziesiętny 6 4" xfId="75"/>
    <cellStyle name="Dziesiętny 7" xfId="76"/>
    <cellStyle name="Dziesiętny 7 2" xfId="77"/>
    <cellStyle name="Dziesiętny 7 3" xfId="78"/>
    <cellStyle name="Dziesiętny 8" xfId="79"/>
    <cellStyle name="Dziesiętny 8 2" xfId="80"/>
    <cellStyle name="Dziesiętny 8 3" xfId="81"/>
    <cellStyle name="Dziesiętny 9" xfId="82"/>
    <cellStyle name="Dziesiętny 9 2" xfId="83"/>
    <cellStyle name="Dziesiętny 9 3" xfId="84"/>
    <cellStyle name="Normalny" xfId="0" builtinId="0"/>
    <cellStyle name="Normalny 10" xfId="85"/>
    <cellStyle name="Normalny 10 2" xfId="86"/>
    <cellStyle name="Normalny 10 3" xfId="87"/>
    <cellStyle name="Normalny 11" xfId="88"/>
    <cellStyle name="Normalny 11 2" xfId="89"/>
    <cellStyle name="Normalny 11 3" xfId="90"/>
    <cellStyle name="Normalny 12" xfId="91"/>
    <cellStyle name="Normalny 12 2" xfId="92"/>
    <cellStyle name="Normalny 12 3" xfId="93"/>
    <cellStyle name="Normalny 13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3" xfId="100"/>
    <cellStyle name="Normalny 3 10" xfId="101"/>
    <cellStyle name="Normalny 3 10 2" xfId="102"/>
    <cellStyle name="Normalny 3 2" xfId="103"/>
    <cellStyle name="Normalny 3 2 2" xfId="104"/>
    <cellStyle name="Normalny 3 2 2 2" xfId="105"/>
    <cellStyle name="Normalny 3 2 2 2 2" xfId="106"/>
    <cellStyle name="Normalny 3 2 2 2 2 2" xfId="107"/>
    <cellStyle name="Normalny 3 2 2 2 2 3" xfId="108"/>
    <cellStyle name="Normalny 3 2 2 2 3" xfId="109"/>
    <cellStyle name="Normalny 3 2 2 2 3 2" xfId="110"/>
    <cellStyle name="Normalny 3 2 2 2 4" xfId="111"/>
    <cellStyle name="Normalny 3 2 2 3" xfId="112"/>
    <cellStyle name="Normalny 3 2 2 3 2" xfId="113"/>
    <cellStyle name="Normalny 3 2 2 3 2 2" xfId="114"/>
    <cellStyle name="Normalny 3 2 2 3 3" xfId="115"/>
    <cellStyle name="Normalny 3 2 2 4" xfId="116"/>
    <cellStyle name="Normalny 3 2 2 4 2" xfId="117"/>
    <cellStyle name="Normalny 3 2 2 4 3" xfId="118"/>
    <cellStyle name="Normalny 3 2 2 5" xfId="119"/>
    <cellStyle name="Normalny 3 2 2 6" xfId="120"/>
    <cellStyle name="Normalny 3 2 3" xfId="121"/>
    <cellStyle name="Normalny 3 2 3 2" xfId="122"/>
    <cellStyle name="Normalny 3 2 3 2 2" xfId="123"/>
    <cellStyle name="Normalny 3 2 3 2 2 2" xfId="124"/>
    <cellStyle name="Normalny 3 2 3 2 3" xfId="125"/>
    <cellStyle name="Normalny 3 2 3 3" xfId="126"/>
    <cellStyle name="Normalny 3 2 3 3 2" xfId="127"/>
    <cellStyle name="Normalny 3 2 3 4" xfId="128"/>
    <cellStyle name="Normalny 3 2 4" xfId="129"/>
    <cellStyle name="Normalny 3 2 4 2" xfId="130"/>
    <cellStyle name="Normalny 3 2 4 2 2" xfId="131"/>
    <cellStyle name="Normalny 3 2 4 3" xfId="132"/>
    <cellStyle name="Normalny 3 2 5" xfId="133"/>
    <cellStyle name="Normalny 3 2 5 2" xfId="134"/>
    <cellStyle name="Normalny 3 2 5 3" xfId="135"/>
    <cellStyle name="Normalny 3 2 6" xfId="136"/>
    <cellStyle name="Normalny 3 2 6 2" xfId="137"/>
    <cellStyle name="Normalny 3 2 7" xfId="138"/>
    <cellStyle name="Normalny 3 3" xfId="139"/>
    <cellStyle name="Normalny 3 3 2" xfId="140"/>
    <cellStyle name="Normalny 3 3 2 2" xfId="141"/>
    <cellStyle name="Normalny 3 3 2 2 2" xfId="142"/>
    <cellStyle name="Normalny 3 3 2 2 2 2" xfId="143"/>
    <cellStyle name="Normalny 3 3 2 2 3" xfId="144"/>
    <cellStyle name="Normalny 3 3 2 3" xfId="145"/>
    <cellStyle name="Normalny 3 3 2 3 2" xfId="146"/>
    <cellStyle name="Normalny 3 3 2 4" xfId="147"/>
    <cellStyle name="Normalny 3 3 3" xfId="148"/>
    <cellStyle name="Normalny 3 3 3 2" xfId="149"/>
    <cellStyle name="Normalny 3 3 3 3" xfId="150"/>
    <cellStyle name="Normalny 3 3 3 4" xfId="151"/>
    <cellStyle name="Normalny 3 3 4" xfId="152"/>
    <cellStyle name="Normalny 3 3 4 2" xfId="153"/>
    <cellStyle name="Normalny 3 3 4 3" xfId="154"/>
    <cellStyle name="Normalny 3 3 5" xfId="155"/>
    <cellStyle name="Normalny 3 3 6" xfId="156"/>
    <cellStyle name="Normalny 3 3 7" xfId="157"/>
    <cellStyle name="Normalny 3 4" xfId="158"/>
    <cellStyle name="Normalny 3 4 2" xfId="159"/>
    <cellStyle name="Normalny 3 4 2 2" xfId="160"/>
    <cellStyle name="Normalny 3 4 2 2 2" xfId="161"/>
    <cellStyle name="Normalny 3 4 2 3" xfId="162"/>
    <cellStyle name="Normalny 3 4 3" xfId="163"/>
    <cellStyle name="Normalny 3 4 3 2" xfId="164"/>
    <cellStyle name="Normalny 3 4 3 2 2" xfId="165"/>
    <cellStyle name="Normalny 3 4 3 3" xfId="166"/>
    <cellStyle name="Normalny 3 4 4" xfId="167"/>
    <cellStyle name="Normalny 3 5" xfId="168"/>
    <cellStyle name="Normalny 3 5 2" xfId="169"/>
    <cellStyle name="Normalny 3 5 2 2" xfId="170"/>
    <cellStyle name="Normalny 3 5 2 2 2" xfId="171"/>
    <cellStyle name="Normalny 3 5 2 3" xfId="172"/>
    <cellStyle name="Normalny 3 5 3" xfId="173"/>
    <cellStyle name="Normalny 3 5 3 2" xfId="174"/>
    <cellStyle name="Normalny 3 5 4" xfId="175"/>
    <cellStyle name="Normalny 3 6" xfId="176"/>
    <cellStyle name="Normalny 3 6 2" xfId="177"/>
    <cellStyle name="Normalny 3 6 2 2" xfId="178"/>
    <cellStyle name="Normalny 3 6 2 3" xfId="179"/>
    <cellStyle name="Normalny 3 6 3" xfId="180"/>
    <cellStyle name="Normalny 3 7" xfId="181"/>
    <cellStyle name="Normalny 3 7 2" xfId="182"/>
    <cellStyle name="Normalny 3 7 2 2" xfId="183"/>
    <cellStyle name="Normalny 3 7 3" xfId="184"/>
    <cellStyle name="Normalny 3 8" xfId="185"/>
    <cellStyle name="Normalny 3 8 2" xfId="186"/>
    <cellStyle name="Normalny 3 9" xfId="187"/>
    <cellStyle name="Normalny 3 9 2" xfId="188"/>
    <cellStyle name="Normalny 4" xfId="189"/>
    <cellStyle name="Normalny 4 2" xfId="190"/>
    <cellStyle name="Normalny 4 2 2" xfId="191"/>
    <cellStyle name="Normalny 4 2 2 2" xfId="192"/>
    <cellStyle name="Normalny 4 2 2 2 2" xfId="193"/>
    <cellStyle name="Normalny 4 2 2 2 3" xfId="194"/>
    <cellStyle name="Normalny 4 2 2 3" xfId="195"/>
    <cellStyle name="Normalny 4 2 2 3 2" xfId="196"/>
    <cellStyle name="Normalny 4 2 2 3 3" xfId="197"/>
    <cellStyle name="Normalny 4 2 2 4" xfId="198"/>
    <cellStyle name="Normalny 4 2 2 5" xfId="199"/>
    <cellStyle name="Normalny 4 2 3" xfId="200"/>
    <cellStyle name="Normalny 4 2 3 2" xfId="201"/>
    <cellStyle name="Normalny 4 2 3 3" xfId="202"/>
    <cellStyle name="Normalny 4 2 4" xfId="203"/>
    <cellStyle name="Normalny 4 2 4 2" xfId="204"/>
    <cellStyle name="Normalny 4 2 4 3" xfId="205"/>
    <cellStyle name="Normalny 4 2 5" xfId="206"/>
    <cellStyle name="Normalny 4 2 6" xfId="207"/>
    <cellStyle name="Normalny 4 3" xfId="208"/>
    <cellStyle name="Normalny 4 3 2" xfId="209"/>
    <cellStyle name="Normalny 4 3 2 2" xfId="210"/>
    <cellStyle name="Normalny 4 3 2 3" xfId="211"/>
    <cellStyle name="Normalny 4 3 3" xfId="212"/>
    <cellStyle name="Normalny 4 3 3 2" xfId="213"/>
    <cellStyle name="Normalny 4 3 3 3" xfId="214"/>
    <cellStyle name="Normalny 4 3 4" xfId="215"/>
    <cellStyle name="Normalny 4 3 5" xfId="216"/>
    <cellStyle name="Normalny 4 4" xfId="217"/>
    <cellStyle name="Normalny 4 4 2" xfId="218"/>
    <cellStyle name="Normalny 4 4 2 2" xfId="219"/>
    <cellStyle name="Normalny 4 4 3" xfId="220"/>
    <cellStyle name="Normalny 4 5" xfId="221"/>
    <cellStyle name="Normalny 4 5 2" xfId="222"/>
    <cellStyle name="Normalny 4 5 3" xfId="223"/>
    <cellStyle name="Normalny 4 6" xfId="224"/>
    <cellStyle name="Normalny 4 6 2" xfId="225"/>
    <cellStyle name="Normalny 4 6 3" xfId="226"/>
    <cellStyle name="Normalny 4 7" xfId="227"/>
    <cellStyle name="Normalny 4 8" xfId="228"/>
    <cellStyle name="Normalny 5" xfId="229"/>
    <cellStyle name="Normalny 6" xfId="230"/>
    <cellStyle name="Normalny 7" xfId="231"/>
    <cellStyle name="Normalny 7 2" xfId="232"/>
    <cellStyle name="Normalny 7 2 2" xfId="233"/>
    <cellStyle name="Normalny 7 2 2 2" xfId="234"/>
    <cellStyle name="Normalny 7 2 3" xfId="235"/>
    <cellStyle name="Normalny 7 3" xfId="236"/>
    <cellStyle name="Normalny 7 3 2" xfId="237"/>
    <cellStyle name="Normalny 7 3 3" xfId="238"/>
    <cellStyle name="Normalny 7 4" xfId="239"/>
    <cellStyle name="Normalny 7 4 2" xfId="240"/>
    <cellStyle name="Normalny 7 5" xfId="241"/>
    <cellStyle name="Normalny 8" xfId="242"/>
    <cellStyle name="Normalny 8 2" xfId="243"/>
    <cellStyle name="Normalny 8 2 2" xfId="244"/>
    <cellStyle name="Normalny 8 2 2 2" xfId="245"/>
    <cellStyle name="Normalny 8 2 3" xfId="246"/>
    <cellStyle name="Normalny 8 3" xfId="247"/>
    <cellStyle name="Normalny 8 3 2" xfId="248"/>
    <cellStyle name="Normalny 8 3 3" xfId="249"/>
    <cellStyle name="Normalny 8 4" xfId="250"/>
    <cellStyle name="Normalny 8 5" xfId="251"/>
    <cellStyle name="Normalny 9" xfId="252"/>
    <cellStyle name="Normalny 9 2" xfId="253"/>
    <cellStyle name="Normalny 9 3" xfId="254"/>
    <cellStyle name="Normalny 9 4" xfId="255"/>
    <cellStyle name="Normalny_Arkusz1" xfId="256"/>
    <cellStyle name="Normalny_Tabela zbiorcza cz.1 (0030-0035)" xfId="257"/>
    <cellStyle name="Normalny_Wzór tabeli" xfId="258"/>
    <cellStyle name="Normalny_Wzór tabeli 2" xfId="259"/>
    <cellStyle name="Procentowy 2" xfId="260"/>
    <cellStyle name="TerespolD" xfId="26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B2B2B2"/>
      <rgbColor rgb="FF993366"/>
      <rgbColor rgb="FFD7E4BD"/>
      <rgbColor rgb="FFD9EEF1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CD5B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7E4BD"/>
    <pageSetUpPr fitToPage="1"/>
  </sheetPr>
  <dimension ref="A1:R254"/>
  <sheetViews>
    <sheetView tabSelected="1" view="pageBreakPreview" zoomScale="89" zoomScaleNormal="100" zoomScalePageLayoutView="89" workbookViewId="0">
      <selection activeCell="A4" sqref="A4:K4"/>
    </sheetView>
  </sheetViews>
  <sheetFormatPr defaultRowHeight="12.75" x14ac:dyDescent="0.2"/>
  <cols>
    <col min="1" max="1" width="14.5703125" customWidth="1"/>
    <col min="2" max="2" width="61.5703125" customWidth="1"/>
    <col min="3" max="8" width="24.42578125" hidden="1" customWidth="1"/>
    <col min="9" max="11" width="26.42578125" customWidth="1"/>
    <col min="12" max="12" width="8.42578125" customWidth="1"/>
    <col min="13" max="13" width="13.42578125" customWidth="1"/>
    <col min="14" max="14" width="8.42578125" customWidth="1"/>
    <col min="15" max="15" width="13.5703125" customWidth="1"/>
    <col min="16" max="1023" width="8.42578125" customWidth="1"/>
    <col min="1024" max="1025" width="11.5703125"/>
  </cols>
  <sheetData>
    <row r="1" spans="1:11" s="1" customFormat="1" ht="24.2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5.6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2" customFormat="1" ht="38.85" customHeight="1" x14ac:dyDescent="0.2">
      <c r="A3" s="103" t="s">
        <v>191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s="2" customFormat="1" ht="22.5" customHeight="1" x14ac:dyDescent="0.2">
      <c r="A4" s="103" t="s">
        <v>189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8.15" customHeight="1" x14ac:dyDescent="0.2">
      <c r="A5" s="104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37.5" customHeight="1" x14ac:dyDescent="0.2">
      <c r="A6" s="3" t="s">
        <v>3</v>
      </c>
      <c r="B6" s="4" t="s">
        <v>4</v>
      </c>
      <c r="C6" s="4"/>
      <c r="D6" s="4"/>
      <c r="E6" s="4"/>
      <c r="F6" s="4"/>
      <c r="G6" s="4"/>
      <c r="H6" s="3" t="s">
        <v>5</v>
      </c>
      <c r="I6" s="3" t="s">
        <v>6</v>
      </c>
      <c r="J6" s="3" t="s">
        <v>7</v>
      </c>
      <c r="K6" s="3" t="s">
        <v>8</v>
      </c>
    </row>
    <row r="7" spans="1:11" ht="33" customHeight="1" x14ac:dyDescent="0.2">
      <c r="A7" s="5" t="s">
        <v>9</v>
      </c>
      <c r="B7" s="6" t="s">
        <v>10</v>
      </c>
      <c r="C7" s="6"/>
      <c r="D7" s="6"/>
      <c r="E7" s="6"/>
      <c r="F7" s="6"/>
      <c r="G7" s="6"/>
      <c r="H7" s="7" t="e">
        <f>'3'!#REF!</f>
        <v>#REF!</v>
      </c>
      <c r="I7" s="7"/>
      <c r="J7" s="7"/>
      <c r="K7" s="7"/>
    </row>
    <row r="8" spans="1:11" ht="38.25" customHeight="1" x14ac:dyDescent="0.2">
      <c r="A8" s="5" t="s">
        <v>11</v>
      </c>
      <c r="B8" s="6" t="s">
        <v>12</v>
      </c>
      <c r="C8" s="6"/>
      <c r="D8" s="6"/>
      <c r="E8" s="6"/>
      <c r="F8" s="6"/>
      <c r="G8" s="6"/>
      <c r="H8" s="7" t="e">
        <f>'4'!#REF!</f>
        <v>#REF!</v>
      </c>
      <c r="I8" s="7"/>
      <c r="J8" s="7"/>
      <c r="K8" s="7"/>
    </row>
    <row r="9" spans="1:11" ht="31.5" customHeight="1" x14ac:dyDescent="0.2">
      <c r="A9" s="5" t="s">
        <v>13</v>
      </c>
      <c r="B9" s="8" t="s">
        <v>14</v>
      </c>
      <c r="C9" s="8"/>
      <c r="D9" s="8"/>
      <c r="E9" s="8"/>
      <c r="F9" s="8"/>
      <c r="G9" s="8"/>
      <c r="H9" s="7" t="e">
        <f>'5'!#REF!</f>
        <v>#REF!</v>
      </c>
      <c r="I9" s="7"/>
      <c r="J9" s="7"/>
      <c r="K9" s="7"/>
    </row>
    <row r="10" spans="1:11" ht="33" customHeight="1" x14ac:dyDescent="0.2">
      <c r="A10" s="5" t="s">
        <v>15</v>
      </c>
      <c r="B10" s="9" t="s">
        <v>16</v>
      </c>
      <c r="C10" s="9"/>
      <c r="D10" s="9"/>
      <c r="E10" s="9"/>
      <c r="F10" s="9"/>
      <c r="G10" s="9"/>
      <c r="H10" s="7" t="e">
        <f>'6'!#REF!</f>
        <v>#REF!</v>
      </c>
      <c r="I10" s="7"/>
      <c r="J10" s="7"/>
      <c r="K10" s="7"/>
    </row>
    <row r="11" spans="1:11" ht="33" customHeight="1" x14ac:dyDescent="0.2">
      <c r="A11" s="5" t="s">
        <v>17</v>
      </c>
      <c r="B11" s="6" t="s">
        <v>18</v>
      </c>
      <c r="C11" s="6"/>
      <c r="D11" s="6"/>
      <c r="E11" s="6"/>
      <c r="F11" s="6"/>
      <c r="G11" s="6"/>
      <c r="H11" s="7" t="e">
        <f>'7'!#REF!</f>
        <v>#REF!</v>
      </c>
      <c r="I11" s="7"/>
      <c r="J11" s="7"/>
      <c r="K11" s="7"/>
    </row>
    <row r="12" spans="1:11" ht="33" customHeight="1" x14ac:dyDescent="0.2">
      <c r="A12" s="5" t="s">
        <v>19</v>
      </c>
      <c r="B12" s="10" t="s">
        <v>20</v>
      </c>
      <c r="C12" s="10"/>
      <c r="D12" s="10"/>
      <c r="E12" s="10"/>
      <c r="F12" s="10"/>
      <c r="G12" s="10"/>
      <c r="H12" s="7" t="e">
        <f>#REF!</f>
        <v>#REF!</v>
      </c>
      <c r="I12" s="7"/>
      <c r="J12" s="7"/>
      <c r="K12" s="7"/>
    </row>
    <row r="13" spans="1:11" ht="30.75" customHeight="1" x14ac:dyDescent="0.2">
      <c r="A13" s="5" t="s">
        <v>21</v>
      </c>
      <c r="B13" s="10" t="s">
        <v>22</v>
      </c>
      <c r="C13" s="10"/>
      <c r="D13" s="10"/>
      <c r="E13" s="10"/>
      <c r="F13" s="10"/>
      <c r="G13" s="10"/>
      <c r="H13" s="7" t="e">
        <f>#REF!</f>
        <v>#REF!</v>
      </c>
      <c r="I13" s="7"/>
      <c r="J13" s="7"/>
      <c r="K13" s="7"/>
    </row>
    <row r="14" spans="1:11" ht="31.5" customHeight="1" x14ac:dyDescent="0.2">
      <c r="A14" s="5" t="s">
        <v>23</v>
      </c>
      <c r="B14" s="6" t="s">
        <v>24</v>
      </c>
      <c r="C14" s="6"/>
      <c r="D14" s="6"/>
      <c r="E14" s="6"/>
      <c r="F14" s="6"/>
      <c r="G14" s="6"/>
      <c r="H14" s="7" t="e">
        <f>#REF!</f>
        <v>#REF!</v>
      </c>
      <c r="I14" s="7"/>
      <c r="J14" s="7"/>
      <c r="K14" s="7"/>
    </row>
    <row r="15" spans="1:11" ht="45.75" customHeight="1" x14ac:dyDescent="0.2">
      <c r="A15" s="5" t="s">
        <v>25</v>
      </c>
      <c r="B15" s="6" t="s">
        <v>26</v>
      </c>
      <c r="C15" s="6"/>
      <c r="D15" s="6"/>
      <c r="E15" s="6"/>
      <c r="F15" s="6"/>
      <c r="G15" s="6"/>
      <c r="H15" s="7" t="e">
        <f>#REF!</f>
        <v>#REF!</v>
      </c>
      <c r="I15" s="7"/>
      <c r="J15" s="7"/>
      <c r="K15" s="7"/>
    </row>
    <row r="16" spans="1:11" ht="33" customHeight="1" x14ac:dyDescent="0.2">
      <c r="A16" s="5" t="s">
        <v>27</v>
      </c>
      <c r="B16" s="6" t="s">
        <v>28</v>
      </c>
      <c r="C16" s="6"/>
      <c r="D16" s="6"/>
      <c r="E16" s="6"/>
      <c r="F16" s="6"/>
      <c r="G16" s="6"/>
      <c r="H16" s="7" t="e">
        <f>#REF!</f>
        <v>#REF!</v>
      </c>
      <c r="I16" s="7"/>
      <c r="J16" s="7"/>
      <c r="K16" s="7"/>
    </row>
    <row r="17" spans="1:18" ht="33" customHeight="1" x14ac:dyDescent="0.2">
      <c r="A17" s="5" t="s">
        <v>29</v>
      </c>
      <c r="B17" s="6" t="s">
        <v>30</v>
      </c>
      <c r="C17" s="6"/>
      <c r="D17" s="6"/>
      <c r="E17" s="6"/>
      <c r="F17" s="6"/>
      <c r="G17" s="6"/>
      <c r="H17" s="7" t="e">
        <f>#REF!</f>
        <v>#REF!</v>
      </c>
      <c r="I17" s="7"/>
      <c r="J17" s="7"/>
      <c r="K17" s="7"/>
    </row>
    <row r="18" spans="1:18" ht="31.5" customHeight="1" x14ac:dyDescent="0.2">
      <c r="A18" s="5" t="s">
        <v>31</v>
      </c>
      <c r="B18" s="6" t="s">
        <v>32</v>
      </c>
      <c r="C18" s="6"/>
      <c r="D18" s="6"/>
      <c r="E18" s="6"/>
      <c r="F18" s="6"/>
      <c r="G18" s="6"/>
      <c r="H18" s="7" t="e">
        <f>#REF!</f>
        <v>#REF!</v>
      </c>
      <c r="I18" s="7"/>
      <c r="J18" s="7"/>
      <c r="K18" s="7"/>
    </row>
    <row r="19" spans="1:18" ht="30" customHeight="1" x14ac:dyDescent="0.2">
      <c r="A19" s="5" t="s">
        <v>33</v>
      </c>
      <c r="B19" s="6" t="s">
        <v>34</v>
      </c>
      <c r="C19" s="6"/>
      <c r="D19" s="6"/>
      <c r="E19" s="6"/>
      <c r="F19" s="6"/>
      <c r="G19" s="6"/>
      <c r="H19" s="7" t="e">
        <f>#REF!</f>
        <v>#REF!</v>
      </c>
      <c r="I19" s="7"/>
      <c r="J19" s="7"/>
      <c r="K19" s="7"/>
    </row>
    <row r="20" spans="1:18" ht="30.75" customHeight="1" x14ac:dyDescent="0.2">
      <c r="A20" s="5" t="s">
        <v>35</v>
      </c>
      <c r="B20" s="6" t="s">
        <v>36</v>
      </c>
      <c r="C20" s="6"/>
      <c r="D20" s="6"/>
      <c r="E20" s="6"/>
      <c r="F20" s="6"/>
      <c r="G20" s="6"/>
      <c r="H20" s="7" t="e">
        <f>#REF!</f>
        <v>#REF!</v>
      </c>
      <c r="I20" s="7"/>
      <c r="J20" s="7"/>
      <c r="K20" s="7"/>
    </row>
    <row r="21" spans="1:18" ht="33" customHeight="1" x14ac:dyDescent="0.2">
      <c r="A21" s="5" t="s">
        <v>37</v>
      </c>
      <c r="B21" s="6" t="s">
        <v>38</v>
      </c>
      <c r="C21" s="6"/>
      <c r="D21" s="6"/>
      <c r="E21" s="6"/>
      <c r="F21" s="6"/>
      <c r="G21" s="6"/>
      <c r="H21" s="7" t="e">
        <f>#REF!</f>
        <v>#REF!</v>
      </c>
      <c r="I21" s="7"/>
      <c r="J21" s="7"/>
      <c r="K21" s="7"/>
    </row>
    <row r="22" spans="1:18" ht="31.5" customHeight="1" x14ac:dyDescent="0.2">
      <c r="A22" s="5" t="s">
        <v>39</v>
      </c>
      <c r="B22" s="6" t="s">
        <v>40</v>
      </c>
      <c r="C22" s="6"/>
      <c r="D22" s="6"/>
      <c r="E22" s="6"/>
      <c r="F22" s="6"/>
      <c r="G22" s="6"/>
      <c r="H22" s="7" t="e">
        <f>#REF!</f>
        <v>#REF!</v>
      </c>
      <c r="I22" s="7"/>
      <c r="J22" s="7"/>
      <c r="K22" s="7"/>
    </row>
    <row r="23" spans="1:18" ht="31.5" customHeight="1" x14ac:dyDescent="0.2">
      <c r="A23" s="5" t="s">
        <v>41</v>
      </c>
      <c r="B23" s="6" t="s">
        <v>42</v>
      </c>
      <c r="C23" s="6"/>
      <c r="D23" s="6"/>
      <c r="E23" s="6"/>
      <c r="F23" s="6"/>
      <c r="G23" s="6"/>
      <c r="H23" s="7"/>
      <c r="I23" s="7"/>
      <c r="J23" s="7"/>
      <c r="K23" s="7"/>
    </row>
    <row r="24" spans="1:18" ht="31.5" customHeight="1" x14ac:dyDescent="0.2">
      <c r="A24" s="105" t="s">
        <v>43</v>
      </c>
      <c r="B24" s="105"/>
      <c r="C24" s="6"/>
      <c r="D24" s="6"/>
      <c r="E24" s="6"/>
      <c r="F24" s="6"/>
      <c r="G24" s="6"/>
      <c r="H24" s="7" t="e">
        <f>#REF!</f>
        <v>#REF!</v>
      </c>
      <c r="I24" s="7"/>
      <c r="J24" s="7"/>
      <c r="K24" s="7"/>
    </row>
    <row r="25" spans="1:18" ht="25.5" customHeight="1" x14ac:dyDescent="0.2">
      <c r="P25" s="11"/>
      <c r="Q25" s="11"/>
      <c r="R25" s="11"/>
    </row>
    <row r="26" spans="1:18" ht="17.25" x14ac:dyDescent="0.3">
      <c r="I26" s="12" t="s">
        <v>44</v>
      </c>
    </row>
    <row r="27" spans="1:18" x14ac:dyDescent="0.2">
      <c r="H27" s="13"/>
      <c r="I27" s="13"/>
      <c r="J27" s="13"/>
    </row>
    <row r="30" spans="1:18" x14ac:dyDescent="0.2">
      <c r="K30" s="11"/>
    </row>
    <row r="31" spans="1:18" x14ac:dyDescent="0.2">
      <c r="K31" s="11"/>
    </row>
    <row r="32" spans="1:18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3"/>
    </row>
    <row r="34" spans="1:1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6" spans="1:11" x14ac:dyDescent="0.2">
      <c r="H36" s="13"/>
      <c r="I36" s="13"/>
      <c r="J36" s="13"/>
    </row>
    <row r="37" spans="1:11" x14ac:dyDescent="0.2">
      <c r="H37" s="13"/>
      <c r="I37" s="13"/>
      <c r="J37" s="13"/>
    </row>
    <row r="39" spans="1:11" x14ac:dyDescent="0.2">
      <c r="K39" s="13"/>
    </row>
    <row r="42" spans="1:11" x14ac:dyDescent="0.2">
      <c r="H42" s="13"/>
      <c r="I42" s="13"/>
      <c r="J42" s="13"/>
    </row>
    <row r="55" spans="1:16" x14ac:dyDescent="0.2">
      <c r="L55" s="101"/>
      <c r="M55" s="101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5"/>
      <c r="N56" s="15"/>
      <c r="O56" s="16"/>
      <c r="P56" s="14"/>
    </row>
    <row r="57" spans="1:16" x14ac:dyDescent="0.2">
      <c r="A57" s="17"/>
      <c r="B57" s="15"/>
      <c r="C57" s="15"/>
      <c r="D57" s="15"/>
      <c r="E57" s="15"/>
      <c r="F57" s="15"/>
      <c r="G57" s="15"/>
      <c r="H57" s="15" t="s">
        <v>45</v>
      </c>
      <c r="I57" s="15"/>
      <c r="J57" s="15"/>
      <c r="K57" s="15"/>
      <c r="L57" s="14"/>
      <c r="M57" s="14"/>
      <c r="N57" s="14"/>
      <c r="O57" s="18"/>
      <c r="P57" s="14"/>
    </row>
    <row r="58" spans="1:16" x14ac:dyDescent="0.2">
      <c r="A58" s="14"/>
      <c r="B58" s="19"/>
      <c r="C58" s="19"/>
      <c r="D58" s="19"/>
      <c r="E58" s="19"/>
      <c r="F58" s="19"/>
      <c r="G58" s="19"/>
      <c r="H58" s="18"/>
      <c r="I58" s="18"/>
      <c r="J58" s="18"/>
      <c r="K58" s="18"/>
      <c r="L58" s="18"/>
      <c r="M58" s="18"/>
      <c r="N58" s="14"/>
      <c r="O58" s="18"/>
      <c r="P58" s="14"/>
    </row>
    <row r="59" spans="1:16" x14ac:dyDescent="0.2">
      <c r="A59" s="17"/>
      <c r="B59" s="19"/>
      <c r="C59" s="19"/>
      <c r="D59" s="19"/>
      <c r="E59" s="19"/>
      <c r="F59" s="19"/>
      <c r="G59" s="19"/>
      <c r="H59" s="18"/>
      <c r="I59" s="18"/>
      <c r="J59" s="18"/>
      <c r="K59" s="18"/>
      <c r="L59" s="14"/>
      <c r="M59" s="14"/>
      <c r="N59" s="14"/>
      <c r="O59" s="18"/>
      <c r="P59" s="14"/>
    </row>
    <row r="60" spans="1:16" x14ac:dyDescent="0.2">
      <c r="A60" s="14"/>
      <c r="B60" s="19"/>
      <c r="C60" s="19"/>
      <c r="D60" s="19"/>
      <c r="E60" s="19"/>
      <c r="F60" s="19"/>
      <c r="G60" s="19"/>
      <c r="H60" s="18" t="s">
        <v>46</v>
      </c>
      <c r="I60" s="18"/>
      <c r="J60" s="18"/>
      <c r="K60" s="18"/>
      <c r="L60" s="14"/>
      <c r="M60" s="14"/>
      <c r="N60" s="14"/>
      <c r="O60" s="18"/>
      <c r="P60" s="14"/>
    </row>
    <row r="61" spans="1:16" x14ac:dyDescent="0.2">
      <c r="A61" s="14"/>
      <c r="B61" s="19"/>
      <c r="C61" s="19"/>
      <c r="D61" s="19"/>
      <c r="E61" s="19"/>
      <c r="F61" s="19"/>
      <c r="G61" s="19"/>
      <c r="H61" s="18" t="s">
        <v>47</v>
      </c>
      <c r="I61" s="18"/>
      <c r="J61" s="18"/>
      <c r="K61" s="18"/>
      <c r="L61" s="18"/>
      <c r="M61" s="18"/>
      <c r="N61" s="14"/>
      <c r="O61" s="18"/>
      <c r="P61" s="14"/>
    </row>
    <row r="62" spans="1:16" x14ac:dyDescent="0.2">
      <c r="A62" s="17"/>
      <c r="B62" s="19"/>
      <c r="C62" s="19"/>
      <c r="D62" s="19"/>
      <c r="E62" s="19"/>
      <c r="F62" s="19"/>
      <c r="G62" s="19"/>
      <c r="H62" s="18"/>
      <c r="I62" s="18"/>
      <c r="J62" s="18"/>
      <c r="K62" s="18"/>
      <c r="L62" s="14"/>
      <c r="M62" s="14"/>
      <c r="N62" s="14"/>
      <c r="O62" s="18"/>
      <c r="P62" s="14"/>
    </row>
    <row r="63" spans="1:16" x14ac:dyDescent="0.2">
      <c r="A63" s="14"/>
      <c r="B63" s="19"/>
      <c r="C63" s="19"/>
      <c r="D63" s="19"/>
      <c r="E63" s="19"/>
      <c r="F63" s="19"/>
      <c r="G63" s="19"/>
      <c r="H63" s="18" t="s">
        <v>48</v>
      </c>
      <c r="I63" s="18"/>
      <c r="J63" s="18"/>
      <c r="K63" s="18"/>
      <c r="L63" s="14"/>
      <c r="M63" s="14"/>
      <c r="N63" s="14"/>
      <c r="O63" s="18"/>
      <c r="P63" s="14"/>
    </row>
    <row r="64" spans="1:16" x14ac:dyDescent="0.2">
      <c r="A64" s="14"/>
      <c r="B64" s="19"/>
      <c r="C64" s="19"/>
      <c r="D64" s="19"/>
      <c r="E64" s="19"/>
      <c r="F64" s="19"/>
      <c r="G64" s="19"/>
      <c r="H64" s="18"/>
      <c r="I64" s="18"/>
      <c r="J64" s="18"/>
      <c r="K64" s="18"/>
      <c r="L64" s="18"/>
      <c r="M64" s="18"/>
      <c r="N64" s="14"/>
      <c r="O64" s="18"/>
      <c r="P64" s="14"/>
    </row>
    <row r="65" spans="1:16" x14ac:dyDescent="0.2">
      <c r="A65" s="17"/>
      <c r="B65" s="19"/>
      <c r="C65" s="19"/>
      <c r="D65" s="19"/>
      <c r="E65" s="19"/>
      <c r="F65" s="19"/>
      <c r="G65" s="19"/>
      <c r="H65" s="18"/>
      <c r="I65" s="18"/>
      <c r="J65" s="18"/>
      <c r="K65" s="18"/>
      <c r="L65" s="14"/>
      <c r="M65" s="14"/>
      <c r="N65" s="14"/>
      <c r="O65" s="18"/>
      <c r="P65" s="14"/>
    </row>
    <row r="66" spans="1:16" x14ac:dyDescent="0.2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6" t="s">
        <v>49</v>
      </c>
      <c r="I67" s="16"/>
      <c r="J67" s="16"/>
      <c r="K67" s="14"/>
      <c r="L67" s="18"/>
      <c r="M67" s="18"/>
      <c r="N67" s="18"/>
      <c r="O67" s="18"/>
      <c r="P67" s="14"/>
    </row>
    <row r="68" spans="1:16" x14ac:dyDescent="0.2">
      <c r="A68" s="21"/>
      <c r="B68" s="14"/>
      <c r="C68" s="14"/>
      <c r="D68" s="14"/>
      <c r="E68" s="14"/>
      <c r="F68" s="14"/>
      <c r="G68" s="14"/>
      <c r="H68" s="18" t="s">
        <v>50</v>
      </c>
      <c r="I68" s="18"/>
      <c r="J68" s="18"/>
      <c r="K68" s="18"/>
    </row>
    <row r="136" hidden="1" x14ac:dyDescent="0.2"/>
    <row r="137" hidden="1" x14ac:dyDescent="0.2"/>
    <row r="138" hidden="1" x14ac:dyDescent="0.2"/>
    <row r="159" spans="13:13" x14ac:dyDescent="0.2">
      <c r="M159" s="22"/>
    </row>
    <row r="177" spans="2:14" hidden="1" x14ac:dyDescent="0.2">
      <c r="L177" s="11"/>
      <c r="M177" s="11"/>
      <c r="N177" s="11"/>
    </row>
    <row r="178" spans="2:14" hidden="1" x14ac:dyDescent="0.2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2:14" hidden="1" x14ac:dyDescent="0.2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2:14" hidden="1" x14ac:dyDescent="0.2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2:14" x14ac:dyDescent="0.2"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97" spans="13:13" x14ac:dyDescent="0.2">
      <c r="M197" s="22"/>
    </row>
    <row r="200" spans="13:13" x14ac:dyDescent="0.2">
      <c r="M200" s="22"/>
    </row>
    <row r="209" spans="13:13" ht="39" customHeight="1" x14ac:dyDescent="0.2"/>
    <row r="213" spans="13:13" x14ac:dyDescent="0.2">
      <c r="M213" s="22"/>
    </row>
    <row r="220" spans="13:13" ht="48.75" customHeight="1" x14ac:dyDescent="0.2"/>
    <row r="222" spans="13:13" s="11" customFormat="1" hidden="1" x14ac:dyDescent="0.2"/>
    <row r="223" spans="13:13" s="11" customFormat="1" hidden="1" x14ac:dyDescent="0.2"/>
    <row r="224" spans="13:13" s="11" customFormat="1" hidden="1" x14ac:dyDescent="0.2"/>
    <row r="225" spans="1:1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ht="51.75" customHeight="1" x14ac:dyDescent="0.2"/>
    <row r="228" spans="1:11" ht="24" customHeight="1" x14ac:dyDescent="0.2"/>
    <row r="229" spans="1:11" ht="51.75" customHeight="1" x14ac:dyDescent="0.2"/>
    <row r="232" spans="1:11" ht="39.75" customHeight="1" x14ac:dyDescent="0.2"/>
    <row r="235" spans="1:11" hidden="1" x14ac:dyDescent="0.2"/>
    <row r="236" spans="1:11" hidden="1" x14ac:dyDescent="0.2"/>
    <row r="237" spans="1:11" hidden="1" x14ac:dyDescent="0.2"/>
    <row r="238" spans="1:11" hidden="1" x14ac:dyDescent="0.2"/>
    <row r="239" spans="1:11" hidden="1" x14ac:dyDescent="0.2"/>
    <row r="240" spans="1:11" hidden="1" x14ac:dyDescent="0.2"/>
    <row r="241" spans="13:13" hidden="1" x14ac:dyDescent="0.2"/>
    <row r="242" spans="13:13" hidden="1" x14ac:dyDescent="0.2"/>
    <row r="243" spans="13:13" hidden="1" x14ac:dyDescent="0.2"/>
    <row r="247" spans="13:13" ht="31.5" customHeight="1" x14ac:dyDescent="0.2"/>
    <row r="254" spans="13:13" x14ac:dyDescent="0.2">
      <c r="M254" s="22"/>
    </row>
  </sheetData>
  <mergeCells count="6">
    <mergeCell ref="L55:M55"/>
    <mergeCell ref="A1:K2"/>
    <mergeCell ref="A3:K3"/>
    <mergeCell ref="A4:K4"/>
    <mergeCell ref="A5:K5"/>
    <mergeCell ref="A24:B24"/>
  </mergeCells>
  <pageMargins left="0.7" right="0.7" top="0.75" bottom="0.75" header="0.51180555555555496" footer="0.51180555555555496"/>
  <pageSetup paperSize="9" scale="57" firstPageNumber="0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DB40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8" style="27" customWidth="1"/>
    <col min="11" max="64" width="9.140625" style="28" customWidth="1"/>
    <col min="65" max="1022" width="9.140625" customWidth="1"/>
    <col min="1023" max="1025" width="11.5703125"/>
  </cols>
  <sheetData>
    <row r="1" spans="1:106" ht="21.9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1:106" s="77" customFormat="1" ht="42.6" customHeight="1" x14ac:dyDescent="0.2">
      <c r="A2" s="107" t="s">
        <v>144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6" ht="26.45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106" ht="39" customHeight="1" x14ac:dyDescent="0.2">
      <c r="A4" s="109" t="s">
        <v>145</v>
      </c>
      <c r="B4" s="109"/>
      <c r="C4" s="109"/>
      <c r="D4" s="109"/>
      <c r="E4" s="109"/>
      <c r="F4" s="109"/>
      <c r="G4" s="109"/>
      <c r="H4" s="109"/>
      <c r="I4" s="109"/>
      <c r="J4" s="109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106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146</v>
      </c>
      <c r="J5" s="34" t="s">
        <v>58</v>
      </c>
    </row>
    <row r="6" spans="1:106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6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6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6" s="44" customFormat="1" ht="43.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8">
        <v>189</v>
      </c>
      <c r="I9" s="32"/>
      <c r="J9" s="42"/>
    </row>
    <row r="10" spans="1:106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6" ht="33" customHeight="1" x14ac:dyDescent="0.2">
      <c r="A11" s="32">
        <v>2</v>
      </c>
      <c r="B11" s="78" t="s">
        <v>108</v>
      </c>
      <c r="C11" s="120" t="s">
        <v>123</v>
      </c>
      <c r="D11" s="120"/>
      <c r="E11" s="120"/>
      <c r="F11" s="120"/>
      <c r="G11" s="32" t="s">
        <v>67</v>
      </c>
      <c r="H11" s="88">
        <v>18</v>
      </c>
      <c r="I11" s="32"/>
      <c r="J11" s="42"/>
    </row>
    <row r="12" spans="1:106" ht="32.25" customHeight="1" x14ac:dyDescent="0.2">
      <c r="A12" s="37"/>
      <c r="B12" s="38" t="s">
        <v>68</v>
      </c>
      <c r="C12" s="112" t="s">
        <v>69</v>
      </c>
      <c r="D12" s="112"/>
      <c r="E12" s="112"/>
      <c r="F12" s="112"/>
      <c r="G12" s="112"/>
      <c r="H12" s="112"/>
      <c r="I12" s="112"/>
      <c r="J12" s="112"/>
    </row>
    <row r="13" spans="1:106" s="46" customFormat="1" ht="21" customHeight="1" x14ac:dyDescent="0.2">
      <c r="A13" s="40" t="s">
        <v>62</v>
      </c>
      <c r="B13" s="41" t="s">
        <v>70</v>
      </c>
      <c r="C13" s="113" t="s">
        <v>71</v>
      </c>
      <c r="D13" s="113"/>
      <c r="E13" s="113"/>
      <c r="F13" s="113"/>
      <c r="G13" s="113"/>
      <c r="H13" s="113"/>
      <c r="I13" s="113"/>
      <c r="J13" s="11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s="46" customFormat="1" ht="47.25" customHeight="1" x14ac:dyDescent="0.2">
      <c r="A14" s="32">
        <v>3</v>
      </c>
      <c r="B14" s="33" t="s">
        <v>72</v>
      </c>
      <c r="C14" s="114" t="s">
        <v>142</v>
      </c>
      <c r="D14" s="114"/>
      <c r="E14" s="114"/>
      <c r="F14" s="114"/>
      <c r="G14" s="32" t="s">
        <v>74</v>
      </c>
      <c r="H14" s="88">
        <v>151.19999999999999</v>
      </c>
      <c r="I14" s="32"/>
      <c r="J14" s="42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6" s="47" customFormat="1" ht="31.5" customHeight="1" x14ac:dyDescent="0.2">
      <c r="A15" s="37"/>
      <c r="B15" s="38" t="s">
        <v>75</v>
      </c>
      <c r="C15" s="112" t="s">
        <v>76</v>
      </c>
      <c r="D15" s="112"/>
      <c r="E15" s="112"/>
      <c r="F15" s="112"/>
      <c r="G15" s="112"/>
      <c r="H15" s="112"/>
      <c r="I15" s="112"/>
      <c r="J15" s="112"/>
    </row>
    <row r="16" spans="1:106" s="39" customFormat="1" ht="18" customHeight="1" x14ac:dyDescent="0.2">
      <c r="A16" s="40" t="s">
        <v>62</v>
      </c>
      <c r="B16" s="41" t="s">
        <v>110</v>
      </c>
      <c r="C16" s="113" t="s">
        <v>111</v>
      </c>
      <c r="D16" s="113"/>
      <c r="E16" s="113"/>
      <c r="F16" s="113"/>
      <c r="G16" s="113"/>
      <c r="H16" s="113"/>
      <c r="I16" s="113"/>
      <c r="J16" s="113"/>
    </row>
    <row r="17" spans="1:68" s="39" customFormat="1" ht="34.5" customHeight="1" x14ac:dyDescent="0.2">
      <c r="A17" s="49">
        <v>4</v>
      </c>
      <c r="B17" s="61" t="s">
        <v>112</v>
      </c>
      <c r="C17" s="117" t="s">
        <v>143</v>
      </c>
      <c r="D17" s="117"/>
      <c r="E17" s="117"/>
      <c r="F17" s="117"/>
      <c r="G17" s="49" t="s">
        <v>67</v>
      </c>
      <c r="H17" s="86">
        <v>189</v>
      </c>
      <c r="I17" s="49"/>
      <c r="J17" s="51"/>
    </row>
    <row r="18" spans="1:68" s="39" customFormat="1" ht="33" customHeight="1" x14ac:dyDescent="0.2">
      <c r="A18" s="40" t="s">
        <v>62</v>
      </c>
      <c r="B18" s="41" t="s">
        <v>114</v>
      </c>
      <c r="C18" s="113" t="s">
        <v>115</v>
      </c>
      <c r="D18" s="113"/>
      <c r="E18" s="113"/>
      <c r="F18" s="113"/>
      <c r="G18" s="113"/>
      <c r="H18" s="113"/>
      <c r="I18" s="113"/>
      <c r="J18" s="113"/>
    </row>
    <row r="19" spans="1:68" s="39" customFormat="1" ht="33" customHeight="1" x14ac:dyDescent="0.2">
      <c r="A19" s="49">
        <v>5</v>
      </c>
      <c r="B19" s="57" t="s">
        <v>116</v>
      </c>
      <c r="C19" s="117" t="s">
        <v>117</v>
      </c>
      <c r="D19" s="117"/>
      <c r="E19" s="117"/>
      <c r="F19" s="117"/>
      <c r="G19" s="49" t="s">
        <v>67</v>
      </c>
      <c r="H19" s="86">
        <v>189</v>
      </c>
      <c r="I19" s="49"/>
      <c r="J19" s="51"/>
    </row>
    <row r="20" spans="1:68" s="48" customFormat="1" ht="18" customHeight="1" x14ac:dyDescent="0.2">
      <c r="A20" s="40" t="s">
        <v>62</v>
      </c>
      <c r="B20" s="41" t="s">
        <v>77</v>
      </c>
      <c r="C20" s="113" t="s">
        <v>78</v>
      </c>
      <c r="D20" s="113"/>
      <c r="E20" s="113"/>
      <c r="F20" s="113"/>
      <c r="G20" s="113"/>
      <c r="H20" s="113"/>
      <c r="I20" s="113"/>
      <c r="J20" s="113"/>
    </row>
    <row r="21" spans="1:68" s="48" customFormat="1" ht="47.25" customHeight="1" x14ac:dyDescent="0.2">
      <c r="A21" s="49">
        <v>6</v>
      </c>
      <c r="B21" s="50" t="s">
        <v>79</v>
      </c>
      <c r="C21" s="115" t="s">
        <v>118</v>
      </c>
      <c r="D21" s="115"/>
      <c r="E21" s="115"/>
      <c r="F21" s="115"/>
      <c r="G21" s="49" t="s">
        <v>67</v>
      </c>
      <c r="H21" s="86">
        <v>699.3</v>
      </c>
      <c r="I21" s="49"/>
      <c r="J21" s="51"/>
    </row>
    <row r="22" spans="1:68" s="48" customFormat="1" ht="39" customHeight="1" x14ac:dyDescent="0.2">
      <c r="A22" s="49">
        <v>7</v>
      </c>
      <c r="B22" s="50" t="s">
        <v>119</v>
      </c>
      <c r="C22" s="115" t="s">
        <v>120</v>
      </c>
      <c r="D22" s="115"/>
      <c r="E22" s="115"/>
      <c r="F22" s="115"/>
      <c r="G22" s="49" t="s">
        <v>67</v>
      </c>
      <c r="H22" s="86">
        <v>189</v>
      </c>
      <c r="I22" s="49"/>
      <c r="J22" s="51"/>
    </row>
    <row r="23" spans="1:68" s="48" customFormat="1" ht="33" customHeight="1" x14ac:dyDescent="0.2">
      <c r="A23" s="53"/>
      <c r="B23" s="53" t="s">
        <v>81</v>
      </c>
      <c r="C23" s="116" t="s">
        <v>82</v>
      </c>
      <c r="D23" s="116"/>
      <c r="E23" s="116"/>
      <c r="F23" s="116"/>
      <c r="G23" s="116"/>
      <c r="H23" s="116"/>
      <c r="I23" s="116"/>
      <c r="J23" s="116"/>
    </row>
    <row r="24" spans="1:68" s="55" customFormat="1" ht="20.25" customHeight="1" x14ac:dyDescent="0.2">
      <c r="A24" s="41"/>
      <c r="B24" s="40" t="s">
        <v>83</v>
      </c>
      <c r="C24" s="113" t="s">
        <v>84</v>
      </c>
      <c r="D24" s="113"/>
      <c r="E24" s="113"/>
      <c r="F24" s="113"/>
      <c r="G24" s="113"/>
      <c r="H24" s="113"/>
      <c r="I24" s="113"/>
      <c r="J24" s="11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</row>
    <row r="25" spans="1:68" s="55" customFormat="1" ht="36.75" customHeight="1" x14ac:dyDescent="0.2">
      <c r="A25" s="56" t="s">
        <v>121</v>
      </c>
      <c r="B25" s="57" t="s">
        <v>86</v>
      </c>
      <c r="C25" s="115" t="s">
        <v>87</v>
      </c>
      <c r="D25" s="115"/>
      <c r="E25" s="115"/>
      <c r="F25" s="115"/>
      <c r="G25" s="58" t="s">
        <v>67</v>
      </c>
      <c r="H25" s="87">
        <v>20</v>
      </c>
      <c r="I25" s="58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22.5" customHeight="1" x14ac:dyDescent="0.2">
      <c r="A26" s="40" t="s">
        <v>62</v>
      </c>
      <c r="B26" s="40" t="s">
        <v>88</v>
      </c>
      <c r="C26" s="113" t="s">
        <v>89</v>
      </c>
      <c r="D26" s="113"/>
      <c r="E26" s="113"/>
      <c r="F26" s="113"/>
      <c r="G26" s="113"/>
      <c r="H26" s="113"/>
      <c r="I26" s="113"/>
      <c r="J26" s="11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8" s="55" customFormat="1" ht="43.5" customHeight="1" x14ac:dyDescent="0.2">
      <c r="A27" s="49">
        <v>9</v>
      </c>
      <c r="B27" s="57" t="s">
        <v>90</v>
      </c>
      <c r="C27" s="117" t="s">
        <v>91</v>
      </c>
      <c r="D27" s="117"/>
      <c r="E27" s="117"/>
      <c r="F27" s="117"/>
      <c r="G27" s="49" t="s">
        <v>67</v>
      </c>
      <c r="H27" s="49">
        <v>595.35</v>
      </c>
      <c r="I27" s="49"/>
      <c r="J27" s="59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60" customFormat="1" ht="35.25" customHeight="1" x14ac:dyDescent="0.2">
      <c r="A28" s="37"/>
      <c r="B28" s="38" t="s">
        <v>92</v>
      </c>
      <c r="C28" s="112" t="s">
        <v>93</v>
      </c>
      <c r="D28" s="112"/>
      <c r="E28" s="112"/>
      <c r="F28" s="112"/>
      <c r="G28" s="112"/>
      <c r="H28" s="112"/>
      <c r="I28" s="112"/>
      <c r="J28" s="11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</row>
    <row r="29" spans="1:68" s="48" customFormat="1" ht="19.5" customHeight="1" x14ac:dyDescent="0.2">
      <c r="A29" s="40" t="s">
        <v>62</v>
      </c>
      <c r="B29" s="41" t="s">
        <v>94</v>
      </c>
      <c r="C29" s="113" t="s">
        <v>95</v>
      </c>
      <c r="D29" s="113"/>
      <c r="E29" s="113"/>
      <c r="F29" s="113"/>
      <c r="G29" s="113"/>
      <c r="H29" s="113"/>
      <c r="I29" s="113"/>
      <c r="J29" s="113"/>
    </row>
    <row r="30" spans="1:68" s="62" customFormat="1" ht="28.5" customHeight="1" x14ac:dyDescent="0.2">
      <c r="A30" s="49">
        <v>10</v>
      </c>
      <c r="B30" s="61" t="s">
        <v>96</v>
      </c>
      <c r="C30" s="117" t="s">
        <v>97</v>
      </c>
      <c r="D30" s="117"/>
      <c r="E30" s="117"/>
      <c r="F30" s="117"/>
      <c r="G30" s="49" t="s">
        <v>67</v>
      </c>
      <c r="H30" s="86">
        <v>94.5</v>
      </c>
      <c r="I30" s="49"/>
      <c r="J30" s="51"/>
    </row>
    <row r="31" spans="1:68" s="48" customFormat="1" ht="19.5" customHeight="1" x14ac:dyDescent="0.2">
      <c r="A31" s="40" t="s">
        <v>62</v>
      </c>
      <c r="B31" s="41" t="s">
        <v>98</v>
      </c>
      <c r="C31" s="113" t="s">
        <v>99</v>
      </c>
      <c r="D31" s="113"/>
      <c r="E31" s="113"/>
      <c r="F31" s="113"/>
      <c r="G31" s="113"/>
      <c r="H31" s="113"/>
      <c r="I31" s="113"/>
      <c r="J31" s="113"/>
    </row>
    <row r="32" spans="1:68" s="45" customFormat="1" ht="19.5" customHeight="1" x14ac:dyDescent="0.2">
      <c r="A32" s="63">
        <v>11</v>
      </c>
      <c r="B32" s="79" t="s">
        <v>100</v>
      </c>
      <c r="C32" s="119" t="s">
        <v>101</v>
      </c>
      <c r="D32" s="119"/>
      <c r="E32" s="119"/>
      <c r="F32" s="119"/>
      <c r="G32" s="63" t="s">
        <v>67</v>
      </c>
      <c r="H32" s="80">
        <v>189</v>
      </c>
      <c r="I32" s="64"/>
      <c r="J32" s="64"/>
    </row>
    <row r="33" spans="1:10" s="45" customFormat="1" ht="19.5" customHeight="1" x14ac:dyDescent="0.2">
      <c r="A33" s="118" t="s">
        <v>102</v>
      </c>
      <c r="B33" s="118"/>
      <c r="C33" s="118"/>
      <c r="D33" s="118"/>
      <c r="E33" s="118"/>
      <c r="F33" s="118"/>
      <c r="G33" s="118"/>
      <c r="H33" s="118"/>
      <c r="I33" s="118"/>
      <c r="J33" s="64"/>
    </row>
    <row r="34" spans="1:10" s="45" customFormat="1" ht="19.5" customHeight="1" x14ac:dyDescent="0.2">
      <c r="A34" s="118" t="s">
        <v>103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10" s="45" customFormat="1" ht="19.5" customHeight="1" x14ac:dyDescent="0.2">
      <c r="A35" s="118" t="s">
        <v>104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10" ht="21" customHeight="1" x14ac:dyDescent="0.2">
      <c r="A36" s="66"/>
      <c r="B36" s="66"/>
      <c r="C36" s="67"/>
      <c r="D36" s="68"/>
      <c r="E36" s="69"/>
      <c r="F36" s="69"/>
      <c r="G36" s="70"/>
      <c r="H36" s="70"/>
      <c r="I36" s="70"/>
      <c r="J36" s="71"/>
    </row>
    <row r="37" spans="1:10" ht="12.75" customHeight="1" x14ac:dyDescent="0.2">
      <c r="B37" s="72"/>
      <c r="C37" s="73"/>
      <c r="D37" s="74"/>
      <c r="E37" s="72"/>
      <c r="F37" s="75"/>
      <c r="G37" s="76" t="s">
        <v>44</v>
      </c>
      <c r="H37" s="75"/>
      <c r="I37" s="75"/>
    </row>
    <row r="38" spans="1:10" ht="12.75" customHeight="1" x14ac:dyDescent="0.2">
      <c r="B38" s="72"/>
      <c r="C38" s="73"/>
      <c r="D38" s="74"/>
      <c r="E38" s="72"/>
      <c r="F38" s="75"/>
      <c r="G38" s="75"/>
      <c r="H38" s="75"/>
      <c r="I38" s="75"/>
    </row>
    <row r="39" spans="1:10" ht="12.75" customHeight="1" x14ac:dyDescent="0.2">
      <c r="B39" s="72"/>
      <c r="C39" s="73"/>
      <c r="D39" s="74"/>
      <c r="E39" s="72"/>
      <c r="F39" s="75"/>
      <c r="G39" s="75"/>
      <c r="H39" s="75"/>
      <c r="I39" s="75"/>
    </row>
    <row r="40" spans="1:10" ht="12.75" customHeight="1" x14ac:dyDescent="0.2">
      <c r="B40" s="72"/>
      <c r="C40" s="73"/>
      <c r="D40" s="74"/>
      <c r="E40" s="72"/>
      <c r="F40" s="75"/>
      <c r="G40" s="75"/>
      <c r="H40" s="75"/>
      <c r="I40" s="75"/>
    </row>
  </sheetData>
  <mergeCells count="35">
    <mergeCell ref="C31:J31"/>
    <mergeCell ref="C32:F32"/>
    <mergeCell ref="A33:I33"/>
    <mergeCell ref="A34:I34"/>
    <mergeCell ref="A35:I35"/>
    <mergeCell ref="C26:J26"/>
    <mergeCell ref="C27:F27"/>
    <mergeCell ref="C28:J28"/>
    <mergeCell ref="C29:J29"/>
    <mergeCell ref="C30:F30"/>
    <mergeCell ref="C21:F21"/>
    <mergeCell ref="C22:F22"/>
    <mergeCell ref="C23:J23"/>
    <mergeCell ref="C24:J24"/>
    <mergeCell ref="C25:F25"/>
    <mergeCell ref="C16:J16"/>
    <mergeCell ref="C17:F17"/>
    <mergeCell ref="C18:J18"/>
    <mergeCell ref="C19:F19"/>
    <mergeCell ref="C20:J20"/>
    <mergeCell ref="C11:F11"/>
    <mergeCell ref="C12:J12"/>
    <mergeCell ref="C13:J13"/>
    <mergeCell ref="C14:F14"/>
    <mergeCell ref="C15:J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0" firstPageNumber="0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AMI46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9.140625" style="27" customWidth="1"/>
    <col min="11" max="64" width="9.140625" style="28" customWidth="1"/>
    <col min="65" max="1022" width="9.140625" customWidth="1"/>
    <col min="1023" max="1025" width="11.5703125"/>
  </cols>
  <sheetData>
    <row r="1" spans="1:1023" s="31" customFormat="1" ht="22.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AMH1" s="2"/>
      <c r="AMI1" s="2"/>
    </row>
    <row r="2" spans="1:1023" s="31" customFormat="1" ht="41.65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AMH2" s="2"/>
      <c r="AMI2" s="2"/>
    </row>
    <row r="3" spans="1:1023" s="31" customFormat="1" ht="27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  <c r="AMH3" s="2"/>
      <c r="AMI3" s="2"/>
    </row>
    <row r="4" spans="1:1023" s="31" customFormat="1" ht="39" customHeight="1" x14ac:dyDescent="0.2">
      <c r="A4" s="109" t="s">
        <v>147</v>
      </c>
      <c r="B4" s="109"/>
      <c r="C4" s="109"/>
      <c r="D4" s="109"/>
      <c r="E4" s="109"/>
      <c r="F4" s="109"/>
      <c r="G4" s="109"/>
      <c r="H4" s="109"/>
      <c r="I4" s="109"/>
      <c r="J4" s="109"/>
      <c r="AMH4" s="2"/>
      <c r="AMI4" s="2"/>
    </row>
    <row r="5" spans="1:1023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57</v>
      </c>
      <c r="J5" s="34" t="s">
        <v>58</v>
      </c>
    </row>
    <row r="6" spans="1:1023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23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23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23" s="44" customFormat="1" ht="51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8">
        <v>400</v>
      </c>
      <c r="I9" s="32"/>
      <c r="J9" s="42"/>
    </row>
    <row r="10" spans="1:1023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23" ht="43.5" customHeight="1" x14ac:dyDescent="0.2">
      <c r="A11" s="84">
        <v>2</v>
      </c>
      <c r="B11" s="78" t="s">
        <v>137</v>
      </c>
      <c r="C11" s="120" t="s">
        <v>148</v>
      </c>
      <c r="D11" s="120"/>
      <c r="E11" s="120"/>
      <c r="F11" s="120"/>
      <c r="G11" s="32" t="s">
        <v>67</v>
      </c>
      <c r="H11" s="88">
        <v>48</v>
      </c>
      <c r="I11" s="32"/>
      <c r="J11" s="42"/>
    </row>
    <row r="12" spans="1:1023" ht="36.75" customHeight="1" x14ac:dyDescent="0.2">
      <c r="A12" s="32">
        <v>3</v>
      </c>
      <c r="B12" s="78" t="s">
        <v>108</v>
      </c>
      <c r="C12" s="120" t="s">
        <v>123</v>
      </c>
      <c r="D12" s="120"/>
      <c r="E12" s="120"/>
      <c r="F12" s="120"/>
      <c r="G12" s="32" t="s">
        <v>67</v>
      </c>
      <c r="H12" s="88">
        <v>125</v>
      </c>
      <c r="I12" s="32"/>
      <c r="J12" s="42"/>
    </row>
    <row r="13" spans="1:1023" ht="32.25" customHeight="1" x14ac:dyDescent="0.2">
      <c r="A13" s="37"/>
      <c r="B13" s="38" t="s">
        <v>68</v>
      </c>
      <c r="C13" s="112" t="s">
        <v>69</v>
      </c>
      <c r="D13" s="112"/>
      <c r="E13" s="112"/>
      <c r="F13" s="112"/>
      <c r="G13" s="112"/>
      <c r="H13" s="112"/>
      <c r="I13" s="112"/>
      <c r="J13" s="112"/>
    </row>
    <row r="14" spans="1:1023" s="46" customFormat="1" ht="21" customHeight="1" x14ac:dyDescent="0.2">
      <c r="A14" s="40" t="s">
        <v>62</v>
      </c>
      <c r="B14" s="41" t="s">
        <v>70</v>
      </c>
      <c r="C14" s="113" t="s">
        <v>71</v>
      </c>
      <c r="D14" s="113"/>
      <c r="E14" s="113"/>
      <c r="F14" s="113"/>
      <c r="G14" s="113"/>
      <c r="H14" s="113"/>
      <c r="I14" s="113"/>
      <c r="J14" s="11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</row>
    <row r="15" spans="1:1023" s="46" customFormat="1" ht="47.25" customHeight="1" x14ac:dyDescent="0.2">
      <c r="A15" s="32">
        <v>4</v>
      </c>
      <c r="B15" s="33" t="s">
        <v>72</v>
      </c>
      <c r="C15" s="114" t="s">
        <v>142</v>
      </c>
      <c r="D15" s="114"/>
      <c r="E15" s="114"/>
      <c r="F15" s="114"/>
      <c r="G15" s="32" t="s">
        <v>74</v>
      </c>
      <c r="H15" s="88">
        <v>560</v>
      </c>
      <c r="I15" s="32"/>
      <c r="J15" s="42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</row>
    <row r="16" spans="1:1023" s="47" customFormat="1" ht="31.5" customHeight="1" x14ac:dyDescent="0.2">
      <c r="A16" s="37"/>
      <c r="B16" s="38" t="s">
        <v>75</v>
      </c>
      <c r="C16" s="112" t="s">
        <v>76</v>
      </c>
      <c r="D16" s="112"/>
      <c r="E16" s="112"/>
      <c r="F16" s="112"/>
      <c r="G16" s="112"/>
      <c r="H16" s="112"/>
      <c r="I16" s="112"/>
      <c r="J16" s="112"/>
    </row>
    <row r="17" spans="1:67" s="39" customFormat="1" ht="18" customHeight="1" x14ac:dyDescent="0.2">
      <c r="A17" s="40" t="s">
        <v>62</v>
      </c>
      <c r="B17" s="41" t="s">
        <v>110</v>
      </c>
      <c r="C17" s="113" t="s">
        <v>111</v>
      </c>
      <c r="D17" s="113"/>
      <c r="E17" s="113"/>
      <c r="F17" s="113"/>
      <c r="G17" s="113"/>
      <c r="H17" s="113"/>
      <c r="I17" s="113"/>
      <c r="J17" s="113"/>
    </row>
    <row r="18" spans="1:67" s="39" customFormat="1" ht="34.5" customHeight="1" x14ac:dyDescent="0.2">
      <c r="A18" s="49">
        <v>5</v>
      </c>
      <c r="B18" s="61" t="s">
        <v>112</v>
      </c>
      <c r="C18" s="117" t="s">
        <v>143</v>
      </c>
      <c r="D18" s="117"/>
      <c r="E18" s="117"/>
      <c r="F18" s="117"/>
      <c r="G18" s="49" t="s">
        <v>67</v>
      </c>
      <c r="H18" s="86">
        <v>600</v>
      </c>
      <c r="I18" s="49"/>
      <c r="J18" s="51"/>
    </row>
    <row r="19" spans="1:67" s="39" customFormat="1" ht="33" customHeight="1" x14ac:dyDescent="0.2">
      <c r="A19" s="49">
        <v>6</v>
      </c>
      <c r="B19" s="61" t="s">
        <v>149</v>
      </c>
      <c r="C19" s="117" t="s">
        <v>150</v>
      </c>
      <c r="D19" s="117"/>
      <c r="E19" s="117"/>
      <c r="F19" s="117"/>
      <c r="G19" s="49" t="s">
        <v>67</v>
      </c>
      <c r="H19" s="86">
        <v>160</v>
      </c>
      <c r="I19" s="49"/>
      <c r="J19" s="51"/>
    </row>
    <row r="20" spans="1:67" s="39" customFormat="1" ht="33" customHeight="1" x14ac:dyDescent="0.2">
      <c r="A20" s="40" t="s">
        <v>62</v>
      </c>
      <c r="B20" s="41" t="s">
        <v>114</v>
      </c>
      <c r="C20" s="113" t="s">
        <v>115</v>
      </c>
      <c r="D20" s="113"/>
      <c r="E20" s="113"/>
      <c r="F20" s="113"/>
      <c r="G20" s="113"/>
      <c r="H20" s="113"/>
      <c r="I20" s="113"/>
      <c r="J20" s="113"/>
    </row>
    <row r="21" spans="1:67" s="39" customFormat="1" ht="33" customHeight="1" x14ac:dyDescent="0.2">
      <c r="A21" s="49">
        <v>7</v>
      </c>
      <c r="B21" s="57" t="s">
        <v>116</v>
      </c>
      <c r="C21" s="117" t="s">
        <v>117</v>
      </c>
      <c r="D21" s="117"/>
      <c r="E21" s="117"/>
      <c r="F21" s="117"/>
      <c r="G21" s="49" t="s">
        <v>67</v>
      </c>
      <c r="H21" s="86">
        <v>760</v>
      </c>
      <c r="I21" s="49"/>
      <c r="J21" s="51"/>
    </row>
    <row r="22" spans="1:67" s="48" customFormat="1" ht="18" customHeight="1" x14ac:dyDescent="0.2">
      <c r="A22" s="40" t="s">
        <v>62</v>
      </c>
      <c r="B22" s="41" t="s">
        <v>77</v>
      </c>
      <c r="C22" s="113" t="s">
        <v>78</v>
      </c>
      <c r="D22" s="113"/>
      <c r="E22" s="113"/>
      <c r="F22" s="113"/>
      <c r="G22" s="113"/>
      <c r="H22" s="113"/>
      <c r="I22" s="113"/>
      <c r="J22" s="113"/>
    </row>
    <row r="23" spans="1:67" s="48" customFormat="1" ht="47.25" customHeight="1" x14ac:dyDescent="0.2">
      <c r="A23" s="49">
        <v>8</v>
      </c>
      <c r="B23" s="50" t="s">
        <v>79</v>
      </c>
      <c r="C23" s="115" t="s">
        <v>118</v>
      </c>
      <c r="D23" s="115"/>
      <c r="E23" s="115"/>
      <c r="F23" s="115"/>
      <c r="G23" s="49" t="s">
        <v>67</v>
      </c>
      <c r="H23" s="86">
        <v>1480</v>
      </c>
      <c r="I23" s="49"/>
      <c r="J23" s="51"/>
    </row>
    <row r="24" spans="1:67" s="48" customFormat="1" ht="39" customHeight="1" x14ac:dyDescent="0.2">
      <c r="A24" s="49">
        <v>9</v>
      </c>
      <c r="B24" s="50" t="s">
        <v>119</v>
      </c>
      <c r="C24" s="115" t="s">
        <v>120</v>
      </c>
      <c r="D24" s="115"/>
      <c r="E24" s="115"/>
      <c r="F24" s="115"/>
      <c r="G24" s="49" t="s">
        <v>67</v>
      </c>
      <c r="H24" s="86">
        <v>760</v>
      </c>
      <c r="I24" s="49"/>
      <c r="J24" s="51"/>
    </row>
    <row r="25" spans="1:67" s="48" customFormat="1" ht="33" customHeight="1" x14ac:dyDescent="0.2">
      <c r="A25" s="53"/>
      <c r="B25" s="53" t="s">
        <v>81</v>
      </c>
      <c r="C25" s="116" t="s">
        <v>82</v>
      </c>
      <c r="D25" s="116"/>
      <c r="E25" s="116"/>
      <c r="F25" s="116"/>
      <c r="G25" s="116"/>
      <c r="H25" s="116"/>
      <c r="I25" s="116"/>
      <c r="J25" s="116"/>
    </row>
    <row r="26" spans="1:67" s="55" customFormat="1" ht="20.25" customHeight="1" x14ac:dyDescent="0.2">
      <c r="A26" s="41"/>
      <c r="B26" s="40" t="s">
        <v>83</v>
      </c>
      <c r="C26" s="113" t="s">
        <v>84</v>
      </c>
      <c r="D26" s="113"/>
      <c r="E26" s="113"/>
      <c r="F26" s="113"/>
      <c r="G26" s="113"/>
      <c r="H26" s="113"/>
      <c r="I26" s="113"/>
      <c r="J26" s="11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</row>
    <row r="27" spans="1:67" s="55" customFormat="1" ht="36.75" customHeight="1" x14ac:dyDescent="0.2">
      <c r="A27" s="56" t="s">
        <v>151</v>
      </c>
      <c r="B27" s="57" t="s">
        <v>86</v>
      </c>
      <c r="C27" s="115" t="s">
        <v>87</v>
      </c>
      <c r="D27" s="115"/>
      <c r="E27" s="115"/>
      <c r="F27" s="115"/>
      <c r="G27" s="58" t="s">
        <v>67</v>
      </c>
      <c r="H27" s="87">
        <v>38</v>
      </c>
      <c r="I27" s="58"/>
      <c r="J27" s="52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</row>
    <row r="28" spans="1:67" s="55" customFormat="1" ht="22.5" customHeight="1" x14ac:dyDescent="0.2">
      <c r="A28" s="40" t="s">
        <v>62</v>
      </c>
      <c r="B28" s="40" t="s">
        <v>88</v>
      </c>
      <c r="C28" s="113" t="s">
        <v>89</v>
      </c>
      <c r="D28" s="113"/>
      <c r="E28" s="113"/>
      <c r="F28" s="113"/>
      <c r="G28" s="113"/>
      <c r="H28" s="113"/>
      <c r="I28" s="113"/>
      <c r="J28" s="11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</row>
    <row r="29" spans="1:67" s="55" customFormat="1" ht="43.5" customHeight="1" x14ac:dyDescent="0.2">
      <c r="A29" s="49">
        <v>11</v>
      </c>
      <c r="B29" s="57" t="s">
        <v>90</v>
      </c>
      <c r="C29" s="117" t="s">
        <v>91</v>
      </c>
      <c r="D29" s="117"/>
      <c r="E29" s="117"/>
      <c r="F29" s="117"/>
      <c r="G29" s="49" t="s">
        <v>67</v>
      </c>
      <c r="H29" s="86">
        <v>1260</v>
      </c>
      <c r="I29" s="49"/>
      <c r="J29" s="59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</row>
    <row r="30" spans="1:67" s="60" customFormat="1" ht="35.25" customHeight="1" x14ac:dyDescent="0.2">
      <c r="A30" s="37"/>
      <c r="B30" s="38" t="s">
        <v>92</v>
      </c>
      <c r="C30" s="112" t="s">
        <v>93</v>
      </c>
      <c r="D30" s="112"/>
      <c r="E30" s="112"/>
      <c r="F30" s="112"/>
      <c r="G30" s="112"/>
      <c r="H30" s="112"/>
      <c r="I30" s="112"/>
      <c r="J30" s="112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</row>
    <row r="31" spans="1:67" s="48" customFormat="1" ht="19.5" customHeight="1" x14ac:dyDescent="0.2">
      <c r="A31" s="40" t="s">
        <v>62</v>
      </c>
      <c r="B31" s="41" t="s">
        <v>94</v>
      </c>
      <c r="C31" s="113" t="s">
        <v>95</v>
      </c>
      <c r="D31" s="113"/>
      <c r="E31" s="113"/>
      <c r="F31" s="113"/>
      <c r="G31" s="113"/>
      <c r="H31" s="113"/>
      <c r="I31" s="113"/>
      <c r="J31" s="113"/>
    </row>
    <row r="32" spans="1:67" s="62" customFormat="1" ht="28.5" customHeight="1" x14ac:dyDescent="0.2">
      <c r="A32" s="49">
        <v>12</v>
      </c>
      <c r="B32" s="61" t="s">
        <v>96</v>
      </c>
      <c r="C32" s="117" t="s">
        <v>97</v>
      </c>
      <c r="D32" s="117"/>
      <c r="E32" s="117"/>
      <c r="F32" s="117"/>
      <c r="G32" s="49" t="s">
        <v>67</v>
      </c>
      <c r="H32" s="86">
        <v>200</v>
      </c>
      <c r="I32" s="49"/>
      <c r="J32" s="51"/>
    </row>
    <row r="33" spans="1:1022" s="48" customFormat="1" ht="30" customHeight="1" x14ac:dyDescent="0.2">
      <c r="A33" s="90">
        <v>13</v>
      </c>
      <c r="B33" s="57" t="s">
        <v>152</v>
      </c>
      <c r="C33" s="115" t="s">
        <v>153</v>
      </c>
      <c r="D33" s="115"/>
      <c r="E33" s="115"/>
      <c r="F33" s="115"/>
      <c r="G33" s="49" t="s">
        <v>67</v>
      </c>
      <c r="H33" s="86">
        <v>60</v>
      </c>
      <c r="I33" s="49"/>
      <c r="J33" s="51"/>
    </row>
    <row r="34" spans="1:1022" s="48" customFormat="1" ht="19.5" customHeight="1" x14ac:dyDescent="0.2">
      <c r="A34" s="40" t="s">
        <v>62</v>
      </c>
      <c r="B34" s="41" t="s">
        <v>98</v>
      </c>
      <c r="C34" s="113" t="s">
        <v>99</v>
      </c>
      <c r="D34" s="113"/>
      <c r="E34" s="113"/>
      <c r="F34" s="113"/>
      <c r="G34" s="113"/>
      <c r="H34" s="113"/>
      <c r="I34" s="113"/>
      <c r="J34" s="113"/>
    </row>
    <row r="35" spans="1:1022" s="62" customFormat="1" ht="29.25" customHeight="1" x14ac:dyDescent="0.2">
      <c r="A35" s="49">
        <v>14</v>
      </c>
      <c r="B35" s="61" t="s">
        <v>100</v>
      </c>
      <c r="C35" s="117" t="s">
        <v>128</v>
      </c>
      <c r="D35" s="117"/>
      <c r="E35" s="117"/>
      <c r="F35" s="117"/>
      <c r="G35" s="49" t="s">
        <v>67</v>
      </c>
      <c r="H35" s="86">
        <v>400</v>
      </c>
      <c r="I35" s="49"/>
      <c r="J35" s="51"/>
    </row>
    <row r="36" spans="1:1022" s="93" customFormat="1" ht="29.25" customHeight="1" x14ac:dyDescent="0.2">
      <c r="A36" s="91"/>
      <c r="B36" s="92" t="s">
        <v>154</v>
      </c>
      <c r="C36" s="122" t="s">
        <v>188</v>
      </c>
      <c r="D36" s="122"/>
      <c r="E36" s="122"/>
      <c r="F36" s="122"/>
      <c r="G36" s="122"/>
      <c r="H36" s="122"/>
      <c r="I36" s="122"/>
      <c r="J36" s="122"/>
      <c r="AMH36" s="94"/>
    </row>
    <row r="37" spans="1:1022" s="97" customFormat="1" ht="29.25" customHeight="1" x14ac:dyDescent="0.2">
      <c r="A37" s="95" t="s">
        <v>62</v>
      </c>
      <c r="B37" s="96" t="s">
        <v>155</v>
      </c>
      <c r="C37" s="123" t="s">
        <v>156</v>
      </c>
      <c r="D37" s="123"/>
      <c r="E37" s="123"/>
      <c r="F37" s="123"/>
      <c r="G37" s="123"/>
      <c r="H37" s="123"/>
      <c r="I37" s="123"/>
      <c r="J37" s="123"/>
      <c r="AMH37" s="98"/>
    </row>
    <row r="38" spans="1:1022" s="62" customFormat="1" ht="29.25" customHeight="1" x14ac:dyDescent="0.2">
      <c r="A38" s="49">
        <v>15</v>
      </c>
      <c r="B38" s="61" t="s">
        <v>157</v>
      </c>
      <c r="C38" s="117" t="s">
        <v>158</v>
      </c>
      <c r="D38" s="117"/>
      <c r="E38" s="117"/>
      <c r="F38" s="117"/>
      <c r="G38" s="49" t="s">
        <v>141</v>
      </c>
      <c r="H38" s="86">
        <v>180</v>
      </c>
      <c r="I38" s="49"/>
      <c r="J38" s="51"/>
    </row>
    <row r="39" spans="1:1022" s="62" customFormat="1" ht="23.65" customHeight="1" x14ac:dyDescent="0.2">
      <c r="A39" s="124" t="s">
        <v>102</v>
      </c>
      <c r="B39" s="124"/>
      <c r="C39" s="124"/>
      <c r="D39" s="124"/>
      <c r="E39" s="124"/>
      <c r="F39" s="124"/>
      <c r="G39" s="124"/>
      <c r="H39" s="124"/>
      <c r="I39" s="124"/>
      <c r="J39" s="51"/>
    </row>
    <row r="40" spans="1:1022" s="62" customFormat="1" ht="23.1" customHeight="1" x14ac:dyDescent="0.25">
      <c r="A40" s="121" t="s">
        <v>103</v>
      </c>
      <c r="B40" s="121"/>
      <c r="C40" s="121"/>
      <c r="D40" s="121"/>
      <c r="E40" s="121"/>
      <c r="F40" s="121"/>
      <c r="G40" s="121"/>
      <c r="H40" s="121"/>
      <c r="I40" s="121"/>
      <c r="J40" s="51"/>
    </row>
    <row r="41" spans="1:1022" s="62" customFormat="1" ht="23.1" customHeight="1" x14ac:dyDescent="0.25">
      <c r="A41" s="121" t="s">
        <v>104</v>
      </c>
      <c r="B41" s="121"/>
      <c r="C41" s="121"/>
      <c r="D41" s="121"/>
      <c r="E41" s="121"/>
      <c r="F41" s="121"/>
      <c r="G41" s="121"/>
      <c r="H41" s="121"/>
      <c r="I41" s="121"/>
      <c r="J41" s="51"/>
    </row>
    <row r="42" spans="1:1022" ht="21" customHeight="1" x14ac:dyDescent="0.2">
      <c r="A42" s="66"/>
      <c r="B42" s="66"/>
      <c r="C42" s="67"/>
      <c r="D42" s="68"/>
      <c r="E42" s="69"/>
      <c r="F42" s="69"/>
      <c r="G42" s="70"/>
      <c r="H42" s="70"/>
      <c r="I42" s="70"/>
      <c r="J42" s="71"/>
    </row>
    <row r="43" spans="1:1022" ht="12.75" customHeight="1" x14ac:dyDescent="0.2">
      <c r="B43" s="72"/>
      <c r="C43" s="73"/>
      <c r="D43" s="74"/>
      <c r="E43" s="72"/>
      <c r="F43" s="75"/>
      <c r="G43" s="76" t="s">
        <v>44</v>
      </c>
      <c r="H43" s="75"/>
      <c r="I43" s="75"/>
    </row>
    <row r="44" spans="1:1022" ht="12.75" customHeight="1" x14ac:dyDescent="0.2">
      <c r="B44" s="72"/>
      <c r="C44" s="73"/>
      <c r="D44" s="74"/>
      <c r="E44" s="72"/>
      <c r="F44" s="75"/>
      <c r="G44" s="75"/>
      <c r="H44" s="75"/>
      <c r="I44" s="75"/>
    </row>
    <row r="45" spans="1:1022" s="27" customFormat="1" ht="12.75" customHeight="1" x14ac:dyDescent="0.2">
      <c r="A45" s="23"/>
      <c r="B45" s="72"/>
      <c r="C45" s="73"/>
      <c r="D45" s="74"/>
      <c r="E45" s="72"/>
      <c r="F45" s="75"/>
      <c r="G45" s="75"/>
      <c r="H45" s="75"/>
      <c r="I45" s="7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1022" s="27" customFormat="1" ht="12.75" customHeight="1" x14ac:dyDescent="0.2">
      <c r="A46" s="23"/>
      <c r="B46" s="72"/>
      <c r="C46" s="73"/>
      <c r="D46" s="74"/>
      <c r="E46" s="72"/>
      <c r="F46" s="75"/>
      <c r="G46" s="75"/>
      <c r="H46" s="75"/>
      <c r="I46" s="75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</sheetData>
  <mergeCells count="41">
    <mergeCell ref="A41:I41"/>
    <mergeCell ref="C36:J36"/>
    <mergeCell ref="C37:J37"/>
    <mergeCell ref="C38:F38"/>
    <mergeCell ref="A39:I39"/>
    <mergeCell ref="A40:I40"/>
    <mergeCell ref="C31:J31"/>
    <mergeCell ref="C32:F32"/>
    <mergeCell ref="C33:F33"/>
    <mergeCell ref="C34:J34"/>
    <mergeCell ref="C35:F35"/>
    <mergeCell ref="C26:J26"/>
    <mergeCell ref="C27:F27"/>
    <mergeCell ref="C28:J28"/>
    <mergeCell ref="C29:F29"/>
    <mergeCell ref="C30:J30"/>
    <mergeCell ref="C21:F21"/>
    <mergeCell ref="C22:J22"/>
    <mergeCell ref="C23:F23"/>
    <mergeCell ref="C24:F24"/>
    <mergeCell ref="C25:J25"/>
    <mergeCell ref="C16:J16"/>
    <mergeCell ref="C17:J17"/>
    <mergeCell ref="C18:F18"/>
    <mergeCell ref="C19:F19"/>
    <mergeCell ref="C20:J20"/>
    <mergeCell ref="C11:F11"/>
    <mergeCell ref="C12:F12"/>
    <mergeCell ref="C13:J13"/>
    <mergeCell ref="C14:J14"/>
    <mergeCell ref="C15:F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59" firstPageNumber="0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CZ40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7.7109375" style="27" customWidth="1"/>
    <col min="11" max="64" width="9.140625" style="28" customWidth="1"/>
    <col min="65" max="1020" width="9.140625" customWidth="1"/>
    <col min="1021" max="1025" width="11.5703125"/>
  </cols>
  <sheetData>
    <row r="1" spans="1:104" s="77" customFormat="1" ht="20.2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4" s="77" customFormat="1" ht="42.6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4" s="77" customFormat="1" ht="28.15" customHeight="1" x14ac:dyDescent="0.2">
      <c r="A3" s="107" t="s">
        <v>190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4" s="77" customFormat="1" ht="39" customHeight="1" x14ac:dyDescent="0.2">
      <c r="A4" s="109" t="s">
        <v>159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4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57</v>
      </c>
      <c r="J5" s="34" t="s">
        <v>58</v>
      </c>
    </row>
    <row r="6" spans="1:104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4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4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4" s="44" customFormat="1" ht="41.2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8">
        <v>220</v>
      </c>
      <c r="I9" s="32"/>
      <c r="J9" s="42"/>
    </row>
    <row r="10" spans="1:104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4" ht="50.25" customHeight="1" x14ac:dyDescent="0.2">
      <c r="A11" s="32">
        <v>2</v>
      </c>
      <c r="B11" s="81" t="s">
        <v>125</v>
      </c>
      <c r="C11" s="114" t="s">
        <v>126</v>
      </c>
      <c r="D11" s="114"/>
      <c r="E11" s="114"/>
      <c r="F11" s="114"/>
      <c r="G11" s="32" t="s">
        <v>67</v>
      </c>
      <c r="H11" s="88">
        <v>250</v>
      </c>
      <c r="I11" s="32"/>
      <c r="J11" s="42"/>
    </row>
    <row r="12" spans="1:104" ht="32.25" customHeight="1" x14ac:dyDescent="0.2">
      <c r="A12" s="37"/>
      <c r="B12" s="38" t="s">
        <v>68</v>
      </c>
      <c r="C12" s="112" t="s">
        <v>69</v>
      </c>
      <c r="D12" s="112"/>
      <c r="E12" s="112"/>
      <c r="F12" s="112"/>
      <c r="G12" s="112"/>
      <c r="H12" s="112"/>
      <c r="I12" s="112"/>
      <c r="J12" s="112"/>
    </row>
    <row r="13" spans="1:104" s="46" customFormat="1" ht="21" customHeight="1" x14ac:dyDescent="0.2">
      <c r="A13" s="40" t="s">
        <v>62</v>
      </c>
      <c r="B13" s="41" t="s">
        <v>70</v>
      </c>
      <c r="C13" s="113" t="s">
        <v>71</v>
      </c>
      <c r="D13" s="113"/>
      <c r="E13" s="113"/>
      <c r="F13" s="113"/>
      <c r="G13" s="113"/>
      <c r="H13" s="113"/>
      <c r="I13" s="113"/>
      <c r="J13" s="11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</row>
    <row r="14" spans="1:104" s="46" customFormat="1" ht="37.5" customHeight="1" x14ac:dyDescent="0.2">
      <c r="A14" s="32">
        <v>3</v>
      </c>
      <c r="B14" s="33" t="s">
        <v>72</v>
      </c>
      <c r="C14" s="114" t="s">
        <v>73</v>
      </c>
      <c r="D14" s="114"/>
      <c r="E14" s="114"/>
      <c r="F14" s="114"/>
      <c r="G14" s="32" t="s">
        <v>74</v>
      </c>
      <c r="H14" s="88">
        <v>154</v>
      </c>
      <c r="I14" s="32"/>
      <c r="J14" s="42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</row>
    <row r="15" spans="1:104" s="47" customFormat="1" ht="31.5" customHeight="1" x14ac:dyDescent="0.2">
      <c r="A15" s="37"/>
      <c r="B15" s="38" t="s">
        <v>75</v>
      </c>
      <c r="C15" s="112" t="s">
        <v>76</v>
      </c>
      <c r="D15" s="112"/>
      <c r="E15" s="112"/>
      <c r="F15" s="112"/>
      <c r="G15" s="112"/>
      <c r="H15" s="112"/>
      <c r="I15" s="112"/>
      <c r="J15" s="112"/>
    </row>
    <row r="16" spans="1:104" s="39" customFormat="1" ht="18" customHeight="1" x14ac:dyDescent="0.2">
      <c r="A16" s="40" t="s">
        <v>62</v>
      </c>
      <c r="B16" s="41" t="s">
        <v>110</v>
      </c>
      <c r="C16" s="113" t="s">
        <v>111</v>
      </c>
      <c r="D16" s="113"/>
      <c r="E16" s="113"/>
      <c r="F16" s="113"/>
      <c r="G16" s="113"/>
      <c r="H16" s="113"/>
      <c r="I16" s="113"/>
      <c r="J16" s="113"/>
    </row>
    <row r="17" spans="1:66" s="39" customFormat="1" ht="33" customHeight="1" x14ac:dyDescent="0.2">
      <c r="A17" s="49">
        <v>4</v>
      </c>
      <c r="B17" s="61" t="s">
        <v>112</v>
      </c>
      <c r="C17" s="117" t="s">
        <v>127</v>
      </c>
      <c r="D17" s="117"/>
      <c r="E17" s="117"/>
      <c r="F17" s="117"/>
      <c r="G17" s="49" t="s">
        <v>67</v>
      </c>
      <c r="H17" s="86">
        <v>440</v>
      </c>
      <c r="I17" s="49"/>
      <c r="J17" s="51"/>
    </row>
    <row r="18" spans="1:66" s="39" customFormat="1" ht="33" customHeight="1" x14ac:dyDescent="0.2">
      <c r="A18" s="40" t="s">
        <v>62</v>
      </c>
      <c r="B18" s="41" t="s">
        <v>114</v>
      </c>
      <c r="C18" s="113" t="s">
        <v>115</v>
      </c>
      <c r="D18" s="113"/>
      <c r="E18" s="113"/>
      <c r="F18" s="113"/>
      <c r="G18" s="113"/>
      <c r="H18" s="113"/>
      <c r="I18" s="113"/>
      <c r="J18" s="113"/>
    </row>
    <row r="19" spans="1:66" s="39" customFormat="1" ht="33" customHeight="1" x14ac:dyDescent="0.2">
      <c r="A19" s="49">
        <v>5</v>
      </c>
      <c r="B19" s="57" t="s">
        <v>116</v>
      </c>
      <c r="C19" s="117" t="s">
        <v>117</v>
      </c>
      <c r="D19" s="117"/>
      <c r="E19" s="117"/>
      <c r="F19" s="117"/>
      <c r="G19" s="49" t="s">
        <v>67</v>
      </c>
      <c r="H19" s="86">
        <v>440</v>
      </c>
      <c r="I19" s="49"/>
      <c r="J19" s="51"/>
    </row>
    <row r="20" spans="1:66" s="48" customFormat="1" ht="18" customHeight="1" x14ac:dyDescent="0.2">
      <c r="A20" s="40" t="s">
        <v>62</v>
      </c>
      <c r="B20" s="41" t="s">
        <v>77</v>
      </c>
      <c r="C20" s="113" t="s">
        <v>78</v>
      </c>
      <c r="D20" s="113"/>
      <c r="E20" s="113"/>
      <c r="F20" s="113"/>
      <c r="G20" s="113"/>
      <c r="H20" s="113"/>
      <c r="I20" s="113"/>
      <c r="J20" s="113"/>
    </row>
    <row r="21" spans="1:66" s="48" customFormat="1" ht="47.25" customHeight="1" x14ac:dyDescent="0.2">
      <c r="A21" s="49">
        <v>6</v>
      </c>
      <c r="B21" s="50" t="s">
        <v>79</v>
      </c>
      <c r="C21" s="115" t="s">
        <v>130</v>
      </c>
      <c r="D21" s="115"/>
      <c r="E21" s="115"/>
      <c r="F21" s="115"/>
      <c r="G21" s="49" t="s">
        <v>67</v>
      </c>
      <c r="H21" s="86">
        <v>704</v>
      </c>
      <c r="I21" s="49"/>
      <c r="J21" s="51"/>
    </row>
    <row r="22" spans="1:66" s="48" customFormat="1" ht="30" customHeight="1" x14ac:dyDescent="0.2">
      <c r="A22" s="49">
        <v>7</v>
      </c>
      <c r="B22" s="50" t="s">
        <v>119</v>
      </c>
      <c r="C22" s="115" t="s">
        <v>120</v>
      </c>
      <c r="D22" s="115"/>
      <c r="E22" s="115"/>
      <c r="F22" s="115"/>
      <c r="G22" s="49" t="s">
        <v>67</v>
      </c>
      <c r="H22" s="86">
        <v>440</v>
      </c>
      <c r="I22" s="49"/>
      <c r="J22" s="51"/>
    </row>
    <row r="23" spans="1:66" s="48" customFormat="1" ht="33" customHeight="1" x14ac:dyDescent="0.2">
      <c r="A23" s="53"/>
      <c r="B23" s="53" t="s">
        <v>81</v>
      </c>
      <c r="C23" s="116" t="s">
        <v>82</v>
      </c>
      <c r="D23" s="116"/>
      <c r="E23" s="116"/>
      <c r="F23" s="116"/>
      <c r="G23" s="116"/>
      <c r="H23" s="116"/>
      <c r="I23" s="116"/>
      <c r="J23" s="116"/>
    </row>
    <row r="24" spans="1:66" s="55" customFormat="1" ht="20.25" customHeight="1" x14ac:dyDescent="0.2">
      <c r="A24" s="41"/>
      <c r="B24" s="40" t="s">
        <v>83</v>
      </c>
      <c r="C24" s="113" t="s">
        <v>84</v>
      </c>
      <c r="D24" s="113"/>
      <c r="E24" s="113"/>
      <c r="F24" s="113"/>
      <c r="G24" s="113"/>
      <c r="H24" s="113"/>
      <c r="I24" s="113"/>
      <c r="J24" s="11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</row>
    <row r="25" spans="1:66" s="55" customFormat="1" ht="36.75" customHeight="1" x14ac:dyDescent="0.2">
      <c r="A25" s="56" t="s">
        <v>121</v>
      </c>
      <c r="B25" s="57" t="s">
        <v>86</v>
      </c>
      <c r="C25" s="115" t="s">
        <v>87</v>
      </c>
      <c r="D25" s="115"/>
      <c r="E25" s="115"/>
      <c r="F25" s="115"/>
      <c r="G25" s="58" t="s">
        <v>67</v>
      </c>
      <c r="H25" s="87">
        <v>54</v>
      </c>
      <c r="I25" s="58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</row>
    <row r="26" spans="1:66" s="55" customFormat="1" ht="22.5" customHeight="1" x14ac:dyDescent="0.2">
      <c r="A26" s="40" t="s">
        <v>62</v>
      </c>
      <c r="B26" s="40" t="s">
        <v>88</v>
      </c>
      <c r="C26" s="113" t="s">
        <v>89</v>
      </c>
      <c r="D26" s="113"/>
      <c r="E26" s="113"/>
      <c r="F26" s="113"/>
      <c r="G26" s="113"/>
      <c r="H26" s="113"/>
      <c r="I26" s="113"/>
      <c r="J26" s="11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6" s="55" customFormat="1" ht="43.5" customHeight="1" x14ac:dyDescent="0.2">
      <c r="A27" s="49">
        <v>9</v>
      </c>
      <c r="B27" s="57" t="s">
        <v>90</v>
      </c>
      <c r="C27" s="117" t="s">
        <v>91</v>
      </c>
      <c r="D27" s="117"/>
      <c r="E27" s="117"/>
      <c r="F27" s="117"/>
      <c r="G27" s="49" t="s">
        <v>67</v>
      </c>
      <c r="H27" s="86">
        <v>693</v>
      </c>
      <c r="I27" s="49"/>
      <c r="J27" s="59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6" s="60" customFormat="1" ht="35.25" customHeight="1" x14ac:dyDescent="0.2">
      <c r="A28" s="37"/>
      <c r="B28" s="38" t="s">
        <v>92</v>
      </c>
      <c r="C28" s="112" t="s">
        <v>93</v>
      </c>
      <c r="D28" s="112"/>
      <c r="E28" s="112"/>
      <c r="F28" s="112"/>
      <c r="G28" s="112"/>
      <c r="H28" s="112"/>
      <c r="I28" s="112"/>
      <c r="J28" s="11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</row>
    <row r="29" spans="1:66" s="48" customFormat="1" ht="19.5" customHeight="1" x14ac:dyDescent="0.2">
      <c r="A29" s="40" t="s">
        <v>62</v>
      </c>
      <c r="B29" s="41" t="s">
        <v>94</v>
      </c>
      <c r="C29" s="113" t="s">
        <v>95</v>
      </c>
      <c r="D29" s="113"/>
      <c r="E29" s="113"/>
      <c r="F29" s="113"/>
      <c r="G29" s="113"/>
      <c r="H29" s="113"/>
      <c r="I29" s="113"/>
      <c r="J29" s="113"/>
    </row>
    <row r="30" spans="1:66" s="62" customFormat="1" ht="28.5" customHeight="1" x14ac:dyDescent="0.2">
      <c r="A30" s="49">
        <v>10</v>
      </c>
      <c r="B30" s="61" t="s">
        <v>96</v>
      </c>
      <c r="C30" s="117" t="s">
        <v>97</v>
      </c>
      <c r="D30" s="117"/>
      <c r="E30" s="117"/>
      <c r="F30" s="117"/>
      <c r="G30" s="49" t="s">
        <v>67</v>
      </c>
      <c r="H30" s="86">
        <v>110</v>
      </c>
      <c r="I30" s="49"/>
      <c r="J30" s="51"/>
    </row>
    <row r="31" spans="1:66" s="48" customFormat="1" ht="19.5" customHeight="1" x14ac:dyDescent="0.2">
      <c r="A31" s="40" t="s">
        <v>62</v>
      </c>
      <c r="B31" s="41" t="s">
        <v>98</v>
      </c>
      <c r="C31" s="113" t="s">
        <v>99</v>
      </c>
      <c r="D31" s="113"/>
      <c r="E31" s="113"/>
      <c r="F31" s="113"/>
      <c r="G31" s="113"/>
      <c r="H31" s="113"/>
      <c r="I31" s="113"/>
      <c r="J31" s="113"/>
    </row>
    <row r="32" spans="1:66" s="45" customFormat="1" ht="24.2" customHeight="1" x14ac:dyDescent="0.2">
      <c r="A32" s="63">
        <v>11</v>
      </c>
      <c r="B32" s="79" t="s">
        <v>100</v>
      </c>
      <c r="C32" s="119" t="s">
        <v>128</v>
      </c>
      <c r="D32" s="119"/>
      <c r="E32" s="119"/>
      <c r="F32" s="119"/>
      <c r="G32" s="63" t="s">
        <v>67</v>
      </c>
      <c r="H32" s="80">
        <v>220</v>
      </c>
      <c r="I32" s="64"/>
      <c r="J32" s="64"/>
    </row>
    <row r="33" spans="1:10" s="45" customFormat="1" ht="19.5" customHeight="1" x14ac:dyDescent="0.2">
      <c r="A33" s="118" t="s">
        <v>102</v>
      </c>
      <c r="B33" s="118"/>
      <c r="C33" s="118"/>
      <c r="D33" s="118"/>
      <c r="E33" s="118"/>
      <c r="F33" s="118"/>
      <c r="G33" s="118"/>
      <c r="H33" s="118"/>
      <c r="I33" s="118"/>
      <c r="J33" s="64"/>
    </row>
    <row r="34" spans="1:10" s="45" customFormat="1" ht="19.5" customHeight="1" x14ac:dyDescent="0.2">
      <c r="A34" s="118" t="s">
        <v>103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10" s="45" customFormat="1" ht="19.5" customHeight="1" x14ac:dyDescent="0.2">
      <c r="A35" s="118" t="s">
        <v>104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10" ht="21" customHeight="1" x14ac:dyDescent="0.2">
      <c r="A36" s="66"/>
      <c r="B36" s="66"/>
      <c r="C36" s="67"/>
      <c r="D36" s="68"/>
      <c r="E36" s="69"/>
      <c r="F36" s="69"/>
      <c r="G36" s="70"/>
      <c r="H36" s="70"/>
      <c r="I36" s="70"/>
      <c r="J36" s="71"/>
    </row>
    <row r="37" spans="1:10" ht="12.75" customHeight="1" x14ac:dyDescent="0.2">
      <c r="B37" s="72"/>
      <c r="C37" s="73"/>
      <c r="D37" s="74"/>
      <c r="E37" s="72"/>
      <c r="F37" s="75"/>
      <c r="G37" s="75"/>
      <c r="H37" s="75"/>
      <c r="I37" s="75"/>
    </row>
    <row r="38" spans="1:10" ht="12.75" customHeight="1" x14ac:dyDescent="0.2">
      <c r="B38" s="72"/>
      <c r="C38" s="73"/>
      <c r="D38" s="74"/>
      <c r="E38" s="72"/>
      <c r="F38" s="75"/>
      <c r="G38" s="76" t="s">
        <v>44</v>
      </c>
      <c r="H38" s="75"/>
      <c r="I38" s="75"/>
    </row>
    <row r="39" spans="1:10" ht="12.75" customHeight="1" x14ac:dyDescent="0.2">
      <c r="B39" s="72"/>
      <c r="C39" s="73"/>
      <c r="D39" s="74"/>
      <c r="E39" s="72"/>
      <c r="F39" s="75"/>
      <c r="G39" s="75"/>
      <c r="H39" s="75"/>
      <c r="I39" s="75"/>
    </row>
    <row r="40" spans="1:10" ht="12.75" customHeight="1" x14ac:dyDescent="0.2">
      <c r="B40" s="72"/>
      <c r="C40" s="73"/>
      <c r="D40" s="74"/>
      <c r="E40" s="72"/>
      <c r="F40" s="75"/>
      <c r="G40" s="75"/>
      <c r="H40" s="75"/>
      <c r="I40" s="75"/>
    </row>
  </sheetData>
  <mergeCells count="35">
    <mergeCell ref="C31:J31"/>
    <mergeCell ref="C32:F32"/>
    <mergeCell ref="A33:I33"/>
    <mergeCell ref="A34:I34"/>
    <mergeCell ref="A35:I35"/>
    <mergeCell ref="C26:J26"/>
    <mergeCell ref="C27:F27"/>
    <mergeCell ref="C28:J28"/>
    <mergeCell ref="C29:J29"/>
    <mergeCell ref="C30:F30"/>
    <mergeCell ref="C21:F21"/>
    <mergeCell ref="C22:F22"/>
    <mergeCell ref="C23:J23"/>
    <mergeCell ref="C24:J24"/>
    <mergeCell ref="C25:F25"/>
    <mergeCell ref="C16:J16"/>
    <mergeCell ref="C17:F17"/>
    <mergeCell ref="C18:J18"/>
    <mergeCell ref="C19:F19"/>
    <mergeCell ref="C20:J20"/>
    <mergeCell ref="C11:F11"/>
    <mergeCell ref="C12:J12"/>
    <mergeCell ref="C13:J13"/>
    <mergeCell ref="C14:F14"/>
    <mergeCell ref="C15:J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0" firstPageNumber="0" fitToHeight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DB41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4.28515625" style="27" customWidth="1"/>
    <col min="11" max="64" width="9.140625" style="28" customWidth="1"/>
    <col min="65" max="1022" width="9.140625" customWidth="1"/>
    <col min="1023" max="1025" width="11.5703125"/>
  </cols>
  <sheetData>
    <row r="1" spans="1:106" s="77" customFormat="1" ht="23.1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6" s="77" customFormat="1" ht="41.65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6" s="77" customFormat="1" ht="28.15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6" s="77" customFormat="1" ht="39" customHeight="1" x14ac:dyDescent="0.2">
      <c r="A4" s="109" t="s">
        <v>160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6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57</v>
      </c>
      <c r="J5" s="34" t="s">
        <v>58</v>
      </c>
    </row>
    <row r="6" spans="1:106" ht="20.25" customHeight="1" x14ac:dyDescent="0.2">
      <c r="A6" s="36"/>
      <c r="B6" s="111" t="s">
        <v>161</v>
      </c>
      <c r="C6" s="111"/>
      <c r="D6" s="111"/>
      <c r="E6" s="111"/>
      <c r="F6" s="111"/>
      <c r="G6" s="111"/>
      <c r="H6" s="111"/>
      <c r="I6" s="111"/>
      <c r="J6" s="111"/>
    </row>
    <row r="7" spans="1:106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6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6" s="44" customFormat="1" ht="45.7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8">
        <v>147</v>
      </c>
      <c r="I9" s="32"/>
      <c r="J9" s="42"/>
    </row>
    <row r="10" spans="1:106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6" ht="50.25" customHeight="1" x14ac:dyDescent="0.2">
      <c r="A11" s="32">
        <v>2</v>
      </c>
      <c r="B11" s="81" t="s">
        <v>125</v>
      </c>
      <c r="C11" s="114" t="s">
        <v>126</v>
      </c>
      <c r="D11" s="114"/>
      <c r="E11" s="114"/>
      <c r="F11" s="114"/>
      <c r="G11" s="32" t="s">
        <v>67</v>
      </c>
      <c r="H11" s="88">
        <v>323.39999999999998</v>
      </c>
      <c r="I11" s="32"/>
      <c r="J11" s="42"/>
    </row>
    <row r="12" spans="1:106" ht="36.75" customHeight="1" x14ac:dyDescent="0.2">
      <c r="A12" s="84">
        <v>3</v>
      </c>
      <c r="B12" s="78" t="s">
        <v>137</v>
      </c>
      <c r="C12" s="120" t="s">
        <v>162</v>
      </c>
      <c r="D12" s="120"/>
      <c r="E12" s="120"/>
      <c r="F12" s="120"/>
      <c r="G12" s="32" t="s">
        <v>67</v>
      </c>
      <c r="H12" s="88">
        <v>48</v>
      </c>
      <c r="I12" s="32"/>
      <c r="J12" s="42"/>
    </row>
    <row r="13" spans="1:106" ht="36.75" customHeight="1" x14ac:dyDescent="0.2">
      <c r="A13" s="84">
        <v>4</v>
      </c>
      <c r="B13" s="78" t="s">
        <v>163</v>
      </c>
      <c r="C13" s="120" t="s">
        <v>164</v>
      </c>
      <c r="D13" s="120"/>
      <c r="E13" s="120"/>
      <c r="F13" s="120"/>
      <c r="G13" s="32" t="s">
        <v>67</v>
      </c>
      <c r="H13" s="88">
        <v>100</v>
      </c>
      <c r="I13" s="32"/>
      <c r="J13" s="42"/>
    </row>
    <row r="14" spans="1:106" ht="32.25" customHeight="1" x14ac:dyDescent="0.2">
      <c r="A14" s="37"/>
      <c r="B14" s="38" t="s">
        <v>68</v>
      </c>
      <c r="C14" s="112" t="s">
        <v>69</v>
      </c>
      <c r="D14" s="112"/>
      <c r="E14" s="112"/>
      <c r="F14" s="112"/>
      <c r="G14" s="112"/>
      <c r="H14" s="112"/>
      <c r="I14" s="112"/>
      <c r="J14" s="112"/>
    </row>
    <row r="15" spans="1:106" s="46" customFormat="1" ht="21" customHeight="1" x14ac:dyDescent="0.2">
      <c r="A15" s="40" t="s">
        <v>62</v>
      </c>
      <c r="B15" s="41" t="s">
        <v>70</v>
      </c>
      <c r="C15" s="113" t="s">
        <v>71</v>
      </c>
      <c r="D15" s="113"/>
      <c r="E15" s="113"/>
      <c r="F15" s="113"/>
      <c r="G15" s="113"/>
      <c r="H15" s="113"/>
      <c r="I15" s="113"/>
      <c r="J15" s="11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6" spans="1:106" s="46" customFormat="1" ht="37.5" customHeight="1" x14ac:dyDescent="0.2">
      <c r="A16" s="32">
        <v>5</v>
      </c>
      <c r="B16" s="33" t="s">
        <v>72</v>
      </c>
      <c r="C16" s="114" t="s">
        <v>73</v>
      </c>
      <c r="D16" s="114"/>
      <c r="E16" s="114"/>
      <c r="F16" s="114"/>
      <c r="G16" s="32" t="s">
        <v>74</v>
      </c>
      <c r="H16" s="88">
        <v>102.9</v>
      </c>
      <c r="I16" s="32"/>
      <c r="J16" s="42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68" s="47" customFormat="1" ht="31.5" customHeight="1" x14ac:dyDescent="0.2">
      <c r="A17" s="37"/>
      <c r="B17" s="38" t="s">
        <v>75</v>
      </c>
      <c r="C17" s="112" t="s">
        <v>76</v>
      </c>
      <c r="D17" s="112"/>
      <c r="E17" s="112"/>
      <c r="F17" s="112"/>
      <c r="G17" s="112"/>
      <c r="H17" s="112"/>
      <c r="I17" s="112"/>
      <c r="J17" s="112"/>
    </row>
    <row r="18" spans="1:68" s="39" customFormat="1" ht="18" customHeight="1" x14ac:dyDescent="0.2">
      <c r="A18" s="40" t="s">
        <v>62</v>
      </c>
      <c r="B18" s="41" t="s">
        <v>110</v>
      </c>
      <c r="C18" s="113" t="s">
        <v>111</v>
      </c>
      <c r="D18" s="113"/>
      <c r="E18" s="113"/>
      <c r="F18" s="113"/>
      <c r="G18" s="113"/>
      <c r="H18" s="113"/>
      <c r="I18" s="113"/>
      <c r="J18" s="113"/>
    </row>
    <row r="19" spans="1:68" s="39" customFormat="1" ht="33" customHeight="1" x14ac:dyDescent="0.2">
      <c r="A19" s="49">
        <v>6</v>
      </c>
      <c r="B19" s="61" t="s">
        <v>112</v>
      </c>
      <c r="C19" s="117" t="s">
        <v>127</v>
      </c>
      <c r="D19" s="117"/>
      <c r="E19" s="117"/>
      <c r="F19" s="117"/>
      <c r="G19" s="49" t="s">
        <v>67</v>
      </c>
      <c r="H19" s="86">
        <v>470.4</v>
      </c>
      <c r="I19" s="49"/>
      <c r="J19" s="51"/>
    </row>
    <row r="20" spans="1:68" s="39" customFormat="1" ht="33" customHeight="1" x14ac:dyDescent="0.2">
      <c r="A20" s="40" t="s">
        <v>62</v>
      </c>
      <c r="B20" s="41" t="s">
        <v>114</v>
      </c>
      <c r="C20" s="113" t="s">
        <v>115</v>
      </c>
      <c r="D20" s="113"/>
      <c r="E20" s="113"/>
      <c r="F20" s="113"/>
      <c r="G20" s="113"/>
      <c r="H20" s="113"/>
      <c r="I20" s="113"/>
      <c r="J20" s="113"/>
    </row>
    <row r="21" spans="1:68" s="39" customFormat="1" ht="33" customHeight="1" x14ac:dyDescent="0.2">
      <c r="A21" s="49">
        <v>7</v>
      </c>
      <c r="B21" s="57" t="s">
        <v>116</v>
      </c>
      <c r="C21" s="117" t="s">
        <v>117</v>
      </c>
      <c r="D21" s="117"/>
      <c r="E21" s="117"/>
      <c r="F21" s="117"/>
      <c r="G21" s="49" t="s">
        <v>67</v>
      </c>
      <c r="H21" s="86">
        <v>470.4</v>
      </c>
      <c r="I21" s="49"/>
      <c r="J21" s="51"/>
    </row>
    <row r="22" spans="1:68" s="48" customFormat="1" ht="18" customHeight="1" x14ac:dyDescent="0.2">
      <c r="A22" s="40" t="s">
        <v>62</v>
      </c>
      <c r="B22" s="41" t="s">
        <v>77</v>
      </c>
      <c r="C22" s="113" t="s">
        <v>78</v>
      </c>
      <c r="D22" s="113"/>
      <c r="E22" s="113"/>
      <c r="F22" s="113"/>
      <c r="G22" s="113"/>
      <c r="H22" s="113"/>
      <c r="I22" s="113"/>
      <c r="J22" s="113"/>
    </row>
    <row r="23" spans="1:68" s="48" customFormat="1" ht="30" customHeight="1" x14ac:dyDescent="0.2">
      <c r="A23" s="49">
        <v>8</v>
      </c>
      <c r="B23" s="50" t="s">
        <v>119</v>
      </c>
      <c r="C23" s="115" t="s">
        <v>120</v>
      </c>
      <c r="D23" s="115"/>
      <c r="E23" s="115"/>
      <c r="F23" s="115"/>
      <c r="G23" s="49" t="s">
        <v>67</v>
      </c>
      <c r="H23" s="86">
        <v>470.4</v>
      </c>
      <c r="I23" s="49"/>
      <c r="J23" s="51"/>
    </row>
    <row r="24" spans="1:68" s="48" customFormat="1" ht="33" customHeight="1" x14ac:dyDescent="0.2">
      <c r="A24" s="53"/>
      <c r="B24" s="53" t="s">
        <v>81</v>
      </c>
      <c r="C24" s="116" t="s">
        <v>82</v>
      </c>
      <c r="D24" s="116"/>
      <c r="E24" s="116"/>
      <c r="F24" s="116"/>
      <c r="G24" s="116"/>
      <c r="H24" s="116"/>
      <c r="I24" s="116"/>
      <c r="J24" s="116"/>
    </row>
    <row r="25" spans="1:68" s="55" customFormat="1" ht="20.25" customHeight="1" x14ac:dyDescent="0.2">
      <c r="A25" s="41"/>
      <c r="B25" s="40" t="s">
        <v>83</v>
      </c>
      <c r="C25" s="113" t="s">
        <v>84</v>
      </c>
      <c r="D25" s="113"/>
      <c r="E25" s="113"/>
      <c r="F25" s="113"/>
      <c r="G25" s="113"/>
      <c r="H25" s="113"/>
      <c r="I25" s="113"/>
      <c r="J25" s="11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36.75" customHeight="1" x14ac:dyDescent="0.2">
      <c r="A26" s="56" t="s">
        <v>131</v>
      </c>
      <c r="B26" s="57" t="s">
        <v>86</v>
      </c>
      <c r="C26" s="115" t="s">
        <v>87</v>
      </c>
      <c r="D26" s="115"/>
      <c r="E26" s="115"/>
      <c r="F26" s="115"/>
      <c r="G26" s="58" t="s">
        <v>67</v>
      </c>
      <c r="H26" s="87">
        <v>20</v>
      </c>
      <c r="I26" s="58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</row>
    <row r="27" spans="1:68" s="55" customFormat="1" ht="22.5" customHeight="1" x14ac:dyDescent="0.2">
      <c r="A27" s="40" t="s">
        <v>62</v>
      </c>
      <c r="B27" s="40" t="s">
        <v>88</v>
      </c>
      <c r="C27" s="113" t="s">
        <v>89</v>
      </c>
      <c r="D27" s="113"/>
      <c r="E27" s="113"/>
      <c r="F27" s="113"/>
      <c r="G27" s="113"/>
      <c r="H27" s="113"/>
      <c r="I27" s="113"/>
      <c r="J27" s="11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55" customFormat="1" ht="43.5" customHeight="1" x14ac:dyDescent="0.2">
      <c r="A28" s="49">
        <v>10</v>
      </c>
      <c r="B28" s="57" t="s">
        <v>90</v>
      </c>
      <c r="C28" s="117" t="s">
        <v>91</v>
      </c>
      <c r="D28" s="117"/>
      <c r="E28" s="117"/>
      <c r="F28" s="117"/>
      <c r="G28" s="49" t="s">
        <v>67</v>
      </c>
      <c r="H28" s="49">
        <v>463.05</v>
      </c>
      <c r="I28" s="49"/>
      <c r="J28" s="59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68" s="60" customFormat="1" ht="35.25" customHeight="1" x14ac:dyDescent="0.2">
      <c r="A29" s="37"/>
      <c r="B29" s="38" t="s">
        <v>92</v>
      </c>
      <c r="C29" s="112" t="s">
        <v>93</v>
      </c>
      <c r="D29" s="112"/>
      <c r="E29" s="112"/>
      <c r="F29" s="112"/>
      <c r="G29" s="112"/>
      <c r="H29" s="112"/>
      <c r="I29" s="112"/>
      <c r="J29" s="11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</row>
    <row r="30" spans="1:68" s="48" customFormat="1" ht="19.5" customHeight="1" x14ac:dyDescent="0.2">
      <c r="A30" s="40" t="s">
        <v>62</v>
      </c>
      <c r="B30" s="41" t="s">
        <v>94</v>
      </c>
      <c r="C30" s="113" t="s">
        <v>95</v>
      </c>
      <c r="D30" s="113"/>
      <c r="E30" s="113"/>
      <c r="F30" s="113"/>
      <c r="G30" s="113"/>
      <c r="H30" s="113"/>
      <c r="I30" s="113"/>
      <c r="J30" s="113"/>
    </row>
    <row r="31" spans="1:68" s="62" customFormat="1" ht="28.5" customHeight="1" x14ac:dyDescent="0.2">
      <c r="A31" s="49">
        <v>11</v>
      </c>
      <c r="B31" s="61" t="s">
        <v>96</v>
      </c>
      <c r="C31" s="117" t="s">
        <v>97</v>
      </c>
      <c r="D31" s="117"/>
      <c r="E31" s="117"/>
      <c r="F31" s="117"/>
      <c r="G31" s="49" t="s">
        <v>67</v>
      </c>
      <c r="H31" s="86">
        <v>73.5</v>
      </c>
      <c r="I31" s="49"/>
      <c r="J31" s="51"/>
    </row>
    <row r="32" spans="1:68" s="48" customFormat="1" ht="19.5" customHeight="1" x14ac:dyDescent="0.2">
      <c r="A32" s="40" t="s">
        <v>62</v>
      </c>
      <c r="B32" s="41" t="s">
        <v>98</v>
      </c>
      <c r="C32" s="113" t="s">
        <v>99</v>
      </c>
      <c r="D32" s="113"/>
      <c r="E32" s="113"/>
      <c r="F32" s="113"/>
      <c r="G32" s="113"/>
      <c r="H32" s="113"/>
      <c r="I32" s="113"/>
      <c r="J32" s="113"/>
    </row>
    <row r="33" spans="1:10" s="45" customFormat="1" ht="26.45" customHeight="1" x14ac:dyDescent="0.2">
      <c r="A33" s="63">
        <v>12</v>
      </c>
      <c r="B33" s="79" t="s">
        <v>100</v>
      </c>
      <c r="C33" s="119" t="s">
        <v>128</v>
      </c>
      <c r="D33" s="119"/>
      <c r="E33" s="119"/>
      <c r="F33" s="119"/>
      <c r="G33" s="63" t="s">
        <v>67</v>
      </c>
      <c r="H33" s="80">
        <v>147</v>
      </c>
      <c r="I33" s="64"/>
      <c r="J33" s="64"/>
    </row>
    <row r="34" spans="1:10" s="45" customFormat="1" ht="19.5" customHeight="1" x14ac:dyDescent="0.2">
      <c r="A34" s="118" t="s">
        <v>102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10" s="45" customFormat="1" ht="19.5" customHeight="1" x14ac:dyDescent="0.2">
      <c r="A35" s="118" t="s">
        <v>103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10" s="45" customFormat="1" ht="19.5" customHeight="1" x14ac:dyDescent="0.2">
      <c r="A36" s="118" t="s">
        <v>104</v>
      </c>
      <c r="B36" s="118"/>
      <c r="C36" s="118"/>
      <c r="D36" s="118"/>
      <c r="E36" s="118"/>
      <c r="F36" s="118"/>
      <c r="G36" s="118"/>
      <c r="H36" s="118"/>
      <c r="I36" s="118"/>
      <c r="J36" s="64"/>
    </row>
    <row r="37" spans="1:10" ht="21" customHeight="1" x14ac:dyDescent="0.2">
      <c r="A37" s="66"/>
      <c r="B37" s="66"/>
      <c r="C37" s="67"/>
      <c r="D37" s="68"/>
      <c r="E37" s="69"/>
      <c r="F37" s="69"/>
      <c r="G37" s="70"/>
      <c r="H37" s="70"/>
      <c r="I37" s="70"/>
      <c r="J37" s="71"/>
    </row>
    <row r="38" spans="1:10" ht="12.75" customHeight="1" x14ac:dyDescent="0.2">
      <c r="B38" s="72"/>
      <c r="C38" s="73"/>
      <c r="D38" s="74"/>
      <c r="E38" s="72"/>
      <c r="F38" s="75"/>
      <c r="G38" s="76" t="s">
        <v>44</v>
      </c>
      <c r="H38" s="75"/>
      <c r="I38" s="75"/>
    </row>
    <row r="39" spans="1:10" ht="12.75" customHeight="1" x14ac:dyDescent="0.2">
      <c r="B39" s="72"/>
      <c r="C39" s="73"/>
      <c r="D39" s="74"/>
      <c r="E39" s="72"/>
      <c r="F39" s="75"/>
      <c r="G39" s="75"/>
      <c r="H39" s="75"/>
      <c r="I39" s="75"/>
    </row>
    <row r="40" spans="1:10" ht="12.75" customHeight="1" x14ac:dyDescent="0.2">
      <c r="B40" s="72"/>
      <c r="C40" s="73"/>
      <c r="D40" s="74"/>
      <c r="E40" s="72"/>
      <c r="F40" s="75"/>
      <c r="G40" s="75"/>
      <c r="H40" s="75"/>
      <c r="I40" s="75"/>
    </row>
    <row r="41" spans="1:10" ht="12.75" customHeight="1" x14ac:dyDescent="0.2">
      <c r="B41" s="72"/>
      <c r="C41" s="73"/>
      <c r="D41" s="74"/>
      <c r="E41" s="72"/>
      <c r="F41" s="75"/>
      <c r="G41" s="75"/>
      <c r="H41" s="75"/>
      <c r="I41" s="75"/>
    </row>
  </sheetData>
  <mergeCells count="36">
    <mergeCell ref="A36:I36"/>
    <mergeCell ref="C31:F31"/>
    <mergeCell ref="C32:J32"/>
    <mergeCell ref="C33:F33"/>
    <mergeCell ref="A34:I34"/>
    <mergeCell ref="A35:I35"/>
    <mergeCell ref="C26:F26"/>
    <mergeCell ref="C27:J27"/>
    <mergeCell ref="C28:F28"/>
    <mergeCell ref="C29:J29"/>
    <mergeCell ref="C30:J30"/>
    <mergeCell ref="C21:F21"/>
    <mergeCell ref="C22:J22"/>
    <mergeCell ref="C23:F23"/>
    <mergeCell ref="C24:J24"/>
    <mergeCell ref="C25:J25"/>
    <mergeCell ref="C16:F16"/>
    <mergeCell ref="C17:J17"/>
    <mergeCell ref="C18:J18"/>
    <mergeCell ref="C19:F19"/>
    <mergeCell ref="C20:J20"/>
    <mergeCell ref="C11:F11"/>
    <mergeCell ref="C12:F12"/>
    <mergeCell ref="C13:F13"/>
    <mergeCell ref="C14:J14"/>
    <mergeCell ref="C15:J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1" firstPageNumber="0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AMJ39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5.7109375" style="27" customWidth="1"/>
    <col min="11" max="1022" width="9.140625" style="28" customWidth="1"/>
    <col min="1023" max="1025" width="11.5703125"/>
  </cols>
  <sheetData>
    <row r="1" spans="1:1024" s="30" customFormat="1" ht="23.6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24" s="31" customFormat="1" ht="43.9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AMI2" s="2"/>
      <c r="AMJ2" s="2"/>
    </row>
    <row r="3" spans="1:1024" s="31" customFormat="1" ht="29.25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  <c r="AMI3" s="2"/>
      <c r="AMJ3" s="2"/>
    </row>
    <row r="4" spans="1:1024" s="31" customFormat="1" ht="39" customHeight="1" x14ac:dyDescent="0.2">
      <c r="A4" s="109" t="s">
        <v>165</v>
      </c>
      <c r="B4" s="109"/>
      <c r="C4" s="109"/>
      <c r="D4" s="109"/>
      <c r="E4" s="109"/>
      <c r="F4" s="109"/>
      <c r="G4" s="109"/>
      <c r="H4" s="109"/>
      <c r="I4" s="109"/>
      <c r="J4" s="109"/>
      <c r="AMI4" s="2"/>
      <c r="AMJ4" s="2"/>
    </row>
    <row r="5" spans="1:1024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57</v>
      </c>
      <c r="J5" s="34" t="s">
        <v>58</v>
      </c>
    </row>
    <row r="6" spans="1:1024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24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24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24" s="44" customFormat="1" ht="43.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8">
        <v>231</v>
      </c>
      <c r="I9" s="32"/>
      <c r="J9" s="42"/>
    </row>
    <row r="10" spans="1:1024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24" ht="32.25" customHeight="1" x14ac:dyDescent="0.2">
      <c r="A11" s="37"/>
      <c r="B11" s="38" t="s">
        <v>68</v>
      </c>
      <c r="C11" s="112" t="s">
        <v>69</v>
      </c>
      <c r="D11" s="112"/>
      <c r="E11" s="112"/>
      <c r="F11" s="112"/>
      <c r="G11" s="112"/>
      <c r="H11" s="112"/>
      <c r="I11" s="112"/>
      <c r="J11" s="112"/>
    </row>
    <row r="12" spans="1:1024" s="46" customFormat="1" ht="21" customHeight="1" x14ac:dyDescent="0.2">
      <c r="A12" s="40" t="s">
        <v>62</v>
      </c>
      <c r="B12" s="41" t="s">
        <v>70</v>
      </c>
      <c r="C12" s="113" t="s">
        <v>71</v>
      </c>
      <c r="D12" s="113"/>
      <c r="E12" s="113"/>
      <c r="F12" s="113"/>
      <c r="G12" s="113"/>
      <c r="H12" s="113"/>
      <c r="I12" s="113"/>
      <c r="J12" s="11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24" s="46" customFormat="1" ht="37.5" customHeight="1" x14ac:dyDescent="0.2">
      <c r="A13" s="32">
        <v>2</v>
      </c>
      <c r="B13" s="33" t="s">
        <v>72</v>
      </c>
      <c r="C13" s="114" t="s">
        <v>73</v>
      </c>
      <c r="D13" s="114"/>
      <c r="E13" s="114"/>
      <c r="F13" s="114"/>
      <c r="G13" s="32" t="s">
        <v>74</v>
      </c>
      <c r="H13" s="88">
        <v>107.8</v>
      </c>
      <c r="I13" s="32"/>
      <c r="J13" s="42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24" s="47" customFormat="1" ht="31.5" customHeight="1" x14ac:dyDescent="0.2">
      <c r="A14" s="37"/>
      <c r="B14" s="38" t="s">
        <v>75</v>
      </c>
      <c r="C14" s="112" t="s">
        <v>76</v>
      </c>
      <c r="D14" s="112"/>
      <c r="E14" s="112"/>
      <c r="F14" s="112"/>
      <c r="G14" s="112"/>
      <c r="H14" s="112"/>
      <c r="I14" s="112"/>
      <c r="J14" s="112"/>
    </row>
    <row r="15" spans="1:1024" s="39" customFormat="1" ht="18" customHeight="1" x14ac:dyDescent="0.2">
      <c r="A15" s="40" t="s">
        <v>62</v>
      </c>
      <c r="B15" s="41" t="s">
        <v>110</v>
      </c>
      <c r="C15" s="113" t="s">
        <v>111</v>
      </c>
      <c r="D15" s="113"/>
      <c r="E15" s="113"/>
      <c r="F15" s="113"/>
      <c r="G15" s="113"/>
      <c r="H15" s="113"/>
      <c r="I15" s="113"/>
      <c r="J15" s="113"/>
    </row>
    <row r="16" spans="1:1024" s="39" customFormat="1" ht="38.25" customHeight="1" x14ac:dyDescent="0.2">
      <c r="A16" s="49">
        <v>3</v>
      </c>
      <c r="B16" s="61" t="s">
        <v>112</v>
      </c>
      <c r="C16" s="117" t="s">
        <v>113</v>
      </c>
      <c r="D16" s="117"/>
      <c r="E16" s="117"/>
      <c r="F16" s="117"/>
      <c r="G16" s="49" t="s">
        <v>67</v>
      </c>
      <c r="H16" s="86">
        <v>231</v>
      </c>
      <c r="I16" s="49"/>
      <c r="J16" s="51"/>
    </row>
    <row r="17" spans="1:68" s="39" customFormat="1" ht="33" customHeight="1" x14ac:dyDescent="0.2">
      <c r="A17" s="40" t="s">
        <v>62</v>
      </c>
      <c r="B17" s="41" t="s">
        <v>114</v>
      </c>
      <c r="C17" s="113" t="s">
        <v>115</v>
      </c>
      <c r="D17" s="113"/>
      <c r="E17" s="113"/>
      <c r="F17" s="113"/>
      <c r="G17" s="113"/>
      <c r="H17" s="113"/>
      <c r="I17" s="113"/>
      <c r="J17" s="113"/>
    </row>
    <row r="18" spans="1:68" s="39" customFormat="1" ht="33" customHeight="1" x14ac:dyDescent="0.2">
      <c r="A18" s="49">
        <v>4</v>
      </c>
      <c r="B18" s="57" t="s">
        <v>116</v>
      </c>
      <c r="C18" s="117" t="s">
        <v>117</v>
      </c>
      <c r="D18" s="117"/>
      <c r="E18" s="117"/>
      <c r="F18" s="117"/>
      <c r="G18" s="49" t="s">
        <v>67</v>
      </c>
      <c r="H18" s="86">
        <v>231</v>
      </c>
      <c r="I18" s="49"/>
      <c r="J18" s="51"/>
    </row>
    <row r="19" spans="1:68" s="48" customFormat="1" ht="18" customHeight="1" x14ac:dyDescent="0.2">
      <c r="A19" s="40" t="s">
        <v>62</v>
      </c>
      <c r="B19" s="41" t="s">
        <v>77</v>
      </c>
      <c r="C19" s="113" t="s">
        <v>78</v>
      </c>
      <c r="D19" s="113"/>
      <c r="E19" s="113"/>
      <c r="F19" s="113"/>
      <c r="G19" s="113"/>
      <c r="H19" s="113"/>
      <c r="I19" s="113"/>
      <c r="J19" s="113"/>
    </row>
    <row r="20" spans="1:68" s="48" customFormat="1" ht="45.75" customHeight="1" x14ac:dyDescent="0.2">
      <c r="A20" s="49">
        <v>5</v>
      </c>
      <c r="B20" s="50" t="s">
        <v>79</v>
      </c>
      <c r="C20" s="115" t="s">
        <v>118</v>
      </c>
      <c r="D20" s="115"/>
      <c r="E20" s="115"/>
      <c r="F20" s="115"/>
      <c r="G20" s="49" t="s">
        <v>67</v>
      </c>
      <c r="H20" s="86">
        <v>569.79999999999995</v>
      </c>
      <c r="I20" s="49"/>
      <c r="J20" s="51"/>
    </row>
    <row r="21" spans="1:68" s="48" customFormat="1" ht="34.5" customHeight="1" x14ac:dyDescent="0.2">
      <c r="A21" s="49">
        <v>6</v>
      </c>
      <c r="B21" s="50" t="s">
        <v>119</v>
      </c>
      <c r="C21" s="115" t="s">
        <v>120</v>
      </c>
      <c r="D21" s="115"/>
      <c r="E21" s="115"/>
      <c r="F21" s="115"/>
      <c r="G21" s="49" t="s">
        <v>67</v>
      </c>
      <c r="H21" s="86">
        <v>231</v>
      </c>
      <c r="I21" s="49"/>
      <c r="J21" s="51"/>
    </row>
    <row r="22" spans="1:68" s="48" customFormat="1" ht="33" customHeight="1" x14ac:dyDescent="0.2">
      <c r="A22" s="53"/>
      <c r="B22" s="53" t="s">
        <v>81</v>
      </c>
      <c r="C22" s="116" t="s">
        <v>82</v>
      </c>
      <c r="D22" s="116"/>
      <c r="E22" s="116"/>
      <c r="F22" s="116"/>
      <c r="G22" s="116"/>
      <c r="H22" s="116"/>
      <c r="I22" s="116"/>
      <c r="J22" s="116"/>
    </row>
    <row r="23" spans="1:68" s="55" customFormat="1" ht="20.25" customHeight="1" x14ac:dyDescent="0.2">
      <c r="A23" s="41"/>
      <c r="B23" s="40" t="s">
        <v>83</v>
      </c>
      <c r="C23" s="113" t="s">
        <v>84</v>
      </c>
      <c r="D23" s="113"/>
      <c r="E23" s="113"/>
      <c r="F23" s="113"/>
      <c r="G23" s="113"/>
      <c r="H23" s="113"/>
      <c r="I23" s="113"/>
      <c r="J23" s="113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</row>
    <row r="24" spans="1:68" s="55" customFormat="1" ht="36.75" customHeight="1" x14ac:dyDescent="0.2">
      <c r="A24" s="56" t="s">
        <v>134</v>
      </c>
      <c r="B24" s="57" t="s">
        <v>86</v>
      </c>
      <c r="C24" s="115" t="s">
        <v>87</v>
      </c>
      <c r="D24" s="115"/>
      <c r="E24" s="115"/>
      <c r="F24" s="115"/>
      <c r="G24" s="58" t="s">
        <v>67</v>
      </c>
      <c r="H24" s="87">
        <v>10</v>
      </c>
      <c r="I24" s="58"/>
      <c r="J24" s="52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</row>
    <row r="25" spans="1:68" s="55" customFormat="1" ht="22.5" customHeight="1" x14ac:dyDescent="0.2">
      <c r="A25" s="40" t="s">
        <v>62</v>
      </c>
      <c r="B25" s="40" t="s">
        <v>88</v>
      </c>
      <c r="C25" s="113" t="s">
        <v>89</v>
      </c>
      <c r="D25" s="113"/>
      <c r="E25" s="113"/>
      <c r="F25" s="113"/>
      <c r="G25" s="113"/>
      <c r="H25" s="113"/>
      <c r="I25" s="113"/>
      <c r="J25" s="11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</row>
    <row r="26" spans="1:68" s="55" customFormat="1" ht="43.5" customHeight="1" x14ac:dyDescent="0.2">
      <c r="A26" s="49">
        <v>8</v>
      </c>
      <c r="B26" s="57" t="s">
        <v>90</v>
      </c>
      <c r="C26" s="117" t="s">
        <v>166</v>
      </c>
      <c r="D26" s="117"/>
      <c r="E26" s="117"/>
      <c r="F26" s="117"/>
      <c r="G26" s="49" t="s">
        <v>67</v>
      </c>
      <c r="H26" s="49">
        <v>565.95000000000005</v>
      </c>
      <c r="I26" s="49"/>
      <c r="J26" s="59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8" s="60" customFormat="1" ht="35.25" customHeight="1" x14ac:dyDescent="0.2">
      <c r="A27" s="37"/>
      <c r="B27" s="38" t="s">
        <v>92</v>
      </c>
      <c r="C27" s="112" t="s">
        <v>93</v>
      </c>
      <c r="D27" s="112"/>
      <c r="E27" s="112"/>
      <c r="F27" s="112"/>
      <c r="G27" s="112"/>
      <c r="H27" s="112"/>
      <c r="I27" s="112"/>
      <c r="J27" s="112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</row>
    <row r="28" spans="1:68" s="48" customFormat="1" ht="19.5" customHeight="1" x14ac:dyDescent="0.2">
      <c r="A28" s="40" t="s">
        <v>62</v>
      </c>
      <c r="B28" s="41" t="s">
        <v>94</v>
      </c>
      <c r="C28" s="113" t="s">
        <v>95</v>
      </c>
      <c r="D28" s="113"/>
      <c r="E28" s="113"/>
      <c r="F28" s="113"/>
      <c r="G28" s="113"/>
      <c r="H28" s="113"/>
      <c r="I28" s="113"/>
      <c r="J28" s="113"/>
    </row>
    <row r="29" spans="1:68" s="62" customFormat="1" ht="28.5" customHeight="1" x14ac:dyDescent="0.2">
      <c r="A29" s="49">
        <v>9</v>
      </c>
      <c r="B29" s="61" t="s">
        <v>96</v>
      </c>
      <c r="C29" s="117" t="s">
        <v>97</v>
      </c>
      <c r="D29" s="117"/>
      <c r="E29" s="117"/>
      <c r="F29" s="117"/>
      <c r="G29" s="49" t="s">
        <v>67</v>
      </c>
      <c r="H29" s="86">
        <v>115.5</v>
      </c>
      <c r="I29" s="49"/>
      <c r="J29" s="51"/>
    </row>
    <row r="30" spans="1:68" s="48" customFormat="1" ht="19.5" customHeight="1" x14ac:dyDescent="0.2">
      <c r="A30" s="40" t="s">
        <v>62</v>
      </c>
      <c r="B30" s="41" t="s">
        <v>98</v>
      </c>
      <c r="C30" s="113" t="s">
        <v>99</v>
      </c>
      <c r="D30" s="113"/>
      <c r="E30" s="113"/>
      <c r="F30" s="113"/>
      <c r="G30" s="113"/>
      <c r="H30" s="113"/>
      <c r="I30" s="113"/>
      <c r="J30" s="113"/>
    </row>
    <row r="31" spans="1:68" s="45" customFormat="1" ht="19.5" customHeight="1" x14ac:dyDescent="0.2">
      <c r="A31" s="63">
        <v>10</v>
      </c>
      <c r="B31" s="79" t="s">
        <v>100</v>
      </c>
      <c r="C31" s="119" t="s">
        <v>101</v>
      </c>
      <c r="D31" s="119"/>
      <c r="E31" s="119"/>
      <c r="F31" s="119"/>
      <c r="G31" s="63" t="s">
        <v>67</v>
      </c>
      <c r="H31" s="80">
        <v>154</v>
      </c>
      <c r="I31" s="64"/>
      <c r="J31" s="64"/>
    </row>
    <row r="32" spans="1:68" s="45" customFormat="1" ht="19.5" customHeight="1" x14ac:dyDescent="0.2">
      <c r="A32" s="118" t="s">
        <v>102</v>
      </c>
      <c r="B32" s="118"/>
      <c r="C32" s="118"/>
      <c r="D32" s="118"/>
      <c r="E32" s="118"/>
      <c r="F32" s="118"/>
      <c r="G32" s="118"/>
      <c r="H32" s="118"/>
      <c r="I32" s="118"/>
      <c r="J32" s="64"/>
    </row>
    <row r="33" spans="1:10" s="45" customFormat="1" ht="19.5" customHeight="1" x14ac:dyDescent="0.2">
      <c r="A33" s="118" t="s">
        <v>103</v>
      </c>
      <c r="B33" s="118"/>
      <c r="C33" s="118"/>
      <c r="D33" s="118"/>
      <c r="E33" s="118"/>
      <c r="F33" s="118"/>
      <c r="G33" s="118"/>
      <c r="H33" s="118"/>
      <c r="I33" s="118"/>
      <c r="J33" s="64"/>
    </row>
    <row r="34" spans="1:10" s="45" customFormat="1" ht="19.5" customHeight="1" x14ac:dyDescent="0.2">
      <c r="A34" s="118" t="s">
        <v>104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10" ht="21" customHeight="1" x14ac:dyDescent="0.2">
      <c r="A35" s="66"/>
      <c r="B35" s="66"/>
      <c r="C35" s="67"/>
      <c r="D35" s="68"/>
      <c r="E35" s="69"/>
      <c r="F35" s="69"/>
      <c r="G35" s="70"/>
      <c r="H35" s="70"/>
      <c r="I35" s="70"/>
      <c r="J35" s="71"/>
    </row>
    <row r="36" spans="1:10" ht="12.75" customHeight="1" x14ac:dyDescent="0.2">
      <c r="B36" s="72"/>
      <c r="C36" s="73"/>
      <c r="D36" s="74"/>
      <c r="E36" s="72"/>
      <c r="F36" s="75"/>
      <c r="G36" s="76" t="s">
        <v>44</v>
      </c>
      <c r="H36" s="75"/>
      <c r="I36" s="75"/>
    </row>
    <row r="37" spans="1:10" ht="12.75" customHeight="1" x14ac:dyDescent="0.2">
      <c r="B37" s="72"/>
      <c r="C37" s="73"/>
      <c r="D37" s="74"/>
      <c r="E37" s="72"/>
      <c r="F37" s="75"/>
      <c r="G37" s="75"/>
      <c r="H37" s="75"/>
      <c r="I37" s="75"/>
    </row>
    <row r="38" spans="1:10" ht="12.75" customHeight="1" x14ac:dyDescent="0.2">
      <c r="B38" s="72"/>
      <c r="C38" s="73"/>
      <c r="D38" s="74"/>
      <c r="E38" s="72"/>
      <c r="F38" s="75"/>
      <c r="G38" s="75"/>
      <c r="H38" s="75"/>
      <c r="I38" s="75"/>
    </row>
    <row r="39" spans="1:10" ht="12.75" customHeight="1" x14ac:dyDescent="0.2">
      <c r="B39" s="72"/>
      <c r="C39" s="73"/>
      <c r="D39" s="74"/>
      <c r="E39" s="72"/>
      <c r="F39" s="75"/>
      <c r="G39" s="75"/>
      <c r="H39" s="75"/>
      <c r="I39" s="75"/>
    </row>
  </sheetData>
  <mergeCells count="34">
    <mergeCell ref="C31:F31"/>
    <mergeCell ref="A32:I32"/>
    <mergeCell ref="A33:I33"/>
    <mergeCell ref="A34:I34"/>
    <mergeCell ref="C26:F26"/>
    <mergeCell ref="C27:J27"/>
    <mergeCell ref="C28:J28"/>
    <mergeCell ref="C29:F29"/>
    <mergeCell ref="C30:J30"/>
    <mergeCell ref="C21:F21"/>
    <mergeCell ref="C22:J22"/>
    <mergeCell ref="C23:J23"/>
    <mergeCell ref="C24:F24"/>
    <mergeCell ref="C25:J25"/>
    <mergeCell ref="C16:F16"/>
    <mergeCell ref="C17:J17"/>
    <mergeCell ref="C18:F18"/>
    <mergeCell ref="C19:J19"/>
    <mergeCell ref="C20:F20"/>
    <mergeCell ref="C11:J11"/>
    <mergeCell ref="C12:J12"/>
    <mergeCell ref="C13:F13"/>
    <mergeCell ref="C14:J14"/>
    <mergeCell ref="C15:J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0" firstPageNumber="0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AMH44"/>
  <sheetViews>
    <sheetView view="pageBreakPreview" zoomScaleNormal="100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4.140625" style="27" customWidth="1"/>
    <col min="11" max="1021" width="9.140625" style="28" customWidth="1"/>
    <col min="1022" max="1025" width="11.5703125"/>
  </cols>
  <sheetData>
    <row r="1" spans="1:1022" s="30" customFormat="1" ht="21.9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</row>
    <row r="2" spans="1:1022" s="31" customFormat="1" ht="41.45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AMH2" s="2"/>
    </row>
    <row r="3" spans="1:1022" s="31" customFormat="1" ht="28.7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  <c r="AMH3" s="2"/>
    </row>
    <row r="4" spans="1:1022" s="31" customFormat="1" ht="39" customHeight="1" x14ac:dyDescent="0.2">
      <c r="A4" s="109" t="s">
        <v>167</v>
      </c>
      <c r="B4" s="109"/>
      <c r="C4" s="109"/>
      <c r="D4" s="109"/>
      <c r="E4" s="109"/>
      <c r="F4" s="109"/>
      <c r="G4" s="109"/>
      <c r="H4" s="109"/>
      <c r="I4" s="109"/>
      <c r="J4" s="109"/>
      <c r="AMH4" s="2"/>
    </row>
    <row r="5" spans="1:1022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57</v>
      </c>
      <c r="J5" s="34" t="s">
        <v>58</v>
      </c>
    </row>
    <row r="6" spans="1:1022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22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22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22" s="44" customFormat="1" ht="31.5" customHeight="1" x14ac:dyDescent="0.2">
      <c r="A9" s="32">
        <v>1</v>
      </c>
      <c r="B9" s="33" t="s">
        <v>65</v>
      </c>
      <c r="C9" s="114" t="s">
        <v>168</v>
      </c>
      <c r="D9" s="114"/>
      <c r="E9" s="114"/>
      <c r="F9" s="114"/>
      <c r="G9" s="32" t="s">
        <v>67</v>
      </c>
      <c r="H9" s="88">
        <v>1800</v>
      </c>
      <c r="I9" s="32"/>
      <c r="J9" s="42"/>
    </row>
    <row r="10" spans="1:1022" ht="21" customHeight="1" x14ac:dyDescent="0.2">
      <c r="A10" s="41" t="s">
        <v>62</v>
      </c>
      <c r="B10" s="41" t="s">
        <v>169</v>
      </c>
      <c r="C10" s="113" t="s">
        <v>170</v>
      </c>
      <c r="D10" s="113"/>
      <c r="E10" s="113"/>
      <c r="F10" s="113"/>
      <c r="G10" s="113"/>
      <c r="H10" s="113"/>
      <c r="I10" s="113"/>
      <c r="J10" s="113"/>
    </row>
    <row r="11" spans="1:1022" ht="48.75" customHeight="1" x14ac:dyDescent="0.2">
      <c r="A11" s="32">
        <v>2</v>
      </c>
      <c r="B11" s="99"/>
      <c r="C11" s="125" t="s">
        <v>171</v>
      </c>
      <c r="D11" s="125"/>
      <c r="E11" s="125"/>
      <c r="F11" s="125"/>
      <c r="G11" s="32" t="s">
        <v>67</v>
      </c>
      <c r="H11" s="88">
        <v>288</v>
      </c>
      <c r="I11" s="32"/>
      <c r="J11" s="42"/>
    </row>
    <row r="12" spans="1:1022" ht="17.25" customHeight="1" x14ac:dyDescent="0.2">
      <c r="A12" s="40" t="s">
        <v>62</v>
      </c>
      <c r="B12" s="41" t="s">
        <v>106</v>
      </c>
      <c r="C12" s="113" t="s">
        <v>107</v>
      </c>
      <c r="D12" s="113"/>
      <c r="E12" s="113"/>
      <c r="F12" s="113"/>
      <c r="G12" s="113"/>
      <c r="H12" s="113"/>
      <c r="I12" s="113"/>
      <c r="J12" s="113"/>
    </row>
    <row r="13" spans="1:1022" ht="50.25" customHeight="1" x14ac:dyDescent="0.2">
      <c r="A13" s="32">
        <v>3</v>
      </c>
      <c r="B13" s="81" t="s">
        <v>125</v>
      </c>
      <c r="C13" s="114" t="s">
        <v>172</v>
      </c>
      <c r="D13" s="114"/>
      <c r="E13" s="114"/>
      <c r="F13" s="114"/>
      <c r="G13" s="32" t="s">
        <v>67</v>
      </c>
      <c r="H13" s="88">
        <v>2520</v>
      </c>
      <c r="I13" s="32"/>
      <c r="J13" s="42"/>
    </row>
    <row r="14" spans="1:1022" ht="32.25" customHeight="1" x14ac:dyDescent="0.2">
      <c r="A14" s="37"/>
      <c r="B14" s="38" t="s">
        <v>68</v>
      </c>
      <c r="C14" s="112" t="s">
        <v>69</v>
      </c>
      <c r="D14" s="112"/>
      <c r="E14" s="112"/>
      <c r="F14" s="112"/>
      <c r="G14" s="112"/>
      <c r="H14" s="112"/>
      <c r="I14" s="112"/>
      <c r="J14" s="112"/>
    </row>
    <row r="15" spans="1:1022" s="46" customFormat="1" ht="21" customHeight="1" x14ac:dyDescent="0.2">
      <c r="A15" s="40" t="s">
        <v>62</v>
      </c>
      <c r="B15" s="41" t="s">
        <v>70</v>
      </c>
      <c r="C15" s="113" t="s">
        <v>71</v>
      </c>
      <c r="D15" s="113"/>
      <c r="E15" s="113"/>
      <c r="F15" s="113"/>
      <c r="G15" s="113"/>
      <c r="H15" s="113"/>
      <c r="I15" s="113"/>
      <c r="J15" s="11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</row>
    <row r="16" spans="1:1022" s="46" customFormat="1" ht="37.5" customHeight="1" x14ac:dyDescent="0.2">
      <c r="A16" s="32">
        <v>4</v>
      </c>
      <c r="B16" s="33" t="s">
        <v>72</v>
      </c>
      <c r="C16" s="114" t="s">
        <v>73</v>
      </c>
      <c r="D16" s="114"/>
      <c r="E16" s="114"/>
      <c r="F16" s="114"/>
      <c r="G16" s="32" t="s">
        <v>74</v>
      </c>
      <c r="H16" s="88">
        <v>1080</v>
      </c>
      <c r="I16" s="32"/>
      <c r="J16" s="42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</row>
    <row r="17" spans="1:65" s="47" customFormat="1" ht="31.5" customHeight="1" x14ac:dyDescent="0.2">
      <c r="A17" s="37"/>
      <c r="B17" s="38" t="s">
        <v>75</v>
      </c>
      <c r="C17" s="112" t="s">
        <v>76</v>
      </c>
      <c r="D17" s="112"/>
      <c r="E17" s="112"/>
      <c r="F17" s="112"/>
      <c r="G17" s="112"/>
      <c r="H17" s="112"/>
      <c r="I17" s="112"/>
      <c r="J17" s="112"/>
    </row>
    <row r="18" spans="1:65" s="39" customFormat="1" ht="18" customHeight="1" x14ac:dyDescent="0.2">
      <c r="A18" s="40" t="s">
        <v>62</v>
      </c>
      <c r="B18" s="41" t="s">
        <v>110</v>
      </c>
      <c r="C18" s="113" t="s">
        <v>111</v>
      </c>
      <c r="D18" s="113"/>
      <c r="E18" s="113"/>
      <c r="F18" s="113"/>
      <c r="G18" s="113"/>
      <c r="H18" s="113"/>
      <c r="I18" s="113"/>
      <c r="J18" s="113"/>
    </row>
    <row r="19" spans="1:65" s="39" customFormat="1" ht="33" customHeight="1" x14ac:dyDescent="0.2">
      <c r="A19" s="49">
        <v>5</v>
      </c>
      <c r="B19" s="61" t="s">
        <v>112</v>
      </c>
      <c r="C19" s="117" t="s">
        <v>173</v>
      </c>
      <c r="D19" s="117"/>
      <c r="E19" s="117"/>
      <c r="F19" s="117"/>
      <c r="G19" s="49" t="s">
        <v>67</v>
      </c>
      <c r="H19" s="86">
        <v>1350</v>
      </c>
      <c r="I19" s="49"/>
      <c r="J19" s="51"/>
    </row>
    <row r="20" spans="1:65" s="48" customFormat="1" ht="18" customHeight="1" x14ac:dyDescent="0.2">
      <c r="A20" s="40" t="s">
        <v>62</v>
      </c>
      <c r="B20" s="41" t="s">
        <v>77</v>
      </c>
      <c r="C20" s="113" t="s">
        <v>78</v>
      </c>
      <c r="D20" s="113"/>
      <c r="E20" s="113"/>
      <c r="F20" s="113"/>
      <c r="G20" s="113"/>
      <c r="H20" s="113"/>
      <c r="I20" s="113"/>
      <c r="J20" s="113"/>
    </row>
    <row r="21" spans="1:65" s="48" customFormat="1" ht="46.5" customHeight="1" x14ac:dyDescent="0.2">
      <c r="A21" s="32">
        <v>6</v>
      </c>
      <c r="B21" s="50" t="s">
        <v>174</v>
      </c>
      <c r="C21" s="115" t="s">
        <v>175</v>
      </c>
      <c r="D21" s="115"/>
      <c r="E21" s="115"/>
      <c r="F21" s="115"/>
      <c r="G21" s="49" t="s">
        <v>67</v>
      </c>
      <c r="H21" s="86">
        <v>1350</v>
      </c>
      <c r="I21" s="49"/>
      <c r="J21" s="51"/>
    </row>
    <row r="22" spans="1:65" s="48" customFormat="1" ht="30" customHeight="1" x14ac:dyDescent="0.2">
      <c r="A22" s="49">
        <v>7</v>
      </c>
      <c r="B22" s="50" t="s">
        <v>119</v>
      </c>
      <c r="C22" s="115" t="s">
        <v>120</v>
      </c>
      <c r="D22" s="115"/>
      <c r="E22" s="115"/>
      <c r="F22" s="115"/>
      <c r="G22" s="49" t="s">
        <v>67</v>
      </c>
      <c r="H22" s="86">
        <v>3420</v>
      </c>
      <c r="I22" s="49"/>
      <c r="J22" s="51"/>
    </row>
    <row r="23" spans="1:65" s="48" customFormat="1" ht="20.25" customHeight="1" x14ac:dyDescent="0.2">
      <c r="A23" s="40" t="s">
        <v>62</v>
      </c>
      <c r="B23" s="40" t="s">
        <v>176</v>
      </c>
      <c r="C23" s="113" t="s">
        <v>177</v>
      </c>
      <c r="D23" s="113"/>
      <c r="E23" s="113"/>
      <c r="F23" s="113"/>
      <c r="G23" s="113"/>
      <c r="H23" s="113"/>
      <c r="I23" s="113"/>
      <c r="J23" s="113"/>
    </row>
    <row r="24" spans="1:65" s="48" customFormat="1" ht="51.75" customHeight="1" x14ac:dyDescent="0.2">
      <c r="A24" s="58">
        <v>8</v>
      </c>
      <c r="B24" s="57" t="s">
        <v>178</v>
      </c>
      <c r="C24" s="115" t="s">
        <v>179</v>
      </c>
      <c r="D24" s="115"/>
      <c r="E24" s="115"/>
      <c r="F24" s="115"/>
      <c r="G24" s="58" t="s">
        <v>67</v>
      </c>
      <c r="H24" s="87">
        <v>4230</v>
      </c>
      <c r="I24" s="58"/>
      <c r="J24" s="52"/>
    </row>
    <row r="25" spans="1:65" s="48" customFormat="1" ht="33" customHeight="1" x14ac:dyDescent="0.2">
      <c r="A25" s="53"/>
      <c r="B25" s="53" t="s">
        <v>81</v>
      </c>
      <c r="C25" s="116" t="s">
        <v>82</v>
      </c>
      <c r="D25" s="116"/>
      <c r="E25" s="116"/>
      <c r="F25" s="116"/>
      <c r="G25" s="116"/>
      <c r="H25" s="116"/>
      <c r="I25" s="116"/>
      <c r="J25" s="116"/>
    </row>
    <row r="26" spans="1:65" s="55" customFormat="1" ht="20.25" customHeight="1" x14ac:dyDescent="0.2">
      <c r="A26" s="41"/>
      <c r="B26" s="40" t="s">
        <v>83</v>
      </c>
      <c r="C26" s="113" t="s">
        <v>84</v>
      </c>
      <c r="D26" s="113"/>
      <c r="E26" s="113"/>
      <c r="F26" s="113"/>
      <c r="G26" s="113"/>
      <c r="H26" s="113"/>
      <c r="I26" s="113"/>
      <c r="J26" s="11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</row>
    <row r="27" spans="1:65" s="55" customFormat="1" ht="30.75" customHeight="1" x14ac:dyDescent="0.2">
      <c r="A27" s="56" t="s">
        <v>131</v>
      </c>
      <c r="B27" s="57" t="s">
        <v>86</v>
      </c>
      <c r="C27" s="115" t="s">
        <v>87</v>
      </c>
      <c r="D27" s="115"/>
      <c r="E27" s="115"/>
      <c r="F27" s="115"/>
      <c r="G27" s="58" t="s">
        <v>67</v>
      </c>
      <c r="H27" s="87">
        <v>210</v>
      </c>
      <c r="I27" s="58"/>
      <c r="J27" s="52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</row>
    <row r="28" spans="1:65" s="55" customFormat="1" ht="22.5" customHeight="1" x14ac:dyDescent="0.2">
      <c r="A28" s="40" t="s">
        <v>62</v>
      </c>
      <c r="B28" s="40" t="s">
        <v>88</v>
      </c>
      <c r="C28" s="113" t="s">
        <v>89</v>
      </c>
      <c r="D28" s="113"/>
      <c r="E28" s="113"/>
      <c r="F28" s="113"/>
      <c r="G28" s="113"/>
      <c r="H28" s="113"/>
      <c r="I28" s="113"/>
      <c r="J28" s="11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</row>
    <row r="29" spans="1:65" s="55" customFormat="1" ht="43.5" customHeight="1" x14ac:dyDescent="0.2">
      <c r="A29" s="49">
        <v>10</v>
      </c>
      <c r="B29" s="57" t="s">
        <v>90</v>
      </c>
      <c r="C29" s="117" t="s">
        <v>91</v>
      </c>
      <c r="D29" s="117"/>
      <c r="E29" s="117"/>
      <c r="F29" s="117"/>
      <c r="G29" s="49" t="s">
        <v>67</v>
      </c>
      <c r="H29" s="86">
        <v>3213</v>
      </c>
      <c r="I29" s="49"/>
      <c r="J29" s="59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</row>
    <row r="30" spans="1:65" s="60" customFormat="1" ht="35.25" customHeight="1" x14ac:dyDescent="0.2">
      <c r="A30" s="37"/>
      <c r="B30" s="38" t="s">
        <v>92</v>
      </c>
      <c r="C30" s="112" t="s">
        <v>93</v>
      </c>
      <c r="D30" s="112"/>
      <c r="E30" s="112"/>
      <c r="F30" s="112"/>
      <c r="G30" s="112"/>
      <c r="H30" s="112"/>
      <c r="I30" s="112"/>
      <c r="J30" s="112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</row>
    <row r="31" spans="1:65" s="48" customFormat="1" ht="19.5" customHeight="1" x14ac:dyDescent="0.2">
      <c r="A31" s="40" t="s">
        <v>62</v>
      </c>
      <c r="B31" s="41" t="s">
        <v>94</v>
      </c>
      <c r="C31" s="113" t="s">
        <v>95</v>
      </c>
      <c r="D31" s="113"/>
      <c r="E31" s="113"/>
      <c r="F31" s="113"/>
      <c r="G31" s="113"/>
      <c r="H31" s="113"/>
      <c r="I31" s="113"/>
      <c r="J31" s="113"/>
    </row>
    <row r="32" spans="1:65" s="62" customFormat="1" ht="28.5" customHeight="1" x14ac:dyDescent="0.2">
      <c r="A32" s="49">
        <v>11</v>
      </c>
      <c r="B32" s="61" t="s">
        <v>96</v>
      </c>
      <c r="C32" s="117" t="s">
        <v>97</v>
      </c>
      <c r="D32" s="117"/>
      <c r="E32" s="117"/>
      <c r="F32" s="117"/>
      <c r="G32" s="49" t="s">
        <v>67</v>
      </c>
      <c r="H32" s="86">
        <v>1800</v>
      </c>
      <c r="I32" s="49"/>
      <c r="J32" s="51"/>
    </row>
    <row r="33" spans="1:1022" s="100" customFormat="1" ht="36.75" customHeight="1" x14ac:dyDescent="0.2">
      <c r="A33" s="90">
        <v>12</v>
      </c>
      <c r="B33" s="57" t="s">
        <v>152</v>
      </c>
      <c r="C33" s="115" t="s">
        <v>153</v>
      </c>
      <c r="D33" s="115"/>
      <c r="E33" s="115"/>
      <c r="F33" s="115"/>
      <c r="G33" s="49" t="s">
        <v>67</v>
      </c>
      <c r="H33" s="86">
        <v>1120</v>
      </c>
      <c r="I33" s="49"/>
      <c r="J33" s="59"/>
    </row>
    <row r="34" spans="1:1022" s="100" customFormat="1" ht="36.75" customHeight="1" x14ac:dyDescent="0.2">
      <c r="A34" s="90">
        <v>13</v>
      </c>
      <c r="B34" s="57" t="s">
        <v>180</v>
      </c>
      <c r="C34" s="115" t="s">
        <v>181</v>
      </c>
      <c r="D34" s="115"/>
      <c r="E34" s="115"/>
      <c r="F34" s="115"/>
      <c r="G34" s="49" t="s">
        <v>141</v>
      </c>
      <c r="H34" s="86">
        <v>700</v>
      </c>
      <c r="I34" s="49"/>
      <c r="J34" s="59"/>
    </row>
    <row r="35" spans="1:1022" s="48" customFormat="1" ht="19.5" customHeight="1" x14ac:dyDescent="0.2">
      <c r="A35" s="40" t="s">
        <v>62</v>
      </c>
      <c r="B35" s="41" t="s">
        <v>98</v>
      </c>
      <c r="C35" s="113" t="s">
        <v>99</v>
      </c>
      <c r="D35" s="113"/>
      <c r="E35" s="113"/>
      <c r="F35" s="113"/>
      <c r="G35" s="113"/>
      <c r="H35" s="113"/>
      <c r="I35" s="113"/>
      <c r="J35" s="113"/>
    </row>
    <row r="36" spans="1:1022" s="45" customFormat="1" ht="26.45" customHeight="1" x14ac:dyDescent="0.2">
      <c r="A36" s="63">
        <v>14</v>
      </c>
      <c r="B36" s="79" t="s">
        <v>100</v>
      </c>
      <c r="C36" s="119" t="s">
        <v>182</v>
      </c>
      <c r="D36" s="119"/>
      <c r="E36" s="119"/>
      <c r="F36" s="119"/>
      <c r="G36" s="63" t="s">
        <v>67</v>
      </c>
      <c r="H36" s="80">
        <v>900</v>
      </c>
      <c r="I36" s="64"/>
      <c r="J36" s="64"/>
      <c r="AMH36" s="2"/>
    </row>
    <row r="37" spans="1:1022" s="45" customFormat="1" ht="19.5" customHeight="1" x14ac:dyDescent="0.2">
      <c r="A37" s="118" t="s">
        <v>102</v>
      </c>
      <c r="B37" s="118"/>
      <c r="C37" s="118"/>
      <c r="D37" s="118"/>
      <c r="E37" s="118"/>
      <c r="F37" s="118"/>
      <c r="G37" s="118"/>
      <c r="H37" s="118"/>
      <c r="I37" s="118"/>
      <c r="J37" s="64"/>
      <c r="AMH37" s="2"/>
    </row>
    <row r="38" spans="1:1022" s="45" customFormat="1" ht="19.5" customHeight="1" x14ac:dyDescent="0.2">
      <c r="A38" s="118" t="s">
        <v>103</v>
      </c>
      <c r="B38" s="118"/>
      <c r="C38" s="118"/>
      <c r="D38" s="118"/>
      <c r="E38" s="118"/>
      <c r="F38" s="118"/>
      <c r="G38" s="118"/>
      <c r="H38" s="118"/>
      <c r="I38" s="118"/>
      <c r="J38" s="64"/>
      <c r="AMH38" s="2"/>
    </row>
    <row r="39" spans="1:1022" s="45" customFormat="1" ht="19.5" customHeight="1" x14ac:dyDescent="0.2">
      <c r="A39" s="118" t="s">
        <v>104</v>
      </c>
      <c r="B39" s="118"/>
      <c r="C39" s="118"/>
      <c r="D39" s="118"/>
      <c r="E39" s="118"/>
      <c r="F39" s="118"/>
      <c r="G39" s="118"/>
      <c r="H39" s="118"/>
      <c r="I39" s="118"/>
      <c r="J39" s="64"/>
      <c r="AMH39" s="2"/>
    </row>
    <row r="40" spans="1:1022" ht="21" customHeight="1" x14ac:dyDescent="0.2">
      <c r="A40" s="66"/>
      <c r="B40" s="66"/>
      <c r="C40" s="67"/>
      <c r="D40" s="68"/>
      <c r="E40" s="69"/>
      <c r="F40" s="69"/>
      <c r="G40" s="70"/>
      <c r="H40" s="70"/>
      <c r="I40" s="70"/>
      <c r="J40" s="71"/>
    </row>
    <row r="41" spans="1:1022" ht="12.75" customHeight="1" x14ac:dyDescent="0.2">
      <c r="B41" s="72"/>
      <c r="C41" s="73"/>
      <c r="D41" s="74"/>
      <c r="E41" s="72"/>
      <c r="F41" s="75"/>
      <c r="G41" s="76" t="s">
        <v>44</v>
      </c>
      <c r="H41" s="75"/>
      <c r="I41" s="75"/>
    </row>
    <row r="42" spans="1:1022" ht="12.75" customHeight="1" x14ac:dyDescent="0.2">
      <c r="B42" s="72"/>
      <c r="C42" s="73"/>
      <c r="D42" s="74"/>
      <c r="E42" s="72"/>
      <c r="F42" s="75"/>
      <c r="G42" s="75"/>
      <c r="H42" s="75"/>
      <c r="I42" s="75"/>
    </row>
    <row r="43" spans="1:1022" ht="12.75" customHeight="1" x14ac:dyDescent="0.2">
      <c r="B43" s="72"/>
      <c r="C43" s="73"/>
      <c r="D43" s="74"/>
      <c r="E43" s="72"/>
      <c r="F43" s="75"/>
      <c r="G43" s="75"/>
      <c r="H43" s="75"/>
      <c r="I43" s="75"/>
    </row>
    <row r="44" spans="1:1022" ht="12.75" customHeight="1" x14ac:dyDescent="0.2">
      <c r="B44" s="72"/>
      <c r="C44" s="73"/>
      <c r="D44" s="74"/>
      <c r="E44" s="72"/>
      <c r="F44" s="75"/>
      <c r="G44" s="75"/>
      <c r="H44" s="75"/>
      <c r="I44" s="75"/>
    </row>
  </sheetData>
  <mergeCells count="39">
    <mergeCell ref="C36:F36"/>
    <mergeCell ref="A37:I37"/>
    <mergeCell ref="A38:I38"/>
    <mergeCell ref="A39:I39"/>
    <mergeCell ref="C31:J31"/>
    <mergeCell ref="C32:F32"/>
    <mergeCell ref="C33:F33"/>
    <mergeCell ref="C34:F34"/>
    <mergeCell ref="C35:J35"/>
    <mergeCell ref="C26:J26"/>
    <mergeCell ref="C27:F27"/>
    <mergeCell ref="C28:J28"/>
    <mergeCell ref="C29:F29"/>
    <mergeCell ref="C30:J30"/>
    <mergeCell ref="C21:F21"/>
    <mergeCell ref="C22:F22"/>
    <mergeCell ref="C23:J23"/>
    <mergeCell ref="C24:F24"/>
    <mergeCell ref="C25:J25"/>
    <mergeCell ref="C16:F16"/>
    <mergeCell ref="C17:J17"/>
    <mergeCell ref="C18:J18"/>
    <mergeCell ref="C19:F19"/>
    <mergeCell ref="C20:J20"/>
    <mergeCell ref="C11:F11"/>
    <mergeCell ref="C12:J12"/>
    <mergeCell ref="C13:F13"/>
    <mergeCell ref="C14:J14"/>
    <mergeCell ref="C15:J15"/>
    <mergeCell ref="B6:J6"/>
    <mergeCell ref="C7:J7"/>
    <mergeCell ref="C8:J8"/>
    <mergeCell ref="C9:F9"/>
    <mergeCell ref="C10:J10"/>
    <mergeCell ref="A1:AMH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1" firstPageNumber="0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AMH40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7" style="27" customWidth="1"/>
    <col min="11" max="1022" width="9.140625" style="28" customWidth="1"/>
    <col min="1023" max="1025" width="11.5703125"/>
  </cols>
  <sheetData>
    <row r="1" spans="1:1022" s="30" customFormat="1" ht="23.6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</row>
    <row r="2" spans="1:1022" s="31" customFormat="1" ht="41.65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22" s="31" customFormat="1" ht="27.6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22" s="31" customFormat="1" ht="39" customHeight="1" x14ac:dyDescent="0.2">
      <c r="A4" s="109" t="s">
        <v>183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22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57</v>
      </c>
      <c r="J5" s="34" t="s">
        <v>58</v>
      </c>
    </row>
    <row r="6" spans="1:1022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22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22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22" s="44" customFormat="1" ht="50.2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8">
        <v>120</v>
      </c>
      <c r="I9" s="32"/>
      <c r="J9" s="42"/>
    </row>
    <row r="10" spans="1:1022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22" ht="50.25" customHeight="1" x14ac:dyDescent="0.2">
      <c r="A11" s="32">
        <v>2</v>
      </c>
      <c r="B11" s="81" t="s">
        <v>125</v>
      </c>
      <c r="C11" s="114" t="s">
        <v>126</v>
      </c>
      <c r="D11" s="114"/>
      <c r="E11" s="114"/>
      <c r="F11" s="114"/>
      <c r="G11" s="32" t="s">
        <v>67</v>
      </c>
      <c r="H11" s="88">
        <v>264</v>
      </c>
      <c r="I11" s="32"/>
      <c r="J11" s="42"/>
    </row>
    <row r="12" spans="1:1022" ht="36.75" customHeight="1" x14ac:dyDescent="0.2">
      <c r="A12" s="32">
        <v>3</v>
      </c>
      <c r="B12" s="78" t="s">
        <v>108</v>
      </c>
      <c r="C12" s="120" t="s">
        <v>123</v>
      </c>
      <c r="D12" s="120"/>
      <c r="E12" s="120"/>
      <c r="F12" s="120"/>
      <c r="G12" s="32" t="s">
        <v>67</v>
      </c>
      <c r="H12" s="88">
        <v>5</v>
      </c>
      <c r="I12" s="32"/>
      <c r="J12" s="42"/>
    </row>
    <row r="13" spans="1:1022" ht="32.25" customHeight="1" x14ac:dyDescent="0.2">
      <c r="A13" s="37"/>
      <c r="B13" s="38" t="s">
        <v>68</v>
      </c>
      <c r="C13" s="112" t="s">
        <v>69</v>
      </c>
      <c r="D13" s="112"/>
      <c r="E13" s="112"/>
      <c r="F13" s="112"/>
      <c r="G13" s="112"/>
      <c r="H13" s="112"/>
      <c r="I13" s="112"/>
      <c r="J13" s="112"/>
    </row>
    <row r="14" spans="1:1022" s="46" customFormat="1" ht="21" customHeight="1" x14ac:dyDescent="0.2">
      <c r="A14" s="40" t="s">
        <v>62</v>
      </c>
      <c r="B14" s="41" t="s">
        <v>70</v>
      </c>
      <c r="C14" s="113" t="s">
        <v>71</v>
      </c>
      <c r="D14" s="113"/>
      <c r="E14" s="113"/>
      <c r="F14" s="113"/>
      <c r="G14" s="113"/>
      <c r="H14" s="113"/>
      <c r="I14" s="113"/>
      <c r="J14" s="11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22" s="46" customFormat="1" ht="37.5" customHeight="1" x14ac:dyDescent="0.2">
      <c r="A15" s="32">
        <v>4</v>
      </c>
      <c r="B15" s="33" t="s">
        <v>72</v>
      </c>
      <c r="C15" s="114" t="s">
        <v>73</v>
      </c>
      <c r="D15" s="114"/>
      <c r="E15" s="114"/>
      <c r="F15" s="114"/>
      <c r="G15" s="32" t="s">
        <v>74</v>
      </c>
      <c r="H15" s="88">
        <v>84</v>
      </c>
      <c r="I15" s="32"/>
      <c r="J15" s="42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6" spans="1:1022" s="47" customFormat="1" ht="31.5" customHeight="1" x14ac:dyDescent="0.2">
      <c r="A16" s="37"/>
      <c r="B16" s="38" t="s">
        <v>75</v>
      </c>
      <c r="C16" s="112" t="s">
        <v>76</v>
      </c>
      <c r="D16" s="112"/>
      <c r="E16" s="112"/>
      <c r="F16" s="112"/>
      <c r="G16" s="112"/>
      <c r="H16" s="112"/>
      <c r="I16" s="112"/>
      <c r="J16" s="112"/>
    </row>
    <row r="17" spans="1:68" s="39" customFormat="1" ht="18" customHeight="1" x14ac:dyDescent="0.2">
      <c r="A17" s="40" t="s">
        <v>62</v>
      </c>
      <c r="B17" s="41" t="s">
        <v>110</v>
      </c>
      <c r="C17" s="113" t="s">
        <v>111</v>
      </c>
      <c r="D17" s="113"/>
      <c r="E17" s="113"/>
      <c r="F17" s="113"/>
      <c r="G17" s="113"/>
      <c r="H17" s="113"/>
      <c r="I17" s="113"/>
      <c r="J17" s="113"/>
    </row>
    <row r="18" spans="1:68" s="39" customFormat="1" ht="33" customHeight="1" x14ac:dyDescent="0.2">
      <c r="A18" s="49">
        <v>5</v>
      </c>
      <c r="B18" s="61" t="s">
        <v>112</v>
      </c>
      <c r="C18" s="117" t="s">
        <v>127</v>
      </c>
      <c r="D18" s="117"/>
      <c r="E18" s="117"/>
      <c r="F18" s="117"/>
      <c r="G18" s="49" t="s">
        <v>67</v>
      </c>
      <c r="H18" s="86">
        <v>384</v>
      </c>
      <c r="I18" s="49"/>
      <c r="J18" s="51"/>
    </row>
    <row r="19" spans="1:68" s="39" customFormat="1" ht="33" customHeight="1" x14ac:dyDescent="0.2">
      <c r="A19" s="40" t="s">
        <v>62</v>
      </c>
      <c r="B19" s="41" t="s">
        <v>114</v>
      </c>
      <c r="C19" s="113" t="s">
        <v>115</v>
      </c>
      <c r="D19" s="113"/>
      <c r="E19" s="113"/>
      <c r="F19" s="113"/>
      <c r="G19" s="113"/>
      <c r="H19" s="113"/>
      <c r="I19" s="113"/>
      <c r="J19" s="113"/>
    </row>
    <row r="20" spans="1:68" s="39" customFormat="1" ht="33" customHeight="1" x14ac:dyDescent="0.2">
      <c r="A20" s="49">
        <v>6</v>
      </c>
      <c r="B20" s="57" t="s">
        <v>116</v>
      </c>
      <c r="C20" s="117" t="s">
        <v>117</v>
      </c>
      <c r="D20" s="117"/>
      <c r="E20" s="117"/>
      <c r="F20" s="117"/>
      <c r="G20" s="49" t="s">
        <v>67</v>
      </c>
      <c r="H20" s="86">
        <v>384</v>
      </c>
      <c r="I20" s="49"/>
      <c r="J20" s="51"/>
    </row>
    <row r="21" spans="1:68" s="48" customFormat="1" ht="18" customHeight="1" x14ac:dyDescent="0.2">
      <c r="A21" s="40" t="s">
        <v>62</v>
      </c>
      <c r="B21" s="41" t="s">
        <v>77</v>
      </c>
      <c r="C21" s="113" t="s">
        <v>78</v>
      </c>
      <c r="D21" s="113"/>
      <c r="E21" s="113"/>
      <c r="F21" s="113"/>
      <c r="G21" s="113"/>
      <c r="H21" s="113"/>
      <c r="I21" s="113"/>
      <c r="J21" s="113"/>
    </row>
    <row r="22" spans="1:68" s="48" customFormat="1" ht="30" customHeight="1" x14ac:dyDescent="0.2">
      <c r="A22" s="49">
        <v>7</v>
      </c>
      <c r="B22" s="50" t="s">
        <v>119</v>
      </c>
      <c r="C22" s="115" t="s">
        <v>120</v>
      </c>
      <c r="D22" s="115"/>
      <c r="E22" s="115"/>
      <c r="F22" s="115"/>
      <c r="G22" s="49" t="s">
        <v>67</v>
      </c>
      <c r="H22" s="86">
        <v>384</v>
      </c>
      <c r="I22" s="49"/>
      <c r="J22" s="51"/>
    </row>
    <row r="23" spans="1:68" s="48" customFormat="1" ht="33" customHeight="1" x14ac:dyDescent="0.2">
      <c r="A23" s="53"/>
      <c r="B23" s="53" t="s">
        <v>81</v>
      </c>
      <c r="C23" s="116" t="s">
        <v>82</v>
      </c>
      <c r="D23" s="116"/>
      <c r="E23" s="116"/>
      <c r="F23" s="116"/>
      <c r="G23" s="116"/>
      <c r="H23" s="116"/>
      <c r="I23" s="116"/>
      <c r="J23" s="116"/>
    </row>
    <row r="24" spans="1:68" s="55" customFormat="1" ht="20.25" customHeight="1" x14ac:dyDescent="0.2">
      <c r="A24" s="41"/>
      <c r="B24" s="40" t="s">
        <v>83</v>
      </c>
      <c r="C24" s="113" t="s">
        <v>84</v>
      </c>
      <c r="D24" s="113"/>
      <c r="E24" s="113"/>
      <c r="F24" s="113"/>
      <c r="G24" s="113"/>
      <c r="H24" s="113"/>
      <c r="I24" s="113"/>
      <c r="J24" s="11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</row>
    <row r="25" spans="1:68" s="55" customFormat="1" ht="36.75" customHeight="1" x14ac:dyDescent="0.2">
      <c r="A25" s="56" t="s">
        <v>121</v>
      </c>
      <c r="B25" s="57" t="s">
        <v>86</v>
      </c>
      <c r="C25" s="115" t="s">
        <v>87</v>
      </c>
      <c r="D25" s="115"/>
      <c r="E25" s="115"/>
      <c r="F25" s="115"/>
      <c r="G25" s="58" t="s">
        <v>67</v>
      </c>
      <c r="H25" s="87">
        <v>20</v>
      </c>
      <c r="I25" s="58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22.5" customHeight="1" x14ac:dyDescent="0.2">
      <c r="A26" s="40" t="s">
        <v>62</v>
      </c>
      <c r="B26" s="40" t="s">
        <v>88</v>
      </c>
      <c r="C26" s="113" t="s">
        <v>89</v>
      </c>
      <c r="D26" s="113"/>
      <c r="E26" s="113"/>
      <c r="F26" s="113"/>
      <c r="G26" s="113"/>
      <c r="H26" s="113"/>
      <c r="I26" s="113"/>
      <c r="J26" s="11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8" s="55" customFormat="1" ht="43.5" customHeight="1" x14ac:dyDescent="0.2">
      <c r="A27" s="49">
        <v>9</v>
      </c>
      <c r="B27" s="57" t="s">
        <v>90</v>
      </c>
      <c r="C27" s="117" t="s">
        <v>91</v>
      </c>
      <c r="D27" s="117"/>
      <c r="E27" s="117"/>
      <c r="F27" s="117"/>
      <c r="G27" s="49" t="s">
        <v>67</v>
      </c>
      <c r="H27" s="86">
        <v>378</v>
      </c>
      <c r="I27" s="49"/>
      <c r="J27" s="59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60" customFormat="1" ht="35.25" customHeight="1" x14ac:dyDescent="0.2">
      <c r="A28" s="37"/>
      <c r="B28" s="38" t="s">
        <v>92</v>
      </c>
      <c r="C28" s="112" t="s">
        <v>93</v>
      </c>
      <c r="D28" s="112"/>
      <c r="E28" s="112"/>
      <c r="F28" s="112"/>
      <c r="G28" s="112"/>
      <c r="H28" s="112"/>
      <c r="I28" s="112"/>
      <c r="J28" s="11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</row>
    <row r="29" spans="1:68" s="48" customFormat="1" ht="19.5" customHeight="1" x14ac:dyDescent="0.2">
      <c r="A29" s="40" t="s">
        <v>62</v>
      </c>
      <c r="B29" s="41" t="s">
        <v>94</v>
      </c>
      <c r="C29" s="113" t="s">
        <v>95</v>
      </c>
      <c r="D29" s="113"/>
      <c r="E29" s="113"/>
      <c r="F29" s="113"/>
      <c r="G29" s="113"/>
      <c r="H29" s="113"/>
      <c r="I29" s="113"/>
      <c r="J29" s="113"/>
    </row>
    <row r="30" spans="1:68" s="62" customFormat="1" ht="28.5" customHeight="1" x14ac:dyDescent="0.2">
      <c r="A30" s="49">
        <v>10</v>
      </c>
      <c r="B30" s="61" t="s">
        <v>96</v>
      </c>
      <c r="C30" s="117" t="s">
        <v>97</v>
      </c>
      <c r="D30" s="117"/>
      <c r="E30" s="117"/>
      <c r="F30" s="117"/>
      <c r="G30" s="49" t="s">
        <v>67</v>
      </c>
      <c r="H30" s="86">
        <v>60</v>
      </c>
      <c r="I30" s="49"/>
      <c r="J30" s="51"/>
    </row>
    <row r="31" spans="1:68" s="48" customFormat="1" ht="19.5" customHeight="1" x14ac:dyDescent="0.2">
      <c r="A31" s="40" t="s">
        <v>62</v>
      </c>
      <c r="B31" s="41" t="s">
        <v>98</v>
      </c>
      <c r="C31" s="113" t="s">
        <v>99</v>
      </c>
      <c r="D31" s="113"/>
      <c r="E31" s="113"/>
      <c r="F31" s="113"/>
      <c r="G31" s="113"/>
      <c r="H31" s="113"/>
      <c r="I31" s="113"/>
      <c r="J31" s="113"/>
    </row>
    <row r="32" spans="1:68" s="45" customFormat="1" ht="25.35" customHeight="1" x14ac:dyDescent="0.2">
      <c r="A32" s="63">
        <v>11</v>
      </c>
      <c r="B32" s="79" t="s">
        <v>100</v>
      </c>
      <c r="C32" s="119" t="s">
        <v>128</v>
      </c>
      <c r="D32" s="119"/>
      <c r="E32" s="119"/>
      <c r="F32" s="119"/>
      <c r="G32" s="63" t="s">
        <v>67</v>
      </c>
      <c r="H32" s="80">
        <v>120</v>
      </c>
      <c r="I32" s="64"/>
      <c r="J32" s="64"/>
    </row>
    <row r="33" spans="1:106" s="45" customFormat="1" ht="19.5" customHeight="1" x14ac:dyDescent="0.25">
      <c r="A33" s="126" t="s">
        <v>102</v>
      </c>
      <c r="B33" s="126"/>
      <c r="C33" s="126"/>
      <c r="D33" s="126"/>
      <c r="E33" s="126"/>
      <c r="F33" s="126"/>
      <c r="G33" s="126"/>
      <c r="H33" s="126"/>
      <c r="I33" s="126"/>
      <c r="J33" s="64"/>
    </row>
    <row r="34" spans="1:106" s="45" customFormat="1" ht="19.5" customHeight="1" x14ac:dyDescent="0.2">
      <c r="A34" s="118" t="s">
        <v>103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106" s="45" customFormat="1" ht="19.5" customHeight="1" x14ac:dyDescent="0.2">
      <c r="A35" s="118" t="s">
        <v>104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106" ht="21" customHeight="1" x14ac:dyDescent="0.2">
      <c r="A36" s="66"/>
      <c r="B36" s="66"/>
      <c r="C36" s="67"/>
      <c r="D36" s="68"/>
      <c r="E36" s="69"/>
      <c r="F36" s="69"/>
      <c r="G36" s="70"/>
      <c r="H36" s="70"/>
      <c r="I36" s="70"/>
      <c r="J36" s="71"/>
    </row>
    <row r="37" spans="1:106" ht="12.75" customHeight="1" x14ac:dyDescent="0.2">
      <c r="B37" s="72"/>
      <c r="C37" s="73"/>
      <c r="D37" s="74"/>
      <c r="E37" s="72"/>
      <c r="F37" s="75"/>
      <c r="G37" s="76" t="s">
        <v>44</v>
      </c>
      <c r="H37" s="75"/>
      <c r="I37" s="75"/>
    </row>
    <row r="38" spans="1:106" ht="12.75" customHeight="1" x14ac:dyDescent="0.2">
      <c r="B38" s="72"/>
      <c r="C38" s="73"/>
      <c r="D38" s="74"/>
      <c r="E38" s="72"/>
      <c r="F38" s="75"/>
      <c r="G38" s="75"/>
      <c r="H38" s="75"/>
      <c r="I38" s="75"/>
    </row>
    <row r="39" spans="1:106" s="27" customFormat="1" ht="12.75" customHeight="1" x14ac:dyDescent="0.2">
      <c r="A39" s="23"/>
      <c r="B39" s="72"/>
      <c r="C39" s="73"/>
      <c r="D39" s="74"/>
      <c r="E39" s="72"/>
      <c r="F39" s="75"/>
      <c r="G39" s="75"/>
      <c r="H39" s="75"/>
      <c r="I39" s="7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</row>
    <row r="40" spans="1:106" s="27" customFormat="1" ht="12.75" customHeight="1" x14ac:dyDescent="0.2">
      <c r="A40" s="23"/>
      <c r="B40" s="72"/>
      <c r="C40" s="73"/>
      <c r="D40" s="74"/>
      <c r="E40" s="72"/>
      <c r="F40" s="75"/>
      <c r="G40" s="75"/>
      <c r="H40" s="75"/>
      <c r="I40" s="7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</row>
  </sheetData>
  <mergeCells count="35">
    <mergeCell ref="C31:J31"/>
    <mergeCell ref="C32:F32"/>
    <mergeCell ref="A33:I33"/>
    <mergeCell ref="A34:I34"/>
    <mergeCell ref="A35:I35"/>
    <mergeCell ref="C26:J26"/>
    <mergeCell ref="C27:F27"/>
    <mergeCell ref="C28:J28"/>
    <mergeCell ref="C29:J29"/>
    <mergeCell ref="C30:F30"/>
    <mergeCell ref="C21:J21"/>
    <mergeCell ref="C22:F22"/>
    <mergeCell ref="C23:J23"/>
    <mergeCell ref="C24:J24"/>
    <mergeCell ref="C25:F25"/>
    <mergeCell ref="C16:J16"/>
    <mergeCell ref="C17:J17"/>
    <mergeCell ref="C18:F18"/>
    <mergeCell ref="C19:J19"/>
    <mergeCell ref="C20:F20"/>
    <mergeCell ref="C11:F11"/>
    <mergeCell ref="C12:F12"/>
    <mergeCell ref="C13:J13"/>
    <mergeCell ref="C14:J14"/>
    <mergeCell ref="C15:F15"/>
    <mergeCell ref="B6:J6"/>
    <mergeCell ref="C7:J7"/>
    <mergeCell ref="C8:J8"/>
    <mergeCell ref="C9:F9"/>
    <mergeCell ref="C10:J10"/>
    <mergeCell ref="A1:AMH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0" firstPageNumber="0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DB40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4.42578125" style="27" customWidth="1"/>
    <col min="11" max="64" width="9.140625" style="28" customWidth="1"/>
    <col min="65" max="1022" width="9.140625" customWidth="1"/>
    <col min="1023" max="1025" width="11.5703125"/>
  </cols>
  <sheetData>
    <row r="1" spans="1:106" s="31" customFormat="1" ht="27.6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6" s="31" customFormat="1" ht="43.9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6" s="31" customFormat="1" ht="25.9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6" s="31" customFormat="1" ht="39" customHeight="1" x14ac:dyDescent="0.2">
      <c r="A4" s="109" t="s">
        <v>184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6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185</v>
      </c>
      <c r="J5" s="34" t="s">
        <v>58</v>
      </c>
    </row>
    <row r="6" spans="1:106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6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6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6" s="44" customFormat="1" ht="51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8">
        <v>64</v>
      </c>
      <c r="I9" s="32"/>
      <c r="J9" s="42"/>
    </row>
    <row r="10" spans="1:106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6" ht="50.25" customHeight="1" x14ac:dyDescent="0.2">
      <c r="A11" s="32">
        <v>2</v>
      </c>
      <c r="B11" s="81" t="s">
        <v>125</v>
      </c>
      <c r="C11" s="114" t="s">
        <v>126</v>
      </c>
      <c r="D11" s="114"/>
      <c r="E11" s="114"/>
      <c r="F11" s="114"/>
      <c r="G11" s="32" t="s">
        <v>67</v>
      </c>
      <c r="H11" s="88">
        <v>140.80000000000001</v>
      </c>
      <c r="I11" s="32"/>
      <c r="J11" s="42"/>
    </row>
    <row r="12" spans="1:106" ht="36.75" customHeight="1" x14ac:dyDescent="0.2">
      <c r="A12" s="32">
        <v>3</v>
      </c>
      <c r="B12" s="78" t="s">
        <v>108</v>
      </c>
      <c r="C12" s="120" t="s">
        <v>123</v>
      </c>
      <c r="D12" s="120"/>
      <c r="E12" s="120"/>
      <c r="F12" s="120"/>
      <c r="G12" s="32" t="s">
        <v>67</v>
      </c>
      <c r="H12" s="88">
        <v>5</v>
      </c>
      <c r="I12" s="32"/>
      <c r="J12" s="42"/>
    </row>
    <row r="13" spans="1:106" ht="32.25" customHeight="1" x14ac:dyDescent="0.2">
      <c r="A13" s="37"/>
      <c r="B13" s="38" t="s">
        <v>68</v>
      </c>
      <c r="C13" s="112" t="s">
        <v>69</v>
      </c>
      <c r="D13" s="112"/>
      <c r="E13" s="112"/>
      <c r="F13" s="112"/>
      <c r="G13" s="112"/>
      <c r="H13" s="112"/>
      <c r="I13" s="112"/>
      <c r="J13" s="112"/>
    </row>
    <row r="14" spans="1:106" s="46" customFormat="1" ht="21" customHeight="1" x14ac:dyDescent="0.2">
      <c r="A14" s="40" t="s">
        <v>62</v>
      </c>
      <c r="B14" s="41" t="s">
        <v>70</v>
      </c>
      <c r="C14" s="113" t="s">
        <v>71</v>
      </c>
      <c r="D14" s="113"/>
      <c r="E14" s="113"/>
      <c r="F14" s="113"/>
      <c r="G14" s="113"/>
      <c r="H14" s="113"/>
      <c r="I14" s="113"/>
      <c r="J14" s="11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6" s="46" customFormat="1" ht="37.5" customHeight="1" x14ac:dyDescent="0.2">
      <c r="A15" s="32">
        <v>4</v>
      </c>
      <c r="B15" s="33" t="s">
        <v>72</v>
      </c>
      <c r="C15" s="114" t="s">
        <v>73</v>
      </c>
      <c r="D15" s="114"/>
      <c r="E15" s="114"/>
      <c r="F15" s="114"/>
      <c r="G15" s="32" t="s">
        <v>74</v>
      </c>
      <c r="H15" s="88">
        <v>44.8</v>
      </c>
      <c r="I15" s="32"/>
      <c r="J15" s="42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6" spans="1:106" s="47" customFormat="1" ht="31.5" customHeight="1" x14ac:dyDescent="0.2">
      <c r="A16" s="37"/>
      <c r="B16" s="38" t="s">
        <v>75</v>
      </c>
      <c r="C16" s="112" t="s">
        <v>76</v>
      </c>
      <c r="D16" s="112"/>
      <c r="E16" s="112"/>
      <c r="F16" s="112"/>
      <c r="G16" s="112"/>
      <c r="H16" s="112"/>
      <c r="I16" s="112"/>
      <c r="J16" s="112"/>
    </row>
    <row r="17" spans="1:68" s="39" customFormat="1" ht="18" customHeight="1" x14ac:dyDescent="0.2">
      <c r="A17" s="40" t="s">
        <v>62</v>
      </c>
      <c r="B17" s="41" t="s">
        <v>110</v>
      </c>
      <c r="C17" s="113" t="s">
        <v>111</v>
      </c>
      <c r="D17" s="113"/>
      <c r="E17" s="113"/>
      <c r="F17" s="113"/>
      <c r="G17" s="113"/>
      <c r="H17" s="113"/>
      <c r="I17" s="113"/>
      <c r="J17" s="113"/>
    </row>
    <row r="18" spans="1:68" s="39" customFormat="1" ht="33" customHeight="1" x14ac:dyDescent="0.2">
      <c r="A18" s="49">
        <v>5</v>
      </c>
      <c r="B18" s="61" t="s">
        <v>112</v>
      </c>
      <c r="C18" s="117" t="s">
        <v>127</v>
      </c>
      <c r="D18" s="117"/>
      <c r="E18" s="117"/>
      <c r="F18" s="117"/>
      <c r="G18" s="49" t="s">
        <v>67</v>
      </c>
      <c r="H18" s="86">
        <v>204.8</v>
      </c>
      <c r="I18" s="49"/>
      <c r="J18" s="51"/>
    </row>
    <row r="19" spans="1:68" s="39" customFormat="1" ht="33" customHeight="1" x14ac:dyDescent="0.2">
      <c r="A19" s="40" t="s">
        <v>62</v>
      </c>
      <c r="B19" s="41" t="s">
        <v>114</v>
      </c>
      <c r="C19" s="113" t="s">
        <v>115</v>
      </c>
      <c r="D19" s="113"/>
      <c r="E19" s="113"/>
      <c r="F19" s="113"/>
      <c r="G19" s="113"/>
      <c r="H19" s="113"/>
      <c r="I19" s="113"/>
      <c r="J19" s="113"/>
    </row>
    <row r="20" spans="1:68" s="39" customFormat="1" ht="33" customHeight="1" x14ac:dyDescent="0.2">
      <c r="A20" s="49">
        <v>6</v>
      </c>
      <c r="B20" s="57" t="s">
        <v>116</v>
      </c>
      <c r="C20" s="117" t="s">
        <v>117</v>
      </c>
      <c r="D20" s="117"/>
      <c r="E20" s="117"/>
      <c r="F20" s="117"/>
      <c r="G20" s="49" t="s">
        <v>67</v>
      </c>
      <c r="H20" s="86">
        <v>204.8</v>
      </c>
      <c r="I20" s="49"/>
      <c r="J20" s="51"/>
    </row>
    <row r="21" spans="1:68" s="48" customFormat="1" ht="18" customHeight="1" x14ac:dyDescent="0.2">
      <c r="A21" s="40" t="s">
        <v>62</v>
      </c>
      <c r="B21" s="41" t="s">
        <v>77</v>
      </c>
      <c r="C21" s="113" t="s">
        <v>78</v>
      </c>
      <c r="D21" s="113"/>
      <c r="E21" s="113"/>
      <c r="F21" s="113"/>
      <c r="G21" s="113"/>
      <c r="H21" s="113"/>
      <c r="I21" s="113"/>
      <c r="J21" s="113"/>
    </row>
    <row r="22" spans="1:68" s="48" customFormat="1" ht="30" customHeight="1" x14ac:dyDescent="0.2">
      <c r="A22" s="49">
        <v>7</v>
      </c>
      <c r="B22" s="50" t="s">
        <v>119</v>
      </c>
      <c r="C22" s="115" t="s">
        <v>120</v>
      </c>
      <c r="D22" s="115"/>
      <c r="E22" s="115"/>
      <c r="F22" s="115"/>
      <c r="G22" s="49" t="s">
        <v>67</v>
      </c>
      <c r="H22" s="86">
        <v>204.8</v>
      </c>
      <c r="I22" s="49"/>
      <c r="J22" s="51"/>
    </row>
    <row r="23" spans="1:68" s="48" customFormat="1" ht="33" customHeight="1" x14ac:dyDescent="0.2">
      <c r="A23" s="53"/>
      <c r="B23" s="53" t="s">
        <v>81</v>
      </c>
      <c r="C23" s="116" t="s">
        <v>82</v>
      </c>
      <c r="D23" s="116"/>
      <c r="E23" s="116"/>
      <c r="F23" s="116"/>
      <c r="G23" s="116"/>
      <c r="H23" s="116"/>
      <c r="I23" s="116"/>
      <c r="J23" s="116"/>
    </row>
    <row r="24" spans="1:68" s="55" customFormat="1" ht="20.25" customHeight="1" x14ac:dyDescent="0.2">
      <c r="A24" s="41"/>
      <c r="B24" s="40" t="s">
        <v>83</v>
      </c>
      <c r="C24" s="113" t="s">
        <v>84</v>
      </c>
      <c r="D24" s="113"/>
      <c r="E24" s="113"/>
      <c r="F24" s="113"/>
      <c r="G24" s="113"/>
      <c r="H24" s="113"/>
      <c r="I24" s="113"/>
      <c r="J24" s="11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</row>
    <row r="25" spans="1:68" s="55" customFormat="1" ht="36.75" customHeight="1" x14ac:dyDescent="0.2">
      <c r="A25" s="56" t="s">
        <v>121</v>
      </c>
      <c r="B25" s="57" t="s">
        <v>86</v>
      </c>
      <c r="C25" s="115" t="s">
        <v>87</v>
      </c>
      <c r="D25" s="115"/>
      <c r="E25" s="115"/>
      <c r="F25" s="115"/>
      <c r="G25" s="58" t="s">
        <v>67</v>
      </c>
      <c r="H25" s="87">
        <v>12</v>
      </c>
      <c r="I25" s="58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22.5" customHeight="1" x14ac:dyDescent="0.2">
      <c r="A26" s="40" t="s">
        <v>62</v>
      </c>
      <c r="B26" s="40" t="s">
        <v>88</v>
      </c>
      <c r="C26" s="113" t="s">
        <v>89</v>
      </c>
      <c r="D26" s="113"/>
      <c r="E26" s="113"/>
      <c r="F26" s="113"/>
      <c r="G26" s="113"/>
      <c r="H26" s="113"/>
      <c r="I26" s="113"/>
      <c r="J26" s="11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8" s="55" customFormat="1" ht="43.5" customHeight="1" x14ac:dyDescent="0.2">
      <c r="A27" s="49">
        <v>9</v>
      </c>
      <c r="B27" s="57" t="s">
        <v>90</v>
      </c>
      <c r="C27" s="117" t="s">
        <v>91</v>
      </c>
      <c r="D27" s="117"/>
      <c r="E27" s="117"/>
      <c r="F27" s="117"/>
      <c r="G27" s="49" t="s">
        <v>67</v>
      </c>
      <c r="H27" s="86">
        <v>201.6</v>
      </c>
      <c r="I27" s="49"/>
      <c r="J27" s="59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60" customFormat="1" ht="35.25" customHeight="1" x14ac:dyDescent="0.2">
      <c r="A28" s="37"/>
      <c r="B28" s="38" t="s">
        <v>92</v>
      </c>
      <c r="C28" s="112" t="s">
        <v>93</v>
      </c>
      <c r="D28" s="112"/>
      <c r="E28" s="112"/>
      <c r="F28" s="112"/>
      <c r="G28" s="112"/>
      <c r="H28" s="112"/>
      <c r="I28" s="112"/>
      <c r="J28" s="11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</row>
    <row r="29" spans="1:68" s="48" customFormat="1" ht="19.5" customHeight="1" x14ac:dyDescent="0.2">
      <c r="A29" s="40" t="s">
        <v>62</v>
      </c>
      <c r="B29" s="41" t="s">
        <v>94</v>
      </c>
      <c r="C29" s="113" t="s">
        <v>95</v>
      </c>
      <c r="D29" s="113"/>
      <c r="E29" s="113"/>
      <c r="F29" s="113"/>
      <c r="G29" s="113"/>
      <c r="H29" s="113"/>
      <c r="I29" s="113"/>
      <c r="J29" s="113"/>
    </row>
    <row r="30" spans="1:68" s="62" customFormat="1" ht="28.5" customHeight="1" x14ac:dyDescent="0.2">
      <c r="A30" s="49">
        <v>10</v>
      </c>
      <c r="B30" s="61" t="s">
        <v>96</v>
      </c>
      <c r="C30" s="117" t="s">
        <v>97</v>
      </c>
      <c r="D30" s="117"/>
      <c r="E30" s="117"/>
      <c r="F30" s="117"/>
      <c r="G30" s="49" t="s">
        <v>67</v>
      </c>
      <c r="H30" s="86">
        <v>32</v>
      </c>
      <c r="I30" s="49"/>
      <c r="J30" s="51"/>
    </row>
    <row r="31" spans="1:68" s="48" customFormat="1" ht="19.5" customHeight="1" x14ac:dyDescent="0.2">
      <c r="A31" s="40" t="s">
        <v>62</v>
      </c>
      <c r="B31" s="41" t="s">
        <v>98</v>
      </c>
      <c r="C31" s="113" t="s">
        <v>99</v>
      </c>
      <c r="D31" s="113"/>
      <c r="E31" s="113"/>
      <c r="F31" s="113"/>
      <c r="G31" s="113"/>
      <c r="H31" s="113"/>
      <c r="I31" s="113"/>
      <c r="J31" s="113"/>
    </row>
    <row r="32" spans="1:68" s="45" customFormat="1" ht="28.15" customHeight="1" x14ac:dyDescent="0.2">
      <c r="A32" s="63">
        <v>11</v>
      </c>
      <c r="B32" s="79" t="s">
        <v>100</v>
      </c>
      <c r="C32" s="119" t="s">
        <v>128</v>
      </c>
      <c r="D32" s="119"/>
      <c r="E32" s="119"/>
      <c r="F32" s="119"/>
      <c r="G32" s="63" t="s">
        <v>67</v>
      </c>
      <c r="H32" s="80">
        <v>64</v>
      </c>
      <c r="I32" s="64"/>
      <c r="J32" s="64"/>
    </row>
    <row r="33" spans="1:64" s="45" customFormat="1" ht="19.5" customHeight="1" x14ac:dyDescent="0.2">
      <c r="A33" s="118" t="s">
        <v>102</v>
      </c>
      <c r="B33" s="118"/>
      <c r="C33" s="118"/>
      <c r="D33" s="118"/>
      <c r="E33" s="118"/>
      <c r="F33" s="118"/>
      <c r="G33" s="118"/>
      <c r="H33" s="118"/>
      <c r="I33" s="118"/>
      <c r="J33" s="64"/>
    </row>
    <row r="34" spans="1:64" s="45" customFormat="1" ht="19.5" customHeight="1" x14ac:dyDescent="0.2">
      <c r="A34" s="118" t="s">
        <v>103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64" s="45" customFormat="1" ht="19.5" customHeight="1" x14ac:dyDescent="0.2">
      <c r="A35" s="118" t="s">
        <v>104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64" ht="21" customHeight="1" x14ac:dyDescent="0.2">
      <c r="A36" s="66"/>
      <c r="B36" s="66"/>
      <c r="C36" s="67"/>
      <c r="D36" s="68"/>
      <c r="E36" s="69"/>
      <c r="F36" s="69"/>
      <c r="G36" s="70"/>
      <c r="H36" s="70"/>
      <c r="I36" s="70"/>
      <c r="J36" s="71"/>
    </row>
    <row r="37" spans="1:64" ht="12.75" customHeight="1" x14ac:dyDescent="0.2">
      <c r="B37" s="72"/>
      <c r="C37" s="73"/>
      <c r="D37" s="74"/>
      <c r="E37" s="72"/>
      <c r="F37" s="75"/>
      <c r="G37" s="76" t="s">
        <v>44</v>
      </c>
      <c r="H37" s="75"/>
      <c r="I37" s="75"/>
    </row>
    <row r="38" spans="1:64" ht="12.75" customHeight="1" x14ac:dyDescent="0.2">
      <c r="B38" s="72"/>
      <c r="C38" s="73"/>
      <c r="D38" s="74"/>
      <c r="E38" s="72"/>
      <c r="F38" s="75"/>
      <c r="G38" s="75"/>
      <c r="H38" s="75"/>
      <c r="I38" s="75"/>
    </row>
    <row r="39" spans="1:64" s="27" customFormat="1" ht="12.75" customHeight="1" x14ac:dyDescent="0.2">
      <c r="A39" s="23"/>
      <c r="B39" s="72"/>
      <c r="C39" s="73"/>
      <c r="D39" s="74"/>
      <c r="E39" s="72"/>
      <c r="F39" s="75"/>
      <c r="G39" s="75"/>
      <c r="H39" s="75"/>
      <c r="I39" s="7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64" s="27" customFormat="1" ht="12.75" customHeight="1" x14ac:dyDescent="0.2">
      <c r="A40" s="23"/>
      <c r="B40" s="72"/>
      <c r="C40" s="73"/>
      <c r="D40" s="74"/>
      <c r="E40" s="72"/>
      <c r="F40" s="75"/>
      <c r="G40" s="75"/>
      <c r="H40" s="75"/>
      <c r="I40" s="7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</sheetData>
  <mergeCells count="35">
    <mergeCell ref="C31:J31"/>
    <mergeCell ref="C32:F32"/>
    <mergeCell ref="A33:I33"/>
    <mergeCell ref="A34:I34"/>
    <mergeCell ref="A35:I35"/>
    <mergeCell ref="C26:J26"/>
    <mergeCell ref="C27:F27"/>
    <mergeCell ref="C28:J28"/>
    <mergeCell ref="C29:J29"/>
    <mergeCell ref="C30:F30"/>
    <mergeCell ref="C21:J21"/>
    <mergeCell ref="C22:F22"/>
    <mergeCell ref="C23:J23"/>
    <mergeCell ref="C24:J24"/>
    <mergeCell ref="C25:F25"/>
    <mergeCell ref="C16:J16"/>
    <mergeCell ref="C17:J17"/>
    <mergeCell ref="C18:F18"/>
    <mergeCell ref="C19:J19"/>
    <mergeCell ref="C20:F20"/>
    <mergeCell ref="C11:F11"/>
    <mergeCell ref="C12:F12"/>
    <mergeCell ref="C13:J13"/>
    <mergeCell ref="C14:J14"/>
    <mergeCell ref="C15:F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1" firstPageNumber="0" fitToHeight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DB41"/>
  <sheetViews>
    <sheetView view="pageBreakPreview" zoomScaleNormal="100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5.5703125" style="27" customWidth="1"/>
    <col min="11" max="64" width="9.140625" style="28" customWidth="1"/>
    <col min="65" max="1023" width="9.140625" customWidth="1"/>
    <col min="1024" max="1025" width="11.5703125"/>
  </cols>
  <sheetData>
    <row r="1" spans="1:106" s="31" customFormat="1" ht="29.8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6" s="31" customFormat="1" ht="42.6" customHeight="1" x14ac:dyDescent="0.2">
      <c r="A2" s="107" t="s">
        <v>186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6" s="77" customFormat="1" ht="26.45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6" s="77" customFormat="1" ht="39" customHeight="1" x14ac:dyDescent="0.2">
      <c r="A4" s="127" t="s">
        <v>187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6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57</v>
      </c>
      <c r="J5" s="34" t="s">
        <v>58</v>
      </c>
    </row>
    <row r="6" spans="1:106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6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6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6" s="44" customFormat="1" ht="44.2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8">
        <v>167</v>
      </c>
      <c r="I9" s="32"/>
      <c r="J9" s="42"/>
    </row>
    <row r="10" spans="1:106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6" ht="50.25" customHeight="1" x14ac:dyDescent="0.2">
      <c r="A11" s="32">
        <v>2</v>
      </c>
      <c r="B11" s="81" t="s">
        <v>125</v>
      </c>
      <c r="C11" s="114" t="s">
        <v>126</v>
      </c>
      <c r="D11" s="114"/>
      <c r="E11" s="114"/>
      <c r="F11" s="114"/>
      <c r="G11" s="32" t="s">
        <v>67</v>
      </c>
      <c r="H11" s="88">
        <v>367.4</v>
      </c>
      <c r="I11" s="32"/>
      <c r="J11" s="42"/>
    </row>
    <row r="12" spans="1:106" ht="36.75" customHeight="1" x14ac:dyDescent="0.2">
      <c r="A12" s="32">
        <v>3</v>
      </c>
      <c r="B12" s="78" t="s">
        <v>108</v>
      </c>
      <c r="C12" s="120" t="s">
        <v>123</v>
      </c>
      <c r="D12" s="120"/>
      <c r="E12" s="120"/>
      <c r="F12" s="120"/>
      <c r="G12" s="32" t="s">
        <v>67</v>
      </c>
      <c r="H12" s="88">
        <v>12</v>
      </c>
      <c r="I12" s="32"/>
      <c r="J12" s="42"/>
    </row>
    <row r="13" spans="1:106" ht="36.75" customHeight="1" x14ac:dyDescent="0.2">
      <c r="A13" s="84">
        <v>4</v>
      </c>
      <c r="B13" s="78" t="s">
        <v>137</v>
      </c>
      <c r="C13" s="120" t="s">
        <v>162</v>
      </c>
      <c r="D13" s="120"/>
      <c r="E13" s="120"/>
      <c r="F13" s="120"/>
      <c r="G13" s="32" t="s">
        <v>67</v>
      </c>
      <c r="H13" s="88">
        <v>48</v>
      </c>
      <c r="I13" s="32"/>
      <c r="J13" s="42"/>
    </row>
    <row r="14" spans="1:106" ht="32.25" customHeight="1" x14ac:dyDescent="0.2">
      <c r="A14" s="37"/>
      <c r="B14" s="38" t="s">
        <v>68</v>
      </c>
      <c r="C14" s="112" t="s">
        <v>69</v>
      </c>
      <c r="D14" s="112"/>
      <c r="E14" s="112"/>
      <c r="F14" s="112"/>
      <c r="G14" s="112"/>
      <c r="H14" s="112"/>
      <c r="I14" s="112"/>
      <c r="J14" s="112"/>
    </row>
    <row r="15" spans="1:106" s="46" customFormat="1" ht="21" customHeight="1" x14ac:dyDescent="0.2">
      <c r="A15" s="40" t="s">
        <v>62</v>
      </c>
      <c r="B15" s="41" t="s">
        <v>70</v>
      </c>
      <c r="C15" s="113" t="s">
        <v>71</v>
      </c>
      <c r="D15" s="113"/>
      <c r="E15" s="113"/>
      <c r="F15" s="113"/>
      <c r="G15" s="113"/>
      <c r="H15" s="113"/>
      <c r="I15" s="113"/>
      <c r="J15" s="11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6" spans="1:106" s="46" customFormat="1" ht="37.5" customHeight="1" x14ac:dyDescent="0.2">
      <c r="A16" s="32">
        <v>5</v>
      </c>
      <c r="B16" s="33" t="s">
        <v>72</v>
      </c>
      <c r="C16" s="114" t="s">
        <v>73</v>
      </c>
      <c r="D16" s="114"/>
      <c r="E16" s="114"/>
      <c r="F16" s="114"/>
      <c r="G16" s="32" t="s">
        <v>74</v>
      </c>
      <c r="H16" s="88">
        <v>116.9</v>
      </c>
      <c r="I16" s="32"/>
      <c r="J16" s="42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68" s="47" customFormat="1" ht="31.5" customHeight="1" x14ac:dyDescent="0.2">
      <c r="A17" s="37"/>
      <c r="B17" s="38" t="s">
        <v>75</v>
      </c>
      <c r="C17" s="112" t="s">
        <v>76</v>
      </c>
      <c r="D17" s="112"/>
      <c r="E17" s="112"/>
      <c r="F17" s="112"/>
      <c r="G17" s="112"/>
      <c r="H17" s="112"/>
      <c r="I17" s="112"/>
      <c r="J17" s="112"/>
    </row>
    <row r="18" spans="1:68" s="39" customFormat="1" ht="18" customHeight="1" x14ac:dyDescent="0.2">
      <c r="A18" s="40" t="s">
        <v>62</v>
      </c>
      <c r="B18" s="41" t="s">
        <v>110</v>
      </c>
      <c r="C18" s="113" t="s">
        <v>111</v>
      </c>
      <c r="D18" s="113"/>
      <c r="E18" s="113"/>
      <c r="F18" s="113"/>
      <c r="G18" s="113"/>
      <c r="H18" s="113"/>
      <c r="I18" s="113"/>
      <c r="J18" s="113"/>
    </row>
    <row r="19" spans="1:68" s="39" customFormat="1" ht="33" customHeight="1" x14ac:dyDescent="0.2">
      <c r="A19" s="49">
        <v>6</v>
      </c>
      <c r="B19" s="61" t="s">
        <v>112</v>
      </c>
      <c r="C19" s="117" t="s">
        <v>127</v>
      </c>
      <c r="D19" s="117"/>
      <c r="E19" s="117"/>
      <c r="F19" s="117"/>
      <c r="G19" s="49" t="s">
        <v>67</v>
      </c>
      <c r="H19" s="86">
        <v>534.4</v>
      </c>
      <c r="I19" s="49"/>
      <c r="J19" s="51"/>
    </row>
    <row r="20" spans="1:68" s="39" customFormat="1" ht="33" customHeight="1" x14ac:dyDescent="0.2">
      <c r="A20" s="40" t="s">
        <v>62</v>
      </c>
      <c r="B20" s="41" t="s">
        <v>114</v>
      </c>
      <c r="C20" s="113" t="s">
        <v>115</v>
      </c>
      <c r="D20" s="113"/>
      <c r="E20" s="113"/>
      <c r="F20" s="113"/>
      <c r="G20" s="113"/>
      <c r="H20" s="113"/>
      <c r="I20" s="113"/>
      <c r="J20" s="113"/>
    </row>
    <row r="21" spans="1:68" s="39" customFormat="1" ht="33" customHeight="1" x14ac:dyDescent="0.2">
      <c r="A21" s="49">
        <v>7</v>
      </c>
      <c r="B21" s="57" t="s">
        <v>116</v>
      </c>
      <c r="C21" s="117" t="s">
        <v>117</v>
      </c>
      <c r="D21" s="117"/>
      <c r="E21" s="117"/>
      <c r="F21" s="117"/>
      <c r="G21" s="49" t="s">
        <v>67</v>
      </c>
      <c r="H21" s="86">
        <v>534.4</v>
      </c>
      <c r="I21" s="49"/>
      <c r="J21" s="51"/>
    </row>
    <row r="22" spans="1:68" s="48" customFormat="1" ht="18" customHeight="1" x14ac:dyDescent="0.2">
      <c r="A22" s="40" t="s">
        <v>62</v>
      </c>
      <c r="B22" s="41" t="s">
        <v>77</v>
      </c>
      <c r="C22" s="113" t="s">
        <v>78</v>
      </c>
      <c r="D22" s="113"/>
      <c r="E22" s="113"/>
      <c r="F22" s="113"/>
      <c r="G22" s="113"/>
      <c r="H22" s="113"/>
      <c r="I22" s="113"/>
      <c r="J22" s="113"/>
    </row>
    <row r="23" spans="1:68" s="48" customFormat="1" ht="30" customHeight="1" x14ac:dyDescent="0.2">
      <c r="A23" s="49">
        <v>8</v>
      </c>
      <c r="B23" s="50" t="s">
        <v>119</v>
      </c>
      <c r="C23" s="115" t="s">
        <v>120</v>
      </c>
      <c r="D23" s="115"/>
      <c r="E23" s="115"/>
      <c r="F23" s="115"/>
      <c r="G23" s="49" t="s">
        <v>67</v>
      </c>
      <c r="H23" s="86">
        <v>534.4</v>
      </c>
      <c r="I23" s="49"/>
      <c r="J23" s="51"/>
    </row>
    <row r="24" spans="1:68" s="48" customFormat="1" ht="33" customHeight="1" x14ac:dyDescent="0.2">
      <c r="A24" s="53"/>
      <c r="B24" s="53" t="s">
        <v>81</v>
      </c>
      <c r="C24" s="116" t="s">
        <v>82</v>
      </c>
      <c r="D24" s="116"/>
      <c r="E24" s="116"/>
      <c r="F24" s="116"/>
      <c r="G24" s="116"/>
      <c r="H24" s="116"/>
      <c r="I24" s="116"/>
      <c r="J24" s="116"/>
    </row>
    <row r="25" spans="1:68" s="55" customFormat="1" ht="20.25" customHeight="1" x14ac:dyDescent="0.2">
      <c r="A25" s="41"/>
      <c r="B25" s="40" t="s">
        <v>83</v>
      </c>
      <c r="C25" s="113" t="s">
        <v>84</v>
      </c>
      <c r="D25" s="113"/>
      <c r="E25" s="113"/>
      <c r="F25" s="113"/>
      <c r="G25" s="113"/>
      <c r="H25" s="113"/>
      <c r="I25" s="113"/>
      <c r="J25" s="11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36.75" customHeight="1" x14ac:dyDescent="0.2">
      <c r="A26" s="56" t="s">
        <v>131</v>
      </c>
      <c r="B26" s="57" t="s">
        <v>86</v>
      </c>
      <c r="C26" s="115" t="s">
        <v>87</v>
      </c>
      <c r="D26" s="115"/>
      <c r="E26" s="115"/>
      <c r="F26" s="115"/>
      <c r="G26" s="58" t="s">
        <v>67</v>
      </c>
      <c r="H26" s="87">
        <v>22</v>
      </c>
      <c r="I26" s="58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</row>
    <row r="27" spans="1:68" s="55" customFormat="1" ht="22.5" customHeight="1" x14ac:dyDescent="0.2">
      <c r="A27" s="40" t="s">
        <v>62</v>
      </c>
      <c r="B27" s="40" t="s">
        <v>88</v>
      </c>
      <c r="C27" s="113" t="s">
        <v>89</v>
      </c>
      <c r="D27" s="113"/>
      <c r="E27" s="113"/>
      <c r="F27" s="113"/>
      <c r="G27" s="113"/>
      <c r="H27" s="113"/>
      <c r="I27" s="113"/>
      <c r="J27" s="11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55" customFormat="1" ht="43.5" customHeight="1" x14ac:dyDescent="0.2">
      <c r="A28" s="49">
        <v>10</v>
      </c>
      <c r="B28" s="57" t="s">
        <v>90</v>
      </c>
      <c r="C28" s="117" t="s">
        <v>91</v>
      </c>
      <c r="D28" s="117"/>
      <c r="E28" s="117"/>
      <c r="F28" s="117"/>
      <c r="G28" s="49" t="s">
        <v>67</v>
      </c>
      <c r="H28" s="49">
        <v>526.04999999999995</v>
      </c>
      <c r="I28" s="49"/>
      <c r="J28" s="59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68" s="60" customFormat="1" ht="35.25" customHeight="1" x14ac:dyDescent="0.2">
      <c r="A29" s="37"/>
      <c r="B29" s="38" t="s">
        <v>92</v>
      </c>
      <c r="C29" s="112" t="s">
        <v>93</v>
      </c>
      <c r="D29" s="112"/>
      <c r="E29" s="112"/>
      <c r="F29" s="112"/>
      <c r="G29" s="112"/>
      <c r="H29" s="112"/>
      <c r="I29" s="112"/>
      <c r="J29" s="11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</row>
    <row r="30" spans="1:68" s="48" customFormat="1" ht="19.5" customHeight="1" x14ac:dyDescent="0.2">
      <c r="A30" s="40" t="s">
        <v>62</v>
      </c>
      <c r="B30" s="41" t="s">
        <v>94</v>
      </c>
      <c r="C30" s="113" t="s">
        <v>95</v>
      </c>
      <c r="D30" s="113"/>
      <c r="E30" s="113"/>
      <c r="F30" s="113"/>
      <c r="G30" s="113"/>
      <c r="H30" s="113"/>
      <c r="I30" s="113"/>
      <c r="J30" s="113"/>
    </row>
    <row r="31" spans="1:68" s="62" customFormat="1" ht="28.5" customHeight="1" x14ac:dyDescent="0.2">
      <c r="A31" s="49">
        <v>11</v>
      </c>
      <c r="B31" s="61" t="s">
        <v>96</v>
      </c>
      <c r="C31" s="117" t="s">
        <v>97</v>
      </c>
      <c r="D31" s="117"/>
      <c r="E31" s="117"/>
      <c r="F31" s="117"/>
      <c r="G31" s="49" t="s">
        <v>67</v>
      </c>
      <c r="H31" s="86">
        <v>83.5</v>
      </c>
      <c r="I31" s="49"/>
      <c r="J31" s="51"/>
    </row>
    <row r="32" spans="1:68" s="48" customFormat="1" ht="19.5" customHeight="1" x14ac:dyDescent="0.2">
      <c r="A32" s="40" t="s">
        <v>62</v>
      </c>
      <c r="B32" s="41" t="s">
        <v>98</v>
      </c>
      <c r="C32" s="113" t="s">
        <v>99</v>
      </c>
      <c r="D32" s="113"/>
      <c r="E32" s="113"/>
      <c r="F32" s="113"/>
      <c r="G32" s="113"/>
      <c r="H32" s="113"/>
      <c r="I32" s="113"/>
      <c r="J32" s="113"/>
    </row>
    <row r="33" spans="1:64" s="45" customFormat="1" ht="29.25" customHeight="1" x14ac:dyDescent="0.2">
      <c r="A33" s="63">
        <v>12</v>
      </c>
      <c r="B33" s="79" t="s">
        <v>100</v>
      </c>
      <c r="C33" s="119" t="s">
        <v>128</v>
      </c>
      <c r="D33" s="119"/>
      <c r="E33" s="119"/>
      <c r="F33" s="119"/>
      <c r="G33" s="63" t="s">
        <v>67</v>
      </c>
      <c r="H33" s="80">
        <v>167</v>
      </c>
      <c r="I33" s="64"/>
      <c r="J33" s="64"/>
    </row>
    <row r="34" spans="1:64" s="45" customFormat="1" ht="19.5" customHeight="1" x14ac:dyDescent="0.2">
      <c r="A34" s="118" t="s">
        <v>102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64" s="45" customFormat="1" ht="19.5" customHeight="1" x14ac:dyDescent="0.2">
      <c r="A35" s="118" t="s">
        <v>103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64" s="45" customFormat="1" ht="19.5" customHeight="1" x14ac:dyDescent="0.2">
      <c r="A36" s="118" t="s">
        <v>104</v>
      </c>
      <c r="B36" s="118"/>
      <c r="C36" s="118"/>
      <c r="D36" s="118"/>
      <c r="E36" s="118"/>
      <c r="F36" s="118"/>
      <c r="G36" s="118"/>
      <c r="H36" s="118"/>
      <c r="I36" s="118"/>
      <c r="J36" s="64"/>
    </row>
    <row r="37" spans="1:64" ht="12" customHeight="1" x14ac:dyDescent="0.2">
      <c r="A37" s="66"/>
      <c r="B37" s="66"/>
      <c r="C37" s="67"/>
      <c r="D37" s="68"/>
      <c r="E37" s="69"/>
      <c r="F37" s="69"/>
      <c r="G37" s="70"/>
      <c r="H37" s="70"/>
      <c r="I37" s="70"/>
      <c r="J37" s="71"/>
    </row>
    <row r="38" spans="1:64" ht="21" customHeight="1" x14ac:dyDescent="0.2">
      <c r="B38" s="72"/>
      <c r="C38" s="73"/>
      <c r="D38" s="74"/>
      <c r="E38" s="72"/>
      <c r="F38" s="75"/>
      <c r="G38" s="75"/>
      <c r="H38" s="75"/>
      <c r="I38" s="75"/>
    </row>
    <row r="39" spans="1:64" ht="23.25" customHeight="1" x14ac:dyDescent="0.2">
      <c r="B39" s="72"/>
      <c r="C39" s="73"/>
      <c r="D39" s="74"/>
      <c r="E39" s="72"/>
      <c r="F39" s="75"/>
      <c r="G39" s="76" t="s">
        <v>44</v>
      </c>
      <c r="H39" s="75"/>
      <c r="I39" s="75"/>
      <c r="J39" s="75"/>
    </row>
    <row r="40" spans="1:64" s="27" customFormat="1" ht="12.75" customHeight="1" x14ac:dyDescent="0.2">
      <c r="A40" s="23"/>
      <c r="B40" s="72"/>
      <c r="C40" s="73"/>
      <c r="D40" s="74"/>
      <c r="E40" s="72"/>
      <c r="F40" s="75"/>
      <c r="G40" s="75"/>
      <c r="H40" s="75"/>
      <c r="I40" s="75"/>
      <c r="J40" s="7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64" s="27" customFormat="1" ht="12.75" customHeight="1" x14ac:dyDescent="0.2">
      <c r="A41" s="23"/>
      <c r="B41" s="72"/>
      <c r="C41" s="73"/>
      <c r="D41" s="74"/>
      <c r="E41" s="72"/>
      <c r="F41" s="75"/>
      <c r="G41" s="75"/>
      <c r="H41" s="75"/>
      <c r="I41" s="75"/>
      <c r="J41" s="75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</sheetData>
  <mergeCells count="36">
    <mergeCell ref="A36:I36"/>
    <mergeCell ref="C31:F31"/>
    <mergeCell ref="C32:J32"/>
    <mergeCell ref="C33:F33"/>
    <mergeCell ref="A34:I34"/>
    <mergeCell ref="A35:I35"/>
    <mergeCell ref="C26:F26"/>
    <mergeCell ref="C27:J27"/>
    <mergeCell ref="C28:F28"/>
    <mergeCell ref="C29:J29"/>
    <mergeCell ref="C30:J30"/>
    <mergeCell ref="C21:F21"/>
    <mergeCell ref="C22:J22"/>
    <mergeCell ref="C23:F23"/>
    <mergeCell ref="C24:J24"/>
    <mergeCell ref="C25:J25"/>
    <mergeCell ref="C16:F16"/>
    <mergeCell ref="C17:J17"/>
    <mergeCell ref="C18:J18"/>
    <mergeCell ref="C19:F19"/>
    <mergeCell ref="C20:J20"/>
    <mergeCell ref="C11:F11"/>
    <mergeCell ref="C12:F12"/>
    <mergeCell ref="C13:F13"/>
    <mergeCell ref="C14:J14"/>
    <mergeCell ref="C15:J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1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DB33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8" width="12.85546875" style="27" customWidth="1"/>
    <col min="9" max="9" width="12.85546875" style="28" customWidth="1"/>
    <col min="10" max="10" width="16.85546875" style="29" customWidth="1"/>
    <col min="11" max="64" width="9.140625" style="28" customWidth="1"/>
    <col min="65" max="1025" width="9.140625" customWidth="1"/>
  </cols>
  <sheetData>
    <row r="1" spans="1:106" s="31" customFormat="1" ht="25.9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6" s="31" customFormat="1" ht="38.25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6" s="31" customFormat="1" ht="28.15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6" s="31" customFormat="1" ht="39" customHeight="1" x14ac:dyDescent="0.2">
      <c r="A4" s="109" t="s">
        <v>51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6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4" t="s">
        <v>56</v>
      </c>
      <c r="I5" s="35" t="s">
        <v>57</v>
      </c>
      <c r="J5" s="35" t="s">
        <v>58</v>
      </c>
    </row>
    <row r="6" spans="1:106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6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6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6" s="44" customFormat="1" ht="53.2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42">
        <v>150</v>
      </c>
      <c r="I9" s="42"/>
      <c r="J9" s="43"/>
    </row>
    <row r="10" spans="1:106" ht="32.25" customHeight="1" x14ac:dyDescent="0.2">
      <c r="A10" s="37"/>
      <c r="B10" s="38" t="s">
        <v>68</v>
      </c>
      <c r="C10" s="112" t="s">
        <v>69</v>
      </c>
      <c r="D10" s="112"/>
      <c r="E10" s="112"/>
      <c r="F10" s="112"/>
      <c r="G10" s="112"/>
      <c r="H10" s="112"/>
      <c r="I10" s="112"/>
      <c r="J10" s="112"/>
    </row>
    <row r="11" spans="1:106" s="46" customFormat="1" ht="21" customHeight="1" x14ac:dyDescent="0.2">
      <c r="A11" s="40" t="s">
        <v>62</v>
      </c>
      <c r="B11" s="41" t="s">
        <v>70</v>
      </c>
      <c r="C11" s="113" t="s">
        <v>71</v>
      </c>
      <c r="D11" s="113"/>
      <c r="E11" s="113"/>
      <c r="F11" s="113"/>
      <c r="G11" s="113"/>
      <c r="H11" s="113"/>
      <c r="I11" s="113"/>
      <c r="J11" s="113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s="46" customFormat="1" ht="46.5" customHeight="1" x14ac:dyDescent="0.2">
      <c r="A12" s="32">
        <v>2</v>
      </c>
      <c r="B12" s="33" t="s">
        <v>72</v>
      </c>
      <c r="C12" s="114" t="s">
        <v>73</v>
      </c>
      <c r="D12" s="114"/>
      <c r="E12" s="114"/>
      <c r="F12" s="114"/>
      <c r="G12" s="32" t="s">
        <v>74</v>
      </c>
      <c r="H12" s="42">
        <f>150*0.7</f>
        <v>105</v>
      </c>
      <c r="I12" s="42"/>
      <c r="J12" s="4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s="47" customFormat="1" ht="31.5" customHeight="1" x14ac:dyDescent="0.2">
      <c r="A13" s="37"/>
      <c r="B13" s="38" t="s">
        <v>75</v>
      </c>
      <c r="C13" s="112" t="s">
        <v>76</v>
      </c>
      <c r="D13" s="112"/>
      <c r="E13" s="112"/>
      <c r="F13" s="112"/>
      <c r="G13" s="112"/>
      <c r="H13" s="112"/>
      <c r="I13" s="112"/>
      <c r="J13" s="112"/>
    </row>
    <row r="14" spans="1:106" s="48" customFormat="1" ht="18" customHeight="1" x14ac:dyDescent="0.2">
      <c r="A14" s="40" t="s">
        <v>62</v>
      </c>
      <c r="B14" s="41" t="s">
        <v>77</v>
      </c>
      <c r="C14" s="113" t="s">
        <v>78</v>
      </c>
      <c r="D14" s="113"/>
      <c r="E14" s="113"/>
      <c r="F14" s="113"/>
      <c r="G14" s="113"/>
      <c r="H14" s="113"/>
      <c r="I14" s="113"/>
      <c r="J14" s="113"/>
    </row>
    <row r="15" spans="1:106" s="48" customFormat="1" ht="57" customHeight="1" x14ac:dyDescent="0.2">
      <c r="A15" s="49">
        <v>3</v>
      </c>
      <c r="B15" s="50" t="s">
        <v>79</v>
      </c>
      <c r="C15" s="115" t="s">
        <v>80</v>
      </c>
      <c r="D15" s="115"/>
      <c r="E15" s="115"/>
      <c r="F15" s="115"/>
      <c r="G15" s="49" t="s">
        <v>67</v>
      </c>
      <c r="H15" s="51">
        <f>150*3.2</f>
        <v>480</v>
      </c>
      <c r="I15" s="52"/>
      <c r="J15" s="43"/>
    </row>
    <row r="16" spans="1:106" s="48" customFormat="1" ht="33" customHeight="1" x14ac:dyDescent="0.2">
      <c r="A16" s="53"/>
      <c r="B16" s="53" t="s">
        <v>81</v>
      </c>
      <c r="C16" s="116" t="s">
        <v>82</v>
      </c>
      <c r="D16" s="116"/>
      <c r="E16" s="116"/>
      <c r="F16" s="116"/>
      <c r="G16" s="116"/>
      <c r="H16" s="116"/>
      <c r="I16" s="116"/>
      <c r="J16" s="116"/>
    </row>
    <row r="17" spans="1:68" s="55" customFormat="1" ht="20.25" customHeight="1" x14ac:dyDescent="0.2">
      <c r="A17" s="41"/>
      <c r="B17" s="40" t="s">
        <v>83</v>
      </c>
      <c r="C17" s="113" t="s">
        <v>84</v>
      </c>
      <c r="D17" s="113"/>
      <c r="E17" s="113"/>
      <c r="F17" s="113"/>
      <c r="G17" s="113"/>
      <c r="H17" s="113"/>
      <c r="I17" s="113"/>
      <c r="J17" s="113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</row>
    <row r="18" spans="1:68" s="55" customFormat="1" ht="36.75" customHeight="1" x14ac:dyDescent="0.2">
      <c r="A18" s="56" t="s">
        <v>85</v>
      </c>
      <c r="B18" s="57" t="s">
        <v>86</v>
      </c>
      <c r="C18" s="115" t="s">
        <v>87</v>
      </c>
      <c r="D18" s="115"/>
      <c r="E18" s="115"/>
      <c r="F18" s="115"/>
      <c r="G18" s="58" t="s">
        <v>67</v>
      </c>
      <c r="H18" s="52">
        <v>18</v>
      </c>
      <c r="I18" s="35"/>
      <c r="J18" s="4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</row>
    <row r="19" spans="1:68" s="55" customFormat="1" ht="22.5" customHeight="1" x14ac:dyDescent="0.2">
      <c r="A19" s="40" t="s">
        <v>62</v>
      </c>
      <c r="B19" s="40" t="s">
        <v>88</v>
      </c>
      <c r="C19" s="113" t="s">
        <v>89</v>
      </c>
      <c r="D19" s="113"/>
      <c r="E19" s="113"/>
      <c r="F19" s="113"/>
      <c r="G19" s="113"/>
      <c r="H19" s="113"/>
      <c r="I19" s="113"/>
      <c r="J19" s="113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</row>
    <row r="20" spans="1:68" s="55" customFormat="1" ht="43.5" customHeight="1" x14ac:dyDescent="0.2">
      <c r="A20" s="49">
        <v>5</v>
      </c>
      <c r="B20" s="57" t="s">
        <v>90</v>
      </c>
      <c r="C20" s="117" t="s">
        <v>91</v>
      </c>
      <c r="D20" s="117"/>
      <c r="E20" s="117"/>
      <c r="F20" s="117"/>
      <c r="G20" s="49" t="s">
        <v>67</v>
      </c>
      <c r="H20" s="59">
        <f>150*3*1.05</f>
        <v>472.5</v>
      </c>
      <c r="I20" s="59"/>
      <c r="J20" s="43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</row>
    <row r="21" spans="1:68" s="60" customFormat="1" ht="35.25" customHeight="1" x14ac:dyDescent="0.2">
      <c r="A21" s="37"/>
      <c r="B21" s="38" t="s">
        <v>92</v>
      </c>
      <c r="C21" s="112" t="s">
        <v>93</v>
      </c>
      <c r="D21" s="112"/>
      <c r="E21" s="112"/>
      <c r="F21" s="112"/>
      <c r="G21" s="112"/>
      <c r="H21" s="112"/>
      <c r="I21" s="112"/>
      <c r="J21" s="11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</row>
    <row r="22" spans="1:68" s="48" customFormat="1" ht="19.5" customHeight="1" x14ac:dyDescent="0.2">
      <c r="A22" s="40" t="s">
        <v>62</v>
      </c>
      <c r="B22" s="41" t="s">
        <v>94</v>
      </c>
      <c r="C22" s="113" t="s">
        <v>95</v>
      </c>
      <c r="D22" s="113"/>
      <c r="E22" s="113"/>
      <c r="F22" s="113"/>
      <c r="G22" s="113"/>
      <c r="H22" s="113"/>
      <c r="I22" s="113"/>
      <c r="J22" s="113"/>
    </row>
    <row r="23" spans="1:68" s="62" customFormat="1" ht="28.5" customHeight="1" x14ac:dyDescent="0.2">
      <c r="A23" s="49">
        <v>6</v>
      </c>
      <c r="B23" s="61" t="s">
        <v>96</v>
      </c>
      <c r="C23" s="117" t="s">
        <v>97</v>
      </c>
      <c r="D23" s="117"/>
      <c r="E23" s="117"/>
      <c r="F23" s="117"/>
      <c r="G23" s="49" t="s">
        <v>67</v>
      </c>
      <c r="H23" s="51">
        <f>H9/2</f>
        <v>75</v>
      </c>
      <c r="I23" s="52"/>
      <c r="J23" s="43"/>
    </row>
    <row r="24" spans="1:68" s="48" customFormat="1" ht="19.5" customHeight="1" x14ac:dyDescent="0.2">
      <c r="A24" s="40" t="s">
        <v>62</v>
      </c>
      <c r="B24" s="41" t="s">
        <v>98</v>
      </c>
      <c r="C24" s="113" t="s">
        <v>99</v>
      </c>
      <c r="D24" s="113"/>
      <c r="E24" s="113"/>
      <c r="F24" s="113"/>
      <c r="G24" s="113"/>
      <c r="H24" s="113"/>
      <c r="I24" s="113"/>
      <c r="J24" s="113"/>
    </row>
    <row r="25" spans="1:68" s="45" customFormat="1" ht="19.5" customHeight="1" x14ac:dyDescent="0.2">
      <c r="A25" s="63">
        <v>7</v>
      </c>
      <c r="B25" s="63" t="s">
        <v>100</v>
      </c>
      <c r="C25" s="119" t="s">
        <v>101</v>
      </c>
      <c r="D25" s="119"/>
      <c r="E25" s="119"/>
      <c r="F25" s="119"/>
      <c r="G25" s="63" t="s">
        <v>67</v>
      </c>
      <c r="H25" s="65">
        <v>150</v>
      </c>
      <c r="I25" s="63"/>
      <c r="J25" s="63"/>
    </row>
    <row r="26" spans="1:68" s="45" customFormat="1" ht="19.5" customHeight="1" x14ac:dyDescent="0.2">
      <c r="A26" s="118" t="s">
        <v>102</v>
      </c>
      <c r="B26" s="118"/>
      <c r="C26" s="118"/>
      <c r="D26" s="118"/>
      <c r="E26" s="118"/>
      <c r="F26" s="118"/>
      <c r="G26" s="118"/>
      <c r="H26" s="118"/>
      <c r="I26" s="118"/>
      <c r="J26" s="64"/>
    </row>
    <row r="27" spans="1:68" s="45" customFormat="1" ht="19.5" customHeight="1" x14ac:dyDescent="0.2">
      <c r="A27" s="118" t="s">
        <v>103</v>
      </c>
      <c r="B27" s="118"/>
      <c r="C27" s="118"/>
      <c r="D27" s="118"/>
      <c r="E27" s="118"/>
      <c r="F27" s="118"/>
      <c r="G27" s="118"/>
      <c r="H27" s="118"/>
      <c r="I27" s="118"/>
      <c r="J27" s="64"/>
    </row>
    <row r="28" spans="1:68" s="45" customFormat="1" ht="19.5" customHeight="1" x14ac:dyDescent="0.2">
      <c r="A28" s="118" t="s">
        <v>104</v>
      </c>
      <c r="B28" s="118"/>
      <c r="C28" s="118"/>
      <c r="D28" s="118"/>
      <c r="E28" s="118"/>
      <c r="F28" s="118"/>
      <c r="G28" s="118"/>
      <c r="H28" s="118"/>
      <c r="I28" s="118"/>
      <c r="J28" s="64"/>
    </row>
    <row r="29" spans="1:68" ht="21" customHeight="1" x14ac:dyDescent="0.2">
      <c r="A29" s="66"/>
      <c r="B29" s="66"/>
      <c r="C29" s="67"/>
      <c r="D29" s="68"/>
      <c r="E29" s="69"/>
      <c r="F29" s="69"/>
      <c r="G29" s="70"/>
      <c r="H29" s="71"/>
    </row>
    <row r="30" spans="1:68" ht="12.75" customHeight="1" x14ac:dyDescent="0.2">
      <c r="B30" s="72"/>
      <c r="C30" s="73"/>
      <c r="D30" s="74"/>
      <c r="E30" s="72"/>
      <c r="F30" s="75"/>
      <c r="G30" s="76" t="s">
        <v>44</v>
      </c>
    </row>
    <row r="31" spans="1:68" ht="12.75" customHeight="1" x14ac:dyDescent="0.2">
      <c r="B31" s="72"/>
      <c r="C31" s="73"/>
      <c r="D31" s="74"/>
      <c r="E31" s="72"/>
      <c r="F31" s="75"/>
      <c r="G31" s="75"/>
    </row>
    <row r="32" spans="1:68" ht="12.75" customHeight="1" x14ac:dyDescent="0.2">
      <c r="B32" s="72"/>
      <c r="C32" s="73"/>
      <c r="D32" s="74"/>
      <c r="E32" s="72"/>
      <c r="F32" s="75"/>
      <c r="G32" s="75"/>
    </row>
    <row r="33" spans="2:7" ht="12.75" customHeight="1" x14ac:dyDescent="0.2">
      <c r="B33" s="72"/>
      <c r="C33" s="73"/>
      <c r="D33" s="74"/>
      <c r="E33" s="72"/>
      <c r="F33" s="75"/>
      <c r="G33" s="75"/>
    </row>
  </sheetData>
  <mergeCells count="28">
    <mergeCell ref="A26:I26"/>
    <mergeCell ref="A27:I27"/>
    <mergeCell ref="A28:I28"/>
    <mergeCell ref="C21:J21"/>
    <mergeCell ref="C22:J22"/>
    <mergeCell ref="C23:F23"/>
    <mergeCell ref="C24:J24"/>
    <mergeCell ref="C25:F25"/>
    <mergeCell ref="C16:J16"/>
    <mergeCell ref="C17:J17"/>
    <mergeCell ref="C18:F18"/>
    <mergeCell ref="C19:J19"/>
    <mergeCell ref="C20:F20"/>
    <mergeCell ref="C11:J11"/>
    <mergeCell ref="C12:F12"/>
    <mergeCell ref="C13:J13"/>
    <mergeCell ref="C14:J14"/>
    <mergeCell ref="C15:F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0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DB40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8" width="12.85546875" style="27" customWidth="1"/>
    <col min="9" max="9" width="12.85546875" style="28" customWidth="1"/>
    <col min="10" max="10" width="16.85546875" style="29" customWidth="1"/>
    <col min="11" max="64" width="9.140625" style="28" customWidth="1"/>
    <col min="65" max="1025" width="9.140625" customWidth="1"/>
  </cols>
  <sheetData>
    <row r="1" spans="1:106" s="77" customFormat="1" ht="31.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6" s="31" customFormat="1" ht="45.6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6" s="31" customFormat="1" ht="27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6" s="31" customFormat="1" ht="39" customHeight="1" x14ac:dyDescent="0.2">
      <c r="A4" s="109" t="s">
        <v>105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6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4" t="s">
        <v>56</v>
      </c>
      <c r="I5" s="35" t="s">
        <v>57</v>
      </c>
      <c r="J5" s="35" t="s">
        <v>58</v>
      </c>
    </row>
    <row r="6" spans="1:106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6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6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6" s="44" customFormat="1" ht="40.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42">
        <f>85*1</f>
        <v>85</v>
      </c>
      <c r="I9" s="42"/>
      <c r="J9" s="43"/>
    </row>
    <row r="10" spans="1:106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6" ht="42.75" customHeight="1" x14ac:dyDescent="0.2">
      <c r="A11" s="32">
        <v>2</v>
      </c>
      <c r="B11" s="78" t="s">
        <v>108</v>
      </c>
      <c r="C11" s="120" t="s">
        <v>109</v>
      </c>
      <c r="D11" s="120"/>
      <c r="E11" s="120"/>
      <c r="F11" s="120"/>
      <c r="G11" s="32" t="s">
        <v>67</v>
      </c>
      <c r="H11" s="42">
        <v>16</v>
      </c>
      <c r="I11" s="42"/>
      <c r="J11" s="43"/>
    </row>
    <row r="12" spans="1:106" ht="32.25" customHeight="1" x14ac:dyDescent="0.2">
      <c r="A12" s="37"/>
      <c r="B12" s="38" t="s">
        <v>68</v>
      </c>
      <c r="C12" s="112" t="s">
        <v>69</v>
      </c>
      <c r="D12" s="112"/>
      <c r="E12" s="112"/>
      <c r="F12" s="112"/>
      <c r="G12" s="112"/>
      <c r="H12" s="112"/>
      <c r="I12" s="112"/>
      <c r="J12" s="112"/>
    </row>
    <row r="13" spans="1:106" s="46" customFormat="1" ht="21" customHeight="1" x14ac:dyDescent="0.2">
      <c r="A13" s="40" t="s">
        <v>62</v>
      </c>
      <c r="B13" s="41" t="s">
        <v>70</v>
      </c>
      <c r="C13" s="113" t="s">
        <v>71</v>
      </c>
      <c r="D13" s="113"/>
      <c r="E13" s="113"/>
      <c r="F13" s="113"/>
      <c r="G13" s="113"/>
      <c r="H13" s="113"/>
      <c r="I13" s="113"/>
      <c r="J13" s="11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s="46" customFormat="1" ht="37.5" customHeight="1" x14ac:dyDescent="0.2">
      <c r="A14" s="32">
        <v>3</v>
      </c>
      <c r="B14" s="33" t="s">
        <v>72</v>
      </c>
      <c r="C14" s="114" t="s">
        <v>73</v>
      </c>
      <c r="D14" s="114"/>
      <c r="E14" s="114"/>
      <c r="F14" s="114"/>
      <c r="G14" s="32" t="s">
        <v>74</v>
      </c>
      <c r="H14" s="42">
        <f>85*0.7</f>
        <v>59.499999999999993</v>
      </c>
      <c r="I14" s="42"/>
      <c r="J14" s="4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6" s="47" customFormat="1" ht="31.5" customHeight="1" x14ac:dyDescent="0.2">
      <c r="A15" s="37"/>
      <c r="B15" s="38" t="s">
        <v>75</v>
      </c>
      <c r="C15" s="112" t="s">
        <v>76</v>
      </c>
      <c r="D15" s="112"/>
      <c r="E15" s="112"/>
      <c r="F15" s="112"/>
      <c r="G15" s="112"/>
      <c r="H15" s="112"/>
      <c r="I15" s="112"/>
      <c r="J15" s="112"/>
    </row>
    <row r="16" spans="1:106" s="39" customFormat="1" ht="18" customHeight="1" x14ac:dyDescent="0.2">
      <c r="A16" s="40" t="s">
        <v>62</v>
      </c>
      <c r="B16" s="41" t="s">
        <v>110</v>
      </c>
      <c r="C16" s="113" t="s">
        <v>111</v>
      </c>
      <c r="D16" s="113"/>
      <c r="E16" s="113"/>
      <c r="F16" s="113"/>
      <c r="G16" s="113"/>
      <c r="H16" s="113"/>
      <c r="I16" s="113"/>
      <c r="J16" s="113"/>
    </row>
    <row r="17" spans="1:68" s="39" customFormat="1" ht="41.25" customHeight="1" x14ac:dyDescent="0.2">
      <c r="A17" s="49">
        <v>4</v>
      </c>
      <c r="B17" s="61" t="s">
        <v>112</v>
      </c>
      <c r="C17" s="117" t="s">
        <v>113</v>
      </c>
      <c r="D17" s="117"/>
      <c r="E17" s="117"/>
      <c r="F17" s="117"/>
      <c r="G17" s="49" t="s">
        <v>67</v>
      </c>
      <c r="H17" s="51">
        <f>85*1</f>
        <v>85</v>
      </c>
      <c r="I17" s="52"/>
      <c r="J17" s="43"/>
    </row>
    <row r="18" spans="1:68" s="39" customFormat="1" ht="33" customHeight="1" x14ac:dyDescent="0.2">
      <c r="A18" s="40" t="s">
        <v>62</v>
      </c>
      <c r="B18" s="41" t="s">
        <v>114</v>
      </c>
      <c r="C18" s="113" t="s">
        <v>115</v>
      </c>
      <c r="D18" s="113"/>
      <c r="E18" s="113"/>
      <c r="F18" s="113"/>
      <c r="G18" s="113"/>
      <c r="H18" s="113"/>
      <c r="I18" s="113"/>
      <c r="J18" s="113"/>
    </row>
    <row r="19" spans="1:68" s="39" customFormat="1" ht="33" customHeight="1" x14ac:dyDescent="0.2">
      <c r="A19" s="49">
        <v>5</v>
      </c>
      <c r="B19" s="57" t="s">
        <v>116</v>
      </c>
      <c r="C19" s="117" t="s">
        <v>117</v>
      </c>
      <c r="D19" s="117"/>
      <c r="E19" s="117"/>
      <c r="F19" s="117"/>
      <c r="G19" s="49" t="s">
        <v>67</v>
      </c>
      <c r="H19" s="51">
        <f>85*1</f>
        <v>85</v>
      </c>
      <c r="I19" s="52"/>
      <c r="J19" s="43"/>
    </row>
    <row r="20" spans="1:68" s="48" customFormat="1" ht="18" customHeight="1" x14ac:dyDescent="0.2">
      <c r="A20" s="40" t="s">
        <v>62</v>
      </c>
      <c r="B20" s="41" t="s">
        <v>77</v>
      </c>
      <c r="C20" s="113" t="s">
        <v>78</v>
      </c>
      <c r="D20" s="113"/>
      <c r="E20" s="113"/>
      <c r="F20" s="113"/>
      <c r="G20" s="113"/>
      <c r="H20" s="113"/>
      <c r="I20" s="113"/>
      <c r="J20" s="113"/>
    </row>
    <row r="21" spans="1:68" s="48" customFormat="1" ht="45.75" customHeight="1" x14ac:dyDescent="0.2">
      <c r="A21" s="49">
        <v>6</v>
      </c>
      <c r="B21" s="50" t="s">
        <v>79</v>
      </c>
      <c r="C21" s="115" t="s">
        <v>118</v>
      </c>
      <c r="D21" s="115"/>
      <c r="E21" s="115"/>
      <c r="F21" s="115"/>
      <c r="G21" s="49" t="s">
        <v>67</v>
      </c>
      <c r="H21" s="51">
        <f>85*3.2</f>
        <v>272</v>
      </c>
      <c r="I21" s="52"/>
      <c r="J21" s="43"/>
    </row>
    <row r="22" spans="1:68" s="48" customFormat="1" ht="34.5" customHeight="1" x14ac:dyDescent="0.2">
      <c r="A22" s="49">
        <v>7</v>
      </c>
      <c r="B22" s="50" t="s">
        <v>119</v>
      </c>
      <c r="C22" s="115" t="s">
        <v>120</v>
      </c>
      <c r="D22" s="115"/>
      <c r="E22" s="115"/>
      <c r="F22" s="115"/>
      <c r="G22" s="49" t="s">
        <v>67</v>
      </c>
      <c r="H22" s="51">
        <f>85*1</f>
        <v>85</v>
      </c>
      <c r="I22" s="52"/>
      <c r="J22" s="43"/>
    </row>
    <row r="23" spans="1:68" s="48" customFormat="1" ht="33" customHeight="1" x14ac:dyDescent="0.2">
      <c r="A23" s="53"/>
      <c r="B23" s="53" t="s">
        <v>81</v>
      </c>
      <c r="C23" s="116" t="s">
        <v>82</v>
      </c>
      <c r="D23" s="116"/>
      <c r="E23" s="116"/>
      <c r="F23" s="116"/>
      <c r="G23" s="116"/>
      <c r="H23" s="116"/>
      <c r="I23" s="116"/>
      <c r="J23" s="116"/>
    </row>
    <row r="24" spans="1:68" s="55" customFormat="1" ht="20.25" customHeight="1" x14ac:dyDescent="0.2">
      <c r="A24" s="41"/>
      <c r="B24" s="40" t="s">
        <v>83</v>
      </c>
      <c r="C24" s="113" t="s">
        <v>84</v>
      </c>
      <c r="D24" s="113"/>
      <c r="E24" s="113"/>
      <c r="F24" s="113"/>
      <c r="G24" s="113"/>
      <c r="H24" s="113"/>
      <c r="I24" s="113"/>
      <c r="J24" s="11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</row>
    <row r="25" spans="1:68" s="55" customFormat="1" ht="36.75" customHeight="1" x14ac:dyDescent="0.2">
      <c r="A25" s="56" t="s">
        <v>121</v>
      </c>
      <c r="B25" s="57" t="s">
        <v>86</v>
      </c>
      <c r="C25" s="115" t="s">
        <v>87</v>
      </c>
      <c r="D25" s="115"/>
      <c r="E25" s="115"/>
      <c r="F25" s="115"/>
      <c r="G25" s="58" t="s">
        <v>67</v>
      </c>
      <c r="H25" s="52">
        <v>10</v>
      </c>
      <c r="I25" s="35"/>
      <c r="J25" s="4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22.5" customHeight="1" x14ac:dyDescent="0.2">
      <c r="A26" s="40" t="s">
        <v>62</v>
      </c>
      <c r="B26" s="40" t="s">
        <v>88</v>
      </c>
      <c r="C26" s="113" t="s">
        <v>89</v>
      </c>
      <c r="D26" s="113"/>
      <c r="E26" s="113"/>
      <c r="F26" s="113"/>
      <c r="G26" s="113"/>
      <c r="H26" s="113"/>
      <c r="I26" s="113"/>
      <c r="J26" s="11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8" s="55" customFormat="1" ht="43.5" customHeight="1" x14ac:dyDescent="0.2">
      <c r="A27" s="49">
        <v>9</v>
      </c>
      <c r="B27" s="57" t="s">
        <v>90</v>
      </c>
      <c r="C27" s="117" t="s">
        <v>91</v>
      </c>
      <c r="D27" s="117"/>
      <c r="E27" s="117"/>
      <c r="F27" s="117"/>
      <c r="G27" s="49" t="s">
        <v>67</v>
      </c>
      <c r="H27" s="59">
        <f>85*3*1.05</f>
        <v>267.75</v>
      </c>
      <c r="I27" s="59"/>
      <c r="J27" s="4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60" customFormat="1" ht="35.25" customHeight="1" x14ac:dyDescent="0.2">
      <c r="A28" s="37"/>
      <c r="B28" s="38" t="s">
        <v>92</v>
      </c>
      <c r="C28" s="112" t="s">
        <v>93</v>
      </c>
      <c r="D28" s="112"/>
      <c r="E28" s="112"/>
      <c r="F28" s="112"/>
      <c r="G28" s="112"/>
      <c r="H28" s="112"/>
      <c r="I28" s="112"/>
      <c r="J28" s="11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</row>
    <row r="29" spans="1:68" s="48" customFormat="1" ht="19.5" customHeight="1" x14ac:dyDescent="0.2">
      <c r="A29" s="40" t="s">
        <v>62</v>
      </c>
      <c r="B29" s="41" t="s">
        <v>94</v>
      </c>
      <c r="C29" s="113" t="s">
        <v>95</v>
      </c>
      <c r="D29" s="113"/>
      <c r="E29" s="113"/>
      <c r="F29" s="113"/>
      <c r="G29" s="113"/>
      <c r="H29" s="113"/>
      <c r="I29" s="113"/>
      <c r="J29" s="113"/>
    </row>
    <row r="30" spans="1:68" s="62" customFormat="1" ht="28.5" customHeight="1" x14ac:dyDescent="0.2">
      <c r="A30" s="49">
        <v>10</v>
      </c>
      <c r="B30" s="61" t="s">
        <v>96</v>
      </c>
      <c r="C30" s="117" t="s">
        <v>97</v>
      </c>
      <c r="D30" s="117"/>
      <c r="E30" s="117"/>
      <c r="F30" s="117"/>
      <c r="G30" s="49" t="s">
        <v>67</v>
      </c>
      <c r="H30" s="51">
        <f>H9/2</f>
        <v>42.5</v>
      </c>
      <c r="I30" s="52"/>
      <c r="J30" s="43"/>
    </row>
    <row r="31" spans="1:68" s="48" customFormat="1" ht="19.5" customHeight="1" x14ac:dyDescent="0.2">
      <c r="A31" s="40" t="s">
        <v>62</v>
      </c>
      <c r="B31" s="41" t="s">
        <v>98</v>
      </c>
      <c r="C31" s="113" t="s">
        <v>99</v>
      </c>
      <c r="D31" s="113"/>
      <c r="E31" s="113"/>
      <c r="F31" s="113"/>
      <c r="G31" s="113"/>
      <c r="H31" s="113"/>
      <c r="I31" s="113"/>
      <c r="J31" s="113"/>
    </row>
    <row r="32" spans="1:68" s="48" customFormat="1" ht="19.5" customHeight="1" x14ac:dyDescent="0.2">
      <c r="A32" s="63">
        <v>11</v>
      </c>
      <c r="B32" s="63" t="s">
        <v>100</v>
      </c>
      <c r="C32" s="119" t="s">
        <v>101</v>
      </c>
      <c r="D32" s="119"/>
      <c r="E32" s="119"/>
      <c r="F32" s="119"/>
      <c r="G32" s="63" t="s">
        <v>67</v>
      </c>
      <c r="H32" s="65">
        <v>85</v>
      </c>
      <c r="I32" s="63"/>
      <c r="J32" s="63"/>
    </row>
    <row r="33" spans="1:10" s="48" customFormat="1" ht="19.5" customHeight="1" x14ac:dyDescent="0.2">
      <c r="A33" s="118" t="s">
        <v>102</v>
      </c>
      <c r="B33" s="118"/>
      <c r="C33" s="118"/>
      <c r="D33" s="118"/>
      <c r="E33" s="118"/>
      <c r="F33" s="118"/>
      <c r="G33" s="118"/>
      <c r="H33" s="118"/>
      <c r="I33" s="118"/>
      <c r="J33" s="63"/>
    </row>
    <row r="34" spans="1:10" s="45" customFormat="1" ht="19.5" customHeight="1" x14ac:dyDescent="0.2">
      <c r="A34" s="118" t="s">
        <v>103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10" s="45" customFormat="1" ht="19.5" customHeight="1" x14ac:dyDescent="0.2">
      <c r="A35" s="118" t="s">
        <v>104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10" ht="21" customHeight="1" x14ac:dyDescent="0.2">
      <c r="A36" s="66"/>
      <c r="B36" s="66"/>
      <c r="C36" s="67"/>
      <c r="D36" s="68"/>
      <c r="E36" s="69"/>
      <c r="F36" s="69"/>
      <c r="G36" s="70"/>
      <c r="H36" s="71"/>
    </row>
    <row r="37" spans="1:10" ht="12.75" customHeight="1" x14ac:dyDescent="0.2">
      <c r="B37" s="72"/>
      <c r="C37" s="73"/>
      <c r="D37" s="74"/>
      <c r="E37" s="72"/>
      <c r="F37" s="75"/>
      <c r="G37" s="75" t="s">
        <v>44</v>
      </c>
    </row>
    <row r="38" spans="1:10" ht="12.75" customHeight="1" x14ac:dyDescent="0.2">
      <c r="B38" s="72"/>
      <c r="C38" s="73"/>
      <c r="D38" s="74"/>
      <c r="E38" s="72"/>
      <c r="F38" s="75"/>
      <c r="G38" s="75"/>
    </row>
    <row r="39" spans="1:10" ht="12.75" customHeight="1" x14ac:dyDescent="0.2">
      <c r="B39" s="72"/>
      <c r="C39" s="73"/>
      <c r="D39" s="74"/>
      <c r="E39" s="72"/>
      <c r="F39" s="75"/>
      <c r="G39" s="75"/>
    </row>
    <row r="40" spans="1:10" ht="12.75" customHeight="1" x14ac:dyDescent="0.2">
      <c r="B40" s="72"/>
      <c r="C40" s="73"/>
      <c r="D40" s="74"/>
      <c r="E40" s="72"/>
      <c r="F40" s="75"/>
      <c r="G40" s="75"/>
    </row>
  </sheetData>
  <mergeCells count="35">
    <mergeCell ref="C31:J31"/>
    <mergeCell ref="C32:F32"/>
    <mergeCell ref="A33:I33"/>
    <mergeCell ref="A34:I34"/>
    <mergeCell ref="A35:I35"/>
    <mergeCell ref="C26:J26"/>
    <mergeCell ref="C27:F27"/>
    <mergeCell ref="C28:J28"/>
    <mergeCell ref="C29:J29"/>
    <mergeCell ref="C30:F30"/>
    <mergeCell ref="C21:F21"/>
    <mergeCell ref="C22:F22"/>
    <mergeCell ref="C23:J23"/>
    <mergeCell ref="C24:J24"/>
    <mergeCell ref="C25:F25"/>
    <mergeCell ref="C16:J16"/>
    <mergeCell ref="C17:F17"/>
    <mergeCell ref="C18:J18"/>
    <mergeCell ref="C19:F19"/>
    <mergeCell ref="C20:J20"/>
    <mergeCell ref="C11:F11"/>
    <mergeCell ref="C12:J12"/>
    <mergeCell ref="C13:J13"/>
    <mergeCell ref="C14:F14"/>
    <mergeCell ref="C15:J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0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DB40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8" width="12.85546875" style="27" customWidth="1"/>
    <col min="9" max="9" width="12.85546875" style="28" customWidth="1"/>
    <col min="10" max="10" width="16.85546875" style="29" customWidth="1"/>
    <col min="11" max="64" width="9.140625" style="28" customWidth="1"/>
    <col min="65" max="1025" width="9.140625" customWidth="1"/>
  </cols>
  <sheetData>
    <row r="1" spans="1:106" ht="28.1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106" ht="43.9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106" ht="25.9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106" ht="39" customHeight="1" x14ac:dyDescent="0.2">
      <c r="A4" s="109" t="s">
        <v>122</v>
      </c>
      <c r="B4" s="109"/>
      <c r="C4" s="109"/>
      <c r="D4" s="109"/>
      <c r="E4" s="109"/>
      <c r="F4" s="109"/>
      <c r="G4" s="109"/>
      <c r="H4" s="109"/>
      <c r="I4" s="109"/>
      <c r="J4" s="109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106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4" t="s">
        <v>56</v>
      </c>
      <c r="I5" s="35" t="s">
        <v>57</v>
      </c>
      <c r="J5" s="35" t="s">
        <v>58</v>
      </c>
    </row>
    <row r="6" spans="1:106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6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6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6" s="44" customFormat="1" ht="51.7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42">
        <v>90</v>
      </c>
      <c r="I9" s="42"/>
      <c r="J9" s="43"/>
    </row>
    <row r="10" spans="1:106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6" ht="42.75" customHeight="1" x14ac:dyDescent="0.2">
      <c r="A11" s="32">
        <v>2</v>
      </c>
      <c r="B11" s="78" t="s">
        <v>108</v>
      </c>
      <c r="C11" s="120" t="s">
        <v>123</v>
      </c>
      <c r="D11" s="120"/>
      <c r="E11" s="120"/>
      <c r="F11" s="120"/>
      <c r="G11" s="32" t="s">
        <v>67</v>
      </c>
      <c r="H11" s="42">
        <v>16</v>
      </c>
      <c r="I11" s="42"/>
      <c r="J11" s="43"/>
    </row>
    <row r="12" spans="1:106" ht="32.25" customHeight="1" x14ac:dyDescent="0.2">
      <c r="A12" s="37"/>
      <c r="B12" s="38" t="s">
        <v>68</v>
      </c>
      <c r="C12" s="112" t="s">
        <v>69</v>
      </c>
      <c r="D12" s="112"/>
      <c r="E12" s="112"/>
      <c r="F12" s="112"/>
      <c r="G12" s="112"/>
      <c r="H12" s="112"/>
      <c r="I12" s="112"/>
      <c r="J12" s="112"/>
    </row>
    <row r="13" spans="1:106" s="46" customFormat="1" ht="21" customHeight="1" x14ac:dyDescent="0.2">
      <c r="A13" s="40" t="s">
        <v>62</v>
      </c>
      <c r="B13" s="41" t="s">
        <v>70</v>
      </c>
      <c r="C13" s="113" t="s">
        <v>71</v>
      </c>
      <c r="D13" s="113"/>
      <c r="E13" s="113"/>
      <c r="F13" s="113"/>
      <c r="G13" s="113"/>
      <c r="H13" s="113"/>
      <c r="I13" s="113"/>
      <c r="J13" s="11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s="46" customFormat="1" ht="37.5" customHeight="1" x14ac:dyDescent="0.2">
      <c r="A14" s="32">
        <v>3</v>
      </c>
      <c r="B14" s="33" t="s">
        <v>72</v>
      </c>
      <c r="C14" s="114" t="s">
        <v>73</v>
      </c>
      <c r="D14" s="114"/>
      <c r="E14" s="114"/>
      <c r="F14" s="114"/>
      <c r="G14" s="32" t="s">
        <v>74</v>
      </c>
      <c r="H14" s="42">
        <v>63</v>
      </c>
      <c r="I14" s="42"/>
      <c r="J14" s="4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6" s="47" customFormat="1" ht="31.5" customHeight="1" x14ac:dyDescent="0.2">
      <c r="A15" s="37"/>
      <c r="B15" s="38" t="s">
        <v>75</v>
      </c>
      <c r="C15" s="112" t="s">
        <v>76</v>
      </c>
      <c r="D15" s="112"/>
      <c r="E15" s="112"/>
      <c r="F15" s="112"/>
      <c r="G15" s="112"/>
      <c r="H15" s="112"/>
      <c r="I15" s="112"/>
      <c r="J15" s="112"/>
    </row>
    <row r="16" spans="1:106" s="39" customFormat="1" ht="18" customHeight="1" x14ac:dyDescent="0.2">
      <c r="A16" s="40" t="s">
        <v>62</v>
      </c>
      <c r="B16" s="41" t="s">
        <v>110</v>
      </c>
      <c r="C16" s="113" t="s">
        <v>111</v>
      </c>
      <c r="D16" s="113"/>
      <c r="E16" s="113"/>
      <c r="F16" s="113"/>
      <c r="G16" s="113"/>
      <c r="H16" s="113"/>
      <c r="I16" s="113"/>
      <c r="J16" s="113"/>
    </row>
    <row r="17" spans="1:68" s="39" customFormat="1" ht="40.5" customHeight="1" x14ac:dyDescent="0.2">
      <c r="A17" s="49">
        <v>4</v>
      </c>
      <c r="B17" s="61" t="s">
        <v>112</v>
      </c>
      <c r="C17" s="117" t="s">
        <v>113</v>
      </c>
      <c r="D17" s="117"/>
      <c r="E17" s="117"/>
      <c r="F17" s="117"/>
      <c r="G17" s="49" t="s">
        <v>67</v>
      </c>
      <c r="H17" s="51">
        <v>90</v>
      </c>
      <c r="I17" s="52"/>
      <c r="J17" s="43"/>
    </row>
    <row r="18" spans="1:68" s="39" customFormat="1" ht="33" customHeight="1" x14ac:dyDescent="0.2">
      <c r="A18" s="40" t="s">
        <v>62</v>
      </c>
      <c r="B18" s="41" t="s">
        <v>114</v>
      </c>
      <c r="C18" s="113" t="s">
        <v>115</v>
      </c>
      <c r="D18" s="113"/>
      <c r="E18" s="113"/>
      <c r="F18" s="113"/>
      <c r="G18" s="113"/>
      <c r="H18" s="113"/>
      <c r="I18" s="113"/>
      <c r="J18" s="113"/>
    </row>
    <row r="19" spans="1:68" s="39" customFormat="1" ht="33" customHeight="1" x14ac:dyDescent="0.2">
      <c r="A19" s="49">
        <v>5</v>
      </c>
      <c r="B19" s="57" t="s">
        <v>116</v>
      </c>
      <c r="C19" s="117" t="s">
        <v>117</v>
      </c>
      <c r="D19" s="117"/>
      <c r="E19" s="117"/>
      <c r="F19" s="117"/>
      <c r="G19" s="49" t="s">
        <v>67</v>
      </c>
      <c r="H19" s="51">
        <v>90</v>
      </c>
      <c r="I19" s="52"/>
      <c r="J19" s="43"/>
    </row>
    <row r="20" spans="1:68" s="48" customFormat="1" ht="18" customHeight="1" x14ac:dyDescent="0.2">
      <c r="A20" s="40" t="s">
        <v>62</v>
      </c>
      <c r="B20" s="41" t="s">
        <v>77</v>
      </c>
      <c r="C20" s="113" t="s">
        <v>78</v>
      </c>
      <c r="D20" s="113"/>
      <c r="E20" s="113"/>
      <c r="F20" s="113"/>
      <c r="G20" s="113"/>
      <c r="H20" s="113"/>
      <c r="I20" s="113"/>
      <c r="J20" s="113"/>
    </row>
    <row r="21" spans="1:68" s="48" customFormat="1" ht="45.75" customHeight="1" x14ac:dyDescent="0.2">
      <c r="A21" s="49">
        <v>6</v>
      </c>
      <c r="B21" s="50" t="s">
        <v>79</v>
      </c>
      <c r="C21" s="115" t="s">
        <v>118</v>
      </c>
      <c r="D21" s="115"/>
      <c r="E21" s="115"/>
      <c r="F21" s="115"/>
      <c r="G21" s="49" t="s">
        <v>67</v>
      </c>
      <c r="H21" s="51">
        <v>288</v>
      </c>
      <c r="I21" s="52"/>
      <c r="J21" s="43"/>
    </row>
    <row r="22" spans="1:68" s="48" customFormat="1" ht="34.5" customHeight="1" x14ac:dyDescent="0.2">
      <c r="A22" s="49">
        <v>7</v>
      </c>
      <c r="B22" s="50" t="s">
        <v>119</v>
      </c>
      <c r="C22" s="115" t="s">
        <v>120</v>
      </c>
      <c r="D22" s="115"/>
      <c r="E22" s="115"/>
      <c r="F22" s="115"/>
      <c r="G22" s="49" t="s">
        <v>67</v>
      </c>
      <c r="H22" s="51">
        <v>90</v>
      </c>
      <c r="I22" s="52"/>
      <c r="J22" s="43"/>
    </row>
    <row r="23" spans="1:68" s="48" customFormat="1" ht="33" customHeight="1" x14ac:dyDescent="0.2">
      <c r="A23" s="53"/>
      <c r="B23" s="53" t="s">
        <v>81</v>
      </c>
      <c r="C23" s="116" t="s">
        <v>82</v>
      </c>
      <c r="D23" s="116"/>
      <c r="E23" s="116"/>
      <c r="F23" s="116"/>
      <c r="G23" s="116"/>
      <c r="H23" s="116"/>
      <c r="I23" s="116"/>
      <c r="J23" s="116"/>
    </row>
    <row r="24" spans="1:68" s="55" customFormat="1" ht="20.25" customHeight="1" x14ac:dyDescent="0.2">
      <c r="A24" s="41"/>
      <c r="B24" s="40" t="s">
        <v>83</v>
      </c>
      <c r="C24" s="113" t="s">
        <v>84</v>
      </c>
      <c r="D24" s="113"/>
      <c r="E24" s="113"/>
      <c r="F24" s="113"/>
      <c r="G24" s="113"/>
      <c r="H24" s="113"/>
      <c r="I24" s="113"/>
      <c r="J24" s="11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</row>
    <row r="25" spans="1:68" s="55" customFormat="1" ht="36.75" customHeight="1" x14ac:dyDescent="0.2">
      <c r="A25" s="56" t="s">
        <v>121</v>
      </c>
      <c r="B25" s="57" t="s">
        <v>86</v>
      </c>
      <c r="C25" s="115" t="s">
        <v>87</v>
      </c>
      <c r="D25" s="115"/>
      <c r="E25" s="115"/>
      <c r="F25" s="115"/>
      <c r="G25" s="58" t="s">
        <v>67</v>
      </c>
      <c r="H25" s="52">
        <v>18</v>
      </c>
      <c r="I25" s="35"/>
      <c r="J25" s="4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22.5" customHeight="1" x14ac:dyDescent="0.2">
      <c r="A26" s="40" t="s">
        <v>62</v>
      </c>
      <c r="B26" s="40" t="s">
        <v>88</v>
      </c>
      <c r="C26" s="113" t="s">
        <v>89</v>
      </c>
      <c r="D26" s="113"/>
      <c r="E26" s="113"/>
      <c r="F26" s="113"/>
      <c r="G26" s="113"/>
      <c r="H26" s="113"/>
      <c r="I26" s="113"/>
      <c r="J26" s="11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8" s="55" customFormat="1" ht="43.5" customHeight="1" x14ac:dyDescent="0.2">
      <c r="A27" s="49">
        <v>9</v>
      </c>
      <c r="B27" s="57" t="s">
        <v>90</v>
      </c>
      <c r="C27" s="117" t="s">
        <v>91</v>
      </c>
      <c r="D27" s="117"/>
      <c r="E27" s="117"/>
      <c r="F27" s="117"/>
      <c r="G27" s="49" t="s">
        <v>67</v>
      </c>
      <c r="H27" s="59">
        <v>283.5</v>
      </c>
      <c r="I27" s="59"/>
      <c r="J27" s="4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60" customFormat="1" ht="35.25" customHeight="1" x14ac:dyDescent="0.2">
      <c r="A28" s="37"/>
      <c r="B28" s="38" t="s">
        <v>92</v>
      </c>
      <c r="C28" s="112" t="s">
        <v>93</v>
      </c>
      <c r="D28" s="112"/>
      <c r="E28" s="112"/>
      <c r="F28" s="112"/>
      <c r="G28" s="112"/>
      <c r="H28" s="112"/>
      <c r="I28" s="112"/>
      <c r="J28" s="11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</row>
    <row r="29" spans="1:68" s="48" customFormat="1" ht="19.5" customHeight="1" x14ac:dyDescent="0.2">
      <c r="A29" s="40" t="s">
        <v>62</v>
      </c>
      <c r="B29" s="41" t="s">
        <v>94</v>
      </c>
      <c r="C29" s="113" t="s">
        <v>95</v>
      </c>
      <c r="D29" s="113"/>
      <c r="E29" s="113"/>
      <c r="F29" s="113"/>
      <c r="G29" s="113"/>
      <c r="H29" s="113"/>
      <c r="I29" s="113"/>
      <c r="J29" s="113"/>
    </row>
    <row r="30" spans="1:68" s="62" customFormat="1" ht="28.5" customHeight="1" x14ac:dyDescent="0.2">
      <c r="A30" s="49">
        <v>10</v>
      </c>
      <c r="B30" s="61" t="s">
        <v>96</v>
      </c>
      <c r="C30" s="117" t="s">
        <v>97</v>
      </c>
      <c r="D30" s="117"/>
      <c r="E30" s="117"/>
      <c r="F30" s="117"/>
      <c r="G30" s="49" t="s">
        <v>67</v>
      </c>
      <c r="H30" s="51">
        <f>H9/2</f>
        <v>45</v>
      </c>
      <c r="I30" s="52"/>
      <c r="J30" s="43"/>
    </row>
    <row r="31" spans="1:68" s="48" customFormat="1" ht="19.5" customHeight="1" x14ac:dyDescent="0.2">
      <c r="A31" s="40" t="s">
        <v>62</v>
      </c>
      <c r="B31" s="41" t="s">
        <v>98</v>
      </c>
      <c r="C31" s="113" t="s">
        <v>99</v>
      </c>
      <c r="D31" s="113"/>
      <c r="E31" s="113"/>
      <c r="F31" s="113"/>
      <c r="G31" s="113"/>
      <c r="H31" s="113"/>
      <c r="I31" s="113"/>
      <c r="J31" s="113"/>
    </row>
    <row r="32" spans="1:68" s="45" customFormat="1" ht="19.5" customHeight="1" x14ac:dyDescent="0.2">
      <c r="A32" s="63">
        <v>11</v>
      </c>
      <c r="B32" s="79" t="s">
        <v>100</v>
      </c>
      <c r="C32" s="119" t="s">
        <v>101</v>
      </c>
      <c r="D32" s="119"/>
      <c r="E32" s="119"/>
      <c r="F32" s="119"/>
      <c r="G32" s="63" t="s">
        <v>67</v>
      </c>
      <c r="H32" s="80">
        <v>90</v>
      </c>
      <c r="I32" s="64"/>
      <c r="J32" s="64"/>
    </row>
    <row r="33" spans="1:10" s="45" customFormat="1" ht="19.5" customHeight="1" x14ac:dyDescent="0.2">
      <c r="A33" s="118" t="s">
        <v>102</v>
      </c>
      <c r="B33" s="118"/>
      <c r="C33" s="118"/>
      <c r="D33" s="118"/>
      <c r="E33" s="118"/>
      <c r="F33" s="118"/>
      <c r="G33" s="118"/>
      <c r="H33" s="118"/>
      <c r="I33" s="118"/>
      <c r="J33" s="64"/>
    </row>
    <row r="34" spans="1:10" s="45" customFormat="1" ht="19.5" customHeight="1" x14ac:dyDescent="0.2">
      <c r="A34" s="118" t="s">
        <v>103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10" s="45" customFormat="1" ht="19.5" customHeight="1" x14ac:dyDescent="0.2">
      <c r="A35" s="118" t="s">
        <v>104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10" ht="21" customHeight="1" x14ac:dyDescent="0.2">
      <c r="A36" s="66"/>
      <c r="B36" s="66"/>
      <c r="C36" s="67"/>
      <c r="D36" s="68"/>
      <c r="E36" s="69"/>
      <c r="F36" s="69"/>
      <c r="G36" s="70"/>
      <c r="H36" s="71"/>
    </row>
    <row r="37" spans="1:10" ht="12.75" customHeight="1" x14ac:dyDescent="0.2">
      <c r="B37" s="72"/>
      <c r="C37" s="73"/>
      <c r="D37" s="74"/>
      <c r="E37" s="72"/>
      <c r="F37" s="75"/>
      <c r="G37" s="76" t="s">
        <v>44</v>
      </c>
    </row>
    <row r="38" spans="1:10" ht="12.75" customHeight="1" x14ac:dyDescent="0.2">
      <c r="B38" s="72"/>
      <c r="C38" s="73"/>
      <c r="D38" s="74"/>
      <c r="E38" s="72"/>
      <c r="F38" s="75"/>
      <c r="G38" s="75"/>
    </row>
    <row r="39" spans="1:10" ht="12.75" customHeight="1" x14ac:dyDescent="0.2">
      <c r="B39" s="72"/>
      <c r="C39" s="73"/>
      <c r="D39" s="74"/>
      <c r="E39" s="72"/>
      <c r="F39" s="75"/>
      <c r="G39" s="75"/>
    </row>
    <row r="40" spans="1:10" ht="12.75" customHeight="1" x14ac:dyDescent="0.2">
      <c r="B40" s="72"/>
      <c r="C40" s="73"/>
      <c r="D40" s="74"/>
      <c r="E40" s="72"/>
      <c r="F40" s="75"/>
      <c r="G40" s="75"/>
    </row>
  </sheetData>
  <mergeCells count="35">
    <mergeCell ref="C31:J31"/>
    <mergeCell ref="C32:F32"/>
    <mergeCell ref="A33:I33"/>
    <mergeCell ref="A34:I34"/>
    <mergeCell ref="A35:I35"/>
    <mergeCell ref="C26:J26"/>
    <mergeCell ref="C27:F27"/>
    <mergeCell ref="C28:J28"/>
    <mergeCell ref="C29:J29"/>
    <mergeCell ref="C30:F30"/>
    <mergeCell ref="C21:F21"/>
    <mergeCell ref="C22:F22"/>
    <mergeCell ref="C23:J23"/>
    <mergeCell ref="C24:J24"/>
    <mergeCell ref="C25:F25"/>
    <mergeCell ref="C16:J16"/>
    <mergeCell ref="C17:F17"/>
    <mergeCell ref="C18:J18"/>
    <mergeCell ref="C19:F19"/>
    <mergeCell ref="C20:J20"/>
    <mergeCell ref="C11:F11"/>
    <mergeCell ref="C12:J12"/>
    <mergeCell ref="C13:J13"/>
    <mergeCell ref="C14:F14"/>
    <mergeCell ref="C15:J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0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DB40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8" width="12.85546875" style="27" customWidth="1"/>
    <col min="9" max="9" width="12.85546875" style="28" customWidth="1"/>
    <col min="10" max="10" width="16.85546875" style="29" customWidth="1"/>
    <col min="11" max="64" width="9.140625" style="28" customWidth="1"/>
    <col min="65" max="1025" width="9.140625" customWidth="1"/>
  </cols>
  <sheetData>
    <row r="1" spans="1:106" s="77" customFormat="1" ht="23.1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6" s="31" customFormat="1" ht="39.4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6" s="31" customFormat="1" ht="25.9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6" s="31" customFormat="1" ht="39" customHeight="1" x14ac:dyDescent="0.2">
      <c r="A4" s="109" t="s">
        <v>124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6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4" t="s">
        <v>56</v>
      </c>
      <c r="I5" s="35" t="s">
        <v>57</v>
      </c>
      <c r="J5" s="35" t="s">
        <v>58</v>
      </c>
    </row>
    <row r="6" spans="1:106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6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6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6" s="44" customFormat="1" ht="39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42">
        <v>90</v>
      </c>
      <c r="I9" s="42"/>
      <c r="J9" s="43"/>
    </row>
    <row r="10" spans="1:106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6" ht="50.25" customHeight="1" x14ac:dyDescent="0.2">
      <c r="A11" s="32">
        <v>2</v>
      </c>
      <c r="B11" s="81" t="s">
        <v>125</v>
      </c>
      <c r="C11" s="114" t="s">
        <v>126</v>
      </c>
      <c r="D11" s="114"/>
      <c r="E11" s="114"/>
      <c r="F11" s="114"/>
      <c r="G11" s="32" t="s">
        <v>67</v>
      </c>
      <c r="H11" s="42">
        <v>198</v>
      </c>
      <c r="I11" s="42"/>
      <c r="J11" s="43"/>
    </row>
    <row r="12" spans="1:106" ht="36.75" customHeight="1" x14ac:dyDescent="0.2">
      <c r="A12" s="32">
        <v>3</v>
      </c>
      <c r="B12" s="78" t="s">
        <v>108</v>
      </c>
      <c r="C12" s="120" t="s">
        <v>123</v>
      </c>
      <c r="D12" s="120"/>
      <c r="E12" s="120"/>
      <c r="F12" s="120"/>
      <c r="G12" s="32" t="s">
        <v>67</v>
      </c>
      <c r="H12" s="42">
        <v>16</v>
      </c>
      <c r="I12" s="42"/>
      <c r="J12" s="43"/>
    </row>
    <row r="13" spans="1:106" ht="32.25" customHeight="1" x14ac:dyDescent="0.2">
      <c r="A13" s="37"/>
      <c r="B13" s="38" t="s">
        <v>68</v>
      </c>
      <c r="C13" s="112" t="s">
        <v>69</v>
      </c>
      <c r="D13" s="112"/>
      <c r="E13" s="112"/>
      <c r="F13" s="112"/>
      <c r="G13" s="112"/>
      <c r="H13" s="112"/>
      <c r="I13" s="112"/>
      <c r="J13" s="112"/>
    </row>
    <row r="14" spans="1:106" s="46" customFormat="1" ht="21" customHeight="1" x14ac:dyDescent="0.2">
      <c r="A14" s="40" t="s">
        <v>62</v>
      </c>
      <c r="B14" s="41" t="s">
        <v>70</v>
      </c>
      <c r="C14" s="113" t="s">
        <v>71</v>
      </c>
      <c r="D14" s="113"/>
      <c r="E14" s="113"/>
      <c r="F14" s="113"/>
      <c r="G14" s="113"/>
      <c r="H14" s="113"/>
      <c r="I14" s="113"/>
      <c r="J14" s="11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6" s="46" customFormat="1" ht="37.5" customHeight="1" x14ac:dyDescent="0.2">
      <c r="A15" s="32">
        <v>4</v>
      </c>
      <c r="B15" s="33" t="s">
        <v>72</v>
      </c>
      <c r="C15" s="114" t="s">
        <v>73</v>
      </c>
      <c r="D15" s="114"/>
      <c r="E15" s="114"/>
      <c r="F15" s="114"/>
      <c r="G15" s="32" t="s">
        <v>74</v>
      </c>
      <c r="H15" s="42">
        <v>63</v>
      </c>
      <c r="I15" s="42"/>
      <c r="J15" s="4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6" spans="1:106" s="47" customFormat="1" ht="31.5" customHeight="1" x14ac:dyDescent="0.2">
      <c r="A16" s="37"/>
      <c r="B16" s="38" t="s">
        <v>75</v>
      </c>
      <c r="C16" s="112" t="s">
        <v>76</v>
      </c>
      <c r="D16" s="112"/>
      <c r="E16" s="112"/>
      <c r="F16" s="112"/>
      <c r="G16" s="112"/>
      <c r="H16" s="112"/>
      <c r="I16" s="112"/>
      <c r="J16" s="112"/>
    </row>
    <row r="17" spans="1:68" s="39" customFormat="1" ht="18" customHeight="1" x14ac:dyDescent="0.2">
      <c r="A17" s="40" t="s">
        <v>62</v>
      </c>
      <c r="B17" s="41" t="s">
        <v>110</v>
      </c>
      <c r="C17" s="113" t="s">
        <v>111</v>
      </c>
      <c r="D17" s="113"/>
      <c r="E17" s="113"/>
      <c r="F17" s="113"/>
      <c r="G17" s="113"/>
      <c r="H17" s="113"/>
      <c r="I17" s="113"/>
      <c r="J17" s="113"/>
    </row>
    <row r="18" spans="1:68" s="39" customFormat="1" ht="33" customHeight="1" x14ac:dyDescent="0.2">
      <c r="A18" s="49">
        <v>5</v>
      </c>
      <c r="B18" s="61" t="s">
        <v>112</v>
      </c>
      <c r="C18" s="117" t="s">
        <v>127</v>
      </c>
      <c r="D18" s="117"/>
      <c r="E18" s="117"/>
      <c r="F18" s="117"/>
      <c r="G18" s="49" t="s">
        <v>67</v>
      </c>
      <c r="H18" s="51">
        <v>288</v>
      </c>
      <c r="I18" s="52"/>
      <c r="J18" s="43"/>
    </row>
    <row r="19" spans="1:68" s="39" customFormat="1" ht="33" customHeight="1" x14ac:dyDescent="0.2">
      <c r="A19" s="40" t="s">
        <v>62</v>
      </c>
      <c r="B19" s="41" t="s">
        <v>114</v>
      </c>
      <c r="C19" s="113" t="s">
        <v>115</v>
      </c>
      <c r="D19" s="113"/>
      <c r="E19" s="113"/>
      <c r="F19" s="113"/>
      <c r="G19" s="113"/>
      <c r="H19" s="113"/>
      <c r="I19" s="113"/>
      <c r="J19" s="113"/>
    </row>
    <row r="20" spans="1:68" s="39" customFormat="1" ht="33" customHeight="1" x14ac:dyDescent="0.2">
      <c r="A20" s="49">
        <v>6</v>
      </c>
      <c r="B20" s="57" t="s">
        <v>116</v>
      </c>
      <c r="C20" s="117" t="s">
        <v>117</v>
      </c>
      <c r="D20" s="117"/>
      <c r="E20" s="117"/>
      <c r="F20" s="117"/>
      <c r="G20" s="49" t="s">
        <v>67</v>
      </c>
      <c r="H20" s="51">
        <v>288</v>
      </c>
      <c r="I20" s="52"/>
      <c r="J20" s="43"/>
    </row>
    <row r="21" spans="1:68" s="48" customFormat="1" ht="18" customHeight="1" x14ac:dyDescent="0.2">
      <c r="A21" s="40" t="s">
        <v>62</v>
      </c>
      <c r="B21" s="41" t="s">
        <v>77</v>
      </c>
      <c r="C21" s="113" t="s">
        <v>78</v>
      </c>
      <c r="D21" s="113"/>
      <c r="E21" s="113"/>
      <c r="F21" s="113"/>
      <c r="G21" s="113"/>
      <c r="H21" s="113"/>
      <c r="I21" s="113"/>
      <c r="J21" s="113"/>
    </row>
    <row r="22" spans="1:68" s="48" customFormat="1" ht="30" customHeight="1" x14ac:dyDescent="0.2">
      <c r="A22" s="49">
        <v>7</v>
      </c>
      <c r="B22" s="50" t="s">
        <v>119</v>
      </c>
      <c r="C22" s="115" t="s">
        <v>120</v>
      </c>
      <c r="D22" s="115"/>
      <c r="E22" s="115"/>
      <c r="F22" s="115"/>
      <c r="G22" s="49" t="s">
        <v>67</v>
      </c>
      <c r="H22" s="51">
        <v>288</v>
      </c>
      <c r="I22" s="52"/>
      <c r="J22" s="43"/>
    </row>
    <row r="23" spans="1:68" s="48" customFormat="1" ht="33" customHeight="1" x14ac:dyDescent="0.2">
      <c r="A23" s="53"/>
      <c r="B23" s="53" t="s">
        <v>81</v>
      </c>
      <c r="C23" s="116" t="s">
        <v>82</v>
      </c>
      <c r="D23" s="116"/>
      <c r="E23" s="116"/>
      <c r="F23" s="116"/>
      <c r="G23" s="116"/>
      <c r="H23" s="116"/>
      <c r="I23" s="116"/>
      <c r="J23" s="116"/>
    </row>
    <row r="24" spans="1:68" s="55" customFormat="1" ht="20.25" customHeight="1" x14ac:dyDescent="0.2">
      <c r="A24" s="41"/>
      <c r="B24" s="40" t="s">
        <v>83</v>
      </c>
      <c r="C24" s="113" t="s">
        <v>84</v>
      </c>
      <c r="D24" s="113"/>
      <c r="E24" s="113"/>
      <c r="F24" s="113"/>
      <c r="G24" s="113"/>
      <c r="H24" s="113"/>
      <c r="I24" s="113"/>
      <c r="J24" s="11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</row>
    <row r="25" spans="1:68" s="55" customFormat="1" ht="36.75" customHeight="1" x14ac:dyDescent="0.2">
      <c r="A25" s="56" t="s">
        <v>121</v>
      </c>
      <c r="B25" s="57" t="s">
        <v>86</v>
      </c>
      <c r="C25" s="115" t="s">
        <v>87</v>
      </c>
      <c r="D25" s="115"/>
      <c r="E25" s="115"/>
      <c r="F25" s="115"/>
      <c r="G25" s="58" t="s">
        <v>67</v>
      </c>
      <c r="H25" s="52">
        <v>18</v>
      </c>
      <c r="I25" s="35"/>
      <c r="J25" s="4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22.5" customHeight="1" x14ac:dyDescent="0.2">
      <c r="A26" s="40" t="s">
        <v>62</v>
      </c>
      <c r="B26" s="40" t="s">
        <v>88</v>
      </c>
      <c r="C26" s="113" t="s">
        <v>89</v>
      </c>
      <c r="D26" s="113"/>
      <c r="E26" s="113"/>
      <c r="F26" s="113"/>
      <c r="G26" s="113"/>
      <c r="H26" s="113"/>
      <c r="I26" s="113"/>
      <c r="J26" s="11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8" s="55" customFormat="1" ht="43.5" customHeight="1" x14ac:dyDescent="0.2">
      <c r="A27" s="49">
        <v>9</v>
      </c>
      <c r="B27" s="57" t="s">
        <v>90</v>
      </c>
      <c r="C27" s="117" t="s">
        <v>91</v>
      </c>
      <c r="D27" s="117"/>
      <c r="E27" s="117"/>
      <c r="F27" s="117"/>
      <c r="G27" s="49" t="s">
        <v>67</v>
      </c>
      <c r="H27" s="59">
        <v>283.5</v>
      </c>
      <c r="I27" s="59"/>
      <c r="J27" s="4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60" customFormat="1" ht="35.25" customHeight="1" x14ac:dyDescent="0.2">
      <c r="A28" s="37"/>
      <c r="B28" s="38" t="s">
        <v>92</v>
      </c>
      <c r="C28" s="112" t="s">
        <v>93</v>
      </c>
      <c r="D28" s="112"/>
      <c r="E28" s="112"/>
      <c r="F28" s="112"/>
      <c r="G28" s="112"/>
      <c r="H28" s="112"/>
      <c r="I28" s="112"/>
      <c r="J28" s="11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</row>
    <row r="29" spans="1:68" s="48" customFormat="1" ht="19.5" customHeight="1" x14ac:dyDescent="0.2">
      <c r="A29" s="40" t="s">
        <v>62</v>
      </c>
      <c r="B29" s="41" t="s">
        <v>94</v>
      </c>
      <c r="C29" s="113" t="s">
        <v>95</v>
      </c>
      <c r="D29" s="113"/>
      <c r="E29" s="113"/>
      <c r="F29" s="113"/>
      <c r="G29" s="113"/>
      <c r="H29" s="113"/>
      <c r="I29" s="113"/>
      <c r="J29" s="113"/>
    </row>
    <row r="30" spans="1:68" s="62" customFormat="1" ht="28.5" customHeight="1" x14ac:dyDescent="0.2">
      <c r="A30" s="49">
        <v>10</v>
      </c>
      <c r="B30" s="61" t="s">
        <v>96</v>
      </c>
      <c r="C30" s="117" t="s">
        <v>97</v>
      </c>
      <c r="D30" s="117"/>
      <c r="E30" s="117"/>
      <c r="F30" s="117"/>
      <c r="G30" s="49" t="s">
        <v>67</v>
      </c>
      <c r="H30" s="51">
        <f>H9/2</f>
        <v>45</v>
      </c>
      <c r="I30" s="52"/>
      <c r="J30" s="43"/>
    </row>
    <row r="31" spans="1:68" s="48" customFormat="1" ht="19.5" customHeight="1" x14ac:dyDescent="0.2">
      <c r="A31" s="40" t="s">
        <v>62</v>
      </c>
      <c r="B31" s="41" t="s">
        <v>98</v>
      </c>
      <c r="C31" s="113" t="s">
        <v>99</v>
      </c>
      <c r="D31" s="113"/>
      <c r="E31" s="113"/>
      <c r="F31" s="113"/>
      <c r="G31" s="113"/>
      <c r="H31" s="113"/>
      <c r="I31" s="113"/>
      <c r="J31" s="113"/>
    </row>
    <row r="32" spans="1:68" s="45" customFormat="1" ht="30.4" customHeight="1" x14ac:dyDescent="0.2">
      <c r="A32" s="63">
        <v>11</v>
      </c>
      <c r="B32" s="79" t="s">
        <v>100</v>
      </c>
      <c r="C32" s="119" t="s">
        <v>128</v>
      </c>
      <c r="D32" s="119"/>
      <c r="E32" s="119"/>
      <c r="F32" s="119"/>
      <c r="G32" s="63" t="s">
        <v>67</v>
      </c>
      <c r="H32" s="80">
        <v>90</v>
      </c>
      <c r="I32" s="64"/>
      <c r="J32" s="64"/>
    </row>
    <row r="33" spans="1:10" s="45" customFormat="1" ht="19.5" customHeight="1" x14ac:dyDescent="0.2">
      <c r="A33" s="118" t="s">
        <v>102</v>
      </c>
      <c r="B33" s="118"/>
      <c r="C33" s="118"/>
      <c r="D33" s="118"/>
      <c r="E33" s="118"/>
      <c r="F33" s="118"/>
      <c r="G33" s="118"/>
      <c r="H33" s="118"/>
      <c r="I33" s="118"/>
      <c r="J33" s="64"/>
    </row>
    <row r="34" spans="1:10" s="45" customFormat="1" ht="19.5" customHeight="1" x14ac:dyDescent="0.2">
      <c r="A34" s="118" t="s">
        <v>103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10" s="45" customFormat="1" ht="19.5" customHeight="1" x14ac:dyDescent="0.2">
      <c r="A35" s="118" t="s">
        <v>104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10" ht="21" customHeight="1" x14ac:dyDescent="0.2">
      <c r="A36" s="66"/>
      <c r="B36" s="66"/>
      <c r="C36" s="67"/>
      <c r="D36" s="68"/>
      <c r="E36" s="69"/>
      <c r="F36" s="69"/>
      <c r="G36" s="70"/>
      <c r="H36" s="71"/>
    </row>
    <row r="37" spans="1:10" ht="12.75" customHeight="1" x14ac:dyDescent="0.2">
      <c r="B37" s="72"/>
      <c r="C37" s="73"/>
      <c r="D37" s="74"/>
      <c r="E37" s="72"/>
      <c r="F37" s="75"/>
      <c r="G37" s="76" t="s">
        <v>44</v>
      </c>
    </row>
    <row r="38" spans="1:10" ht="12.75" customHeight="1" x14ac:dyDescent="0.2">
      <c r="B38" s="72"/>
      <c r="C38" s="73"/>
      <c r="D38" s="74"/>
      <c r="E38" s="72"/>
      <c r="F38" s="75"/>
      <c r="G38" s="75"/>
    </row>
    <row r="39" spans="1:10" ht="12.75" customHeight="1" x14ac:dyDescent="0.2">
      <c r="B39" s="72"/>
      <c r="C39" s="73"/>
      <c r="D39" s="74"/>
      <c r="E39" s="72"/>
      <c r="F39" s="75"/>
      <c r="G39" s="75"/>
    </row>
    <row r="40" spans="1:10" ht="12.75" customHeight="1" x14ac:dyDescent="0.2">
      <c r="B40" s="72"/>
      <c r="C40" s="73"/>
      <c r="D40" s="74"/>
      <c r="E40" s="72"/>
      <c r="F40" s="75"/>
      <c r="G40" s="75"/>
    </row>
  </sheetData>
  <mergeCells count="35">
    <mergeCell ref="C31:J31"/>
    <mergeCell ref="C32:F32"/>
    <mergeCell ref="A33:I33"/>
    <mergeCell ref="A34:I34"/>
    <mergeCell ref="A35:I35"/>
    <mergeCell ref="C26:J26"/>
    <mergeCell ref="C27:F27"/>
    <mergeCell ref="C28:J28"/>
    <mergeCell ref="C29:J29"/>
    <mergeCell ref="C30:F30"/>
    <mergeCell ref="C21:J21"/>
    <mergeCell ref="C22:F22"/>
    <mergeCell ref="C23:J23"/>
    <mergeCell ref="C24:J24"/>
    <mergeCell ref="C25:F25"/>
    <mergeCell ref="C16:J16"/>
    <mergeCell ref="C17:J17"/>
    <mergeCell ref="C18:F18"/>
    <mergeCell ref="C19:J19"/>
    <mergeCell ref="C20:F20"/>
    <mergeCell ref="C11:F11"/>
    <mergeCell ref="C12:F12"/>
    <mergeCell ref="C13:J13"/>
    <mergeCell ref="C14:J14"/>
    <mergeCell ref="C15:F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0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DB41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8" width="12.85546875" style="27" customWidth="1"/>
    <col min="9" max="9" width="12.85546875" style="28" customWidth="1"/>
    <col min="10" max="10" width="16.85546875" style="29" customWidth="1"/>
    <col min="11" max="64" width="9.140625" style="28" customWidth="1"/>
    <col min="65" max="1025" width="9.140625" customWidth="1"/>
  </cols>
  <sheetData>
    <row r="1" spans="1:106" s="31" customFormat="1" ht="25.3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6" s="31" customFormat="1" ht="41.1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6" s="31" customFormat="1" ht="28.7" customHeight="1" x14ac:dyDescent="0.2">
      <c r="A3" s="108" t="s">
        <v>190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6" s="31" customFormat="1" ht="39" customHeight="1" x14ac:dyDescent="0.2">
      <c r="A4" s="109" t="s">
        <v>129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6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4" t="s">
        <v>56</v>
      </c>
      <c r="I5" s="35" t="s">
        <v>57</v>
      </c>
      <c r="J5" s="35" t="s">
        <v>58</v>
      </c>
    </row>
    <row r="6" spans="1:106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6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6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6" s="44" customFormat="1" ht="40.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42">
        <f>240*1</f>
        <v>240</v>
      </c>
      <c r="I9" s="42"/>
      <c r="J9" s="43"/>
    </row>
    <row r="10" spans="1:106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6" ht="50.25" customHeight="1" x14ac:dyDescent="0.2">
      <c r="A11" s="32">
        <v>2</v>
      </c>
      <c r="B11" s="81" t="s">
        <v>125</v>
      </c>
      <c r="C11" s="114" t="s">
        <v>126</v>
      </c>
      <c r="D11" s="114"/>
      <c r="E11" s="114"/>
      <c r="F11" s="114"/>
      <c r="G11" s="32" t="s">
        <v>67</v>
      </c>
      <c r="H11" s="42">
        <f>2.2*120</f>
        <v>264</v>
      </c>
      <c r="I11" s="42"/>
      <c r="J11" s="43"/>
    </row>
    <row r="12" spans="1:106" ht="36.75" customHeight="1" x14ac:dyDescent="0.2">
      <c r="A12" s="32">
        <v>3</v>
      </c>
      <c r="B12" s="78" t="s">
        <v>108</v>
      </c>
      <c r="C12" s="120" t="s">
        <v>123</v>
      </c>
      <c r="D12" s="120"/>
      <c r="E12" s="120"/>
      <c r="F12" s="120"/>
      <c r="G12" s="32" t="s">
        <v>67</v>
      </c>
      <c r="H12" s="42">
        <v>16</v>
      </c>
      <c r="I12" s="42"/>
      <c r="J12" s="43"/>
    </row>
    <row r="13" spans="1:106" ht="32.25" customHeight="1" x14ac:dyDescent="0.2">
      <c r="A13" s="37"/>
      <c r="B13" s="38" t="s">
        <v>68</v>
      </c>
      <c r="C13" s="112" t="s">
        <v>69</v>
      </c>
      <c r="D13" s="112"/>
      <c r="E13" s="112"/>
      <c r="F13" s="112"/>
      <c r="G13" s="112"/>
      <c r="H13" s="112"/>
      <c r="I13" s="112"/>
      <c r="J13" s="112"/>
    </row>
    <row r="14" spans="1:106" s="46" customFormat="1" ht="21" customHeight="1" x14ac:dyDescent="0.2">
      <c r="A14" s="40" t="s">
        <v>62</v>
      </c>
      <c r="B14" s="41" t="s">
        <v>70</v>
      </c>
      <c r="C14" s="113" t="s">
        <v>71</v>
      </c>
      <c r="D14" s="113"/>
      <c r="E14" s="113"/>
      <c r="F14" s="113"/>
      <c r="G14" s="113"/>
      <c r="H14" s="113"/>
      <c r="I14" s="113"/>
      <c r="J14" s="11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6" s="46" customFormat="1" ht="37.5" customHeight="1" x14ac:dyDescent="0.2">
      <c r="A15" s="32">
        <v>4</v>
      </c>
      <c r="B15" s="33" t="s">
        <v>72</v>
      </c>
      <c r="C15" s="114" t="s">
        <v>73</v>
      </c>
      <c r="D15" s="114"/>
      <c r="E15" s="114"/>
      <c r="F15" s="114"/>
      <c r="G15" s="32" t="s">
        <v>74</v>
      </c>
      <c r="H15" s="42">
        <f>240*0.7</f>
        <v>168</v>
      </c>
      <c r="I15" s="42"/>
      <c r="J15" s="4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6" spans="1:106" s="47" customFormat="1" ht="31.5" customHeight="1" x14ac:dyDescent="0.2">
      <c r="A16" s="37"/>
      <c r="B16" s="38" t="s">
        <v>75</v>
      </c>
      <c r="C16" s="112" t="s">
        <v>76</v>
      </c>
      <c r="D16" s="112"/>
      <c r="E16" s="112"/>
      <c r="F16" s="112"/>
      <c r="G16" s="112"/>
      <c r="H16" s="112"/>
      <c r="I16" s="112"/>
      <c r="J16" s="112"/>
    </row>
    <row r="17" spans="1:68" s="39" customFormat="1" ht="18" customHeight="1" x14ac:dyDescent="0.2">
      <c r="A17" s="40" t="s">
        <v>62</v>
      </c>
      <c r="B17" s="41" t="s">
        <v>110</v>
      </c>
      <c r="C17" s="113" t="s">
        <v>111</v>
      </c>
      <c r="D17" s="113"/>
      <c r="E17" s="113"/>
      <c r="F17" s="113"/>
      <c r="G17" s="113"/>
      <c r="H17" s="113"/>
      <c r="I17" s="113"/>
      <c r="J17" s="113"/>
    </row>
    <row r="18" spans="1:68" s="39" customFormat="1" ht="33" customHeight="1" x14ac:dyDescent="0.2">
      <c r="A18" s="49">
        <v>5</v>
      </c>
      <c r="B18" s="61" t="s">
        <v>112</v>
      </c>
      <c r="C18" s="117" t="s">
        <v>127</v>
      </c>
      <c r="D18" s="117"/>
      <c r="E18" s="117"/>
      <c r="F18" s="117"/>
      <c r="G18" s="49" t="s">
        <v>67</v>
      </c>
      <c r="H18" s="51">
        <f>120*3.2+120*1</f>
        <v>504</v>
      </c>
      <c r="I18" s="52"/>
      <c r="J18" s="43"/>
    </row>
    <row r="19" spans="1:68" s="39" customFormat="1" ht="33" customHeight="1" x14ac:dyDescent="0.2">
      <c r="A19" s="40" t="s">
        <v>62</v>
      </c>
      <c r="B19" s="41" t="s">
        <v>114</v>
      </c>
      <c r="C19" s="113" t="s">
        <v>115</v>
      </c>
      <c r="D19" s="113"/>
      <c r="E19" s="113"/>
      <c r="F19" s="113"/>
      <c r="G19" s="113"/>
      <c r="H19" s="113"/>
      <c r="I19" s="113"/>
      <c r="J19" s="113"/>
    </row>
    <row r="20" spans="1:68" s="39" customFormat="1" ht="33" customHeight="1" x14ac:dyDescent="0.2">
      <c r="A20" s="49">
        <v>6</v>
      </c>
      <c r="B20" s="57" t="s">
        <v>116</v>
      </c>
      <c r="C20" s="117" t="s">
        <v>117</v>
      </c>
      <c r="D20" s="117"/>
      <c r="E20" s="117"/>
      <c r="F20" s="117"/>
      <c r="G20" s="49" t="s">
        <v>67</v>
      </c>
      <c r="H20" s="51">
        <f>120*3.2+120*1</f>
        <v>504</v>
      </c>
      <c r="I20" s="52"/>
      <c r="J20" s="43"/>
    </row>
    <row r="21" spans="1:68" s="48" customFormat="1" ht="18" customHeight="1" x14ac:dyDescent="0.2">
      <c r="A21" s="40" t="s">
        <v>62</v>
      </c>
      <c r="B21" s="41" t="s">
        <v>77</v>
      </c>
      <c r="C21" s="113" t="s">
        <v>78</v>
      </c>
      <c r="D21" s="113"/>
      <c r="E21" s="113"/>
      <c r="F21" s="113"/>
      <c r="G21" s="113"/>
      <c r="H21" s="113"/>
      <c r="I21" s="113"/>
      <c r="J21" s="113"/>
    </row>
    <row r="22" spans="1:68" s="48" customFormat="1" ht="47.25" customHeight="1" x14ac:dyDescent="0.2">
      <c r="A22" s="49">
        <v>7</v>
      </c>
      <c r="B22" s="50" t="s">
        <v>79</v>
      </c>
      <c r="C22" s="115" t="s">
        <v>130</v>
      </c>
      <c r="D22" s="115"/>
      <c r="E22" s="115"/>
      <c r="F22" s="115"/>
      <c r="G22" s="49" t="s">
        <v>67</v>
      </c>
      <c r="H22" s="51">
        <f>240*3.2</f>
        <v>768</v>
      </c>
      <c r="I22" s="52"/>
      <c r="J22" s="43"/>
    </row>
    <row r="23" spans="1:68" s="48" customFormat="1" ht="30" customHeight="1" x14ac:dyDescent="0.2">
      <c r="A23" s="49">
        <v>8</v>
      </c>
      <c r="B23" s="50" t="s">
        <v>119</v>
      </c>
      <c r="C23" s="115" t="s">
        <v>120</v>
      </c>
      <c r="D23" s="115"/>
      <c r="E23" s="115"/>
      <c r="F23" s="115"/>
      <c r="G23" s="49" t="s">
        <v>67</v>
      </c>
      <c r="H23" s="51">
        <f>120*3.2+120*1</f>
        <v>504</v>
      </c>
      <c r="I23" s="52"/>
      <c r="J23" s="43"/>
    </row>
    <row r="24" spans="1:68" s="48" customFormat="1" ht="33" customHeight="1" x14ac:dyDescent="0.2">
      <c r="A24" s="53"/>
      <c r="B24" s="53" t="s">
        <v>81</v>
      </c>
      <c r="C24" s="116" t="s">
        <v>82</v>
      </c>
      <c r="D24" s="116"/>
      <c r="E24" s="116"/>
      <c r="F24" s="116"/>
      <c r="G24" s="116"/>
      <c r="H24" s="116"/>
      <c r="I24" s="116"/>
      <c r="J24" s="116"/>
    </row>
    <row r="25" spans="1:68" s="55" customFormat="1" ht="20.25" customHeight="1" x14ac:dyDescent="0.2">
      <c r="A25" s="41"/>
      <c r="B25" s="40" t="s">
        <v>83</v>
      </c>
      <c r="C25" s="113" t="s">
        <v>84</v>
      </c>
      <c r="D25" s="113"/>
      <c r="E25" s="113"/>
      <c r="F25" s="113"/>
      <c r="G25" s="113"/>
      <c r="H25" s="113"/>
      <c r="I25" s="113"/>
      <c r="J25" s="11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36.75" customHeight="1" x14ac:dyDescent="0.2">
      <c r="A26" s="56" t="s">
        <v>131</v>
      </c>
      <c r="B26" s="57" t="s">
        <v>86</v>
      </c>
      <c r="C26" s="115" t="s">
        <v>87</v>
      </c>
      <c r="D26" s="115"/>
      <c r="E26" s="115"/>
      <c r="F26" s="115"/>
      <c r="G26" s="58" t="s">
        <v>67</v>
      </c>
      <c r="H26" s="52">
        <v>36</v>
      </c>
      <c r="I26" s="35"/>
      <c r="J26" s="4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</row>
    <row r="27" spans="1:68" s="55" customFormat="1" ht="22.5" customHeight="1" x14ac:dyDescent="0.2">
      <c r="A27" s="40" t="s">
        <v>62</v>
      </c>
      <c r="B27" s="40" t="s">
        <v>88</v>
      </c>
      <c r="C27" s="113" t="s">
        <v>89</v>
      </c>
      <c r="D27" s="113"/>
      <c r="E27" s="113"/>
      <c r="F27" s="113"/>
      <c r="G27" s="113"/>
      <c r="H27" s="113"/>
      <c r="I27" s="113"/>
      <c r="J27" s="11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55" customFormat="1" ht="43.5" customHeight="1" x14ac:dyDescent="0.2">
      <c r="A28" s="49">
        <v>10</v>
      </c>
      <c r="B28" s="57" t="s">
        <v>90</v>
      </c>
      <c r="C28" s="117" t="s">
        <v>91</v>
      </c>
      <c r="D28" s="117"/>
      <c r="E28" s="117"/>
      <c r="F28" s="117"/>
      <c r="G28" s="49" t="s">
        <v>67</v>
      </c>
      <c r="H28" s="59">
        <f>240*3*1.05</f>
        <v>756</v>
      </c>
      <c r="I28" s="59"/>
      <c r="J28" s="4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68" s="60" customFormat="1" ht="35.25" customHeight="1" x14ac:dyDescent="0.2">
      <c r="A29" s="37"/>
      <c r="B29" s="38" t="s">
        <v>92</v>
      </c>
      <c r="C29" s="112" t="s">
        <v>93</v>
      </c>
      <c r="D29" s="112"/>
      <c r="E29" s="112"/>
      <c r="F29" s="112"/>
      <c r="G29" s="112"/>
      <c r="H29" s="112"/>
      <c r="I29" s="112"/>
      <c r="J29" s="11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</row>
    <row r="30" spans="1:68" s="48" customFormat="1" ht="19.5" customHeight="1" x14ac:dyDescent="0.2">
      <c r="A30" s="40" t="s">
        <v>62</v>
      </c>
      <c r="B30" s="41" t="s">
        <v>94</v>
      </c>
      <c r="C30" s="113" t="s">
        <v>95</v>
      </c>
      <c r="D30" s="113"/>
      <c r="E30" s="113"/>
      <c r="F30" s="113"/>
      <c r="G30" s="113"/>
      <c r="H30" s="113"/>
      <c r="I30" s="113"/>
      <c r="J30" s="113"/>
    </row>
    <row r="31" spans="1:68" s="62" customFormat="1" ht="28.5" customHeight="1" x14ac:dyDescent="0.2">
      <c r="A31" s="49">
        <v>11</v>
      </c>
      <c r="B31" s="61" t="s">
        <v>96</v>
      </c>
      <c r="C31" s="117" t="s">
        <v>97</v>
      </c>
      <c r="D31" s="117"/>
      <c r="E31" s="117"/>
      <c r="F31" s="117"/>
      <c r="G31" s="49" t="s">
        <v>67</v>
      </c>
      <c r="H31" s="51">
        <f>H9/2</f>
        <v>120</v>
      </c>
      <c r="I31" s="52"/>
      <c r="J31" s="43"/>
    </row>
    <row r="32" spans="1:68" s="48" customFormat="1" ht="19.5" customHeight="1" x14ac:dyDescent="0.2">
      <c r="A32" s="40" t="s">
        <v>62</v>
      </c>
      <c r="B32" s="41" t="s">
        <v>98</v>
      </c>
      <c r="C32" s="113" t="s">
        <v>99</v>
      </c>
      <c r="D32" s="113"/>
      <c r="E32" s="113"/>
      <c r="F32" s="113"/>
      <c r="G32" s="113"/>
      <c r="H32" s="113"/>
      <c r="I32" s="113"/>
      <c r="J32" s="113"/>
    </row>
    <row r="33" spans="1:64" s="45" customFormat="1" ht="29.85" customHeight="1" x14ac:dyDescent="0.2">
      <c r="A33" s="63">
        <v>12</v>
      </c>
      <c r="B33" s="79" t="s">
        <v>100</v>
      </c>
      <c r="C33" s="119" t="s">
        <v>128</v>
      </c>
      <c r="D33" s="119"/>
      <c r="E33" s="119"/>
      <c r="F33" s="119"/>
      <c r="G33" s="63" t="s">
        <v>67</v>
      </c>
      <c r="H33" s="80">
        <v>240</v>
      </c>
      <c r="I33" s="64"/>
      <c r="J33" s="64"/>
    </row>
    <row r="34" spans="1:64" s="45" customFormat="1" ht="19.5" customHeight="1" x14ac:dyDescent="0.2">
      <c r="A34" s="118" t="s">
        <v>102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64" s="45" customFormat="1" ht="19.5" customHeight="1" x14ac:dyDescent="0.2">
      <c r="A35" s="118" t="s">
        <v>103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64" s="45" customFormat="1" ht="19.5" customHeight="1" x14ac:dyDescent="0.2">
      <c r="A36" s="118" t="s">
        <v>104</v>
      </c>
      <c r="B36" s="118"/>
      <c r="C36" s="118"/>
      <c r="D36" s="118"/>
      <c r="E36" s="118"/>
      <c r="F36" s="118"/>
      <c r="G36" s="118"/>
      <c r="H36" s="118"/>
      <c r="I36" s="118"/>
      <c r="J36" s="64"/>
    </row>
    <row r="37" spans="1:64" ht="21" customHeight="1" x14ac:dyDescent="0.2">
      <c r="A37" s="66"/>
      <c r="B37" s="66"/>
      <c r="C37" s="67"/>
      <c r="D37" s="68"/>
      <c r="E37" s="69"/>
      <c r="F37" s="69"/>
      <c r="G37" s="70"/>
      <c r="H37" s="71"/>
    </row>
    <row r="38" spans="1:64" ht="12.75" customHeight="1" x14ac:dyDescent="0.2">
      <c r="B38" s="72"/>
      <c r="C38" s="73"/>
      <c r="D38" s="74"/>
      <c r="E38" s="72"/>
      <c r="F38" s="75"/>
      <c r="G38" s="76" t="s">
        <v>44</v>
      </c>
    </row>
    <row r="39" spans="1:64" ht="12.75" customHeight="1" x14ac:dyDescent="0.2">
      <c r="B39" s="72"/>
      <c r="C39" s="73"/>
      <c r="D39" s="74"/>
      <c r="E39" s="72"/>
      <c r="F39" s="75"/>
      <c r="G39" s="75"/>
    </row>
    <row r="40" spans="1:64" s="27" customFormat="1" ht="12.75" customHeight="1" x14ac:dyDescent="0.2">
      <c r="A40" s="23"/>
      <c r="B40" s="72"/>
      <c r="C40" s="73"/>
      <c r="D40" s="74"/>
      <c r="E40" s="72"/>
      <c r="F40" s="75"/>
      <c r="G40" s="75"/>
      <c r="I40" s="28"/>
      <c r="J40" s="2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64" s="27" customFormat="1" ht="12.75" customHeight="1" x14ac:dyDescent="0.2">
      <c r="A41" s="23"/>
      <c r="B41" s="72"/>
      <c r="C41" s="73"/>
      <c r="D41" s="74"/>
      <c r="E41" s="72"/>
      <c r="F41" s="75"/>
      <c r="G41" s="75"/>
      <c r="I41" s="28"/>
      <c r="J41" s="29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</sheetData>
  <mergeCells count="36">
    <mergeCell ref="A36:I36"/>
    <mergeCell ref="C31:F31"/>
    <mergeCell ref="C32:J32"/>
    <mergeCell ref="C33:F33"/>
    <mergeCell ref="A34:I34"/>
    <mergeCell ref="A35:I35"/>
    <mergeCell ref="C26:F26"/>
    <mergeCell ref="C27:J27"/>
    <mergeCell ref="C28:F28"/>
    <mergeCell ref="C29:J29"/>
    <mergeCell ref="C30:J30"/>
    <mergeCell ref="C21:J21"/>
    <mergeCell ref="C22:F22"/>
    <mergeCell ref="C23:F23"/>
    <mergeCell ref="C24:J24"/>
    <mergeCell ref="C25:J25"/>
    <mergeCell ref="C16:J16"/>
    <mergeCell ref="C17:J17"/>
    <mergeCell ref="C18:F18"/>
    <mergeCell ref="C19:J19"/>
    <mergeCell ref="C20:F20"/>
    <mergeCell ref="C11:F11"/>
    <mergeCell ref="C12:F12"/>
    <mergeCell ref="C13:J13"/>
    <mergeCell ref="C14:J14"/>
    <mergeCell ref="C15:F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0" firstPageNumber="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AMJ37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8" width="10.42578125" style="82" customWidth="1"/>
    <col min="9" max="9" width="10.42578125" style="26" customWidth="1"/>
    <col min="10" max="10" width="17.28515625" style="27" customWidth="1"/>
    <col min="11" max="1021" width="9.140625" style="28" customWidth="1"/>
    <col min="1022" max="1025" width="11.5703125"/>
  </cols>
  <sheetData>
    <row r="1" spans="1:1024" s="31" customFormat="1" ht="24.7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AMH1" s="2"/>
      <c r="AMI1" s="2"/>
      <c r="AMJ1" s="2"/>
    </row>
    <row r="2" spans="1:1024" s="31" customFormat="1" ht="40.35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AMH2" s="2"/>
      <c r="AMI2" s="2"/>
      <c r="AMJ2" s="2"/>
    </row>
    <row r="3" spans="1:1024" s="31" customFormat="1" ht="29.85" customHeight="1" x14ac:dyDescent="0.2">
      <c r="A3" s="107" t="s">
        <v>190</v>
      </c>
      <c r="B3" s="107"/>
      <c r="C3" s="107"/>
      <c r="D3" s="107"/>
      <c r="E3" s="107"/>
      <c r="F3" s="107"/>
      <c r="G3" s="107"/>
      <c r="H3" s="107"/>
      <c r="I3" s="107"/>
      <c r="J3" s="107"/>
      <c r="AMH3" s="2"/>
      <c r="AMI3" s="2"/>
      <c r="AMJ3" s="2"/>
    </row>
    <row r="4" spans="1:1024" s="31" customFormat="1" ht="39" customHeight="1" x14ac:dyDescent="0.2">
      <c r="A4" s="109" t="s">
        <v>132</v>
      </c>
      <c r="B4" s="109"/>
      <c r="C4" s="109"/>
      <c r="D4" s="109"/>
      <c r="E4" s="109"/>
      <c r="F4" s="109"/>
      <c r="G4" s="109"/>
      <c r="H4" s="109"/>
      <c r="I4" s="109"/>
      <c r="J4" s="109"/>
      <c r="AMH4" s="2"/>
      <c r="AMI4" s="2"/>
      <c r="AMJ4" s="2"/>
    </row>
    <row r="5" spans="1:1024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57</v>
      </c>
      <c r="J5" s="34" t="s">
        <v>58</v>
      </c>
    </row>
    <row r="6" spans="1:1024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24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24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24" s="44" customFormat="1" ht="4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3">
        <v>55</v>
      </c>
      <c r="I9" s="32"/>
      <c r="J9" s="42"/>
    </row>
    <row r="10" spans="1:1024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24" ht="35.25" customHeight="1" x14ac:dyDescent="0.2">
      <c r="A11" s="32">
        <v>2</v>
      </c>
      <c r="B11" s="78" t="s">
        <v>108</v>
      </c>
      <c r="C11" s="120" t="s">
        <v>123</v>
      </c>
      <c r="D11" s="120"/>
      <c r="E11" s="120"/>
      <c r="F11" s="120"/>
      <c r="G11" s="84" t="s">
        <v>133</v>
      </c>
      <c r="H11" s="85">
        <v>16</v>
      </c>
      <c r="I11" s="32"/>
      <c r="J11" s="42"/>
    </row>
    <row r="12" spans="1:1024" s="47" customFormat="1" ht="31.5" customHeight="1" x14ac:dyDescent="0.2">
      <c r="A12" s="37"/>
      <c r="B12" s="38" t="s">
        <v>75</v>
      </c>
      <c r="C12" s="112" t="s">
        <v>76</v>
      </c>
      <c r="D12" s="112"/>
      <c r="E12" s="112"/>
      <c r="F12" s="112"/>
      <c r="G12" s="112"/>
      <c r="H12" s="112"/>
      <c r="I12" s="112"/>
      <c r="J12" s="112"/>
    </row>
    <row r="13" spans="1:1024" s="39" customFormat="1" ht="18" customHeight="1" x14ac:dyDescent="0.2">
      <c r="A13" s="40" t="s">
        <v>62</v>
      </c>
      <c r="B13" s="41" t="s">
        <v>110</v>
      </c>
      <c r="C13" s="113" t="s">
        <v>111</v>
      </c>
      <c r="D13" s="113"/>
      <c r="E13" s="113"/>
      <c r="F13" s="113"/>
      <c r="G13" s="113"/>
      <c r="H13" s="113"/>
      <c r="I13" s="113"/>
      <c r="J13" s="113"/>
    </row>
    <row r="14" spans="1:1024" s="39" customFormat="1" ht="42" customHeight="1" x14ac:dyDescent="0.2">
      <c r="A14" s="49">
        <v>3</v>
      </c>
      <c r="B14" s="61" t="s">
        <v>112</v>
      </c>
      <c r="C14" s="117" t="s">
        <v>113</v>
      </c>
      <c r="D14" s="117"/>
      <c r="E14" s="117"/>
      <c r="F14" s="117"/>
      <c r="G14" s="49" t="s">
        <v>67</v>
      </c>
      <c r="H14" s="86">
        <v>55</v>
      </c>
      <c r="I14" s="49"/>
      <c r="J14" s="51"/>
    </row>
    <row r="15" spans="1:1024" s="39" customFormat="1" ht="33" customHeight="1" x14ac:dyDescent="0.2">
      <c r="A15" s="40" t="s">
        <v>62</v>
      </c>
      <c r="B15" s="41" t="s">
        <v>114</v>
      </c>
      <c r="C15" s="113" t="s">
        <v>115</v>
      </c>
      <c r="D15" s="113"/>
      <c r="E15" s="113"/>
      <c r="F15" s="113"/>
      <c r="G15" s="113"/>
      <c r="H15" s="113"/>
      <c r="I15" s="113"/>
      <c r="J15" s="113"/>
    </row>
    <row r="16" spans="1:1024" s="39" customFormat="1" ht="33" customHeight="1" x14ac:dyDescent="0.2">
      <c r="A16" s="49">
        <v>4</v>
      </c>
      <c r="B16" s="57" t="s">
        <v>116</v>
      </c>
      <c r="C16" s="117" t="s">
        <v>117</v>
      </c>
      <c r="D16" s="117"/>
      <c r="E16" s="117"/>
      <c r="F16" s="117"/>
      <c r="G16" s="49" t="s">
        <v>67</v>
      </c>
      <c r="H16" s="86">
        <v>55</v>
      </c>
      <c r="I16" s="49"/>
      <c r="J16" s="51"/>
    </row>
    <row r="17" spans="1:68" s="48" customFormat="1" ht="18" customHeight="1" x14ac:dyDescent="0.2">
      <c r="A17" s="40" t="s">
        <v>62</v>
      </c>
      <c r="B17" s="41" t="s">
        <v>77</v>
      </c>
      <c r="C17" s="113" t="s">
        <v>78</v>
      </c>
      <c r="D17" s="113"/>
      <c r="E17" s="113"/>
      <c r="F17" s="113"/>
      <c r="G17" s="113"/>
      <c r="H17" s="113"/>
      <c r="I17" s="113"/>
      <c r="J17" s="113"/>
    </row>
    <row r="18" spans="1:68" s="48" customFormat="1" ht="45.75" customHeight="1" x14ac:dyDescent="0.2">
      <c r="A18" s="49">
        <v>5</v>
      </c>
      <c r="B18" s="50" t="s">
        <v>79</v>
      </c>
      <c r="C18" s="115" t="s">
        <v>118</v>
      </c>
      <c r="D18" s="115"/>
      <c r="E18" s="115"/>
      <c r="F18" s="115"/>
      <c r="G18" s="58" t="s">
        <v>67</v>
      </c>
      <c r="H18" s="87">
        <v>176</v>
      </c>
      <c r="I18" s="49"/>
      <c r="J18" s="51"/>
    </row>
    <row r="19" spans="1:68" s="48" customFormat="1" ht="34.5" customHeight="1" x14ac:dyDescent="0.2">
      <c r="A19" s="49">
        <v>6</v>
      </c>
      <c r="B19" s="50" t="s">
        <v>119</v>
      </c>
      <c r="C19" s="115" t="s">
        <v>120</v>
      </c>
      <c r="D19" s="115"/>
      <c r="E19" s="115"/>
      <c r="F19" s="115"/>
      <c r="G19" s="58" t="s">
        <v>67</v>
      </c>
      <c r="H19" s="87">
        <v>55</v>
      </c>
      <c r="I19" s="49"/>
      <c r="J19" s="51"/>
    </row>
    <row r="20" spans="1:68" s="48" customFormat="1" ht="33" customHeight="1" x14ac:dyDescent="0.2">
      <c r="A20" s="53"/>
      <c r="B20" s="53" t="s">
        <v>81</v>
      </c>
      <c r="C20" s="116" t="s">
        <v>82</v>
      </c>
      <c r="D20" s="116"/>
      <c r="E20" s="116"/>
      <c r="F20" s="116"/>
      <c r="G20" s="116"/>
      <c r="H20" s="116"/>
      <c r="I20" s="116"/>
      <c r="J20" s="116"/>
    </row>
    <row r="21" spans="1:68" s="55" customFormat="1" ht="20.25" customHeight="1" x14ac:dyDescent="0.2">
      <c r="A21" s="41"/>
      <c r="B21" s="40" t="s">
        <v>83</v>
      </c>
      <c r="C21" s="113" t="s">
        <v>84</v>
      </c>
      <c r="D21" s="113"/>
      <c r="E21" s="113"/>
      <c r="F21" s="113"/>
      <c r="G21" s="113"/>
      <c r="H21" s="113"/>
      <c r="I21" s="113"/>
      <c r="J21" s="113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</row>
    <row r="22" spans="1:68" s="55" customFormat="1" ht="36.75" customHeight="1" x14ac:dyDescent="0.2">
      <c r="A22" s="56" t="s">
        <v>134</v>
      </c>
      <c r="B22" s="57" t="s">
        <v>86</v>
      </c>
      <c r="C22" s="115" t="s">
        <v>87</v>
      </c>
      <c r="D22" s="115"/>
      <c r="E22" s="115"/>
      <c r="F22" s="115"/>
      <c r="G22" s="58" t="s">
        <v>67</v>
      </c>
      <c r="H22" s="87">
        <v>10</v>
      </c>
      <c r="I22" s="58"/>
      <c r="J22" s="5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</row>
    <row r="23" spans="1:68" s="55" customFormat="1" ht="22.5" customHeight="1" x14ac:dyDescent="0.2">
      <c r="A23" s="40" t="s">
        <v>62</v>
      </c>
      <c r="B23" s="40" t="s">
        <v>88</v>
      </c>
      <c r="C23" s="113" t="s">
        <v>89</v>
      </c>
      <c r="D23" s="113"/>
      <c r="E23" s="113"/>
      <c r="F23" s="113"/>
      <c r="G23" s="113"/>
      <c r="H23" s="113"/>
      <c r="I23" s="113"/>
      <c r="J23" s="113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</row>
    <row r="24" spans="1:68" s="55" customFormat="1" ht="43.5" customHeight="1" x14ac:dyDescent="0.2">
      <c r="A24" s="49">
        <v>8</v>
      </c>
      <c r="B24" s="57" t="s">
        <v>90</v>
      </c>
      <c r="C24" s="117" t="s">
        <v>91</v>
      </c>
      <c r="D24" s="117"/>
      <c r="E24" s="117"/>
      <c r="F24" s="117"/>
      <c r="G24" s="49" t="s">
        <v>67</v>
      </c>
      <c r="H24" s="49">
        <v>173.25</v>
      </c>
      <c r="I24" s="49"/>
      <c r="J24" s="59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</row>
    <row r="25" spans="1:68" s="60" customFormat="1" ht="35.25" customHeight="1" x14ac:dyDescent="0.2">
      <c r="A25" s="37"/>
      <c r="B25" s="38" t="s">
        <v>92</v>
      </c>
      <c r="C25" s="112" t="s">
        <v>93</v>
      </c>
      <c r="D25" s="112"/>
      <c r="E25" s="112"/>
      <c r="F25" s="112"/>
      <c r="G25" s="112"/>
      <c r="H25" s="112"/>
      <c r="I25" s="112"/>
      <c r="J25" s="11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48" customFormat="1" ht="19.5" customHeight="1" x14ac:dyDescent="0.2">
      <c r="A26" s="40" t="s">
        <v>62</v>
      </c>
      <c r="B26" s="41" t="s">
        <v>94</v>
      </c>
      <c r="C26" s="113" t="s">
        <v>95</v>
      </c>
      <c r="D26" s="113"/>
      <c r="E26" s="113"/>
      <c r="F26" s="113"/>
      <c r="G26" s="113"/>
      <c r="H26" s="113"/>
      <c r="I26" s="113"/>
      <c r="J26" s="113"/>
    </row>
    <row r="27" spans="1:68" s="62" customFormat="1" ht="28.5" customHeight="1" x14ac:dyDescent="0.2">
      <c r="A27" s="49">
        <v>9</v>
      </c>
      <c r="B27" s="61" t="s">
        <v>96</v>
      </c>
      <c r="C27" s="117" t="s">
        <v>97</v>
      </c>
      <c r="D27" s="117"/>
      <c r="E27" s="117"/>
      <c r="F27" s="117"/>
      <c r="G27" s="49" t="s">
        <v>67</v>
      </c>
      <c r="H27" s="86">
        <v>27.5</v>
      </c>
      <c r="I27" s="49"/>
      <c r="J27" s="51"/>
    </row>
    <row r="28" spans="1:68" s="48" customFormat="1" ht="19.5" customHeight="1" x14ac:dyDescent="0.2">
      <c r="A28" s="40" t="s">
        <v>62</v>
      </c>
      <c r="B28" s="41" t="s">
        <v>98</v>
      </c>
      <c r="C28" s="113" t="s">
        <v>99</v>
      </c>
      <c r="D28" s="113"/>
      <c r="E28" s="113"/>
      <c r="F28" s="113"/>
      <c r="G28" s="113"/>
      <c r="H28" s="113"/>
      <c r="I28" s="113"/>
      <c r="J28" s="113"/>
    </row>
    <row r="29" spans="1:68" s="45" customFormat="1" ht="19.5" customHeight="1" x14ac:dyDescent="0.2">
      <c r="A29" s="63">
        <v>10</v>
      </c>
      <c r="B29" s="79" t="s">
        <v>100</v>
      </c>
      <c r="C29" s="119" t="s">
        <v>101</v>
      </c>
      <c r="D29" s="119"/>
      <c r="E29" s="119"/>
      <c r="F29" s="119"/>
      <c r="G29" s="63" t="s">
        <v>67</v>
      </c>
      <c r="H29" s="80">
        <v>33</v>
      </c>
      <c r="I29" s="63"/>
      <c r="J29" s="63"/>
    </row>
    <row r="30" spans="1:68" s="45" customFormat="1" ht="19.5" customHeight="1" x14ac:dyDescent="0.2">
      <c r="A30" s="118" t="s">
        <v>102</v>
      </c>
      <c r="B30" s="118"/>
      <c r="C30" s="118"/>
      <c r="D30" s="118"/>
      <c r="E30" s="118"/>
      <c r="F30" s="118"/>
      <c r="G30" s="118"/>
      <c r="H30" s="118"/>
      <c r="I30" s="118"/>
      <c r="J30" s="63"/>
    </row>
    <row r="31" spans="1:68" s="45" customFormat="1" ht="19.5" customHeight="1" x14ac:dyDescent="0.2">
      <c r="A31" s="118" t="s">
        <v>103</v>
      </c>
      <c r="B31" s="118"/>
      <c r="C31" s="118"/>
      <c r="D31" s="118"/>
      <c r="E31" s="118"/>
      <c r="F31" s="118"/>
      <c r="G31" s="118"/>
      <c r="H31" s="118"/>
      <c r="I31" s="118"/>
      <c r="J31" s="63"/>
    </row>
    <row r="32" spans="1:68" s="45" customFormat="1" ht="19.5" customHeight="1" x14ac:dyDescent="0.2">
      <c r="A32" s="118" t="s">
        <v>104</v>
      </c>
      <c r="B32" s="118"/>
      <c r="C32" s="118"/>
      <c r="D32" s="118"/>
      <c r="E32" s="118"/>
      <c r="F32" s="118"/>
      <c r="G32" s="118"/>
      <c r="H32" s="118"/>
      <c r="I32" s="118"/>
      <c r="J32" s="63"/>
    </row>
    <row r="33" spans="1:10" ht="21" customHeight="1" x14ac:dyDescent="0.2">
      <c r="A33" s="66"/>
      <c r="B33" s="66"/>
      <c r="C33" s="67"/>
      <c r="D33" s="68"/>
      <c r="E33" s="69"/>
      <c r="F33" s="69"/>
      <c r="G33" s="67"/>
      <c r="H33" s="67"/>
      <c r="I33" s="70"/>
      <c r="J33" s="71"/>
    </row>
    <row r="34" spans="1:10" ht="12.75" customHeight="1" x14ac:dyDescent="0.2">
      <c r="B34" s="72"/>
      <c r="C34" s="73"/>
      <c r="D34" s="74"/>
      <c r="E34" s="72"/>
      <c r="F34" s="75"/>
      <c r="G34" s="76" t="s">
        <v>44</v>
      </c>
      <c r="H34" s="75"/>
      <c r="I34" s="75"/>
    </row>
    <row r="35" spans="1:10" ht="12.75" customHeight="1" x14ac:dyDescent="0.2">
      <c r="B35" s="72"/>
      <c r="C35" s="73"/>
      <c r="D35" s="74"/>
      <c r="E35" s="72"/>
      <c r="F35" s="75"/>
      <c r="G35" s="75"/>
      <c r="H35" s="75"/>
      <c r="I35" s="75"/>
    </row>
    <row r="36" spans="1:10" ht="12.75" customHeight="1" x14ac:dyDescent="0.2">
      <c r="B36" s="72"/>
      <c r="C36" s="73"/>
      <c r="D36" s="74"/>
      <c r="E36" s="72"/>
      <c r="F36" s="75"/>
      <c r="G36" s="75"/>
      <c r="H36" s="75"/>
      <c r="I36" s="75"/>
    </row>
    <row r="37" spans="1:10" ht="12.75" customHeight="1" x14ac:dyDescent="0.2">
      <c r="B37" s="72"/>
      <c r="C37" s="73"/>
      <c r="D37" s="74"/>
      <c r="E37" s="72"/>
      <c r="F37" s="75"/>
      <c r="G37" s="75"/>
      <c r="H37" s="75"/>
      <c r="I37" s="75"/>
    </row>
  </sheetData>
  <mergeCells count="32">
    <mergeCell ref="A31:I31"/>
    <mergeCell ref="A32:I32"/>
    <mergeCell ref="C26:J26"/>
    <mergeCell ref="C27:F27"/>
    <mergeCell ref="C28:J28"/>
    <mergeCell ref="C29:F29"/>
    <mergeCell ref="A30:I30"/>
    <mergeCell ref="C21:J21"/>
    <mergeCell ref="C22:F22"/>
    <mergeCell ref="C23:J23"/>
    <mergeCell ref="C24:F24"/>
    <mergeCell ref="C25:J25"/>
    <mergeCell ref="C16:F16"/>
    <mergeCell ref="C17:J17"/>
    <mergeCell ref="C18:F18"/>
    <mergeCell ref="C19:F19"/>
    <mergeCell ref="C20:J20"/>
    <mergeCell ref="C11:F11"/>
    <mergeCell ref="C12:J12"/>
    <mergeCell ref="C13:J13"/>
    <mergeCell ref="C14:F14"/>
    <mergeCell ref="C15:J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2" firstPageNumber="0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DB40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5" style="27" customWidth="1"/>
    <col min="11" max="64" width="9.140625" style="28" customWidth="1"/>
    <col min="65" max="1022" width="9.140625" customWidth="1"/>
    <col min="1023" max="1025" width="11.5703125"/>
  </cols>
  <sheetData>
    <row r="1" spans="1:106" s="31" customFormat="1" ht="21.9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6" s="31" customFormat="1" ht="38.85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6" s="31" customFormat="1" ht="27.6" customHeight="1" x14ac:dyDescent="0.2">
      <c r="A3" s="107" t="s">
        <v>190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6" s="31" customFormat="1" ht="39" customHeight="1" x14ac:dyDescent="0.2">
      <c r="A4" s="109" t="s">
        <v>135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6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57</v>
      </c>
      <c r="J5" s="34" t="s">
        <v>58</v>
      </c>
    </row>
    <row r="6" spans="1:106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6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6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6" s="44" customFormat="1" ht="38.2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8">
        <v>116</v>
      </c>
      <c r="I9" s="32"/>
      <c r="J9" s="42"/>
    </row>
    <row r="10" spans="1:106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6" ht="36.75" customHeight="1" x14ac:dyDescent="0.2">
      <c r="A11" s="32">
        <v>2</v>
      </c>
      <c r="B11" s="78" t="s">
        <v>108</v>
      </c>
      <c r="C11" s="120" t="s">
        <v>123</v>
      </c>
      <c r="D11" s="120"/>
      <c r="E11" s="120"/>
      <c r="F11" s="120"/>
      <c r="G11" s="32" t="s">
        <v>67</v>
      </c>
      <c r="H11" s="88">
        <v>16</v>
      </c>
      <c r="I11" s="32"/>
      <c r="J11" s="42"/>
    </row>
    <row r="12" spans="1:106" ht="32.25" customHeight="1" x14ac:dyDescent="0.2">
      <c r="A12" s="37"/>
      <c r="B12" s="38" t="s">
        <v>68</v>
      </c>
      <c r="C12" s="112" t="s">
        <v>69</v>
      </c>
      <c r="D12" s="112"/>
      <c r="E12" s="112"/>
      <c r="F12" s="112"/>
      <c r="G12" s="112"/>
      <c r="H12" s="112"/>
      <c r="I12" s="112"/>
      <c r="J12" s="112"/>
    </row>
    <row r="13" spans="1:106" s="46" customFormat="1" ht="21" customHeight="1" x14ac:dyDescent="0.2">
      <c r="A13" s="40" t="s">
        <v>62</v>
      </c>
      <c r="B13" s="41" t="s">
        <v>70</v>
      </c>
      <c r="C13" s="113" t="s">
        <v>71</v>
      </c>
      <c r="D13" s="113"/>
      <c r="E13" s="113"/>
      <c r="F13" s="113"/>
      <c r="G13" s="113"/>
      <c r="H13" s="113"/>
      <c r="I13" s="113"/>
      <c r="J13" s="11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s="46" customFormat="1" ht="37.5" customHeight="1" x14ac:dyDescent="0.2">
      <c r="A14" s="32">
        <v>3</v>
      </c>
      <c r="B14" s="33" t="s">
        <v>72</v>
      </c>
      <c r="C14" s="114" t="s">
        <v>73</v>
      </c>
      <c r="D14" s="114"/>
      <c r="E14" s="114"/>
      <c r="F14" s="114"/>
      <c r="G14" s="32" t="s">
        <v>74</v>
      </c>
      <c r="H14" s="88">
        <v>81.2</v>
      </c>
      <c r="I14" s="32"/>
      <c r="J14" s="42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6" s="47" customFormat="1" ht="31.5" customHeight="1" x14ac:dyDescent="0.2">
      <c r="A15" s="37"/>
      <c r="B15" s="38" t="s">
        <v>75</v>
      </c>
      <c r="C15" s="112" t="s">
        <v>76</v>
      </c>
      <c r="D15" s="112"/>
      <c r="E15" s="112"/>
      <c r="F15" s="112"/>
      <c r="G15" s="112"/>
      <c r="H15" s="112"/>
      <c r="I15" s="112"/>
      <c r="J15" s="112"/>
    </row>
    <row r="16" spans="1:106" s="39" customFormat="1" ht="18" customHeight="1" x14ac:dyDescent="0.2">
      <c r="A16" s="40" t="s">
        <v>62</v>
      </c>
      <c r="B16" s="41" t="s">
        <v>110</v>
      </c>
      <c r="C16" s="113" t="s">
        <v>111</v>
      </c>
      <c r="D16" s="113"/>
      <c r="E16" s="113"/>
      <c r="F16" s="113"/>
      <c r="G16" s="113"/>
      <c r="H16" s="113"/>
      <c r="I16" s="113"/>
      <c r="J16" s="113"/>
    </row>
    <row r="17" spans="1:68" s="39" customFormat="1" ht="33" customHeight="1" x14ac:dyDescent="0.2">
      <c r="A17" s="49">
        <v>4</v>
      </c>
      <c r="B17" s="61" t="s">
        <v>112</v>
      </c>
      <c r="C17" s="117" t="s">
        <v>127</v>
      </c>
      <c r="D17" s="117"/>
      <c r="E17" s="117"/>
      <c r="F17" s="117"/>
      <c r="G17" s="49" t="s">
        <v>67</v>
      </c>
      <c r="H17" s="86">
        <v>116</v>
      </c>
      <c r="I17" s="49"/>
      <c r="J17" s="51"/>
    </row>
    <row r="18" spans="1:68" s="39" customFormat="1" ht="33" customHeight="1" x14ac:dyDescent="0.2">
      <c r="A18" s="40" t="s">
        <v>62</v>
      </c>
      <c r="B18" s="41" t="s">
        <v>114</v>
      </c>
      <c r="C18" s="113" t="s">
        <v>115</v>
      </c>
      <c r="D18" s="113"/>
      <c r="E18" s="113"/>
      <c r="F18" s="113"/>
      <c r="G18" s="113"/>
      <c r="H18" s="113"/>
      <c r="I18" s="113"/>
      <c r="J18" s="113"/>
    </row>
    <row r="19" spans="1:68" s="39" customFormat="1" ht="33" customHeight="1" x14ac:dyDescent="0.2">
      <c r="A19" s="49">
        <v>5</v>
      </c>
      <c r="B19" s="57" t="s">
        <v>116</v>
      </c>
      <c r="C19" s="117" t="s">
        <v>117</v>
      </c>
      <c r="D19" s="117"/>
      <c r="E19" s="117"/>
      <c r="F19" s="117"/>
      <c r="G19" s="49" t="s">
        <v>67</v>
      </c>
      <c r="H19" s="86">
        <v>116</v>
      </c>
      <c r="I19" s="49"/>
      <c r="J19" s="51"/>
    </row>
    <row r="20" spans="1:68" s="48" customFormat="1" ht="18" customHeight="1" x14ac:dyDescent="0.2">
      <c r="A20" s="40" t="s">
        <v>62</v>
      </c>
      <c r="B20" s="41" t="s">
        <v>77</v>
      </c>
      <c r="C20" s="113" t="s">
        <v>78</v>
      </c>
      <c r="D20" s="113"/>
      <c r="E20" s="113"/>
      <c r="F20" s="113"/>
      <c r="G20" s="113"/>
      <c r="H20" s="113"/>
      <c r="I20" s="113"/>
      <c r="J20" s="113"/>
    </row>
    <row r="21" spans="1:68" s="48" customFormat="1" ht="47.25" customHeight="1" x14ac:dyDescent="0.2">
      <c r="A21" s="49">
        <v>6</v>
      </c>
      <c r="B21" s="50" t="s">
        <v>79</v>
      </c>
      <c r="C21" s="115" t="s">
        <v>130</v>
      </c>
      <c r="D21" s="115"/>
      <c r="E21" s="115"/>
      <c r="F21" s="115"/>
      <c r="G21" s="49" t="s">
        <v>67</v>
      </c>
      <c r="H21" s="86">
        <v>371.2</v>
      </c>
      <c r="I21" s="49"/>
      <c r="J21" s="51"/>
    </row>
    <row r="22" spans="1:68" s="48" customFormat="1" ht="30" customHeight="1" x14ac:dyDescent="0.2">
      <c r="A22" s="49">
        <v>7</v>
      </c>
      <c r="B22" s="50" t="s">
        <v>119</v>
      </c>
      <c r="C22" s="115" t="s">
        <v>120</v>
      </c>
      <c r="D22" s="115"/>
      <c r="E22" s="115"/>
      <c r="F22" s="115"/>
      <c r="G22" s="49" t="s">
        <v>67</v>
      </c>
      <c r="H22" s="86">
        <v>116</v>
      </c>
      <c r="I22" s="49"/>
      <c r="J22" s="51"/>
    </row>
    <row r="23" spans="1:68" s="48" customFormat="1" ht="33" customHeight="1" x14ac:dyDescent="0.2">
      <c r="A23" s="53"/>
      <c r="B23" s="53" t="s">
        <v>81</v>
      </c>
      <c r="C23" s="116" t="s">
        <v>82</v>
      </c>
      <c r="D23" s="116"/>
      <c r="E23" s="116"/>
      <c r="F23" s="116"/>
      <c r="G23" s="116"/>
      <c r="H23" s="116"/>
      <c r="I23" s="116"/>
      <c r="J23" s="116"/>
    </row>
    <row r="24" spans="1:68" s="55" customFormat="1" ht="20.25" customHeight="1" x14ac:dyDescent="0.2">
      <c r="A24" s="41"/>
      <c r="B24" s="40" t="s">
        <v>83</v>
      </c>
      <c r="C24" s="113" t="s">
        <v>84</v>
      </c>
      <c r="D24" s="113"/>
      <c r="E24" s="113"/>
      <c r="F24" s="113"/>
      <c r="G24" s="113"/>
      <c r="H24" s="113"/>
      <c r="I24" s="113"/>
      <c r="J24" s="11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</row>
    <row r="25" spans="1:68" s="55" customFormat="1" ht="36.75" customHeight="1" x14ac:dyDescent="0.2">
      <c r="A25" s="56" t="s">
        <v>121</v>
      </c>
      <c r="B25" s="57" t="s">
        <v>86</v>
      </c>
      <c r="C25" s="115" t="s">
        <v>87</v>
      </c>
      <c r="D25" s="115"/>
      <c r="E25" s="115"/>
      <c r="F25" s="115"/>
      <c r="G25" s="58" t="s">
        <v>67</v>
      </c>
      <c r="H25" s="87">
        <v>36</v>
      </c>
      <c r="I25" s="58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22.5" customHeight="1" x14ac:dyDescent="0.2">
      <c r="A26" s="40" t="s">
        <v>62</v>
      </c>
      <c r="B26" s="40" t="s">
        <v>88</v>
      </c>
      <c r="C26" s="113" t="s">
        <v>89</v>
      </c>
      <c r="D26" s="113"/>
      <c r="E26" s="113"/>
      <c r="F26" s="113"/>
      <c r="G26" s="113"/>
      <c r="H26" s="113"/>
      <c r="I26" s="113"/>
      <c r="J26" s="11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8" s="55" customFormat="1" ht="43.5" customHeight="1" x14ac:dyDescent="0.2">
      <c r="A27" s="49">
        <v>9</v>
      </c>
      <c r="B27" s="57" t="s">
        <v>90</v>
      </c>
      <c r="C27" s="117" t="s">
        <v>91</v>
      </c>
      <c r="D27" s="117"/>
      <c r="E27" s="117"/>
      <c r="F27" s="117"/>
      <c r="G27" s="49" t="s">
        <v>67</v>
      </c>
      <c r="H27" s="86">
        <v>365.4</v>
      </c>
      <c r="I27" s="49"/>
      <c r="J27" s="59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60" customFormat="1" ht="35.25" customHeight="1" x14ac:dyDescent="0.2">
      <c r="A28" s="37"/>
      <c r="B28" s="38" t="s">
        <v>92</v>
      </c>
      <c r="C28" s="112" t="s">
        <v>93</v>
      </c>
      <c r="D28" s="112"/>
      <c r="E28" s="112"/>
      <c r="F28" s="112"/>
      <c r="G28" s="112"/>
      <c r="H28" s="112"/>
      <c r="I28" s="112"/>
      <c r="J28" s="11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</row>
    <row r="29" spans="1:68" s="48" customFormat="1" ht="19.5" customHeight="1" x14ac:dyDescent="0.2">
      <c r="A29" s="40" t="s">
        <v>62</v>
      </c>
      <c r="B29" s="41" t="s">
        <v>94</v>
      </c>
      <c r="C29" s="113" t="s">
        <v>95</v>
      </c>
      <c r="D29" s="113"/>
      <c r="E29" s="113"/>
      <c r="F29" s="113"/>
      <c r="G29" s="113"/>
      <c r="H29" s="113"/>
      <c r="I29" s="113"/>
      <c r="J29" s="113"/>
    </row>
    <row r="30" spans="1:68" s="62" customFormat="1" ht="28.5" customHeight="1" x14ac:dyDescent="0.2">
      <c r="A30" s="49">
        <v>10</v>
      </c>
      <c r="B30" s="61" t="s">
        <v>96</v>
      </c>
      <c r="C30" s="117" t="s">
        <v>97</v>
      </c>
      <c r="D30" s="117"/>
      <c r="E30" s="117"/>
      <c r="F30" s="117"/>
      <c r="G30" s="49" t="s">
        <v>67</v>
      </c>
      <c r="H30" s="86">
        <v>58</v>
      </c>
      <c r="I30" s="49"/>
      <c r="J30" s="51"/>
    </row>
    <row r="31" spans="1:68" s="48" customFormat="1" ht="19.5" customHeight="1" x14ac:dyDescent="0.2">
      <c r="A31" s="40" t="s">
        <v>62</v>
      </c>
      <c r="B31" s="41" t="s">
        <v>98</v>
      </c>
      <c r="C31" s="113" t="s">
        <v>99</v>
      </c>
      <c r="D31" s="113"/>
      <c r="E31" s="113"/>
      <c r="F31" s="113"/>
      <c r="G31" s="113"/>
      <c r="H31" s="113"/>
      <c r="I31" s="113"/>
      <c r="J31" s="113"/>
    </row>
    <row r="32" spans="1:68" s="45" customFormat="1" ht="31.5" customHeight="1" x14ac:dyDescent="0.2">
      <c r="A32" s="63">
        <v>11</v>
      </c>
      <c r="B32" s="79" t="s">
        <v>100</v>
      </c>
      <c r="C32" s="119" t="s">
        <v>128</v>
      </c>
      <c r="D32" s="119"/>
      <c r="E32" s="119"/>
      <c r="F32" s="119"/>
      <c r="G32" s="63" t="s">
        <v>67</v>
      </c>
      <c r="H32" s="80">
        <v>116</v>
      </c>
      <c r="I32" s="64"/>
      <c r="J32" s="64"/>
    </row>
    <row r="33" spans="1:64" s="45" customFormat="1" ht="19.5" customHeight="1" x14ac:dyDescent="0.2">
      <c r="A33" s="118" t="s">
        <v>102</v>
      </c>
      <c r="B33" s="118"/>
      <c r="C33" s="118"/>
      <c r="D33" s="118"/>
      <c r="E33" s="118"/>
      <c r="F33" s="118"/>
      <c r="G33" s="118"/>
      <c r="H33" s="118"/>
      <c r="I33" s="118"/>
      <c r="J33" s="64"/>
    </row>
    <row r="34" spans="1:64" s="45" customFormat="1" ht="19.5" customHeight="1" x14ac:dyDescent="0.2">
      <c r="A34" s="118" t="s">
        <v>103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64" s="45" customFormat="1" ht="19.5" customHeight="1" x14ac:dyDescent="0.2">
      <c r="A35" s="118" t="s">
        <v>104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64" ht="21" customHeight="1" x14ac:dyDescent="0.2">
      <c r="A36" s="66"/>
      <c r="B36" s="66"/>
      <c r="C36" s="67"/>
      <c r="D36" s="68"/>
      <c r="E36" s="69"/>
      <c r="F36" s="69"/>
      <c r="G36" s="70"/>
      <c r="H36" s="70"/>
      <c r="I36" s="70"/>
      <c r="J36" s="71"/>
    </row>
    <row r="37" spans="1:64" ht="12.75" customHeight="1" x14ac:dyDescent="0.2">
      <c r="B37" s="72"/>
      <c r="C37" s="73"/>
      <c r="D37" s="74"/>
      <c r="E37" s="72"/>
      <c r="F37" s="75"/>
      <c r="G37" s="76" t="s">
        <v>44</v>
      </c>
      <c r="H37" s="75"/>
      <c r="I37" s="75"/>
    </row>
    <row r="38" spans="1:64" ht="12.75" customHeight="1" x14ac:dyDescent="0.2">
      <c r="B38" s="72"/>
      <c r="C38" s="73"/>
      <c r="D38" s="74"/>
      <c r="E38" s="72"/>
      <c r="F38" s="75"/>
      <c r="G38" s="75"/>
      <c r="H38" s="75"/>
      <c r="I38" s="75"/>
    </row>
    <row r="39" spans="1:64" s="27" customFormat="1" ht="12.75" customHeight="1" x14ac:dyDescent="0.2">
      <c r="A39" s="23"/>
      <c r="B39" s="72"/>
      <c r="C39" s="73"/>
      <c r="D39" s="74"/>
      <c r="E39" s="72"/>
      <c r="F39" s="75"/>
      <c r="G39" s="75"/>
      <c r="H39" s="75"/>
      <c r="I39" s="7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64" s="27" customFormat="1" ht="12.75" customHeight="1" x14ac:dyDescent="0.2">
      <c r="A40" s="23"/>
      <c r="B40" s="72"/>
      <c r="C40" s="73"/>
      <c r="D40" s="74"/>
      <c r="E40" s="72"/>
      <c r="F40" s="75"/>
      <c r="G40" s="75"/>
      <c r="H40" s="75"/>
      <c r="I40" s="7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</sheetData>
  <mergeCells count="35">
    <mergeCell ref="C31:J31"/>
    <mergeCell ref="C32:F32"/>
    <mergeCell ref="A33:I33"/>
    <mergeCell ref="A34:I34"/>
    <mergeCell ref="A35:I35"/>
    <mergeCell ref="C26:J26"/>
    <mergeCell ref="C27:F27"/>
    <mergeCell ref="C28:J28"/>
    <mergeCell ref="C29:J29"/>
    <mergeCell ref="C30:F30"/>
    <mergeCell ref="C21:F21"/>
    <mergeCell ref="C22:F22"/>
    <mergeCell ref="C23:J23"/>
    <mergeCell ref="C24:J24"/>
    <mergeCell ref="C25:F25"/>
    <mergeCell ref="C16:J16"/>
    <mergeCell ref="C17:F17"/>
    <mergeCell ref="C18:J18"/>
    <mergeCell ref="C19:F19"/>
    <mergeCell ref="C20:J20"/>
    <mergeCell ref="C11:F11"/>
    <mergeCell ref="C12:J12"/>
    <mergeCell ref="C13:J13"/>
    <mergeCell ref="C14:F14"/>
    <mergeCell ref="C15:J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1" firstPageNumber="0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  <pageSetUpPr fitToPage="1"/>
  </sheetPr>
  <dimension ref="A1:AMJ41"/>
  <sheetViews>
    <sheetView view="pageBreakPreview" zoomScale="89" zoomScaleNormal="100" zoomScalePageLayoutView="89" workbookViewId="0">
      <selection activeCell="A4" sqref="A4:J4"/>
    </sheetView>
  </sheetViews>
  <sheetFormatPr defaultRowHeight="12.75" x14ac:dyDescent="0.2"/>
  <cols>
    <col min="1" max="1" width="10.140625" style="23" customWidth="1"/>
    <col min="2" max="2" width="19.7109375" style="24" customWidth="1"/>
    <col min="3" max="3" width="3.5703125" style="25" customWidth="1"/>
    <col min="4" max="4" width="6.85546875" style="25" customWidth="1"/>
    <col min="5" max="5" width="3.7109375" style="25" customWidth="1"/>
    <col min="6" max="6" width="50.42578125" style="25" customWidth="1"/>
    <col min="7" max="7" width="10.42578125" style="26" customWidth="1"/>
    <col min="8" max="9" width="12.85546875" style="26" customWidth="1"/>
    <col min="10" max="10" width="14.7109375" style="27" customWidth="1"/>
    <col min="11" max="64" width="9.140625" style="28" customWidth="1"/>
    <col min="65" max="1022" width="9.140625" customWidth="1"/>
    <col min="1023" max="1025" width="11.5703125"/>
  </cols>
  <sheetData>
    <row r="1" spans="1:1024" s="77" customFormat="1" ht="24.2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24" s="77" customFormat="1" ht="39.950000000000003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24" s="31" customFormat="1" ht="25.35" customHeight="1" x14ac:dyDescent="0.2">
      <c r="A3" s="107" t="s">
        <v>190</v>
      </c>
      <c r="B3" s="107"/>
      <c r="C3" s="107"/>
      <c r="D3" s="107"/>
      <c r="E3" s="107"/>
      <c r="F3" s="107"/>
      <c r="G3" s="107"/>
      <c r="H3" s="107"/>
      <c r="I3" s="107"/>
      <c r="J3" s="107"/>
      <c r="AMI3" s="2"/>
      <c r="AMJ3" s="2"/>
    </row>
    <row r="4" spans="1:1024" s="31" customFormat="1" ht="39" customHeight="1" x14ac:dyDescent="0.2">
      <c r="A4" s="109" t="s">
        <v>136</v>
      </c>
      <c r="B4" s="109"/>
      <c r="C4" s="109"/>
      <c r="D4" s="109"/>
      <c r="E4" s="109"/>
      <c r="F4" s="109"/>
      <c r="G4" s="109"/>
      <c r="H4" s="109"/>
      <c r="I4" s="109"/>
      <c r="J4" s="109"/>
      <c r="AMI4" s="2"/>
      <c r="AMJ4" s="2"/>
    </row>
    <row r="5" spans="1:1024" ht="45" customHeight="1" x14ac:dyDescent="0.2">
      <c r="A5" s="32" t="s">
        <v>52</v>
      </c>
      <c r="B5" s="33" t="s">
        <v>53</v>
      </c>
      <c r="C5" s="110" t="s">
        <v>54</v>
      </c>
      <c r="D5" s="110"/>
      <c r="E5" s="110"/>
      <c r="F5" s="110"/>
      <c r="G5" s="32" t="s">
        <v>55</v>
      </c>
      <c r="H5" s="32" t="s">
        <v>56</v>
      </c>
      <c r="I5" s="32" t="s">
        <v>57</v>
      </c>
      <c r="J5" s="34" t="s">
        <v>58</v>
      </c>
    </row>
    <row r="6" spans="1:1024" ht="20.25" customHeight="1" x14ac:dyDescent="0.2">
      <c r="A6" s="36"/>
      <c r="B6" s="111" t="s">
        <v>59</v>
      </c>
      <c r="C6" s="111"/>
      <c r="D6" s="111"/>
      <c r="E6" s="111"/>
      <c r="F6" s="111"/>
      <c r="G6" s="111"/>
      <c r="H6" s="111"/>
      <c r="I6" s="111"/>
      <c r="J6" s="111"/>
    </row>
    <row r="7" spans="1:1024" s="39" customFormat="1" ht="36.75" customHeight="1" x14ac:dyDescent="0.2">
      <c r="A7" s="37"/>
      <c r="B7" s="38" t="s">
        <v>60</v>
      </c>
      <c r="C7" s="112" t="s">
        <v>61</v>
      </c>
      <c r="D7" s="112"/>
      <c r="E7" s="112"/>
      <c r="F7" s="112"/>
      <c r="G7" s="112"/>
      <c r="H7" s="112"/>
      <c r="I7" s="112"/>
      <c r="J7" s="112"/>
    </row>
    <row r="8" spans="1:1024" ht="18" customHeight="1" x14ac:dyDescent="0.2">
      <c r="A8" s="40" t="s">
        <v>62</v>
      </c>
      <c r="B8" s="41" t="s">
        <v>63</v>
      </c>
      <c r="C8" s="113" t="s">
        <v>64</v>
      </c>
      <c r="D8" s="113"/>
      <c r="E8" s="113"/>
      <c r="F8" s="113"/>
      <c r="G8" s="113"/>
      <c r="H8" s="113"/>
      <c r="I8" s="113"/>
      <c r="J8" s="113"/>
    </row>
    <row r="9" spans="1:1024" s="44" customFormat="1" ht="52.5" customHeight="1" x14ac:dyDescent="0.2">
      <c r="A9" s="32">
        <v>1</v>
      </c>
      <c r="B9" s="33" t="s">
        <v>65</v>
      </c>
      <c r="C9" s="114" t="s">
        <v>66</v>
      </c>
      <c r="D9" s="114"/>
      <c r="E9" s="114"/>
      <c r="F9" s="114"/>
      <c r="G9" s="32" t="s">
        <v>67</v>
      </c>
      <c r="H9" s="88">
        <v>150</v>
      </c>
      <c r="I9" s="32"/>
      <c r="J9" s="42"/>
    </row>
    <row r="10" spans="1:1024" ht="17.25" customHeight="1" x14ac:dyDescent="0.2">
      <c r="A10" s="40" t="s">
        <v>62</v>
      </c>
      <c r="B10" s="41" t="s">
        <v>106</v>
      </c>
      <c r="C10" s="113" t="s">
        <v>107</v>
      </c>
      <c r="D10" s="113"/>
      <c r="E10" s="113"/>
      <c r="F10" s="113"/>
      <c r="G10" s="113"/>
      <c r="H10" s="113"/>
      <c r="I10" s="113"/>
      <c r="J10" s="113"/>
    </row>
    <row r="11" spans="1:1024" ht="33" customHeight="1" x14ac:dyDescent="0.2">
      <c r="A11" s="84">
        <v>2</v>
      </c>
      <c r="B11" s="78" t="s">
        <v>137</v>
      </c>
      <c r="C11" s="120" t="s">
        <v>138</v>
      </c>
      <c r="D11" s="120"/>
      <c r="E11" s="120"/>
      <c r="F11" s="120"/>
      <c r="G11" s="32" t="s">
        <v>67</v>
      </c>
      <c r="H11" s="88">
        <v>40</v>
      </c>
      <c r="I11" s="32"/>
      <c r="J11" s="42"/>
    </row>
    <row r="12" spans="1:1024" ht="30.75" customHeight="1" x14ac:dyDescent="0.2">
      <c r="A12" s="32">
        <v>3</v>
      </c>
      <c r="B12" s="78" t="s">
        <v>139</v>
      </c>
      <c r="C12" s="120" t="s">
        <v>140</v>
      </c>
      <c r="D12" s="120"/>
      <c r="E12" s="120"/>
      <c r="F12" s="120"/>
      <c r="G12" s="32" t="s">
        <v>141</v>
      </c>
      <c r="H12" s="88">
        <v>10</v>
      </c>
      <c r="I12" s="32"/>
      <c r="J12" s="42"/>
    </row>
    <row r="13" spans="1:1024" ht="32.25" customHeight="1" x14ac:dyDescent="0.2">
      <c r="A13" s="37"/>
      <c r="B13" s="38" t="s">
        <v>68</v>
      </c>
      <c r="C13" s="112" t="s">
        <v>69</v>
      </c>
      <c r="D13" s="112"/>
      <c r="E13" s="112"/>
      <c r="F13" s="112"/>
      <c r="G13" s="112"/>
      <c r="H13" s="112"/>
      <c r="I13" s="112"/>
      <c r="J13" s="112"/>
    </row>
    <row r="14" spans="1:1024" s="46" customFormat="1" ht="21" customHeight="1" x14ac:dyDescent="0.2">
      <c r="A14" s="40" t="s">
        <v>62</v>
      </c>
      <c r="B14" s="41" t="s">
        <v>70</v>
      </c>
      <c r="C14" s="113" t="s">
        <v>71</v>
      </c>
      <c r="D14" s="113"/>
      <c r="E14" s="113"/>
      <c r="F14" s="113"/>
      <c r="G14" s="113"/>
      <c r="H14" s="113"/>
      <c r="I14" s="113"/>
      <c r="J14" s="11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</row>
    <row r="15" spans="1:1024" s="46" customFormat="1" ht="47.25" customHeight="1" x14ac:dyDescent="0.2">
      <c r="A15" s="32">
        <v>4</v>
      </c>
      <c r="B15" s="33" t="s">
        <v>72</v>
      </c>
      <c r="C15" s="114" t="s">
        <v>142</v>
      </c>
      <c r="D15" s="114"/>
      <c r="E15" s="114"/>
      <c r="F15" s="114"/>
      <c r="G15" s="32" t="s">
        <v>74</v>
      </c>
      <c r="H15" s="88">
        <v>120</v>
      </c>
      <c r="I15" s="32"/>
      <c r="J15" s="42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6" spans="1:1024" s="47" customFormat="1" ht="31.5" customHeight="1" x14ac:dyDescent="0.2">
      <c r="A16" s="37"/>
      <c r="B16" s="38" t="s">
        <v>75</v>
      </c>
      <c r="C16" s="112" t="s">
        <v>76</v>
      </c>
      <c r="D16" s="112"/>
      <c r="E16" s="112"/>
      <c r="F16" s="112"/>
      <c r="G16" s="112"/>
      <c r="H16" s="112"/>
      <c r="I16" s="112"/>
      <c r="J16" s="112"/>
    </row>
    <row r="17" spans="1:68" s="39" customFormat="1" ht="18" customHeight="1" x14ac:dyDescent="0.2">
      <c r="A17" s="40" t="s">
        <v>62</v>
      </c>
      <c r="B17" s="41" t="s">
        <v>110</v>
      </c>
      <c r="C17" s="113" t="s">
        <v>111</v>
      </c>
      <c r="D17" s="113"/>
      <c r="E17" s="113"/>
      <c r="F17" s="113"/>
      <c r="G17" s="113"/>
      <c r="H17" s="113"/>
      <c r="I17" s="113"/>
      <c r="J17" s="113"/>
    </row>
    <row r="18" spans="1:68" s="39" customFormat="1" ht="34.5" customHeight="1" x14ac:dyDescent="0.2">
      <c r="A18" s="49">
        <v>5</v>
      </c>
      <c r="B18" s="61" t="s">
        <v>112</v>
      </c>
      <c r="C18" s="117" t="s">
        <v>143</v>
      </c>
      <c r="D18" s="117"/>
      <c r="E18" s="117"/>
      <c r="F18" s="117"/>
      <c r="G18" s="49" t="s">
        <v>67</v>
      </c>
      <c r="H18" s="86">
        <v>150</v>
      </c>
      <c r="I18" s="49"/>
      <c r="J18" s="51"/>
    </row>
    <row r="19" spans="1:68" s="39" customFormat="1" ht="33" customHeight="1" x14ac:dyDescent="0.2">
      <c r="A19" s="40" t="s">
        <v>62</v>
      </c>
      <c r="B19" s="41" t="s">
        <v>114</v>
      </c>
      <c r="C19" s="113" t="s">
        <v>115</v>
      </c>
      <c r="D19" s="113"/>
      <c r="E19" s="113"/>
      <c r="F19" s="113"/>
      <c r="G19" s="113"/>
      <c r="H19" s="113"/>
      <c r="I19" s="113"/>
      <c r="J19" s="113"/>
    </row>
    <row r="20" spans="1:68" s="39" customFormat="1" ht="33" customHeight="1" x14ac:dyDescent="0.2">
      <c r="A20" s="49">
        <v>6</v>
      </c>
      <c r="B20" s="57" t="s">
        <v>116</v>
      </c>
      <c r="C20" s="117" t="s">
        <v>117</v>
      </c>
      <c r="D20" s="117"/>
      <c r="E20" s="117"/>
      <c r="F20" s="117"/>
      <c r="G20" s="49" t="s">
        <v>67</v>
      </c>
      <c r="H20" s="86">
        <v>150</v>
      </c>
      <c r="I20" s="49"/>
      <c r="J20" s="51"/>
    </row>
    <row r="21" spans="1:68" s="48" customFormat="1" ht="18" customHeight="1" x14ac:dyDescent="0.2">
      <c r="A21" s="40" t="s">
        <v>62</v>
      </c>
      <c r="B21" s="41" t="s">
        <v>77</v>
      </c>
      <c r="C21" s="113" t="s">
        <v>78</v>
      </c>
      <c r="D21" s="113"/>
      <c r="E21" s="113"/>
      <c r="F21" s="113"/>
      <c r="G21" s="113"/>
      <c r="H21" s="113"/>
      <c r="I21" s="113"/>
      <c r="J21" s="113"/>
    </row>
    <row r="22" spans="1:68" s="48" customFormat="1" ht="47.25" customHeight="1" x14ac:dyDescent="0.2">
      <c r="A22" s="49">
        <v>7</v>
      </c>
      <c r="B22" s="50" t="s">
        <v>79</v>
      </c>
      <c r="C22" s="115" t="s">
        <v>118</v>
      </c>
      <c r="D22" s="115"/>
      <c r="E22" s="115"/>
      <c r="F22" s="115"/>
      <c r="G22" s="49" t="s">
        <v>67</v>
      </c>
      <c r="H22" s="89">
        <v>555</v>
      </c>
      <c r="I22" s="49"/>
      <c r="J22" s="51"/>
    </row>
    <row r="23" spans="1:68" s="48" customFormat="1" ht="39" customHeight="1" x14ac:dyDescent="0.2">
      <c r="A23" s="49">
        <v>8</v>
      </c>
      <c r="B23" s="50" t="s">
        <v>119</v>
      </c>
      <c r="C23" s="115" t="s">
        <v>120</v>
      </c>
      <c r="D23" s="115"/>
      <c r="E23" s="115"/>
      <c r="F23" s="115"/>
      <c r="G23" s="49" t="s">
        <v>67</v>
      </c>
      <c r="H23" s="86">
        <v>150</v>
      </c>
      <c r="I23" s="49"/>
      <c r="J23" s="51"/>
    </row>
    <row r="24" spans="1:68" s="48" customFormat="1" ht="33" customHeight="1" x14ac:dyDescent="0.2">
      <c r="A24" s="53"/>
      <c r="B24" s="53" t="s">
        <v>81</v>
      </c>
      <c r="C24" s="116" t="s">
        <v>82</v>
      </c>
      <c r="D24" s="116"/>
      <c r="E24" s="116"/>
      <c r="F24" s="116"/>
      <c r="G24" s="116"/>
      <c r="H24" s="116"/>
      <c r="I24" s="116"/>
      <c r="J24" s="116"/>
    </row>
    <row r="25" spans="1:68" s="55" customFormat="1" ht="20.25" customHeight="1" x14ac:dyDescent="0.2">
      <c r="A25" s="41"/>
      <c r="B25" s="40" t="s">
        <v>83</v>
      </c>
      <c r="C25" s="113" t="s">
        <v>84</v>
      </c>
      <c r="D25" s="113"/>
      <c r="E25" s="113"/>
      <c r="F25" s="113"/>
      <c r="G25" s="113"/>
      <c r="H25" s="113"/>
      <c r="I25" s="113"/>
      <c r="J25" s="11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</row>
    <row r="26" spans="1:68" s="55" customFormat="1" ht="36.75" customHeight="1" x14ac:dyDescent="0.2">
      <c r="A26" s="56" t="s">
        <v>131</v>
      </c>
      <c r="B26" s="57" t="s">
        <v>86</v>
      </c>
      <c r="C26" s="115" t="s">
        <v>87</v>
      </c>
      <c r="D26" s="115"/>
      <c r="E26" s="115"/>
      <c r="F26" s="115"/>
      <c r="G26" s="58" t="s">
        <v>67</v>
      </c>
      <c r="H26" s="87">
        <v>20</v>
      </c>
      <c r="I26" s="58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</row>
    <row r="27" spans="1:68" s="55" customFormat="1" ht="22.5" customHeight="1" x14ac:dyDescent="0.2">
      <c r="A27" s="40" t="s">
        <v>62</v>
      </c>
      <c r="B27" s="40" t="s">
        <v>88</v>
      </c>
      <c r="C27" s="113" t="s">
        <v>89</v>
      </c>
      <c r="D27" s="113"/>
      <c r="E27" s="113"/>
      <c r="F27" s="113"/>
      <c r="G27" s="113"/>
      <c r="H27" s="113"/>
      <c r="I27" s="113"/>
      <c r="J27" s="11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8" s="55" customFormat="1" ht="43.5" customHeight="1" x14ac:dyDescent="0.2">
      <c r="A28" s="49">
        <v>10</v>
      </c>
      <c r="B28" s="57" t="s">
        <v>90</v>
      </c>
      <c r="C28" s="117" t="s">
        <v>91</v>
      </c>
      <c r="D28" s="117"/>
      <c r="E28" s="117"/>
      <c r="F28" s="117"/>
      <c r="G28" s="49" t="s">
        <v>67</v>
      </c>
      <c r="H28" s="86">
        <v>472.5</v>
      </c>
      <c r="I28" s="49"/>
      <c r="J28" s="59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68" s="60" customFormat="1" ht="35.25" customHeight="1" x14ac:dyDescent="0.2">
      <c r="A29" s="37"/>
      <c r="B29" s="38" t="s">
        <v>92</v>
      </c>
      <c r="C29" s="112" t="s">
        <v>93</v>
      </c>
      <c r="D29" s="112"/>
      <c r="E29" s="112"/>
      <c r="F29" s="112"/>
      <c r="G29" s="112"/>
      <c r="H29" s="112"/>
      <c r="I29" s="112"/>
      <c r="J29" s="11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</row>
    <row r="30" spans="1:68" s="48" customFormat="1" ht="19.5" customHeight="1" x14ac:dyDescent="0.2">
      <c r="A30" s="40" t="s">
        <v>62</v>
      </c>
      <c r="B30" s="41" t="s">
        <v>94</v>
      </c>
      <c r="C30" s="113" t="s">
        <v>95</v>
      </c>
      <c r="D30" s="113"/>
      <c r="E30" s="113"/>
      <c r="F30" s="113"/>
      <c r="G30" s="113"/>
      <c r="H30" s="113"/>
      <c r="I30" s="113"/>
      <c r="J30" s="113"/>
    </row>
    <row r="31" spans="1:68" s="62" customFormat="1" ht="28.5" customHeight="1" x14ac:dyDescent="0.2">
      <c r="A31" s="49">
        <v>11</v>
      </c>
      <c r="B31" s="61" t="s">
        <v>96</v>
      </c>
      <c r="C31" s="117" t="s">
        <v>97</v>
      </c>
      <c r="D31" s="117"/>
      <c r="E31" s="117"/>
      <c r="F31" s="117"/>
      <c r="G31" s="49" t="s">
        <v>67</v>
      </c>
      <c r="H31" s="86">
        <v>75</v>
      </c>
      <c r="I31" s="49"/>
      <c r="J31" s="51"/>
    </row>
    <row r="32" spans="1:68" s="48" customFormat="1" ht="19.5" customHeight="1" x14ac:dyDescent="0.2">
      <c r="A32" s="40" t="s">
        <v>62</v>
      </c>
      <c r="B32" s="41" t="s">
        <v>98</v>
      </c>
      <c r="C32" s="113" t="s">
        <v>99</v>
      </c>
      <c r="D32" s="113"/>
      <c r="E32" s="113"/>
      <c r="F32" s="113"/>
      <c r="G32" s="113"/>
      <c r="H32" s="113"/>
      <c r="I32" s="113"/>
      <c r="J32" s="113"/>
    </row>
    <row r="33" spans="1:64" s="45" customFormat="1" ht="19.5" customHeight="1" x14ac:dyDescent="0.2">
      <c r="A33" s="63">
        <v>12</v>
      </c>
      <c r="B33" s="79" t="s">
        <v>100</v>
      </c>
      <c r="C33" s="119" t="s">
        <v>101</v>
      </c>
      <c r="D33" s="119"/>
      <c r="E33" s="119"/>
      <c r="F33" s="119"/>
      <c r="G33" s="63" t="s">
        <v>67</v>
      </c>
      <c r="H33" s="80">
        <v>150</v>
      </c>
      <c r="I33" s="64"/>
      <c r="J33" s="64"/>
    </row>
    <row r="34" spans="1:64" s="45" customFormat="1" ht="19.5" customHeight="1" x14ac:dyDescent="0.2">
      <c r="A34" s="118" t="s">
        <v>102</v>
      </c>
      <c r="B34" s="118"/>
      <c r="C34" s="118"/>
      <c r="D34" s="118"/>
      <c r="E34" s="118"/>
      <c r="F34" s="118"/>
      <c r="G34" s="118"/>
      <c r="H34" s="118"/>
      <c r="I34" s="118"/>
      <c r="J34" s="64"/>
    </row>
    <row r="35" spans="1:64" s="45" customFormat="1" ht="19.5" customHeight="1" x14ac:dyDescent="0.2">
      <c r="A35" s="118" t="s">
        <v>103</v>
      </c>
      <c r="B35" s="118"/>
      <c r="C35" s="118"/>
      <c r="D35" s="118"/>
      <c r="E35" s="118"/>
      <c r="F35" s="118"/>
      <c r="G35" s="118"/>
      <c r="H35" s="118"/>
      <c r="I35" s="118"/>
      <c r="J35" s="64"/>
    </row>
    <row r="36" spans="1:64" s="45" customFormat="1" ht="19.5" customHeight="1" x14ac:dyDescent="0.2">
      <c r="A36" s="118" t="s">
        <v>104</v>
      </c>
      <c r="B36" s="118"/>
      <c r="C36" s="118"/>
      <c r="D36" s="118"/>
      <c r="E36" s="118"/>
      <c r="F36" s="118"/>
      <c r="G36" s="118"/>
      <c r="H36" s="118"/>
      <c r="I36" s="118"/>
      <c r="J36" s="64"/>
    </row>
    <row r="37" spans="1:64" ht="21" customHeight="1" x14ac:dyDescent="0.2">
      <c r="A37" s="66"/>
      <c r="B37" s="66"/>
      <c r="C37" s="67"/>
      <c r="D37" s="68"/>
      <c r="E37" s="69"/>
      <c r="F37" s="69"/>
      <c r="G37" s="70"/>
      <c r="H37" s="70"/>
      <c r="I37" s="70"/>
      <c r="J37" s="71"/>
    </row>
    <row r="38" spans="1:64" ht="12.75" customHeight="1" x14ac:dyDescent="0.2">
      <c r="B38" s="72"/>
      <c r="C38" s="73"/>
      <c r="D38" s="74"/>
      <c r="E38" s="72"/>
      <c r="F38" s="75"/>
      <c r="G38" s="76" t="s">
        <v>44</v>
      </c>
      <c r="H38" s="75"/>
      <c r="I38" s="75"/>
    </row>
    <row r="39" spans="1:64" ht="12.75" customHeight="1" x14ac:dyDescent="0.2">
      <c r="B39" s="72"/>
      <c r="C39" s="73"/>
      <c r="D39" s="74"/>
      <c r="E39" s="72"/>
      <c r="F39" s="75"/>
      <c r="G39" s="75"/>
      <c r="H39" s="75"/>
      <c r="I39" s="75"/>
    </row>
    <row r="40" spans="1:64" s="27" customFormat="1" ht="12.75" customHeight="1" x14ac:dyDescent="0.2">
      <c r="A40" s="23"/>
      <c r="B40" s="72"/>
      <c r="C40" s="73"/>
      <c r="D40" s="74"/>
      <c r="E40" s="72"/>
      <c r="F40" s="75"/>
      <c r="G40" s="75"/>
      <c r="H40" s="75"/>
      <c r="I40" s="7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64" s="27" customFormat="1" ht="12.75" customHeight="1" x14ac:dyDescent="0.2">
      <c r="A41" s="23"/>
      <c r="B41" s="72"/>
      <c r="C41" s="73"/>
      <c r="D41" s="74"/>
      <c r="E41" s="72"/>
      <c r="F41" s="75"/>
      <c r="G41" s="75"/>
      <c r="H41" s="75"/>
      <c r="I41" s="75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</sheetData>
  <mergeCells count="36">
    <mergeCell ref="A36:I36"/>
    <mergeCell ref="C31:F31"/>
    <mergeCell ref="C32:J32"/>
    <mergeCell ref="C33:F33"/>
    <mergeCell ref="A34:I34"/>
    <mergeCell ref="A35:I35"/>
    <mergeCell ref="C26:F26"/>
    <mergeCell ref="C27:J27"/>
    <mergeCell ref="C28:F28"/>
    <mergeCell ref="C29:J29"/>
    <mergeCell ref="C30:J30"/>
    <mergeCell ref="C21:J21"/>
    <mergeCell ref="C22:F22"/>
    <mergeCell ref="C23:F23"/>
    <mergeCell ref="C24:J24"/>
    <mergeCell ref="C25:J25"/>
    <mergeCell ref="C16:J16"/>
    <mergeCell ref="C17:J17"/>
    <mergeCell ref="C18:F18"/>
    <mergeCell ref="C19:J19"/>
    <mergeCell ref="C20:F20"/>
    <mergeCell ref="C11:F11"/>
    <mergeCell ref="C12:F12"/>
    <mergeCell ref="C13:J13"/>
    <mergeCell ref="C14:J14"/>
    <mergeCell ref="C15:F15"/>
    <mergeCell ref="B6:J6"/>
    <mergeCell ref="C7:J7"/>
    <mergeCell ref="C8:J8"/>
    <mergeCell ref="C9:F9"/>
    <mergeCell ref="C10:J10"/>
    <mergeCell ref="A1:J1"/>
    <mergeCell ref="A2:J2"/>
    <mergeCell ref="A3:J3"/>
    <mergeCell ref="A4:J4"/>
    <mergeCell ref="C5:F5"/>
  </mergeCells>
  <printOptions gridLines="1"/>
  <pageMargins left="0.70833333333333304" right="0.70833333333333304" top="0.74791666666666701" bottom="0.74791666666666701" header="0.51180555555555496" footer="0.51180555555555496"/>
  <pageSetup paperSize="9" scale="61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35</vt:i4>
      </vt:variant>
    </vt:vector>
  </HeadingPairs>
  <TitlesOfParts>
    <vt:vector size="53" baseType="lpstr">
      <vt:lpstr>KI3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'10'!_FiltrujBazeDanych</vt:lpstr>
      <vt:lpstr>'11'!_FiltrujBazeDanych</vt:lpstr>
      <vt:lpstr>'12'!_FiltrujBazeDanych</vt:lpstr>
      <vt:lpstr>'13'!_FiltrujBazeDanych</vt:lpstr>
      <vt:lpstr>'14'!_FiltrujBazeDanych</vt:lpstr>
      <vt:lpstr>'15'!_FiltrujBazeDanych</vt:lpstr>
      <vt:lpstr>'16'!_FiltrujBazeDanych</vt:lpstr>
      <vt:lpstr>'17'!_FiltrujBazeDanych</vt:lpstr>
      <vt:lpstr>'18'!_FiltrujBazeDanych</vt:lpstr>
      <vt:lpstr>'19'!_FiltrujBazeDanych</vt:lpstr>
      <vt:lpstr>'3'!_FiltrujBazeDanych</vt:lpstr>
      <vt:lpstr>'4'!_FiltrujBazeDanych</vt:lpstr>
      <vt:lpstr>'5'!_FiltrujBazeDanych</vt:lpstr>
      <vt:lpstr>'6'!_FiltrujBazeDanych</vt:lpstr>
      <vt:lpstr>'7'!_FiltrujBazeDanych</vt:lpstr>
      <vt:lpstr>'8'!_FiltrujBazeDanych</vt:lpstr>
      <vt:lpstr>'9'!_FiltrujBazeDanych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  <vt:lpstr>'KI3'!Obszar_wydruku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Piotr Jaworek</cp:lastModifiedBy>
  <cp:revision>11</cp:revision>
  <cp:lastPrinted>2022-09-23T07:15:55Z</cp:lastPrinted>
  <dcterms:created xsi:type="dcterms:W3CDTF">1997-02-26T13:46:56Z</dcterms:created>
  <dcterms:modified xsi:type="dcterms:W3CDTF">2022-11-25T09:45:30Z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