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515" activeTab="0"/>
  </bookViews>
  <sheets>
    <sheet name="Arkusz1" sheetId="1" r:id="rId1"/>
  </sheets>
  <definedNames/>
  <calcPr fullCalcOnLoad="1"/>
</workbook>
</file>

<file path=xl/sharedStrings.xml><?xml version="1.0" encoding="utf-8"?>
<sst xmlns="http://schemas.openxmlformats.org/spreadsheetml/2006/main" count="4565" uniqueCount="1023">
  <si>
    <t>Lp</t>
  </si>
  <si>
    <t>Nazwa i opis produktu</t>
  </si>
  <si>
    <t>j.m.</t>
  </si>
  <si>
    <t>ilość</t>
  </si>
  <si>
    <t>ilość szt w op.</t>
  </si>
  <si>
    <t>Nazwa handlowa oferowanego wyrobu</t>
  </si>
  <si>
    <t>Nr katalogowy i producent</t>
  </si>
  <si>
    <t>Cena jedn. Netto</t>
  </si>
  <si>
    <t>WARTOŚĆ NETTO (4*8)</t>
  </si>
  <si>
    <t>VAT STAWKA %</t>
  </si>
  <si>
    <t>VAT KWOTA (9*10)</t>
  </si>
  <si>
    <t>WARTOŚĆ BRUTTO (9+11)</t>
  </si>
  <si>
    <t>ZADANIE 1     PASKI DO GLUKOMETRÓW</t>
  </si>
  <si>
    <t>1.</t>
  </si>
  <si>
    <t>op.=50szt.</t>
  </si>
  <si>
    <t>RAZEM</t>
  </si>
  <si>
    <t xml:space="preserve">ZADANIE 2 </t>
  </si>
  <si>
    <t>TEST  TROPONINOWY</t>
  </si>
  <si>
    <t>Szybki test do wykrywania markera uszkodzenia mięśnia sercowego. Test immunochromatyczny do diagnostyki in vitro do jakościowego wykrywania troponiny I w próbkach ludzkiej krwi pełnej, surowicy lub osocza. Test nie wykrywa wartości troponiny I mniejszej niż 0,5ng/ml Tnl w próbce.</t>
  </si>
  <si>
    <t>op=10szt.</t>
  </si>
  <si>
    <t xml:space="preserve">ZADANIE 3 </t>
  </si>
  <si>
    <t>System zamknięty do odsysania pacjentów, sterylny, pakowany pojedynczo; do użytku wielodobowego (72h); klucz widełki do rozłączania; elastyczna przedłużka – martwa przestrzeń z regulacją długości i pamięcią kształtu; naklejki w języku polskim do oznaczenia daty wymiany zestawu; ergonomiczny przycisk, zastawka do kontroli siły ssania z zabezpieczeniem przed przypadkowym użyciem w postaci zatrzaskowej blokady; obrotowa zastawka oddzielająca cewnik w trakcie płukania; długość cewnika dla pacjentów na rurce intubacyjnej 540mm, pacjenci na rurce tracheostomijnej 305mm. Zabezpieczenie łącznika podciśnienia w postaci kapturka, zamocowane do zestawu w sposób zapiegający zagubieniu; Ergonomiczna zastawka do odsysania umożliwiającej precyzyjną kontrolę siły ssania raz pewny system blokowania zatrzaskowego (aktywacja podciśnienia za pomocą ściskania zastawki wnętrzem dłoni, system blokowania uniemożliwiający przypadkową aktywację odsysania. Szczelność zestawu, usunięciu cewnika z rurki intubacyjnej umożliwiająca utrzymanie prawidłowej wentylacji, PEEP, Natlenienie. Obrotowa zastawka saparujaca izolujaca cewnik do płukania, zamknięcie 45 stopni zapobiega przesuwanie cewnika. System stanowiący integralną całość, nierozłączalny.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zastawce. Cewnik z widocznym oznaczeniami głębokości insercji skalowany. Zestaw p[ozbawiony DEHP. Rurka intubacyjna, 72h, 14FR; Rurka intubacyjna, 72h, 16FR; Rurka tracheostomijna, 72h, 14FR; Rurka tracheostomijna, 72h, 16FR. 1op.=1szt.</t>
  </si>
  <si>
    <t>szt.</t>
  </si>
  <si>
    <t>Maska do tlenoterapii biernej z układem filtrującym obejmujacym  otwory  wydechowe ,dla pacjentów, którzy mogą być źródłem aerozolowych patogenów.</t>
  </si>
  <si>
    <t xml:space="preserve">ZADANIE 4 </t>
  </si>
  <si>
    <t xml:space="preserve">KANIULE </t>
  </si>
  <si>
    <t xml:space="preserve">Kaniula dożylna typu bezpiecznego bez portu bocznego, wykonana z PU, ze specjalnym dodatkowym zaworem eliminującym całkowicie wypływ krwi podczas kaniulacji, wtopione min. 4 paski RTG, filtr hydrofobowy w komorze wypływu; igła po wyjęciu z kaniuli automatycznie zabezpieczona metalowym zatrzaskiem, rozmiar 18-24 G. </t>
  </si>
  <si>
    <t xml:space="preserve">Aparat do infuzji grawitacyjnych z odpowietrznikiem, filtrem w komorze kroplowej zabezpieczający przed dostaniem się powietrza do drenu po opróżnieniu butelki z zabezpieczeniem przed wpływem płynu z drenu podczas jego wypełniania oraz miejscem na kolec komory kroplowej dla zapewnienia bezpieczeństwa po użyciu. Odpowietrznik zaopatrzony w filtr powietrza o skuteczności filtracji bakterii (BFE) min. 99,999994%oraz filtracji wirusów (VFE) min. 99,99964%. </t>
  </si>
  <si>
    <t xml:space="preserve">ZADANIE 5 </t>
  </si>
  <si>
    <t>MATERIAŁY DLA STERYLIZATORNI  - I</t>
  </si>
  <si>
    <t>op, = 100 ark.</t>
  </si>
  <si>
    <t>op, = 200 ark.</t>
  </si>
  <si>
    <t xml:space="preserve">ZADANIE 6 </t>
  </si>
  <si>
    <t>MATERIAŁY DLA BLOKU OPERACYJNEGO  - DRENY</t>
  </si>
  <si>
    <t xml:space="preserve">Dreny do płukania jednorazowe, z dwoma przebijakami, do pompy wielospecjalistycznej ssąco-płuczącej firmy Richard Wolf model 2225. </t>
  </si>
  <si>
    <t>op.=10szt.</t>
  </si>
  <si>
    <t>Dren do płukania z dwoma przebijakami, do pompy laparoskopowej ssąco-płuczącej firmy Richard Wolf model 2225.</t>
  </si>
  <si>
    <t>Dren insuflacyjny z podgrzewaniem, z filtrem gazu CO2, kompatybilny z insuflatorem firmy Storz posiadanym przez Zamawiającego, długość 3m, jednorazowy, sterylny.</t>
  </si>
  <si>
    <t xml:space="preserve">Filtr gazu CO2, kompatybilny z insuflatorem firmy Storz posiadanym przez Zamawiającego, sterylny. </t>
  </si>
  <si>
    <t>op.=25szt.</t>
  </si>
  <si>
    <t>Dren płuczący do przemywania czoła optyki, przeznaczony do zastosowania z dedykowanymi wielorazowymi płaszczami, kompatybilny z pompą ENDOMAT Select firmy Storz posiadaną przez Zamawiającego, sterylny, jednorazowy.</t>
  </si>
  <si>
    <t xml:space="preserve">Dren płuczący do laparoskopii z kontrolą przepływu, kompatybilny z pompą ENDOMAT Select firmy Storz posiadaną przez Zamawiającego, jednorazowy, sterylny. </t>
  </si>
  <si>
    <t>Dren płuczący do histeroskopii z kontrolą ciśnienia, kompatybilny z pompą ENDOMAT Select firmy Storz posiadaną przez Zamawiającego, jednorazowy, sterylny.</t>
  </si>
  <si>
    <t>Dren płuczący, kompatybilny z konsolą Unidrive S III Ent posiadaną przez Zamawiającego i rękojeścią shavera, sterylny.</t>
  </si>
  <si>
    <t xml:space="preserve">ZADANIE 7 </t>
  </si>
  <si>
    <t>MATERIAŁY DLA BLOKU OPERACYJNEGO  - USZCZELKI</t>
  </si>
  <si>
    <t xml:space="preserve">Uszczelka zewnętrzna typu kapturek, kompatybilny z posiadanymi trokarami o śr. 11 mm firmy Karl Storz. </t>
  </si>
  <si>
    <t>Uszczelka zewnętrzna typu kapturek, kompatybilny z posiadanymi trokarami o śr. 6 mm firmy Karl Storz.</t>
  </si>
  <si>
    <t>Uszczelka do trokarów 10mm z otworem, instrumentowa, kompatybilna z trokarami laparoskopowymi firmy WOLF.</t>
  </si>
  <si>
    <t xml:space="preserve">Uszczelka do trokarów 12,5 mm z otworem, instrumentowa, kompatybilna z trokarami laparoskopowymi typu WOLF. </t>
  </si>
  <si>
    <t xml:space="preserve">Uszczelka do trokarów 5,5 mm z otworem, instrumentowa, kompatybilna z trokarami laparoskopowymi typu WOLF. </t>
  </si>
  <si>
    <t xml:space="preserve">Uszczelka z otworem (instrumentowa) do Morcelatora ginekologiczznego  „Morce Power Plus”. </t>
  </si>
  <si>
    <t>Zestaw uszczelek zastawkowych (tkankowych) do trokarów 15mm do Morcelatora Ginekologicznego  „Morce Power Plus”.</t>
  </si>
  <si>
    <t xml:space="preserve">ZADANIE 8 </t>
  </si>
  <si>
    <t>MATERIAŁY DLA BLOKU OPERACYJNEGO  - WORECZKI EKSTRAKCYJNE</t>
  </si>
  <si>
    <t xml:space="preserve">Woreczki ekstrakcyjne laparoskopowe, samootwierajace, rozmiar woreczka 127x178mm, rozmiar otworu 110x70mm, pojemność 720ml, pakowane sterylnie. </t>
  </si>
  <si>
    <t>op.=5szt.</t>
  </si>
  <si>
    <t xml:space="preserve">ZADANIE 9 </t>
  </si>
  <si>
    <t>MATERIAŁY DLA ANESTEZJOLOGII - I</t>
  </si>
  <si>
    <t>UKŁAD ODDECHOWY DO ODDYCHANIA OGRZANYM I NAWILŻONYM POWIETRZEM Z SAMONAPEŁNIAJĄCĄ SIĘ KOMORĄ (Zestaw rurka i pojemnik) - Rurka do oddychania ogrzanym powietrzem do dostarczania ogrzanych gazów oddechowych z wbudowaną w ściankach podwójną spiralą grzejną . Dodatkowe zastosowanie spirali izolacyjnej zawierającej ogrzana powietrze otczającej gaz oddechowy zmniejsza ryzyko tworzenia sie skroplin. Rurka z wbudowanym czujnikami temperatury i czujnikiem przepływu. Kompatybilna z nawilżaczem serii Airvo2. Do użycia przy przepływach od 2 do 60 l/min w zależności od zastosowanego interfejsu. Kompatybilne przyłącza pacjenta: kaniula donosowa, bezpośrednie połączenie z rurką tracheostomijną, adapter maski. Połączenie z częścią kontaktującą się z pacjentem poprzez charakterystyczne kliknięcie. Stożkowe zakończenie rurki do oddychania kompatybilne zarówno z interfejsami dla dorosłych - kaniule Optiflow jak i z interfejsami dla niemowląt i dzieci - Optiflow Junior. Układ dodatkowo wyposażony w zacisk umożliwiający przymocowanie go do poscieli lub odzieży pacjenta. Długość układu 180 cm. Komora nawilżacza stanowi element układu oddechowego. Komora z automatycznym poborem wody, wyposażona w dwa pływaki zabezpieczające przed przelaniem wody. Podłączenie komory do nawilżacza za pomocą adaptera będącego w komplecie układu. Zestaw rura i komora nawilżacza przeznaczone do stosowania przez 14 dni. Każdy komplet pakowany oddzielnie.</t>
  </si>
  <si>
    <t xml:space="preserve">ZADANIE 10 </t>
  </si>
  <si>
    <t>MATERIAŁY DLA ANESTEZJOLOGII - II</t>
  </si>
  <si>
    <t>KANIULA DONOSOWA do nosowej wentylacji wysokoprzepływowej. Kaniula donosowa interfejsu pacjenta przeznaczona do odprowadzania nawilżonych gazów oddechowych. Zakres przepływu 10-60 l/min. W zależności od rozmiaru kaniuli. Przeznaczona do stosowania ze wszystkimi systemami firmy F&amp;P, w tym z systemem Airvo2. Unikatowa, wklęsła podstawa oraz wypustki o łagodnych krawędziach dla zapewnienia komfortu w okolicy przegrody i nozdrzy. Krawędzie dostosowane do kształtu górnej wargi nie blokują ust. Miękkie podkładki na policzki zapewniajace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ograniczającej tworzenie się mobilnego kondensatu wykonany z materiału przepuszczalnego umożliwiające swobodne przenikanie pary wodnej przez ściany przewodu. Rozmiar S dla przepływu 10-50 ml/min. Rozmiar M dla przepływu 10-60 l/min. Rozmiar L dla przepływu 10-60 l/min. Podkładki w poszczególnych rozmiarach oznaczone w różnych kolorach.</t>
  </si>
  <si>
    <t>op.=20szt.</t>
  </si>
  <si>
    <t xml:space="preserve">ZADANIE 11 </t>
  </si>
  <si>
    <t>MATERIAŁY DLA ANESTEZJOLOGI III</t>
  </si>
  <si>
    <t>BEZPOŚREDNIE POŁĄCZENIE DO TRACHEOSTOMII przyłącze pacjenta do tracheostomii do dostarczania nawilżonych gazów oddechowych. Przyłącze rurki tracheostomijnej: żeńskie złącze stożkowe 15mm. Zakres przepływu 20-60 l/min. Przewód przyłącza wykonany w technologii Evaqua, ograniczającej tworzenie się mobilnego kondensatu. Możliwość podłączenia kołnierza tracheostomijnego bezpośrednio lub poprzez część kontaktującą się z pacjentem.</t>
  </si>
  <si>
    <t xml:space="preserve">ZADANIE 12 </t>
  </si>
  <si>
    <t>MATERIAŁY DLA ANESTEZJOLOGII - IV</t>
  </si>
  <si>
    <t xml:space="preserve">Filtr powietrza. Filtr do urządzenia typu AIRVO II, filtr zapewniający dopływ czystego powietrza, zalecany do wymiany co 3-mce. </t>
  </si>
  <si>
    <t>op.=2szt.</t>
  </si>
  <si>
    <t xml:space="preserve">ZADANIE 13 </t>
  </si>
  <si>
    <t>MATERIAŁY DLA ANESTEZJOLOGII - V</t>
  </si>
  <si>
    <t xml:space="preserve">ZADANIE 14 </t>
  </si>
  <si>
    <t>MATERIAŁY DLA ANESTEZJOLOGII - VI</t>
  </si>
  <si>
    <t xml:space="preserve">SKRAPLACZ D-FEND PRO – pułapka wodna D-fend pro- stalowo-szara – kompatybilna z aparatem do znieczulenia Carestation GE Healthare. </t>
  </si>
  <si>
    <t xml:space="preserve">ZADANIE 15 </t>
  </si>
  <si>
    <t>MATERIAŁY DLA ANESTEZJOLOGII - VII</t>
  </si>
  <si>
    <t xml:space="preserve">LINIA WYDECHOWA Z ŁĄCZNIKIEM, do jednorazowego użytku – przewód wydechowy do układu powrotnego lub usuwania gazów – kompatybilna z aparatem do znieczulenia Carestation GE Healthare. LINIA KRÓTKA. </t>
  </si>
  <si>
    <t xml:space="preserve">ZADANIE 16 </t>
  </si>
  <si>
    <t xml:space="preserve">KLIPSOWNICA  ,  KLIPSY </t>
  </si>
  <si>
    <t xml:space="preserve">Klipsownica do klipsów polimerowych XL. Składająca się z rękojeści  z szaftem oraz insertu wkręcanego XL, do trokara  10mm, długość robocza 33cm. </t>
  </si>
  <si>
    <t xml:space="preserve">ZADANIE 17 </t>
  </si>
  <si>
    <t>MATERIAŁY DLA ANESTEZJOLOGII - VIII , ZESTAW PICC</t>
  </si>
  <si>
    <t xml:space="preserve">Zestaw typu PICC w składzie: cewnik wykonany technologią typu Endexo (polimer niewymywalny wmieszany w poliuretan), co powoduje, że materiał cewnika jest odporny na przyleganie skrzeplin do jego powierzchni. Cewnik 3Fr – jednoświatłowy, 4Fr -jednosciatłowy, 5Fr – jedno i dwuświatłowy, 6Fr – dwu i trzyświatłowy. W zestawie igła z końcówką echo tip 21G/7cm, prowadnik nitinolowy 0,018”/70cm, rozszerzadełko z rozrywaną koszulką, strzykawka 10ml, obturator hydrofilny, skalpel, miarka, zatyczka do igły, plaster mocujacy cewnik do skóry. </t>
  </si>
  <si>
    <t xml:space="preserve">ZADANIE 18 </t>
  </si>
  <si>
    <t>MATERIAŁY DLA ANESTEZJOLOGII - IX POJEMNIKI</t>
  </si>
  <si>
    <t>Przezroczyste pojemniki z czytelną skalą, wykonane z odpornego na czyszczenie materiału. Pojemniki o pojemności 1000ml, owalne, kompatybilne z wkładami workowymi jednorazowymi.</t>
  </si>
  <si>
    <t xml:space="preserve">ZADANIE 19 </t>
  </si>
  <si>
    <t>MATERIAŁY DLA ANESTEZJOLOGII - X WKŁAD WORKOWY</t>
  </si>
  <si>
    <t xml:space="preserve">Wkład workowy 1000ml z owalną pokrywą, z zastawką hydrofobową i filtrem, z jednym przyłączem w pokrywie (przyłącze do pacjenta w formie łącznika kątowego schodkowanego) z dołączonym drenem z zakończeniami  typu lejek-lejek, dren  o średnicy 5,8mm (25CH) i długości 180cm z dodatkowym łącznikiem schodkowym z przesuwnym regulatorem siły ssania. Worek i dren zapakowane fabrycznie przez producenta wkładów w jednym opakowaniu folia-papier. wkłady dostarczane w formie całkowicie sprasowanej. </t>
  </si>
  <si>
    <t>op.=60szt.</t>
  </si>
  <si>
    <t xml:space="preserve">Wkład workowy – jednorazowy worek do odsysania z drenem plus dren ssący, CH 25; 1,8m, pojemność 1000ml. Kompatybilny z owalnym pojemnikiem Serres. </t>
  </si>
  <si>
    <t xml:space="preserve">ZADANIE 20 </t>
  </si>
  <si>
    <t xml:space="preserve">MATERIAŁY DLA ANESTEZJOLOGII - XI </t>
  </si>
  <si>
    <t>Jednorazowa prowadnica do wymiany rurek, zapewniająca odpowiednią sztywność przy wprowadzaniu i termoplastyczność w temp. Ciała. Sterylna, jednorazowa, nie zawiera lateksu, pojedynczo pakowana w łatwe do otwarcia opakowanie typu papier-folia. Rozmiar: 10CH/70cm.</t>
  </si>
  <si>
    <t xml:space="preserve">ZADANIE 21 </t>
  </si>
  <si>
    <t xml:space="preserve">MATERIAŁY DLA ANESTEZJOLOGII - XII </t>
  </si>
  <si>
    <t>Łącznik bezigłowy kompatybilny z końcówką luer i luer lock, o przepływie min. 165ml/min. Mozliwość podłączenia u pacjenta przez 700 aktywacji (uzyć), długość całkowita łącznika 3,3cm. Łącznik posiada przeźroczystą obudowę, zawór w postaci bezbarwnej, jednoelementowej, silikonowej membrany z gładką powierzchnią do dezynfekcji, prosty tor przepływu i minimalna przestrzeń martwa- 0,04ml, zapewniany przez wewnętrzną stożkową kaniulę. Wnętrze z jedną ruchomą częścią. Dostosowany do użytku z krwią, tłuszczami, alkoholami, chlorheksydyną, oraz lekami chemioterapeutycznymi. Neutralne ciśnienie bez względu na sekwencję klemowania. Wejście donaczyniowe zabezpieczone protektorem. Sterylny, jednorazowy, pakowany pojedynczo, na każdym opakowaniu nadruk nr serii i daty ważności. Okres ważności min. 12m-cy od daty dostawy. Do oferty należy dołączyć badania in vitro potwierdzające mniejszy transfer bakterii do światła cewnika w porównaniu do innych rozwiązań.</t>
  </si>
  <si>
    <t>Korek dezynfekcyjny zawierający 70% alkoholu izopropylowego (IPA), obudowa w kolorze sterylny, sterylizacja radiacyjna lub tlenkiem etylenu.</t>
  </si>
  <si>
    <t xml:space="preserve">ZADANIE 22 </t>
  </si>
  <si>
    <t>MATERIAŁY DLA LARYNGOLOGII  - I</t>
  </si>
  <si>
    <t xml:space="preserve">Silikonowy dren do ssaka z końcówką Yankauer z kontrolą ssania. </t>
  </si>
  <si>
    <t xml:space="preserve">ZADANIE 23 </t>
  </si>
  <si>
    <t>MATERIAŁY DLA LARYNGOLOGII  - II</t>
  </si>
  <si>
    <t>Przyrząd do drenażu jamy bębenkowej ucha środkowego typ I.  Dreny wentylacyjne do uszu: 0,9 dren silikonowy, biały kolor z żyłką.</t>
  </si>
  <si>
    <t>Zgłębnik do tamponowania krwotoków z jamy nosowej. Przeznaczone do tamowania ostrych i przewlekłych krwotoków
pozwalają wyeliminować dotychczas stosowane metody tamowania krwotoków, uciążliwych dla pacjentów (np. tampony z gazy wprowadzane wewnątrz nosa). Znajdują zastosowanie w obustronnej stabilizacji struktur kostnych i chrząstkowych w zabiegach rekonstrukcji przegrody nosa. Rozmiar 90mm. Kierunkiem ścięcia rurki przeznaczonych do zakładania w lewej komorze jamy nosowej. 2P, 2L</t>
  </si>
  <si>
    <t>Zgłębnik do tamponowania krwotoków z jamy nosowej. Przeznaczone do tamowania ostrych i przewlekłych krwotoków
pozwalają wyeliminować dotychczas stosowane metody tamowania krwotoków, uciążliwych dla pacjentów (np. tampony z gazy wprowadzane wewnątrz nosa). Znajdują zastosowanie w obustronnej stabilizacji struktur kostnych i chrząstkowych w zabiegach rekonstrukcji przegrody nosa. Rozmiar 90mm. Kierunkiem ścięcia rurki przeznaczonych do zakładania w prawej komorze jamy nosowej. 2P, 2L.</t>
  </si>
  <si>
    <t xml:space="preserve">ZADANIE 24 </t>
  </si>
  <si>
    <t>MATERIAŁY DLA LARYNGOLOGII  - III</t>
  </si>
  <si>
    <t xml:space="preserve">Dreny wentylacyjne do uszu: typu T-tube niebieski. Tuba wentylacyjna typu T-tube, silikonowa, niebieska, sterylna, średnica wewnętrzna 1,14mm, dł. 12,0mm. </t>
  </si>
  <si>
    <t xml:space="preserve">Dreny wentylacyjne do uszu: typu T-tube niebieski. Tuba wentylacyjna typu T-tube, silikonowa, niebieska, sterylna, średnica wewnętrzna 1,14mm, dł. 5,5 mm. </t>
  </si>
  <si>
    <t xml:space="preserve">ZADANIE 25 </t>
  </si>
  <si>
    <t>MATERIAŁY DLA LARYNGOLOGII  - IV</t>
  </si>
  <si>
    <t xml:space="preserve">Tamponada przednia. Trok złożony z: kompresu z gazy 13N, 5x5cm. Tampon do tamponady 2x1,5cm; 2 troki, jałowy. </t>
  </si>
  <si>
    <t xml:space="preserve">Tamponada przednia.Trok złożony z: kompresu z gazy 13N, 5x5cm.  Tampon do tamponady 3x2 cm; 2 troki, jałowy. </t>
  </si>
  <si>
    <t xml:space="preserve">Tamponada przednia. Trok złożony z: kompresu z gazy 13N, 5x5cm. Absorba tampon do tamponady 5x 5 cm; 2 troki, jałowy; </t>
  </si>
  <si>
    <t xml:space="preserve">ZADANIE 26 </t>
  </si>
  <si>
    <t>MATERIAŁY DLA LARYNGOLOGII  - V</t>
  </si>
  <si>
    <t xml:space="preserve">Separatory z tunelem powietrznym. Stabilizator wewnętrzny nosa, silikonowy, z kanałem powietrznym. </t>
  </si>
  <si>
    <t xml:space="preserve">Stabilizator wewnętrzny nosa, silikonowy. </t>
  </si>
  <si>
    <t xml:space="preserve">ZADANIE 27 </t>
  </si>
  <si>
    <t>MATERIAŁY DLA LARYNGOLOGII  - VI</t>
  </si>
  <si>
    <t>Novosyn, szew C0068013; rozmiar 4/0; igła HR17mm, 1/2 koła; długość 70cm; fiolet.</t>
  </si>
  <si>
    <t>op.=36szt.</t>
  </si>
  <si>
    <t>Novosyn, szew C0069630; rozmiar 3/0; igła DSMP19mm, 3/8koła; długość 45cm; bezbarwny.</t>
  </si>
  <si>
    <t xml:space="preserve">ZADANIE 28 </t>
  </si>
  <si>
    <t>MATERIAŁY DLA LARYNGOLOGII  - VII</t>
  </si>
  <si>
    <t>Szwy syntetyczne, niewchłanialne, monofilamentowe poliamidowe; szew o grubości 4/0 i długości 45cm; igła 16mm 3/ koła odwrotnie tnąca.</t>
  </si>
  <si>
    <t>op.=12szt.</t>
  </si>
  <si>
    <t>Szwy syntetyczne, niewchłanialne, monofilamentowe poliamidowe; szew o grubości 3/0 i długości 75cm; igła 60mm, prosta odwrotnie tnąca.</t>
  </si>
  <si>
    <t>op.= 12szt.</t>
  </si>
  <si>
    <t xml:space="preserve">ZADANIE 29 </t>
  </si>
  <si>
    <t>MATERIAŁY DLA LARYNGOLOGII  - VIII</t>
  </si>
  <si>
    <t>Opatrunek typu Merocel. Tampon wewnątrznosowy zbudowany z hydroksylowanego polimeru octanu winylu (PVA) w rozmiarze: 8cm x1,5cmx2cm ze sznureczkiem.</t>
  </si>
  <si>
    <t xml:space="preserve">Opatrunek typu Merocel. Tampon wewnątrznosowy z gabki absorpcyjnej PVA o dużej gęstości mikroporów z dodatkiem oksydowanej celulozy, w rozmiarze: 8cm x1,5cmx2cm ze sznureczkiem i rurką oddechową. </t>
  </si>
  <si>
    <t xml:space="preserve">Opatrunek typu Merocel. Tampon wewnątrznosowy zbudowany z hydroksylowanego polimeru octanu winylu (PVA) w rozmiarze: 8cm x1,5cmx3cm ze sznureczkiem i rurką oddechową. </t>
  </si>
  <si>
    <t xml:space="preserve">Drenik uszny zbudowany z fluoroplastiku o niebieskiej barwie w rozmiarze 1,14; </t>
  </si>
  <si>
    <t xml:space="preserve">ZADANIE 30 </t>
  </si>
  <si>
    <t>MATERIAŁY DLA LARYNGOLOGII  - IX</t>
  </si>
  <si>
    <t>Nasopore, biowchłanialny opatrunek 80x19x13mm Forte (Nr kat: 5400020008ITL-8)</t>
  </si>
  <si>
    <t>op.</t>
  </si>
  <si>
    <t xml:space="preserve">ZADANIE 31 </t>
  </si>
  <si>
    <t>MATERIAŁY DLA LARYNGOLOGII  - X</t>
  </si>
  <si>
    <t xml:space="preserve">Seton,  materiał zabiegowy charakteryzujący się wysokim poziomem chłonności. Długość 2m, szerokość 2 cm. </t>
  </si>
  <si>
    <t xml:space="preserve">ZADANIE 32 </t>
  </si>
  <si>
    <t>MATERIAŁY DLA LARYNGOLOGII  - XI</t>
  </si>
  <si>
    <t>Tamponada Gerlach, tamponada flizelinowa. Wymiar: 14mm x 10m.</t>
  </si>
  <si>
    <t xml:space="preserve">ZADANIE 33 </t>
  </si>
  <si>
    <t>UBRANIA JEDNORAZOWE  - SUKIENKI</t>
  </si>
  <si>
    <t>Sukienka operacyjna, włóknina typu SMS, gramatura 45g/m2. Krótki rękaw, 3 kieszenie, z tyłu trok do regulacji w talii. Niejałowa. Rozmiar: S-XL. Rozmiary oznaczone różnymi kolorami.</t>
  </si>
  <si>
    <t xml:space="preserve">ZADANIE 34 </t>
  </si>
  <si>
    <t xml:space="preserve">MATERIAŁY DLA ANESTEZJOLOGII - XIII </t>
  </si>
  <si>
    <t xml:space="preserve">ZADANIE 35 </t>
  </si>
  <si>
    <t xml:space="preserve">MATERIAŁY DLA ANESTEZJOLOGII - XIV </t>
  </si>
  <si>
    <t>Igły o podwyższonej echogeniczności, bardzo dobrze widoczne pod USG do przeprowadzania blokad nerwów obwodowych bez stymulatora, posiadające: - wygodny karbowany uchwyt z wyraźnym znacznikiem kierunku szlifu oraz nierozłączalnym od igły drenikiem infuzyjnym, - igły pokryte gładką warstwą izolacyjną na całej swojej długości poza szlifem, szlif 30 stopni, - znaczniki głębokości wkłucia igły co 1 cm na całej długości igły, - powierzchnia echogeniczna na odcinku 20mm od czubka igły dająca echo w postaci trzech czytelnych odcinków, - rozmiar igieł : 22Gx50mm, 22Gx80mm, 20Gx100mm, 20Gx150mm, - pakowane pojedynczo, sterylne. Igła ze stymulatorem.</t>
  </si>
  <si>
    <t xml:space="preserve">ZADANIE 36 </t>
  </si>
  <si>
    <t xml:space="preserve">MATERIAŁY DLA ANESTEZJOLOGII - XV </t>
  </si>
  <si>
    <t xml:space="preserve">Strzykawka trzyczęściowa 20ml luer lock. Posiadająca odporny na środki dezynfekujące dobrze widoczny nadruk na strzykawce oraz skalę co 1 ml. Na strzykawce wyraźny nadruk z nazwą producenta oraz typem strzykawki. Strzykawka wykonana z polipropylenu. Tłok wyposażopny w pierścien stabilizujący, w celu zapobieżenia przypadkowemu wysuniecia strzykawki. </t>
  </si>
  <si>
    <t xml:space="preserve">ZADANIE 37 </t>
  </si>
  <si>
    <t xml:space="preserve">MATERIAŁY DLA ANESTEZJOLOGII - XVI </t>
  </si>
  <si>
    <t>Zestaw do automatycznego usuwania płynu odprowadzanego podczas terapii CRRT kompatybilny z aparatem PrisMax.</t>
  </si>
  <si>
    <t xml:space="preserve">ZADANIE 38 </t>
  </si>
  <si>
    <t>MATERIAŁY DLA STERYLIZATORNI  - II</t>
  </si>
  <si>
    <t>op.=250szt.</t>
  </si>
  <si>
    <t xml:space="preserve">ZADANIE 39 </t>
  </si>
  <si>
    <t>MATERIAŁY DLA STERYLIZATORNI  - III</t>
  </si>
  <si>
    <t>Taśma do sterylizacji parowej ze wskaźnikiem, samoprzylepna, o rozmiarze 25mmx50m. Odporna na odrywanie, mocny klej, grubość 0,178mm. Zastosowanie w sterylizacjach parowych, gazowych różnych typów.  Normy 11140-1, Typ I</t>
  </si>
  <si>
    <t>Taśma bez wskaźnika do sterylizacji parowej samoprzylepna, o rozmiarze 25mmx50m, Odporna na odrywanie, mocny klej, grubość 0,178mm. Zastosowanie w sterylizacjach parowych, gazowych różnych typów. Normy 11140-1, Typ I</t>
  </si>
  <si>
    <t xml:space="preserve">ZADANIE 40 </t>
  </si>
  <si>
    <t>MATERIAŁY DLA STERYLIZATORNI  - IV</t>
  </si>
  <si>
    <t>Rękaw papierowo-foliowy płaski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75mm x 200mm</t>
  </si>
  <si>
    <t>Rękaw papierowo-foliowy płaski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100mm x 200mm</t>
  </si>
  <si>
    <t>Rękaw papierowo-foliowy płaski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120mm x 200mm</t>
  </si>
  <si>
    <t>Rękaw papierowo-foliowy płaski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150mm x 200mm</t>
  </si>
  <si>
    <t>Rękaw papierowo-foliowy płaski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200mm x 200mm</t>
  </si>
  <si>
    <t>Rękaw papierowo-foliowy płaski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250mm x 200mm</t>
  </si>
  <si>
    <t xml:space="preserve">ZADANIE 41 </t>
  </si>
  <si>
    <t xml:space="preserve">RĘKAWICZKI FOILIOWE , JAŁOWE </t>
  </si>
  <si>
    <t xml:space="preserve">Rękawice diagnostyczne, jałowe z polimeru syntetycznego, kształt uniwersalny, długość min. 270mm, grubość na palcu i dłoni min. 0,03mm. Przeznaczone są do badań lekarskich, diagnostycznych, czynności terapeutycznych i do prac z materiałem septycznym kwalifikowanych jako procedury niskiego ryzyka. AQL 1,5. Deklaracja Zgodności, Certyfikat Jednostki Notyfikowanej CEP. Pakowane pojedynczo jedna sztuka. </t>
  </si>
  <si>
    <t>op.=100szt.</t>
  </si>
  <si>
    <t>ZADANIE 42</t>
  </si>
  <si>
    <t xml:space="preserve">RĘKAWICE JAŁOWE - I </t>
  </si>
  <si>
    <t>Chirurgiczne rękawice lateksowe, jałowe, z wewnętrzną warstwą polimerową, bezpudrowe,  powierzchnia zewnętrzna teksturowana, mankiet rolowany,długość minimalna rękawicy 285mm, grubość ścianki na palcu min.0,21mm, dłoni min.0,20mm, mankiet min.0,15mm,  AQL 1,0, poziom protein lateksu &lt; 30ug/g,  zaklasyfikowane do kat.III środków ochrony indywidualnej, zgodność z normą EN 455 część 1-4, posiadające Deklarację CE. Rozmiar  6-9.</t>
  </si>
  <si>
    <t>para</t>
  </si>
  <si>
    <t>ZADANIE 43</t>
  </si>
  <si>
    <t xml:space="preserve">RĘKAWICE JAŁOWE - II </t>
  </si>
  <si>
    <t>Rękawice bezpudrowe ortopedyczne, lateksowe, jałowe; kolor: brązowy; Kształt anatomiczny, rolowany mankiet. Powierzchnia zew. teksturowana, chlorowana, silikonowana. Powierzchnia wew. pokrywana warstwą poliuretanową  i silikonowana;  średnia grubość pojedynczej ścianki na palcu 0,33mm, na części dłoniowej  0,3mm, na mankiecie 0,260 mm; Długość rękawicy min.: 295mm;  AQL 1.0. Poziom protein lateksu &lt; 30ug/g; Rękawice zgodne z Dyrektywą o Wyrobie Medycznym MDD 93/42/EEC &amp; 2007/47/EC w klasie II a, Zgodność z normami: EN 455-części 1-4. Rozmiar 5,5 -9.</t>
  </si>
  <si>
    <t>ZADANIE 44</t>
  </si>
  <si>
    <t xml:space="preserve">RĘKAWICE JAŁOWE - III </t>
  </si>
  <si>
    <t>ZADANIE 45</t>
  </si>
  <si>
    <t>RĘKAWICE JAŁOWE - IV</t>
  </si>
  <si>
    <t>Rękawice chirurgiczne, jałowe, neoprenowe, bezpudrowe, kształt anatomiczny, mankiet rolowany, powierzchnia zewnętrzna teksturowana, powierzchnia wewnętrzna polimeryzowana, długość rękawicy minimum 295 mm, grubość min. na pacu 0,19mm , na doni minimum 0,15mm, na mankiecie minimum 0,13mm. AQL 1.0. Rękawice zgodne z Dyrektywą o Wyrobie Medycznym MDD 93/42/EEC 2007/47/EC w klasie II a, rękawice zgodne z normą EN 455(1-4), rękawice przebadane na przenikanie mikroorganizmów zgodnie z ASTM F1671, przebadane na przenikanie substancji chemicznych zgodnie z EN 374-3, rozmiary od 6,0 do 9,0.</t>
  </si>
  <si>
    <t>ZADANIE 46</t>
  </si>
  <si>
    <t>RĘKAWICE JAŁOWE - V</t>
  </si>
  <si>
    <t>Rękawice chirurgiczne jałowe, lateksowe, bezpudrowe, kształt anatomiczny, powierzchnia zewnętrzna mikroteksturowana, powierzchnia wewnętrzna polimeryzowana, długość rękawicy minimum 295mm, grubość na palcu 0,23mm, na dłoni 0,20mm oraz na mankiecie minimum 0,18mm;  AQL 0,65. Rękawice zgodne z Dyrektywą o Wyrobie Medycznym MDD 93/42/EEC 2007/47/EC w klasie II a, rękawice zgodne z EN455(1-4), przebadane na przenikanie mikroorganizmów zgodne z ASTM F1671, rękawice przebadane na przenikanie substancji chemicznych, zgodne z EN 374-3. Rozmiary 6,0 – 9,0.</t>
  </si>
  <si>
    <t>ZADANIE 47</t>
  </si>
  <si>
    <t>RĘKAWICE NIEJAŁOWE - I</t>
  </si>
  <si>
    <t xml:space="preserve">Rękawice  niejałowe, nitrylowe bezpudrowe, mankiet rolowany, dostępne w rozmiarach XS – XL, powierzchnia zewnętrzna: teksturowana na końcach palców, polimeryzowana, powierzchnia wewnętrzna chlorowana oraz pokryta kolagenem i alantoiną, długość rękawicy  minimum 240 mm , grubość min na palcu 0.11 mm, na dłoni minimum 0.08 mm, na mankiecie  minimum 0.06 mm,  AQL 1,5, rękawice zgodne z Dyrektywą o Wyrobie Medycznym MDD 93/42/EEC &amp; 2007/47/EC w klasie I oraz Dyrektywą o Środkach Ochrony Indywidualnej - PPE 89/686/EEC  w kategorii III,  posiadające Certyfikat Badania Typu WE w kategorii III Środków Ochrony Indywidualnej, rękawice przebadane na przenikanie mikroorganizmów zgodnie z ASTM F1671 , rękawice  przebadane na przenikanie substancji chemicznych zgodnie z EN 374-3. </t>
  </si>
  <si>
    <t>ZADANIE 48</t>
  </si>
  <si>
    <t>RĘKAWICE NIEJAŁOWE - II</t>
  </si>
  <si>
    <t>Rękawice diagnostyczne, nitrylowe o przedłużonym mankiecie, bezpudrowe, kształt uniwersalny, mankiet rolowany,  dostępne w rozmiarach XS – XL, powierzchnia zewnętrzna teksturowana na końcach palców, powierzchnia wewnętrzna chlorowana, długość rękawicy  minimum 300mm, grubość  na palcu  min 0.13 mm,  na dłoni min 0.09 mm,  na mankiecie min 0.07 mm, AQL 1.5 , rękawice zakwalifikowane jako środek ochrony indywidualnej w kategorii III, rękawice zgodne z EN 455 (1-4), rękawice przebadane na przenikanie 9 cytostatyków zgodnie z ASTM 6978, przebadane na przenikanie substancji chemicznych zgodnie z EN 374-3 z kategorii III, rękawice zgodne z EN 455(1-4), posiadające Certyfikat Badania Typu WE w kategorii III Środków Ochrony Indywidualnej, rękawice przebadane na przenikanie mikroorganizmów zgodnie z ASTM F1671 rękawice przebadane na przenikanie 9 cytostatyków zgodnie z ASTM 6978 ,  przebadane na przenikanie substancji chemicznych zgodnie z EN 374-3.</t>
  </si>
  <si>
    <t>ZADANIE 49</t>
  </si>
  <si>
    <t>RĘKAWICE NIEJAŁOWE - III</t>
  </si>
  <si>
    <t>Rękawice diagnostyczne nitrylowe,  bezpudrowe do procedur wysokiego ryzyka, kolor pomarańczowy, mankiet rolowany, AQL 1,5 , teksturowane na końcach palców , powierzchnia wewnętrzna chlorowana, długość min.270mm, grubość na palcach min.0,18mm, na dłoni min.0,12mm na mankiecie min.0,09nn. Rękawice w kategorii III  środków ochrony indywidualnej, zgodne z normą EN 455 1-4, przebadane na przenikanie substancji chemicznych zgodnie z EN 374-3 (potwierdzone raportem badania z niezależnego laboratorium). Rozmiar XS-XL.</t>
  </si>
  <si>
    <t>ZADANIE 50</t>
  </si>
  <si>
    <t>RĘKAWICE NIEJAŁOWE - IV</t>
  </si>
  <si>
    <t xml:space="preserve">Rękawice nitrylowe, bezpudrowe, niejałowe, mankietet rolowany, powierzchnia zewnętrzna teksturowana na końcach palców, powierzchnia wewnętrzna chlorowana, długość min. 240 mm. Grubość pojedyńczej ścianki na palcu min.0,12 mm, na dłoni min. 0,08 mm, mankiet min. 0,06 mm. Zgodne z wymaganiami normy EN 455- część 1- 4. AQL 1,0 .  Znak CE. Rękawice zgodne z Dyrektywą o  Wyrobie Medycznym MDD 93/42/EEC &amp; 2007/47/EC w klasie I oraz Rękawice oznakowane, jako środek ochrony indywidualnej (PPE 89/686/EEC kat. III). Przebadane  zgodnie z normą ASTM F 1671, na przenikanie  substancji chemicznych zgodnie z normą EN 374-3. Rozmiar od XS do XL. </t>
  </si>
  <si>
    <t>op.=200szt.</t>
  </si>
  <si>
    <t>ZADANIE 51</t>
  </si>
  <si>
    <t>RĘKAWICE NIEJAŁOWE - V</t>
  </si>
  <si>
    <t>Rękawice diagnostyczne, nitrylowe bezpudrowe, kształt uniwersalny, mankiet rolowany, dostępne w rozmiarach XS-XL. Pakowane w karton o wymiarach ; 12cmx12cmx16cm (+/-5%) w systemie eliminującym kontakt dłoni użytkownika z powierzchnią roboczą rękawicy przed użyciem produktu tj. z możliwością pojedynczego pobierania rękawic za mankiet od spodu opakowania - pasujące do uchwytów naściennych typu koszyk z możliwością  pojedynczego wyjmowania rękawic od spodu opakowania- mankiet zawsze wyjmowany pierwszy. Zewnętrzna powierzchnia pokrywana polimerem, teksturowane na końcach palców, powierzchnia wewnętrzna chlorowana, długość rękawicy min. 242mm, grubość min. na palcu 0,12mm,  na dłoni  min .0,08mm oraz  na mankiecie min. 0,06mm; AQL 1,0.  Zgodność z EN 455 1-3, i EN 374,  zaklasyfikowane jako środek ochrony indywidualnej w kat III. Rękawice przebadane na przenikanie mikroorganizmów zgodnie z ASTM F1671.</t>
  </si>
  <si>
    <t xml:space="preserve">ZADANIE 52 </t>
  </si>
  <si>
    <t>RĘKAWICE NIEJAŁOWE - VI</t>
  </si>
  <si>
    <t>Rękawice wyprodukowane z nieuczulającego winylu, przeznaczone do wykonywania procedur niskiego ryzyka. Rękawice niejałowe, powierzchnia gładka, wykończenie mankietu równomiernie rolowany brzeg, kształt uniwersalny, oasujący na lewą i prawą dłoń.AQL : 1,5, zawartość protein lateksu : brak,zgodność z normami EN 455-1-2-3, ISO 9001, Deklaracja zgodności Rrozmiar S,M,L</t>
  </si>
  <si>
    <t>ZADANIE 53</t>
  </si>
  <si>
    <t>RĘKAWICE NIEJAŁOWE - VII</t>
  </si>
  <si>
    <t>Rękawice diagnostyczne, lateksowe z wewnętrzną warstwą polimerową bezpudrowe niejałowe, mankiet rolowany. Długość rękawicy min 240mm ,  grubość na palcu min 0,14 mm , na dłoni min 0,11mm na mankiecie min 0,08 mm,  powierzchnia zewnętrzna teksturowana. Zawartość protein &lt;20ug/g. AQL 1,5.Środek ochrony indywidualnej w kat. III. Zgodne z wymaganiami normy EN 455-( 1- 4) oraz EN 374-3,. Rozmiar:XS-XL.</t>
  </si>
  <si>
    <t>ZADANIE 54</t>
  </si>
  <si>
    <t xml:space="preserve">RĘKAWICE DIAGNOSTYCZNE Z SERYCYNA  </t>
  </si>
  <si>
    <t xml:space="preserve">Rękawice diagnostycze nitrylowe do badań z wewnętrzną warstwą z serycyną - łagodząco-nawilżającą o właściwościach bakteriostatycznych, białe, grubość na palcach 0,1+/-0,01mm, mikroteksturowane z dodatkową teksturą na palcach. AQL 1,5 (fabrycznie naniesiona informacja na opakowaniu). Zgodność z normą EN 455, potwierdzone certyfikatem europejskiej jednostki notyfikowanej. Oznakowane jako wyrób medyczny Klasy I i środek ochrony indywidualnej Kategorii III z adekwatnym oznakowaniem na opakowaniu (norma EN 455, EN 374-cz.2 i 3 z poziomami ochrony, EN 420). Odporne na przenikanie substancji chemicznych zgodnie z normą EN 374-3 - 3;  min. 12 substancji  (poza cytostatykami ) z czasem ochrony na co najmniej 1 poziomie, w tym kwasy organiczne i nieorganiczne, zasady, alkohole i aldehydy, informacja o barierowości  dla min. 2 alkoholi stosowanych w dezynfekcji - etanolu i izopropanolu - na opakowaniu. Odporne przez co najmniej 30 minut na działanie min. 12 cytostatyków. Raport z wynikami badań na przenikalność wirusów zgodnie z normą ASTM F 1671 (fabryczne oznakowanie na opakowaniu).Fabryczne oznakowanie dopuszczenia do kontaktu z żywnością potwierdzone okresowo wydawanym certyfikatem jednostki niezależnej. Rozmiary XS-XL. </t>
  </si>
  <si>
    <t>ZADANIE 55</t>
  </si>
  <si>
    <t>WYROBY MEDYCZNE -CEWNIKI DO ODSYSANIA .</t>
  </si>
  <si>
    <t xml:space="preserve">Cewniki do odsysania górnych dróg oddechowych bez kontroli odsysania, jałowe, każdy pakowany pojedynczo. Powierzchnia tzw.”zmrożona” lub gładka, kolor konektora oznaczający kod średnicy cewnika. Długości: dla rozmiarów CH6-CH10 400mm, Ch12-CH22 600mm. Wykonane z polichlorku winylu o jakości medycznej, zakończenie otwór centralny i dwa otwory boczne naprzeciwległe lub naprzemianległe. </t>
  </si>
  <si>
    <t>ZADANIE 56</t>
  </si>
  <si>
    <t>WYROBY MEDYCZNE -CEWNIKI FOLEYA</t>
  </si>
  <si>
    <t xml:space="preserve">Cewnik Foleya. Produkt jednorazowego użytku, jałowy, bez ftalanów, pokryty obustronnie trwałą powłoką elastomeru silikon, dwudrożny. Balon pojemności max 15ml. Podwójnie pakowane w wewnętrzny worek foliowy  zewnętrzne opakowanie folia-papier. Roz. od CH 12 do CH 18. </t>
  </si>
  <si>
    <t xml:space="preserve">Cewnik Foleya. Produkt jednorazowego użytku, jałowy, bez ftalanów, pokryty obustronnie trwałą powłoką elastomeru silikon, trójdrożny. Balon pojemności 30ml. Podwójnie pakowane w wewnętrzny worek foliowy  zewnętrzne opakowanie folia-papier.  Roz. od CH 20 do CH 24. </t>
  </si>
  <si>
    <t xml:space="preserve">ZADANIE 57 </t>
  </si>
  <si>
    <t>WYROBY MEDYCZNE -CEWNIKI COUVELAIRA</t>
  </si>
  <si>
    <t xml:space="preserve">Cewnik Couvelaira wykonany z PCV z prostą końcówką z otworem na boku, dodatkowy otwór na bocznej stronie końcówki. Powierzchnia zmrożona, sterylny, jednorazowego użytku. Kolor konektora oznaczający kod średnicy cewnika. Różne rozmiary. CH 22,24. </t>
  </si>
  <si>
    <t xml:space="preserve">ZADANIE 58 </t>
  </si>
  <si>
    <t>WYROBY MEDYCZNE -CEWNIKI NELATONA</t>
  </si>
  <si>
    <t xml:space="preserve">Cewnik urol. Nelaton wykonany z PCW,końcówka zakończona półkoliście, z jednym bocznym otworem na końcu. Kolor konektora oznaczajacy kod średnicy cewnika rozmiary CH 8,10. </t>
  </si>
  <si>
    <t>ZADANIE 59</t>
  </si>
  <si>
    <t>WYROBY MEDYCZNE -CEWNIKI PEZZERA</t>
  </si>
  <si>
    <t xml:space="preserve">Cewnik Pezzer jałowy, pakowany pojedynczo. Posiadający 3 lub 4 otwory przelewowe w odcinku dystalnym. Rozmiary od CH 24 do CH 36. </t>
  </si>
  <si>
    <t xml:space="preserve">ZADANIE 60 </t>
  </si>
  <si>
    <t>WYROBY MEDYCZNE -CEWNIKI TIEMANNA</t>
  </si>
  <si>
    <t xml:space="preserve">Cewnik Tiemann jałowy pakowany pojedynczo roz. CH 12/400, CH 22/400. </t>
  </si>
  <si>
    <t>ZADANIE 61</t>
  </si>
  <si>
    <t>WYROBY MEDYCZNE -CEWNIKI DOM PODAWANIA TLENU</t>
  </si>
  <si>
    <t xml:space="preserve">Cewnik do podawania tlenu przez nos ( dla dorosłych). Produkt jednorazowego użytku, jałowy, pakowany pojedynczo. Posiadający wypustki do nosowe rozszerzane, wykonane z delikatnego tworzywa zmniejszającego traumatyzację błon śluzowych jamy nosowej. Uniwersalny łącznik pasujący do każdego źródła tlenu, wykonany z nietoksycznego PCW. Długość 200- 210cm. </t>
  </si>
  <si>
    <t>Cewnik do podawania tlenu przez nos ( dla dorosłych). Produkt jednorazowego użytku, jałowy, pakowany pojedynczo. Posiadający wypustki do nosowe rozszerzane, wykonane z delikatnego tworzywa zmniejszającego traumatyzację błon śluzowych jamy nosowej. Uniwersalny łącznik pasujący do każdego źródła tlenu, wykonany z nietoksycznego PCW. Długość 500cm.</t>
  </si>
  <si>
    <t>ZADANIE 62</t>
  </si>
  <si>
    <t>WYROBY MEDYCZNE , JAŁOWE  - I</t>
  </si>
  <si>
    <t xml:space="preserve">Dreny do odsysania Redon wykonane z PCW o jakości medycznej, z kontrastem RTG, jednorazowe, jałowe, sterylizowane tlenkiem  etylenu, ze znacznikiem głębokości, długości 70-80cm. Rozmiary: od F10 do F18. </t>
  </si>
  <si>
    <t>ZADANIE 63</t>
  </si>
  <si>
    <t>WYROBY MEDYCZNE , JAŁOWE  - II</t>
  </si>
  <si>
    <t>ZADANIE 64</t>
  </si>
  <si>
    <t>WYROBY MEDYCZNE , JAŁOWE  - III</t>
  </si>
  <si>
    <t>Koreczki do venflonów pakowane pojedynczo, jałowe, z datą ważności na opakowaniu, zapewniające szczelność i zapobiegające wypływaniu krwi, kompatybilne z każdym standardowym produktem.</t>
  </si>
  <si>
    <t xml:space="preserve">ZADANIE 65 </t>
  </si>
  <si>
    <t>WYROBY MEDYCZNE , JAŁOWE  - IV</t>
  </si>
  <si>
    <t>ZADANIE 66</t>
  </si>
  <si>
    <t>WYROBY MEDYCZNE , JAŁOWE  - V</t>
  </si>
  <si>
    <t xml:space="preserve">Worek do dobowej zbiórki moczu o pojemności 2000ml jednorazowego użytku, sterylny, każdy pakowany pojedynczo. Zastawka antyrefluksyjna uniemożliwiająca cofnięcie moczu z worka do drenu, podziałka. </t>
  </si>
  <si>
    <t>ZADANIE 67</t>
  </si>
  <si>
    <t>WYROBY MEDYCZNE , JAŁOWE  - VI</t>
  </si>
  <si>
    <t>Zatyczki do cewników,uniwersalne, sterylne. 1op=zatyczka</t>
  </si>
  <si>
    <t>op</t>
  </si>
  <si>
    <t>ZADANIE 68</t>
  </si>
  <si>
    <t>WYROBY MEDYCZNE , JAŁOWE  - VII</t>
  </si>
  <si>
    <t>ZADANIE 69</t>
  </si>
  <si>
    <t>WYROBY MEDYCZNE , JAŁOWE  - VIII</t>
  </si>
  <si>
    <t>Zgłębnik żołądkowy CH 16 – CH 22wykonany z PCW o jakości medycznej, jałowy, pakowany pojedynczo. Rozmiar oznaczony kolorem łącznika z zatyczką dla wymienionych rozmiarów oraz posiadający linie kontrastujące z RTG. Odpowiednia miękkość i elastyczność zapewnia komfort pacjentowi, zwężona końcówka ułatwia wprowadzanie (  końcówka atraumatyczna bez otworu centralnego ). Produkt jednorazowego użytku, sterylny,  długość min. 1000mm max. 1500mm.</t>
  </si>
  <si>
    <t>Zgłębnik żołądkowy CH 24 – CH 28 wykonany z PCW o jakości medycznej, jałowy, pakowany pojedynczo. Rozmiar oznaczony kolorem łącznika, odpowiednia miękkość zapewnia komfort pacjentowi. Bez zatyczki. Długość min. 1000mm.</t>
  </si>
  <si>
    <t>ZADANIE 70</t>
  </si>
  <si>
    <t>WYROBY MEDYCZNE , JAŁOWE  - IX</t>
  </si>
  <si>
    <t>Wzierniki ginekologiczne , pakowane pojedynczo, sterylne. Rozmiary: XS,S,M,L.</t>
  </si>
  <si>
    <t>ZADANIE 71</t>
  </si>
  <si>
    <t>WYROBY MEDYCZNE , JAŁOWE  - X</t>
  </si>
  <si>
    <t>Czyścik do elektrod, samoprzylepny, pakowany sterylnie. Rozmiar 50 x 50mm.</t>
  </si>
  <si>
    <t>ZADANIE 72</t>
  </si>
  <si>
    <t>WYROBY MEDYCZNE , JAŁOWE  - XI</t>
  </si>
  <si>
    <t xml:space="preserve">ZADANIE 73 </t>
  </si>
  <si>
    <t>WYROBY MEDYCZNE , JAŁOWE  - XII</t>
  </si>
  <si>
    <t>Osłonka do badań USG pudrowana  pakowane pojedynczo.</t>
  </si>
  <si>
    <t xml:space="preserve">ZADANIE 74 </t>
  </si>
  <si>
    <t>WYROBY MEDYCZNE , JAŁOWE  - XIII</t>
  </si>
  <si>
    <t xml:space="preserve">Utrwalacz do badań cytologicznych pojemności 150- 200ml. </t>
  </si>
  <si>
    <t>ZADANIE 75</t>
  </si>
  <si>
    <t>WYROBY MEDYCZNE , JAŁOWE  - XIV</t>
  </si>
  <si>
    <t>ZADANIE 76</t>
  </si>
  <si>
    <t xml:space="preserve">MATERIAŁY DLA ANESTEZJOLOGII - XVII </t>
  </si>
  <si>
    <t xml:space="preserve">Zestaw do żywienia do jelitowego uniwersalny (do packów i do butelek) kompatybilny z pompą Kangaroo. </t>
  </si>
  <si>
    <t>ZADANIE 77</t>
  </si>
  <si>
    <t xml:space="preserve">MATERIAŁY DLA ANESTEZJOLOGII - XVIII </t>
  </si>
  <si>
    <t xml:space="preserve">Pojemnik na wydzielinę o pojemności 1200ml ze skalą precyzyjnego określania zapełnienia, z przykrywką o średnicy ok. 14,5cm, zawierający filtr i zastawkę odcinającą, port do próbek, zdejmowany łącznik do podłączenia ssania i łącznik do podłączania drenu. Cały zestaw jest jednorazowy. </t>
  </si>
  <si>
    <t>ZADANIE 78</t>
  </si>
  <si>
    <t xml:space="preserve">MATERIAŁY DLA ANESTEZJOLOGII ,  TRACHEOTOMIA - XIX </t>
  </si>
  <si>
    <t xml:space="preserve">Uzupełniający zestaw do przeskórnej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posiadający sztywny, samoblokujący się mandryn z otworem na prowadnicę Seldingera. Pakowany na jednej sztywnej tacy umożliwiającej szybkie otwarcie zestawu. Rozmiary: 7,00mm, 8mm, 9mm. </t>
  </si>
  <si>
    <t>ZADANIE 79</t>
  </si>
  <si>
    <t xml:space="preserve">MATERIAŁY DLA ANESTEZJOLOGII ,  TRACHEOTOMIA - XX </t>
  </si>
  <si>
    <t>Bezpieczny zestaw do punkcji opłucnej składający się z igły Veressa ograniczającej ryzyko omyłkowego nakłucia płuca (poprzez sygnalizację za pomocą zielonego wskaźnika), cewnika wykonanego z poliuretanu, widocznego w RTG, dostępnego w dwóch rozmiarach 9CH i 12CH, zakończonego układem z zastawkami jednokierunkowymi (posiadający możliwość przełączenia w tryb drenażu grawitacyjnego z pominięciem zastawek), strzykawki luer lock 60ml, worka do drenażu 2000ml oraz skalpela do nacięcia skóry.</t>
  </si>
  <si>
    <t>ZADANIE 80</t>
  </si>
  <si>
    <t xml:space="preserve">MATERIAŁY DLA ANESTEZJOLOGII ,  TRACHEOTOMIA - XXI </t>
  </si>
  <si>
    <t xml:space="preserve">Zestaw do szybkiej i bezpiecznej konikotomii z igłą Veressa, z rurką 6,0mm z mankietem. W zestawie dodatkowo skalpel, strzykawka 10ml, miękka opaska, wymiennik ciepła i wilgoci typu thermovent T oraz szew chirurgiczny z igłą. </t>
  </si>
  <si>
    <t>ZADANIE 81</t>
  </si>
  <si>
    <t xml:space="preserve">MATERIAŁY DLA ANESTEZJOLOGII ,  TRACHEOTOMIA - XXII </t>
  </si>
  <si>
    <t xml:space="preserve">szt. </t>
  </si>
  <si>
    <t>ZADANIE 82</t>
  </si>
  <si>
    <t xml:space="preserve">MATERIAŁY DLA ANESTEZJOLOGII ,  TRACHEOTOMIA - XXIII </t>
  </si>
  <si>
    <t xml:space="preserve">Rurka tracheostomijna z odsysaniem z przestrzeni pogłośniowej, z miekkim, cienkościennym mankietem niskociśnieniowym oraz systemem ograniczenia wzrostu ciśnienia wewnątrz mankietu typu Soft Seal z balonikiem kontrolnym wskazującym na wypełnienie mankietu, posiadający oznaczenie rozmiaru rurki, rodzaju i srednicy mankietu. Wykonana z termoplastycznego PCW, posiadający elastyczny, przezroczysty kołnierz z oznaczeniem rozmiaru długości rurki oraz samoblokujący się mandryn z otworem na prowadnicę Seldingera. Rozmiary od 6,0 do 10,0 co 1,0 oraz 7,5 i 8,5. </t>
  </si>
  <si>
    <t>ZADANIE 83</t>
  </si>
  <si>
    <t>MATERIAŁY DLA ANESTEZJOLOGII ,  TRACHEOTOMIA - XXIV</t>
  </si>
  <si>
    <t>Rurka tracheostomijna z termoplastycznego PCW, z mankietem niskociśnieniowym, fenestracyjna,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opakowaniu typu blister, rozmiary od 6mm do 10mm co 1mm oraz 7,5mm i 8,5mm w zestawie z dwiema kaniulami wymiennymi oraz opaskę mocującą.</t>
  </si>
  <si>
    <t>ZADANIE 84</t>
  </si>
  <si>
    <t>MATERIAŁY DLA ANESTEZJOLOGII ,  TRACHEOTOMIA - XXV</t>
  </si>
  <si>
    <t>Zastawka fenestracyjna do rurek tracheostomijnych dodatkowo w zestawie kapturek kryjący i kapturek z możliwością podłączenia źródła tlenu, łatwa w czyszczeniu.</t>
  </si>
  <si>
    <t>ZADANIE 85</t>
  </si>
  <si>
    <t>MATERIAŁY DLA ANESTEZJOLOGII ,  TRACHEOTOMIA - XXVI</t>
  </si>
  <si>
    <t xml:space="preserve">Przyrząd do terapii oscylacyjnym dodatnim ciśnieniem wydechowym PEP wytwarzający efekt drgań (wibracji) przenoszony na ściany oskrzeli. Umieszczony rezystor powoduje hamowanie przepływu powietrza, podwyższając ciśnienie w drogach oddechowych, 5 ustawień numerycznych rezystora, pozwala na dostosowanie do stanu pacjenta. Posiada jednokierunkowy zawór oraz możliwość podłączenia nebulizatora poprzez standardowe złącze 22mm. Przystosowany do sterylizacji w autoklawie (możliwość demontażu na części). Przystosowany do używania w różnych pozycjach. </t>
  </si>
  <si>
    <t>ZADANIE 86</t>
  </si>
  <si>
    <t>ZESTAW DO CEWNIKOWANIA - IGŁY PODPAJĘCZNYNÓWKOWE</t>
  </si>
  <si>
    <t xml:space="preserve">Zestaw do cewnikowania żył centralnych wg metody Seldingera, dla dorosłych, znacznik długości kontrastujący w promieniach RTG, stałe i ruchome skrzydełka mocujące z otworami umożliwiającymi przyszycie, o długości cewnika 20cm, cewnik 1-kanałowy, 15G. W zestawie: rozszerzadełko, strzykawka, prowadnica, skalpel, kateter, igła. </t>
  </si>
  <si>
    <t>Zestaw do cewnikowania żył centralnych wg metody Seldingera, dla dorosłych, znacznik długości kontrastujący w promieniach RTG, stałe i ruchome skrzydełka mocujące z otworami umożliwiającymi przyszycie, o długości cewnika 20cm, cewnik 2-kanałowy, 15G. W zestawie: rozszerzadełko, strzykawka, prowadnica, skalpel, kateter, igła.</t>
  </si>
  <si>
    <t>Zestaw do cewnikowania żył centralnych wg metody Seldingera, dla dorosłych, znacznik długości kontrastujący w promieniach RTG, stałe i ruchome skrzydełka mocujące z otworami umożliwiającymi przyszycie, o długości cewnika 20cm, cewnik 3-kanałowy, 15G. W zestawie: rozszerzadełko, strzykawka, prowadnica, skalpel, kateter, igła.</t>
  </si>
  <si>
    <t xml:space="preserve">Zestaw do cewnikowania żył centralnych wg metody Seldingera, pediatryczny, znacznik długości kontrastujący w promieniach RTG, stałe i ruchome skrzydełka mocujące z otworami umożliwiającymi przyszycie, o długości cewnika 15cm, cewnik 1-kanałowy, 4Fr/15. W zestawie: rozszerzadełko, strzykawka, prowadnica, skalpel, kateter, igła. </t>
  </si>
  <si>
    <t>ZADANIE 87</t>
  </si>
  <si>
    <t>IGŁY PODPAJĘCZNYNÓWKOWE</t>
  </si>
  <si>
    <t xml:space="preserve">Igła Touchy; Rozmiar 18G, długość 80mm. </t>
  </si>
  <si>
    <t xml:space="preserve">Igła do znieczuleń podpajęczynówkowych z mandrynem, ostrzem Quinckego, G22-G26/90mm – w zestawie z igłą prowadzącą. </t>
  </si>
  <si>
    <t xml:space="preserve">Igła do znieczuleń podpajęczynówkowych z mandrynem, ostrzem Pencil-Point, rozmiary G25-G27/ nie mniej jak 90mm – w zestawie z igłą prowadzącą. </t>
  </si>
  <si>
    <t xml:space="preserve">Igła do znieczuleń podpajęczynówkowych z mandrynem, ostrze Quinkego, rozmiar G26/130 – w zestawie z igłą. </t>
  </si>
  <si>
    <t>ZADANIE 88</t>
  </si>
  <si>
    <t>ELEKTRODY NEUTRALNE</t>
  </si>
  <si>
    <t>Jednorazowa dzielona elektroda neutralna bez kabla dla dorosłych. Dzielona powierzchnia przewodząca 110cm2. Podłoże z wodoodpornej, elastycznej pianki. Pierścień bezpieczeństwa gwarantujący równomierny rozkład prądu. Powierzchnia przewodząca pokryta hydrożelem absorbującym wilgoć. Klej i hydrożel przyjazny dla skóry. Elektroda dzielona po obwodzie. Do kabli przyłączeniowych 25mm. Opakowanie 100szt. 100sztuk zawiera: 20saszetek po 5sztuk- każda saszetka na z zewnętrznej stronie opakowania zawiera: - naklejki z kodem identyfikującym elektrodę do nalepiania do dokumentacji medycznej x 5.- obrazkową instrukcję pokazującą najlepsze sposoby aplikacji elektrody   - kod obrazkowy zawierający deklarację kompatybilności elektrod neutralnych.</t>
  </si>
  <si>
    <t xml:space="preserve">Uchwyt monopolarny wielorazowy dwuprzyciskowy, 4mm, kabel 4,5m, wtyczka 3 bolce. Możliwość sterylizacji min. 200 razy. </t>
  </si>
  <si>
    <t>Nożyk wielorazowy 4mm, długość robocza 13mm.</t>
  </si>
  <si>
    <t>Uchwyt monopolarny jednorazowy wraz z nożem, kabel 3m.</t>
  </si>
  <si>
    <t>Kabel do elektrody neutralnej jednorazowej, kabel 4,5m , bolec 6,3mm.</t>
  </si>
  <si>
    <t>Kabel do pęsety bipolarnej wielorazowy 4m.</t>
  </si>
  <si>
    <t>Pęseta bipolarna 195mm, prosta końcówka 8mm x 1mm.</t>
  </si>
  <si>
    <t xml:space="preserve">Kulka wielorazowa 4mm. </t>
  </si>
  <si>
    <t>ZADANIE 89</t>
  </si>
  <si>
    <t>MATERIAŁY SPECJALISTYCZNE - I</t>
  </si>
  <si>
    <t>Pętle jednorazowego użytku 100mm do instrumentu do nadszyjkowej recesji macicy (LASH) z teflonową izolacją.</t>
  </si>
  <si>
    <t xml:space="preserve">Igła do stymulatora nerwów obwodowych z drenikiem infuzyjnym i kabelkiem elektrycznym wychodzącym na końcu uchwytu igły. Drenik infuzyjny trwale podłączony z uchwytem igły o długości do 30cm. Rozmiar: 0,65 x 70mm. </t>
  </si>
  <si>
    <t xml:space="preserve">Zestaw do nadłonowego drenażu pęcherza moczowego, sterylny,cewnik wykonany z poliuretanu ( trwałe oznakowanie długości, otwory boczne, zacisk, zawinięty koniec śred. 4cm). Rozmiar zestawu: kaniula CH 12, igła 12cm., </t>
  </si>
  <si>
    <t>Sterylna osłona na głowicę USG o rozmiarze 13 x 122cm . W składzie: sterylny żel do USG, bezlateksowe gumki mocujące osłonę na głowicy USG, sterylne samoprzylepne taśmy mocujące, sterylna serweta (40 x 40cm).</t>
  </si>
  <si>
    <t>Worek ileostomijny z elastyczną zintegrowaną klamrą zapinaną na higieniczny plastikowy rzep Velcro, 1-etapowe opróżnianie worka, kwiatowy kształt przylepca, płytka do docięcia15-60mm, asymetryczny/ umiejscowiony wyżej otwór początkowy,bezszelestna folia, miękka fizelina chroniąca przed oparzeniami. Łatwy w użyciu, filtr paskowy.</t>
  </si>
  <si>
    <t>SZT.</t>
  </si>
  <si>
    <t>ZADANIE 90</t>
  </si>
  <si>
    <t>MATERIAŁY SPECJALISTYCZNE - II</t>
  </si>
  <si>
    <t xml:space="preserve">Zestaw do pobierania wydzieliny z tchawicy o składzie: probówka wykonana z niełamliwego materiału pojemności 10ml, końcówka stożkowa do próżni z otworem do przerywania ssania ( zatykana palcem lub zatyczką ) , osobny koreczek do probówki, etykieta identyfikująca pacjenta. </t>
  </si>
  <si>
    <t>ZADANIE 91</t>
  </si>
  <si>
    <t>MATERIAŁY  SPECJALISTYCZNE - III</t>
  </si>
  <si>
    <t xml:space="preserve">System przeznaczony do dziennej oceny objętości  składu wydalanego moczu. System pozwala na dokładny pomiar objętości dzięki sztywnemu, trzykomorowemu pojemnikowi o czytelnej skali i objętości 500ml. Z workiem 2 l i z odpływem. Długość drenu 170cm. </t>
  </si>
  <si>
    <t>ZADANIE 92</t>
  </si>
  <si>
    <t>MATERIAŁ SPECJALISTYCZNE - IV</t>
  </si>
  <si>
    <t xml:space="preserve">Aplikator do pobierania i przygotowywania leków z filtrem antybakteryjnym 0,45um posiadający nieruchomą osłonę otaczającą nasadkę łączącą ze strzykawką, z zamknięciem zatrzaskowym oraz zastawkę zabezpieczającą lek przed wyciekaniem po odłączeniu strzykawki. </t>
  </si>
  <si>
    <t>ZADANIE 93</t>
  </si>
  <si>
    <t>MATERIAŁY  SPECJALISTYCZNE - V</t>
  </si>
  <si>
    <t>Uchwyt do ramp i skali OCŻ</t>
  </si>
  <si>
    <t>ZADANIE 94</t>
  </si>
  <si>
    <t>MATERIAŁY  SPECJALISTYCZNE - VI</t>
  </si>
  <si>
    <t xml:space="preserve">Nakłuwacz do butelek typu kolec przelewowy do przelewania płynów w bezpieczny sposób. Jałowy, pakowany pojedynczo, jednorazowy. </t>
  </si>
  <si>
    <t>ZADANIE 95</t>
  </si>
  <si>
    <t>MATERIAŁY OPERACYJNE - I</t>
  </si>
  <si>
    <t xml:space="preserve">Skład zestawu: 1 serweta na stolik 150cm x 190cm, 2 ręczniki 30cm x 40cm, 1 serweta na stoik Mayo 80cm x 145cm, 1 serweta operacyjna wzmocniona na dłoń/stopę 225cm x 300cm z samo uszczelniającym się otworem o średnicy 3cm i zintegrowanymi uchwytami do mocowania przewodów i drenów. Obłożenie wykonane z laminatu dwuwarstwowego:  włóknina polipropylenowa i folia polietylenowa. Gramatura laminatu podstawowego 57,5g/m2. Wokół pola operacyjnego polipropylenowa łata chłonna o wymiarach 100cm x 50cm ( +/-1cm ). Całkowita gramatura laminatu podstawowego i łaty chłonnej 109,5g/m2. Materiał obłożenia spełnia wymagania normy PN EN 13795. Zestaw posiada 2 etykiety samoprzylepne zawierające nr katalogowy, LOT, datę ważności oraz dane producenta. Na opakowaniu wyraźnie zaznaczony kierunek otwierania. Cały zestaw zawinięty w serwetę na stolik instrumentariuszki. Zestaw sterylny, jednorazowego użytku. Pakowane do transportu podwójnie w worek foliowy oraz karton zewnętrzny. </t>
  </si>
  <si>
    <t>ZADANIE 96</t>
  </si>
  <si>
    <t>MATERIAŁY OPERACYJNE - II</t>
  </si>
  <si>
    <t xml:space="preserve">Sterylna osłona na kamerę o wymiarach 16 x 250cm, wykonana z mocnej przezroczystej foli polietylenowej o grubości 0,05mm. Materiał obłożenia spełnia wymagania normy EN PN 13795. Opakowanie jednostkowe posiada 2 etykiety samoprzylepne zawierające dane producenta, nr katalogowy, LOT i datę ważności. </t>
  </si>
  <si>
    <t>ZADANIE 97</t>
  </si>
  <si>
    <t>MATERIAŁY OPERACYJNE - III</t>
  </si>
  <si>
    <t xml:space="preserve">Kieszeń na narzędzia chirurgiczne 1 – komorowa o wymiarach 38 x 40cm. Sterylna kieszeń na narzędzia 1 – komorowa wykonana z folii polietylenowej bez sztywnika. Materia obłożenia spełnia wymagania norm EN PN 13795. Opakowanie jednostkowe posiada 2 etykiety samoprzylepne zawierające dane producenta, nr katalogowy, LOT i datę ważności. Na dłuższym brzegu kieszeni znajduje się 5cm pasek samoprzylepny pokryty hypoalergicznym klejem repozycjonowalnym wyposażony w marginesy ułatwiające odklejanie papieru zabezpieczającego. Opakowanie zbiorcze 110szt w formie kartonowego podajnika/dyspensera, do transportu pakowane dodatkowo w karton zewnętrzny. </t>
  </si>
  <si>
    <t>ZADANIE 98</t>
  </si>
  <si>
    <t>MATERIAŁY OPERACYJNE - IV</t>
  </si>
  <si>
    <t>Osłona ortopedyczna na kończynę  o wymiarach 33x110cm z 2 taśmami samoprzylepnymi 10x50cm. Osłona ortopedyczna na kończynę wykonana z laminatu dwuwarstwowego  włóknina polipropylenowa i folia polietylenowa. Gramatura laminatu 57,5g/m2. Materiał obłożenia spełnia wymagania wysokie normy EN PN 13795. Opakowanie jednostkowe posiada 2 etykiety samoprzylepne zawierające dane producenta, nr katalogowy, LOT i datę ważności. Osłona pakowana  a 1szt razem z 2 polietylenowymi taśmami samoprzylepnymi 10x50cm. Osłona złożona w sposób ułatwiający jałową aplikację na kończynę pacjenta- włóknina polipropylenowa wewnątrz, folia polietylenowa na zewnątrz zabezpiecza przed przemakaniem. opakowanie zbiorcze 38szt w formie kartonowego podajnika/dyspensera, do transportu pakowane dodatkowo w karton zewnętrzny.</t>
  </si>
  <si>
    <t>ZADANIE 99</t>
  </si>
  <si>
    <t>MATERIAŁY OPERACYJNE - V</t>
  </si>
  <si>
    <t>Zestaw wykonany z mocnej przeźroczystej folii polietylenowej o grubości 0,05mm, ściągnięty elastyczną gumką. Materiał obłożenia spełnia wymagania normy EN PN 13795.Skład zestawu :sterylny zestaw do osłony przetwornika obrazu 3- częściowy. 2 x psłona przetwornika obrazu o wymiarach 65 x 75cm, 1 x osłona na ramię C o wymiarach 30 x 195cm. opakowanie jednostkowe musi posiadać 2 etykiety samoprzylepne zawierające dane producenta nr katalogowy, LOT i datę ważności. Wewnątrz opakowania pokrowiec jest umieszczony w torbie z folii polietylenowej. Opakowanie zbiorcze w formie kartonowego podajnika/dyspensera do transportu pakowane dodatkowo w karton zewnętrzny.</t>
  </si>
  <si>
    <t>ZADANIE 100</t>
  </si>
  <si>
    <t>MATERIAŁY OPERACYJNE - VI</t>
  </si>
  <si>
    <t>op.=40szt.</t>
  </si>
  <si>
    <t>ZADANIE 101</t>
  </si>
  <si>
    <t>MATERIAŁY I AKSCESORIA DO POLA OPERACYJNEGO - I</t>
  </si>
  <si>
    <t xml:space="preserve">Wkład workowy 2 litrowy z trwale dołączoną pokrywą, z dużym otworem do pobierania próbek, z tylko jednym przyłączem w pokrywie, kompatybilne z pojemnikami wielorazowymi typu Serres. </t>
  </si>
  <si>
    <t>ZADANIE 102</t>
  </si>
  <si>
    <t>MATERIAŁY I AKSCESORIA DO POLA OPERACYJNEGO - II</t>
  </si>
  <si>
    <t>Pojemnik wielorazowy 2-litrowy z uchwytem do zawieszenia i przyłączem obrotowym do podłączenia próżni.</t>
  </si>
  <si>
    <t>ZADANIE 103</t>
  </si>
  <si>
    <t>MATERIAŁY I AKSCESORIA DO POLA OPERACYJNEGO - III</t>
  </si>
  <si>
    <t>Stojak- wózek operacyjny do pojemników wielorazowych na 3 pojemniki.</t>
  </si>
  <si>
    <t>ZADANIE 104</t>
  </si>
  <si>
    <t>MATERIAŁY I AKSCESORIA DO POLA OPERACYJNEGO - IV</t>
  </si>
  <si>
    <t>Uchwyty metalowe do zawieszania pojemników na szynie.</t>
  </si>
  <si>
    <t>op.=26szt</t>
  </si>
  <si>
    <t>ZADANIE 105</t>
  </si>
  <si>
    <t>MATERIAŁY I AKSCESORIA DO POLA OPERACYJNEGO - V</t>
  </si>
  <si>
    <t>Dren łączący długość 200cm, średnica 6mm, z łącznikiem schodkowym zabezpieczonym dodatkową osłonką, bez regulacji siły odsysania.</t>
  </si>
  <si>
    <t>op.=32szt.</t>
  </si>
  <si>
    <t>ZADANIE 106</t>
  </si>
  <si>
    <t>MATERIAŁY I AKSCESORIA DO POLA OPERACYJNEGO - VI</t>
  </si>
  <si>
    <t>Dren łączący długość 300cm, średnica 7mm, z łącznikiem schodkowym zabezpieczonym dodatkową osłonką, bez regulacji siły odsysania.</t>
  </si>
  <si>
    <t>ZADANIE 107</t>
  </si>
  <si>
    <t>MATERIAŁY I AKSCESORIA DO POLA OPERACYJNEGO - VII</t>
  </si>
  <si>
    <t>Zestaw sterylny do odsysania z pola operacyjnego z kanką Yankauer CH 30 z końcówką elastyczną żeńską , bez regulacji siły ssania i z drenem 3 metrowym.</t>
  </si>
  <si>
    <t>ZADANIE 108</t>
  </si>
  <si>
    <t>MATERIAŁY I AKSCESORIA DO POLA OPERACYJNEGO - VIII</t>
  </si>
  <si>
    <t>Zestaw sterylny do odsysania z pola operacyjnego z kanką Yankauer CH 24 z końcówką elastyczną żeńską , bez regulacji siły ssania i z drenem 3 metrowym.</t>
  </si>
  <si>
    <t>ZADANIE 109</t>
  </si>
  <si>
    <t>WYROBY MEDYCZNE ,  KANULE TĘTNICZE</t>
  </si>
  <si>
    <t xml:space="preserve">Zamknięty system do nieinwazyjnego pomiaru ciśnienia śródbrzusznego metodą manometryczną ( fabrycznie połączony zestaw do godzinowej zbiórki moczu z linią pomiarową, steryny, w jednym opakowaniu co zapewnia utrzymanie systemu zamkniętego ), 20ml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 </t>
  </si>
  <si>
    <t xml:space="preserve">Rampa 5-drożna typu Luer-Lock przystosowany do przetaczania lipidów i chemioterapeutyków, bezlateksowy, wykonany z odpornego na pękanie polisulfanu o wytrzymałości 4-5 BAR, musi posiadać podwójne zabezpieczenie pozycji- zamknięty-otwarty ( wyczuwalny oraz optyczny ) gwarantujące maksimum bezpieczeństwa użytkownika. Wszystkie wejścia fabrycznie zabezpieczone koreczkami. </t>
  </si>
  <si>
    <t xml:space="preserve">Kaniula tętnicza z zaworem odcinającym flow Switch, jednorazowego użytku, jałowa. Rozmiar G - 20 ( 1,1 x 45mm ). Przepływ 49ml/min. </t>
  </si>
  <si>
    <t xml:space="preserve">Kranik 3-drożny bez zawartości DEHP, wykonany z poliwęglanu. Wyposażony w trójramienne pokrętło umożliwiające swobodną i precyzyjną obsługę. Wytrzymałość na ciśnienie do 4,5bar. Końcówka luer-lock.  Sterylny, pakowany pojedynczo. </t>
  </si>
  <si>
    <t xml:space="preserve">Kranik trójdrożny z drenem 7cm bez zawartości DEHP, z dodatkowym portem iniekcyjnym, wykonany z poliwęglanu-tworzywa odpornego na mechaniczne pęknięcie. Kranik ma posiadać podwójny( optyczny i wyczuwalny) identyfikator pozycji otwarty/zamknięty, jałowy, jednorazowego użytku o objętości wypełnienia max 0,8ml.. Każde wyjście kranika fabrycznie zabezpieczone koreczkiem. Kranik musi być wyposażony w trójramienne pokrętło umożliwiające swobodną i precyzyjną obsługę. Sterylny, pakowany pojedynczo. </t>
  </si>
  <si>
    <t>ZADANIE 110</t>
  </si>
  <si>
    <t>WYROBY MEDYCZNE ,  SYSTEM DO ZBIÓRKI STOLCA</t>
  </si>
  <si>
    <t>Jednorazowy system do kontrolowanej zbiórki luźnego stolca wyposażony w silikonowy rękaw o długości 167 cm z wbudowaną w strukturę silikonu na całej długości substancję neutralizującą nieprzyjemne zapachy, balonik retencyjny z niebieską kieszonką dla umieszczenia palca wiodącego, port do napełniania balonika retencyjnego z sygnalizatorem,który wypełnia się,gdy balonik osiągnie wielkość optymalną dla pacjenta oraz port do irygacji umożliwiający także doodbytnicze podanie leków, z klamrą zamykającą światło drenu w celu utrzymania leku w miejscu podania. System zawiera port do pobierania próbek stolca, pasek koralików do podwieszania kompatybilny z ramami łóżek szpitalnych i z miejscem na opis. System przebadany klinicznie (ocena bezpieczeństwa stosowania do 29 dni),czas utrzymania systemu do 29 dni,biologicznie czysty. W zestawie 3 worki do zbiórki stolca o pojemności 1000ml, z zastawką zabezpieczającą przed wylaniem zawartości skalowane co 25ml oraz z filtrem węglowym.</t>
  </si>
  <si>
    <t>Worki wymienne kompatybilne z zestawem do kontrolowanej zbiórki stolca pojemności 1000ml, skalowane co 25ml w tym numerycznie co 100ml, z zastawką zabezpieczającą przed wylaniem zawartości i filtrem węglowym pochłaniajacym nieprzyjemne zapachy i zapobiegającym balonowaniu worka, biologicznie czyste.</t>
  </si>
  <si>
    <t>ZADANIE 111</t>
  </si>
  <si>
    <t>WYROBY MEDYCZNE - TESTY KONTROLI DLA STERYLIZACJI</t>
  </si>
  <si>
    <t>op.=500szt.</t>
  </si>
  <si>
    <t>Etykiety dwukrotnie przylepne ze wskaźnikiem sterylizacji parą wodną. Kompatybilne z posiadaną metkownicą alfanumeryczną z zapisem informacji wzdłuż przesuwu etykiet firmy GKE. Posiadające wskaźnik sterylizacji zmieniający zabarwienie z niebieskiego na czarny. Etykiety nawinięte na plastikową gizlę. 1 rolka 750 etykiet, wskaźnik para wodna. Opakowanie 12rolek. Wymagane oświadczenie producenta o kompatybilności oferowanych etykiet z posiadanymi przez szpital metkownicami firmy GKE wydane przez producenta.</t>
  </si>
  <si>
    <t>OP.</t>
  </si>
  <si>
    <t>Samoprzylepne etykiety do kontenerów ze wskaźnikiem sterylizacji parą wodną, z miejscem do opisu. Wymiary: 35 x 80mm.</t>
  </si>
  <si>
    <t>OP.=1000szt.</t>
  </si>
  <si>
    <t>ZADANIE 112</t>
  </si>
  <si>
    <t>WYROBY MEDYCZNE - ZESTAW TYPU VacuSmart</t>
  </si>
  <si>
    <t xml:space="preserve">Zestaw jednorazowy Drager składający się z wkładu typu VacuSmart 700ml i drenu typu VacuSmart 2m , na wydzieliny zbierane do pojemników ssaków do odsysania z drzewa oskrzelowego. </t>
  </si>
  <si>
    <t>ZADANIE 113</t>
  </si>
  <si>
    <t>WYROBY MEDYCZNE - FOLIE CHIRURGICZNE</t>
  </si>
  <si>
    <t xml:space="preserve">Folia wykonana z poliestru, ultracienka, o grubości 0,025mm, oddychająca, rozciągliwa, niepalna. Z klejem akrylowym, paroprzepuszczalna ( MVTR )&gt;600g/m2/24h, z systemem bezpiecznej aplikacji ze znacznikiem uwolnienia linera. Pakowane podwójnie. Zewnętrzne opakowanie: folia,papier. Wewnętrzne: papier z nadrukowanym opisem zawierającym rozmiar, nr serii, datę ważności oraz nr katalogowy. Folia chirurgiczna rozmiar całkowity: 38cm x 41cm, rozmiar części przylepnej: 28cm x 41cm. </t>
  </si>
  <si>
    <t>Folia wykonana z poliestru, ultracienka, o grubości 0,025mm, oddychająca, rozciągliwa, niepalna. Z klejem akrylowym, paroprzepuszczalna (MVTR )&gt;600g/m2/24h, z systemem bezpiecznej aplikacji ze znacznikiem uwolnienia linera. Pakowane podwójnie. Zewnętrzne opakowanie: folia,papier. Wewnętrzne: papier z nadrukowanym opisem zawierającym rozmiar, nr serii, datę ważności oraz nr katalogowy. Folia chirurgiczna rozmiar całkowity 60cm x 45cm, rozmiar części przylepnej:50cm x 45cm.</t>
  </si>
  <si>
    <t>Folia wykonana z poliestru, ultracienka, o grubości 0,025mm, oddychająca, rozciągliwa, niepalna. Z klejem akrylowym, paroprzepuszczalna ( MVTR )&gt;600g/m2/24h, z systemem bezpiecznej aplikacji ze znacznikiem uwolnienia linera. Pakowane podwójnie. Zewnętrzne opakowanie: folia,papier. Wewnętrzne: papier z nadrukowanym opisem zawierającym rozmiar, nr serii, datę ważności oraz nr katalogowy. Folia chirurgiczna rozmiar całkowity 90cm x 60cm, rozmiar części przylepnej: 60cm x 60cm</t>
  </si>
  <si>
    <t>ZADANIE 114</t>
  </si>
  <si>
    <t>WYROBY MEDYCZNE - OSPRZĘT DO LECZENIA NERKOZASTĘPCZEGO</t>
  </si>
  <si>
    <t xml:space="preserve">Filtr ST 150 przeznaczony do ciągłego kontrolowania gospodarki płynowej  i leczenia nerko zastępczego połączony dostępu krwi, linii zwrotu krwi , linii dostępu dializatu oraz linii odprowadzającej zużyty płyn, o ppowierzchni189ml, do zestawu dołączony worek  na płyn odprowadzany. </t>
  </si>
  <si>
    <t xml:space="preserve">Zestaw do plazmoforezy TPE 2000 składający się z filtra osocza *9 (wykonanego z pustych w środku włókien i drenów , stale po łączony do linii dostępu krwi( czerwone paski ), linii zwrotu krwi ( niebieskie paski) i linii odprowadzającej przefiltrowane osocze( żółte paski), o powierzchni 0,35m2 i objętości  125ml, do zestawu dołączony jest worek. </t>
  </si>
  <si>
    <t>Zestaw umożliwiający usuwanie różnych mediatorów, w tym cytotoksyni endotoksyn, metodą dyfuzji, konwekcji i adsorbcji. 1op=1szt.</t>
  </si>
  <si>
    <t xml:space="preserve">Dreny niezbędne do podaży Ca przez CVVHDF z antykoagulacą cytrynową  dł 250cm. </t>
  </si>
  <si>
    <t>Worek na płyn odprowadzany  5l.</t>
  </si>
  <si>
    <t>ZADANIE 115</t>
  </si>
  <si>
    <t>WYROBY MEDYCZNE - PŁYNY DO LECZENIA NERKOZASTĘPCZEGO</t>
  </si>
  <si>
    <t xml:space="preserve">Roztwór do hemofiltracji i hemodializy skład; Na+ 140mmol/l, K+4mmol/l, Ca2+1,25mmol/l; Mg2+ 0,6mmol/l; Cl- 115,9mmol/l; HCO3- 30mmol/l; glukoza 0mmol/l; HPO42- 1,2mmol/l; osmolarność 293 mOsm/l, opakowanie worek 5l, dwukomorowy, wyposażony w port luer oraz port iniekcyjny – oznakowany kolorowym kapslem (produkt leczniczy) Osprzęt kompatybilny z aparatem do ciągłych technik nerkozastępczych i aferezy Prismaflex. . </t>
  </si>
  <si>
    <t xml:space="preserve">Roztwór do hemofiltracjii/ hemodializy; stosowany jako płyn substytucyjny i dializacyjny, w skład którego wchodzą:Na+140mmol/l, K+ 4 mmol/l, Ca2+ 0 mmol/l, Mg2+ 0,75mmol/l, Cl- 122mmol/l, HCO- 22 mmol/l, glukoza 0 mmo/l, HPO42- 1 mmol/l, osmolarność 290 mOsm/l, opakowanie  worek 5 l , dwukomorowy, wyposażony w port luer oraz po iniekcyjny – oznakowany kolorowym kapslem (produkt leczniczy). Osprzęt kompatybilny z aparatem do ciągłych technik nerkozastępczych i aferezy Prismaflex. </t>
  </si>
  <si>
    <t xml:space="preserve">Roztwór do hemofiltracji, skład nie mniej jak: cytrynian18mmol/l, Na+140mmol/l, Cl- 86 mmol/l. Teoretyczna osmolarność 244 mOsm/l, opakowanie  worek 5 l, wyposażony w port luer oraz port iniekcyjny - oznakowany kolorowym kapslem (produkt leczniczy)  Osprzęt kompatybilny z aparatem do ciągłych technik nerkozastępczych i aferezy Prismaflex. </t>
  </si>
  <si>
    <t>Roztwór do hemodializy i hemofiltracji; Produkt leczniczy pakowany w dwukomorowe worki, zawierające w mniejszej komorze elektrolity, a w większej komorze – roztwór buforowy. Końcowy roztwór po odtworzeniu uzyskuje się po złamaniu łamliwej zatyczki lub rozerwaniu spawu i wymieszaniu obu roztworów. Po zmieszaniu 1000ml odtworzonego roztworu zawiera: Ca2+1,75mmol/l; Mg2+ 0,5mmol/l; Na+ 140mmol/l; Cl-113,5mmol/l; mleczan 3mmol/l; HCO3- 32mmol/l; K+4mmol/l; glukoza 6,1mmol/l. Osmolarność roztworu: 301mOsm/l. Worek=5000ml.</t>
  </si>
  <si>
    <t>Roztwór do hemodializy i hemofiltracji; Produkt leczniczy pakowany w dwukomorowe worki, zawierające w mniejszej komorze elektrolity, a w większej komorze – roztwór buforowy. Końcowy roztwór po odtworzeniu uzyskuje się po złamaniu łamliwej zatyczki lub rozerwaniu spawu i wymieszaniu obu roztworów. Po zmieszaniu 1000ml odtworzonego roztworu zawiera: Ca2+1,75mmol/l; Mg2+ 0,5mmol/l; Na+ 140mmol/l; Cl-111,5mmol/l; mleczan 3mmol/l; HCO3- 32mmol/l; K+2mmol/l; glukoza 6,1mmol/l. Osmolarność roztworu: 297mOsm/l. Worek=5000ml.</t>
  </si>
  <si>
    <t>ZADANIE 116</t>
  </si>
  <si>
    <t>WYROBY MEDYCZNE -  BLOK OPERACYJNY - PRZŚCIERADŁA</t>
  </si>
  <si>
    <t>Prześcieradło do ochrony łóżka wykonane z jednej warstwy bibułki AIRRAID i jednej warstwy folii PE. Gramatura bibuł 55GSM, grubość 12 mikronów. Rozmiar 79x220cm, chłonność 1040</t>
  </si>
  <si>
    <t>ZADANIE 117</t>
  </si>
  <si>
    <t>WYROBY MEDYCZNE -  BLOK OPERACYJNY - PODKŁAD I</t>
  </si>
  <si>
    <t>Jednorazowy niesterylny podkład wysokochłonny pod pacjenta przeznaczony na blok operacyjny  o wymiarach 100 x 200cm. Warstwa podkładu od strony stołu operacyjnego wykonana z paroprzepuszczalnego, nieprzepuszczalnego białego  laminatu, rdzeń chłonny o wymiarach  min.90 x 180cm, absorbcja płynów powyżej 3000 ml, rdzeń chłonny po zaabsorbowaniu płynów , suchy na powierzchni po maksymalnie 5 minutach. Nośność powyżej 190 kg. Warstwa podkładu od pacjenta trwale spojona z rdzeniem chłonnym, wykonana z miękiej, pikowanej i przyjemnej dla skóry włókniny,  wyrób medyczny , pakowany pojedyńczo w  torebkę z folii PE, posiadającą, na stałe przymocowaną etykietę samoprzylepną, zgodnie z wymaganiami normy PN EN 1041 A1: 2013-12, zawierającą następujące informacje : numer REF, nazwa produktu, rozmiar, LOT, znak CE, datę ważności, nazwę producenta.</t>
  </si>
  <si>
    <t>ZADANIE 118</t>
  </si>
  <si>
    <t>WYROBY MEDYCZNE -  BLOK OPERACYJNY - PODKŁAD II</t>
  </si>
  <si>
    <t>Jednorazowy niesterylny podkład wysokochłonny pod pacjenta przeznaczony na blok operacyjny o wymiarach całkowitych 100x200 cm, strefa absorbcyjna wym. 90 x180cm (+/- 5cm).  absorpcja  6000 ml + zestaw osłon wykonanych z laminatu PE/PP 55g/m2 (2szt osłon na ramiona (70x30cm) +2 szt. taśm mocujących 80x5cm 1 szt.osłona na zagłówek 35x35cm                                                                      
- warstwa podkładu od strony stołu operacyjnego wykonana z paroprzepuszczalnego, nieprzemakalnego białego laminatu 
- rdzeń chłonny po zaabsorbowaniu płynów, suchy na powierzchni po maksymalnie 5 minutach.
- nośność &gt; 190 kg
- warstwa podkładu „od pacjenta”  trwale spojona z rdzeniem chłonnym, wykonana z miękkiej, pikowanej i przyjemnej dla skóry włókniny.
- wyrób medyczny, pakowany pojedynczo w  torebkę  z foli PE, posiadającą , na stałe przymocowaną etykietę samoprzylepną, zgodnie z wymaganiami normy PN-EN 1041 A1:2013-12</t>
  </si>
  <si>
    <t>ZADANIE 119</t>
  </si>
  <si>
    <t>WYROBY MEDYCZNE -  BLOK OPERACYJNY - SERWETY</t>
  </si>
  <si>
    <t>ZADANIE 120</t>
  </si>
  <si>
    <t>WYROBY MEDYCZNE - AKCESORJA DO FIZYKOTERAPII</t>
  </si>
  <si>
    <t>Elektroda silikonowa 56mm x 56mm.</t>
  </si>
  <si>
    <t xml:space="preserve">Elektroda silikonowa 56mm x 126mm </t>
  </si>
  <si>
    <t>op.= 100szt.</t>
  </si>
  <si>
    <t>ZADANIE 121</t>
  </si>
  <si>
    <t>WYROBY MEDYCZNE -MATERIAŁY DO GINEKOLOGII - I</t>
  </si>
  <si>
    <t>Siatka do sakropeksji laparoskopowej i laparotomijnej o kształcie odwróconej litery Y, o całkowitej długości nie mniejszej niż 180mm, szerokości nie mniejszej  niż 25mm.</t>
  </si>
  <si>
    <t>ZADANIE 122</t>
  </si>
  <si>
    <t>WYROBY MEDYCZNE -MATERIAŁY DO GINEKOLOGII - II</t>
  </si>
  <si>
    <t>Siatka do pektoskopsji w technice laparoskopowej i laparotomijnej . Służąca do fliksacji przednio-górnych części talerza biodrowego. 159mmx 35mm.</t>
  </si>
  <si>
    <t>ZADANIE 123</t>
  </si>
  <si>
    <t>WYROBY MEDYCZNE -MATERIAŁY DO GINEKOLOGII - III</t>
  </si>
  <si>
    <t>Siatka do leczenia zaburzeń statyki dna miednicy mniejszej, z polipropylenu monofilamentnego, implant o kształcie krzyża, z ramionami szerszymi o długości 8,0 x 5,0cm każde i węższymi 18 x 1,5cm, specyfikacja techniczna: grubość siatki 0,34mm, grubość nici 0,15mm, porowatość 55-60%, gramatura 45m/m2, wielkość porów 1 x 1,25mm</t>
  </si>
  <si>
    <t>ZADANIE 124</t>
  </si>
  <si>
    <t>WYROBY MEDYCZNE -MATERIAŁY DO GINEKOLOGII - IV</t>
  </si>
  <si>
    <t>Jednorazowe Trokary wkręcane do laparoskopii 5mm</t>
  </si>
  <si>
    <t>Jednorazowe Trokary wkręcane do laparoskopii 10mm</t>
  </si>
  <si>
    <t>ZADANIE 125</t>
  </si>
  <si>
    <t>WYROBY MEDYCZNE -MATERIAŁY SPECJALISTYCZNE - I</t>
  </si>
  <si>
    <t>Jednorazowy sterylny instrument do zamykania dużych naczyń z funkcją cięcia, dł. 350mm., kompatybilny z diatermią typu VIO 300D i gniazdem MF</t>
  </si>
  <si>
    <t>Jednorazowy sterylny instrument do zamykania dużych naczyń z funkcją cięcia, dł. 300mm., kompatybilny z diatermią typu VIO 200D i gniazdem MF</t>
  </si>
  <si>
    <t>ZADANIE 126</t>
  </si>
  <si>
    <t>WYROBY MEDYCZNE -MATERIAŁY SPECJALISTYCZNE - II</t>
  </si>
  <si>
    <t>Jednorazowe urządzenie umożliwiające bezpieczną fiksacje siatki składającej się z aktywowanego jedną ręką ergonomicznego przycisku tłoczka igły zamacowanego na końcu proksymalnym, cylindrycznego korpusu o śr. max. 3mm, zakrzywionego prowadnika igły na kończu dystalnym o śr. max 1,2mm, głowy urządzenia z mechanizmem chwytania szwów o śr. 6,0-6,3mm. Waga max, 40g.</t>
  </si>
  <si>
    <t>Nieabsorbowalne nici pokryte poliestrem podwójnie uzbrojone w igły TC taper cut 122 cm.</t>
  </si>
  <si>
    <t>ZADANIE 127</t>
  </si>
  <si>
    <t>WYROBY MEDYCZNE -OSPRZĘT DO MONITOROWANIA</t>
  </si>
  <si>
    <t>Zestaw do inwazyjnego  pomiaru ciśnienia, pojedynczy, wyposażony w następujące elementy: długość linii pomiarowych 1x150cm (1x125cm=1x25cm); 1x przetwornik wyposażony w podwójny system zintegrowany płuczące o przepływie min. 3ml/godz.; igła zakrzywiona w zbiorniku wyrównawczym, kalibracja zestawu bez rozszerzalniania systemu bez konieczności zdejmowania koreczka. Zestaw dający zapis ciśnienia z dokładnością odwzorowania na poziomie &lt;5% błędu pomiarowego dla całej linii pomiarowej potwierdzony przeprowadzonym testem w fazie produkcyjnej. Połączenie – pinowe kompatybilne z kablami typu PMSET.</t>
  </si>
  <si>
    <t xml:space="preserve">Zestaw do pomiaru OCŻ, sterylny, ju. Elementy zestawu: dren łączący wkłucie centralne z zestawem, dren pomiarowy, skala, dren łączący z zestawem kroplowym do wypełnienia układu pomiarowego, kranik trójdrożny. </t>
  </si>
  <si>
    <t>ZADANIE 128</t>
  </si>
  <si>
    <t>WYROBY MEDYCZNE -STRZYKAWKI - I</t>
  </si>
  <si>
    <t xml:space="preserve">Strzykawka dwuczęściowa,końcówka Luer posiadająca tłok w kontrastującym kolorze oraz czarną podwójną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Wymiar: 2 ml. </t>
  </si>
  <si>
    <t xml:space="preserve">Strzykawka dwuczęściowa,końcówka Luer posiadająca tłok w kontrastującym kolorze oraz czarną podwójną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Wymiar: 5 ml. </t>
  </si>
  <si>
    <t>Strzykawka dwuczęściowa,końcówka Luer posiadająca tłok w kontrastującym kolorze oraz czarną podwójną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Wymiar: 10 ml.</t>
  </si>
  <si>
    <t>Strzykawka dwuczęściowa,końcówka Luer posiadająca tłok w kontrastującym kolorze oraz czarną podwójną rozszerzoną skalę pomiarową. Musi posiadać podwójne zabezpieczenie przed wypadnięciem tłoka, nazwa producenta i typ strzykawki nadrukowane na cylindrze, opakowanie typu blister-pack, sterylna. Kolorystyczne oznakowanie rozmiaru strzykawki na pojedynczym opakowaniu każdej sztuki oraz informacja o braku ftalanów. Wymiar: 20  ml.</t>
  </si>
  <si>
    <t>ZADANIE 129</t>
  </si>
  <si>
    <t>WYROBY MEDYCZNE -STRZYKAWKI - II</t>
  </si>
  <si>
    <t>Strzykawka trzyczęściowa 50ml  (dopuszcza się strzykawki o pojemności do 60ml ) do pomp infuzyjnych z końcówką Luer-Lock, z dwustronną czarną, niezmywalną skalą pomiarową. Czterostronne podcięcie tłoczyska, dwa pierścienie uszczelniające tłok, kryza zabezpieczająca przed przypadkowym wysunięciem tłoka, bezskokowe przesuwanie w cylindrze, skala co 1ml, nazwa producenta na cylindrze strzykawki, sterylizowane tlenkiem etylenu, jałowe, pakowna pojedynczo, opakowanie papier-folia, niepirogenna. Do pomp Ascor oraz Braun.</t>
  </si>
  <si>
    <t xml:space="preserve">Strzykawka trzyczęściowa 50ml  do pom,py infuzyjnej dla leków światłoczułych ( dopuszcza się strzykawki o pojemności do 60ml ) do pomp infuzyjnych z końcówką Luer-Lock, z dwustronną czarną, niezmywalną skalą pomiarową. Czterostronne podcięcie tłoczyska, dwa pierścienie uszczelniające tłok, kryza zabezpieczająca przed przypadkowym wysunięciem tłoka, bezskokowe przesuwanie w cylindrze, skala co 1ml, nazwa producenta na cylindrze strzykawki, sterylizowane tlenkiem etylenu, jałowe, pakowne pojedynczo, opakowanie papier-folia, niepirogenna. Do pomp Ascor oraz Braun. </t>
  </si>
  <si>
    <t xml:space="preserve">Strzykawka typu "Janetta" 100ml trzyczęściowa, jednorazowa,sterylna, niepirogenna, skalowana co 2ml, pakowana pojedynczo, szczelna, płynność w przesuwaniu tłoka, kryza zabezpieczająca przed przypadkowym wysunięciem tłoka, z dołączonym łącznikiem Luer lub stożkiem cewnikowym, nazwa producenta na cylindrze strzykawki, sterylizowane tlenkiem etylenu, opakowanie folia-papier. </t>
  </si>
  <si>
    <t>ZADANIE 130</t>
  </si>
  <si>
    <t>WYROBY MEDYCZNE -STRZYKAWKI -III</t>
  </si>
  <si>
    <t xml:space="preserve">Strzykawka z rozszerzeniem 50/60, schodkowy stożek do cewnika usytuowany centralnie, gwarantujący stabilne połączenie z konektorem zgłębnika. Gumowy pierścień z podwójnym uszczelnieniem, zapewniający płynny przesuw tłoka. Czytelna i trwała, czarna skala co 1ml, kryza zabezpieczająca przed przypadkowym wysunięciem tłoka. Dołączony łącznik luer w kolorze strzykawki. Nazwa producenta na cylindrze strzykawki. </t>
  </si>
  <si>
    <t>ZADANIE 131</t>
  </si>
  <si>
    <t>WYROBY MEDYCZNE -IGŁY - I</t>
  </si>
  <si>
    <t>op=100szt.</t>
  </si>
  <si>
    <t>Igły do iniekcji wykonane ze stali nierdzewnej, ostre, jednorazowego użytku, każda pakowana pojedynczo, jałowa, kolorowa końcówka określająca rozmiar. Op.=100szt. Dla rozmiarów od 0,45 do 0,9 – długościęte, dla rozmiarów 1,1 – 1,2 x 40 – krótkościęte. Igła luer 0,6x26</t>
  </si>
  <si>
    <t>100szt=op</t>
  </si>
  <si>
    <t>Igły do iniekcji wykonane ze stali nierdzewnej, ostre, jednorazowego użytku, każda pakowana pojedynczo, jałowa, kolorowa końcówka określająca rozmiar. Op.=100szt. Dla rozmiarów od 0,45 do 0,9 – długościęte, dla rozmiarów 1,1 – 1,2 x 40 – krótkościęte. Igła luer 0,7x30</t>
  </si>
  <si>
    <t>Igły do iniekcji wykonane ze stali nierdzewnej, ostre, jednorazowego użytku, każda pakowana pojedynczo, jałowa, kolorowa końcówka określająca rozmiar. Op.=100szt. Dla rozmiarów od 0,45 do 0,9 – długościęte, dla rozmiarów 1,1 – 1,2 x 40 – krótkościęte. Igła luer 0,8x40</t>
  </si>
  <si>
    <t>Igły do iniekcji wykonane ze stali nierdzewnej, ostre, jednorazowego użytku, każda pakowana pojedynczo, jałowa, kolorowa końcówka określająca rozmiar. Op.=100szt. Dla rozmiarów od 0,45 do 0,9 – długościęte, dla rozmiarów 1,1 – 1,2 x 40 – krótkościęte. Igła luer 0,9x40</t>
  </si>
  <si>
    <t>Igły do iniekcji wykonane ze stali nierdzewnej, ostre, jednorazowego użytku, każda pakowana pojedynczo, jałowa, kolorowa końcówka określająca rozmiar. Op.=100szt. Dla rozmiarów od 0,45 do 0,9 – długościęte, dla rozmiarów 1,1 – 1,2 x 40 – krótkościęte. Igła luer 1,1x40</t>
  </si>
  <si>
    <t>Igły do iniekcji wykonane ze stali nierdzewnej, ostre, jednorazowego użytku, każda pakowana pojedynczo, jałowa, kolorowa końcówka określająca rozmiar. Op.=100szt. Dla rozmiarów od 0,45 do 0,9 – długościęte, dla rozmiarów 1,1 – 1,2 x 40 – krótkościęte. Igła luer 1,2x40</t>
  </si>
  <si>
    <t>Igły do iniekcji wykonane ze stali nierdzewnej, ostre, jednorazowego użytku, każda pakowana pojedynczo, jałowa, kolorowa końcówka określająca rozmiar. Op.=100szt. Dla rozmiarów od 0,45 do 0,9 – długościęte, dla rozmiarów 1,1 – 1,2 x 40 – krótkościęte. Igła luer 1,6x40</t>
  </si>
  <si>
    <t>ZADANIE 132</t>
  </si>
  <si>
    <t>WYROBY MEDYCZNE -IGŁY  II</t>
  </si>
  <si>
    <t>Igła do bezpiecznego pobierania i rozpuszczania leków z tępym końcem i otworem bocznym. Jałowa. Igła luer 1,2x30-40</t>
  </si>
  <si>
    <t>ZADANIE 133</t>
  </si>
  <si>
    <t>WYROBY MEDYCZNE -IGŁY  III</t>
  </si>
  <si>
    <t>Igła do nakłuć lędźwiowych. Igła do nakłuć lędźwiowych z ostrzem Quinkie'go.  Rozmiary :1,1x88 (G19); 1,2x88 (G18).</t>
  </si>
  <si>
    <t>ZADANIE 134</t>
  </si>
  <si>
    <t>WYROBY MEDYCZNE -IGŁY  IV</t>
  </si>
  <si>
    <t xml:space="preserve">Igły do wstrzykiwaczy insuliny. Barwne oznaczenie rozmiaru igły, kompatybilne ze wszystkimi stosowanymi aplikatorami do insuliny. Rozmiary igieł: 31G (0,25 x 8mm) i 29G (0,33 x 12mm) </t>
  </si>
  <si>
    <t>ZADANIE 135</t>
  </si>
  <si>
    <t>WYROBY MEDYCZNE -IGŁY  V</t>
  </si>
  <si>
    <t>Igła do aspiracji szpiku kostnego. Igła do aspiracji szpiku kostnego z mostka i talerza biodrowego z uchwytem typu „ młotek”, wykonana ze stali nierdzewnej, spełniającej międzynarodowe wymogi. Specjalne zaostrzenie igły pozwala z łatwością penetrować jamę szpikową. Oznakowanie na skali pomiarowej na uchwycie. Ergonomiczny uchwyt zapewnia wygodę w manewrowaniu igłą.  Rozmiar : 15G, długość regulowana w zakresie 50-70mm, jałowa, pakowana pojedynczo, sterylizowana tlenkiem etylenu.</t>
  </si>
  <si>
    <t>ZADANIE 136</t>
  </si>
  <si>
    <t>WYROBY MEDYCZNE -IGŁY  VI</t>
  </si>
  <si>
    <t>Przyrząd do wlewów dożylnych typu "motylek" z łącznikem Luer , igła silikonowana, cienkościenna, ultra ostra, ze stali nierdzewnej, ruchome skrzydełka mocujące wykonane z miękkiego tworzywa, kodowane kolorami,na opakowaniu podany rozmiar. Rozmiary : od 0,6(G-23) do 1,2(G-18).</t>
  </si>
  <si>
    <t>ZADANIE 137</t>
  </si>
  <si>
    <t>MATERIAŁY DLA ANESTEZJOLOGII    XXVII</t>
  </si>
  <si>
    <t>Układ oddechowy jednorurowy, dwuświatłowy, z pionową membraną zapewniającą wymianę termiczną, o śr. 22mm i długości 2,7m, z kolankiem z portem kapno, do respiratora, wydajność ogrzania powietrza wdychanego 6,2 stopni C przy przepływie 4 l/min, opór wdechowy 0,18cm H2O i wydechowy 0,22cm H2O przy przepływie 10 l/min, waga układu 231g. Rura wydechowa do podłączenia do respiratora 40cm. Jednorazowy, mikrobiologicznie czysty, bez DEHP, opakowanie foliowe.</t>
  </si>
  <si>
    <t xml:space="preserve">Układ oddechowy jednorurowy, dwuświatłowy, z pionową membraną zapewniającą wymianę termiczną, o śr. 22mm i długości 1,9m, z kolankiem z portem kapno, do aparatu do znieczulenia z dodatkową rozciągliwą rurą 1,9m z 2L workiem bezlateksowym, wydajność ogrzania powietrza wydychanego 6,2 stopni C przy przepływie 4l/min, opór wdechowy max 0,14 cm H2O i wydechowy max 0,16cm H2O przy przepływie 10l/min, waga układu 170g bez akcesoriów. Rura wydechowa do podłączenia do aparatu 40cm. Jednorazowy, mikrobiologicznie czysty, bez DEHP, opakowanie foliowe. </t>
  </si>
  <si>
    <t>ZADANIE 138</t>
  </si>
  <si>
    <t>MATERIAŁY DLA ANESTEZJOLOGII    XXVIII</t>
  </si>
  <si>
    <t xml:space="preserve">Maska anestetyczna jednorazowego użytku z nadmuchiwaną poduszką twarzową z PCV, Korpus maski oraz haczykowaty pierścień wykonane z poliwęglanu, silikonowy zawór skierowany pionowo w nosowej części maski, możliwość pracy w środowisku MRI, w rozmiarach wiekowych od 1-7 odpowiedni: noworodek/ niemowlę/ małe dziecko/ dziecko/ dorosły mały/ dorosły średni/ dorosły duży. Waga w (g) odpowiednio: 8/ 11/ 16/ 20/ 27/ 29/ 3g. Dla roz 1 i 2 złącze 15mm męskie oraz dla roz 3-7 złącze 22mm żeńskie, rozmiary kodowane kolorami pierścienia, produkt mikrobiologicznie czysty, bez DEHP. </t>
  </si>
  <si>
    <t>ZADANIE 139</t>
  </si>
  <si>
    <t xml:space="preserve">WYROBY MEDYCZNE JEDNORAZOWE -ODZIEŻ I </t>
  </si>
  <si>
    <t>Spodenki do kolonoskopii SMS,gramatura28g/1m2 rozmiar uniwersalny.</t>
  </si>
  <si>
    <t>ZADANIE 140</t>
  </si>
  <si>
    <t>WYROBY MEDYCZNE JEDNORAZOWE -ODZIEŻ II</t>
  </si>
  <si>
    <t>Koszula dla pacjenta włókninowa, rozmiar uniwersalny,  wciągana przez głowę.</t>
  </si>
  <si>
    <t>ZADANIE 141</t>
  </si>
  <si>
    <t>WYROBY MEDYCZNE JEDNORAZOWE -PODKŁADY - I</t>
  </si>
  <si>
    <t>Podkład bibułowo - foliowy, jednorazowe pokrycie higieniczne, nieprzemakalne w rolce o szerokości 50-51cm i długości 40mb, z perforacją co 50cm (dwie warstwy bibuły + folia)</t>
  </si>
  <si>
    <t>ZADANIE 142</t>
  </si>
  <si>
    <t>WYROBY MEDYCZNE JEDNORAZOWE -PODKŁADY - II</t>
  </si>
  <si>
    <t>Podkład o rozmiarach 60cm x 90cm, (wkład chłonny z miękkiej rozdrobnionej celulozy, nieprzepuszczająca wilgoci folia zewnętrzna, całopowierzchniowe wewnętrzne pokrycie włókniną, boki z folii do podłożenia pod materac.) typu Molinea Plus lub równoważny.</t>
  </si>
  <si>
    <t>op=25 szt</t>
  </si>
  <si>
    <t>ZADANIE 143</t>
  </si>
  <si>
    <t>WYROBY MEDYCZNE JEDNORAZOWE -PODKŁADY - III</t>
  </si>
  <si>
    <t>Podkład papierowy w rolce o szerokości 50cm i długości 80mb, jednorazowy, dwuwarstwowy, ekologiczny, łatwy w utylizacji.</t>
  </si>
  <si>
    <t>ZADANIE 144</t>
  </si>
  <si>
    <t>WYROBY MEDYCZNE JEDNORAZOWE -PODKŁADY - IV</t>
  </si>
  <si>
    <t>Jednorazowy podkład  nieprzemakalny wzmocniony 48 nitkami biały, 1 warstwa papieru 23g/m2, 1warstwa folii 20 mikronów. Wymiary 80x210cm.</t>
  </si>
  <si>
    <t>ZADANIE 145</t>
  </si>
  <si>
    <t>WYROBY MEDYCZNE JEDNORAZOWE -PRZEŚCIERADŁA  I</t>
  </si>
  <si>
    <t xml:space="preserve">Prześcieradło włókninowe, rozmiar min. 210cm x 140cm. </t>
  </si>
  <si>
    <t>ZADANIE 146</t>
  </si>
  <si>
    <t>WYROBY MEDYCZNE JEDNORAZOWE -PRZEŚCIERADŁA  II</t>
  </si>
  <si>
    <t>Prześcieradło włókninowe trójwarstwowe z polipropylenu, gramatura min. 18g, wymiary 160 x 210cm.</t>
  </si>
  <si>
    <t>ZADANIE 147</t>
  </si>
  <si>
    <t>WYROBY MEDYCZNE JEDNORAZOWE -FARTUCH</t>
  </si>
  <si>
    <t>ZADANIE 148</t>
  </si>
  <si>
    <t>NARZĘDZIA I AKCESORIA  KOMPATYBILNE Z EDOSKOPAMI PENTAX I</t>
  </si>
  <si>
    <t xml:space="preserve">Jednorazowe kleszcze biopsyjne, pojemność min. 9mm sześc., rozwarcie łyżeczek min. 6,7mm, dł. szczęk min. 4mm, śr. 2,3mm, dł. 230cm, pokrywane teflonem, min. dwa znaczniki odległości, do wyboru w wersji z igłą lub bez igły (Zamawiający określi podczas zamówienia). </t>
  </si>
  <si>
    <t>ZADANIE 149</t>
  </si>
  <si>
    <t>NARZĘDZIA I AKCESORIA  KOMPATYBILNE Z EDOSKOPAMI PENTAX II</t>
  </si>
  <si>
    <t>ZADANIE 150</t>
  </si>
  <si>
    <t>NARZĘDZIA I AKCESORIA  KOMPATYBILNE Z EDOSKOPAMI PENTAX III</t>
  </si>
  <si>
    <t>Jednorazowa klipsownica z załadowanym klipsem, z funkcją rotacji i możliwością kilkukrotnego zamknięcia i otwarcia klipsa, dł. 230cm, do kanału 2,8mm, rozwarcie klipsa min. 135 stopni.</t>
  </si>
  <si>
    <t>ZADANIE 151</t>
  </si>
  <si>
    <t>NARZĘDZIA I AKCESORIA  KOMPATYBILNE Z EDOSKOPAMI PENTAX IV</t>
  </si>
  <si>
    <t xml:space="preserve">Ustnik do endoskopu, jednorazowy, otwór min. 59 Fr., z gumką wstępnie złożoną (z jednej strony), pakowane po 100 szt. w tekturowym pudełku z dyspenserem. </t>
  </si>
  <si>
    <t>ZADANIE 152</t>
  </si>
  <si>
    <t>NARZĘDZIA I AKCESORIA  KOMPATYBILNE Z EDOSKOPAMI PENTAX V</t>
  </si>
  <si>
    <t>ZADANIE 153</t>
  </si>
  <si>
    <t>NARZĘDZIA I AKCESORIA  KOMPATYBILNE Z EDOSKOPAMI PENTAX VI - AG</t>
  </si>
  <si>
    <t xml:space="preserve">Olejek silikonowy 10 ml do osprzętu Pentax. </t>
  </si>
  <si>
    <t>ZADANIE 154</t>
  </si>
  <si>
    <t>WYROBY MEDYCZNE - SIATKI PROPYLENOWE</t>
  </si>
  <si>
    <t>Siatka polipropylenowa do zaopatrywania przepuklin metodą klasyczną i laparoskopową, płaska z widocznymi paskami wzmacniającymi na całej powierzchni siatki, rozciągliwa we wszystkie strony, o wadze 60g, grubości 0,53 mm, wielkości porów 1,5 mm. Rozmiar 5x10cm.</t>
  </si>
  <si>
    <t>Siatka polipropylenowa do zaopatrywania przepuklin metodą klasyczną i laparoskopową, płaska z widocznymi paskami wzmacniającymi na całej powierzchni siatki, rozciągliwa we wszystkie strony, o wadze 60g, grubości 0,53 mm, wielkości porów 1,5 mm. Rozmiar 7,5 x 15 cm</t>
  </si>
  <si>
    <t>Siatka polipropylenowa do zaopatrywania przepuklin metodą klasyczną i laparoskopową, płaska z widocznymi paskami wzmacniającymi na całej powierzchni siatki, rozciągliwa we wszystkie strony, o wadze 60g, grubości 0,53 mm, wielkości porów 1,5 mm. Rozmiar 15x15 cm.</t>
  </si>
  <si>
    <t>Siatka polipropylenowa, monofilamentowa, niewchłanialna, makroporowa, do leczenia operacyjnego zaburzeń w obrebie jamy brzusznej i pachwiny; gramatura implantu: 55g/m2; całkowita grubość implantu 0,60mm; wielkość porów 2,3x1,5mm wytrzymałość 98,06 N/cm. 7,6x15cm</t>
  </si>
  <si>
    <t>Siatka polipropylenowa, monofilamentowa, niewchłanialna, makroporowa, do leczenia operacyjnego zaburzeń w obrebie jamy brzusznej i pachwiny; gramatura implantu: 55g/m2; całkowita grubość implantu 0,60mm; wielkość porów 2,3x1,5mm wytrzymałość 98,06 N/cm. 10X15cm</t>
  </si>
  <si>
    <t>ZADANIE 155</t>
  </si>
  <si>
    <t xml:space="preserve">MATERIAŁY DLA STERYLIZATORNI  - V  ,TEST BIOLOGICZNT </t>
  </si>
  <si>
    <t>ZADANIE 156</t>
  </si>
  <si>
    <t>MATERIAŁY DLA STERYLIZATORNI  - VI , KLIPSY TYTANOWE</t>
  </si>
  <si>
    <t>ZADANIE 157</t>
  </si>
  <si>
    <t>WORECZKI EKSTRAKCYJNE</t>
  </si>
  <si>
    <t>Woreczek ekstrakcyjny objętości 200ml, do wprowadzania przez trokar 10mm. Produkt jednorazowego użytku, sterylny.</t>
  </si>
  <si>
    <t>ZADANIE 158</t>
  </si>
  <si>
    <t xml:space="preserve">MATERIAŁY DLA STERYLIZATORNI  - VII , TOREBKI </t>
  </si>
  <si>
    <t>Torebki papierowo-foliowe do sterylizacji parą wodną oraz tlenkiem etylenu wykonane w technologii zgodnej z normą PN-EN ISO 868:2009 o właściwościach: folia minimum 6-7-warstwowa łącznie z warstwą kleju, warstwa papierowa- papier o gramaturze min. 60g/m, na marginesie umieszczone wskaźniki skuteczności sterylizacji parą wodną, testy i napisy umieszczone na papierze pod folią poza obszarem pakowania, jednoznacznie oznaczony kierunek otwierania w postaci piktogramu otwieranej torebki, zgrzew fabrycznie wielokrotny, dodatkowe informacje jak seria, rozmiar, CE umieszczone na torebce, bezpyłowe otwieranie. Torebka papier.-fol. samoprzylepna         Rozmiar:100 x 200mm +/-10mm</t>
  </si>
  <si>
    <t>Torebki papierowo-foliowe do sterylizacji parą wodną oraz tlenkiem etylenu wykonane w technologii zgodnej z normą PN-EN ISO 868:2009 o właściwościach: folia minimum 6-7-warstwowa łącznie z warstwą kleju, warstwa papierowa- papier o gramaturze min. 60g/m, na marginesie umieszczone wskaźniki skuteczności sterylizacji parą wodną, testy i napisy umieszczone na papierze pod folią poza obszarem pakowania, jednoznacznie oznaczony kierunek otwierania w postaci piktogramu otwieranej torebki, zgrzew fabrycznie wielokrotny, dodatkowe informacje jak seria, rozmiar, CE umieszczone na torebce, bezpyłowe otwieranie. Torebka papier.-fol. samoprzylepna         100 x 250mm</t>
  </si>
  <si>
    <t>Torebki papierowo-foliowe do sterylizacji parą wodną oraz tlenkiem etylenu wykonane w technologii zgodnej z normą PN-EN ISO 868:2009 o właściwościach: folia minimum 6-7-warstwowa łącznie z warstwą kleju, warstwa papierowa- papier o gramaturze min. 60g/m, na marginesie umieszczone wskaźniki skuteczności sterylizacji parą wodną, testy i napisy umieszczone na papierze pod folią poza obszarem pakowania, jednoznacznie oznaczony kierunek otwierania w postaci piktogramu otwieranej torebki, zgrzew fabrycznie wielokrotny, dodatkowe informacje jak seria, rozmiar, CE umieszczone na torebce, bezpyłowe otwieranie. Torebka papier.- fol. samoprzylepna         130 x 250mm</t>
  </si>
  <si>
    <t>Torebki papierowo-foliowe do sterylizacji parą wodną oraz tlenkiem etylenu wykonane w technologii zgodnej z normą PN-EN ISO 868:2009 o właściwościach: folia minimum 6-7-warstwowa łącznie z warstwą kleju, warstwa papierowa- papier o gramaturze min. 60g/m, na marginesie umieszczone wskaźniki skuteczności sterylizacji parą wodną, testy i napisy umieszczone na papierze pod folią poza obszarem pakowania, jednoznacznie oznaczony kierunek otwierania w postaci piktogramu otwieranej torebki, zgrzew fabrycznie wielokrotny, dodatkowe informacje jak seria, rozmiar, CE umieszczone na torebce, bezpyłowe otwieranie. Torebka papier.-fol.z fałdą 100 x 300 x 40mm</t>
  </si>
  <si>
    <t>Torebki papierowo-foliowe do sterylizacji parą wodną oraz tlenkiem etylenu wykonane w technologii zgodnej z normą PN-EN ISO 868:2009 o właściwościach: folia minimum 6-7-warstwowa łącznie z warstwą kleju, warstwa papierowa- papier o gramaturze min. 60g/m, na marginesie umieszczone wskaźniki skuteczności sterylizacji parą wodną, testy i napisy umieszczone na papierze pod folią poza obszarem pakowania, jednoznacznie oznaczony kierunek otwierania w postaci piktogramu otwieranej torebki, zgrzew fabrycznie wielokrotny, dodatkowe informacje jak seria, rozmiar, CE umieszczone na torebce, bezpyłowe otwieranie. Torebka papierowo-foliowa 320mmx500mmx60mm</t>
  </si>
  <si>
    <t>Torebki papierowo-foliowe do sterylizacji parą wodną oraz tlenkiem etylenu wykonane w technologii zgodnej z normą PN-EN ISO 868:2009 o właściwościach: folia minimum 6-7-warstwowa łącznie z warstwą kleju, warstwa papierowa- papier o gramaturze min. 60g/m, na marginesie umieszczone wskaźniki skuteczności sterylizacji parą wodną, testy i napisy umieszczone na papierze pod folią poza obszarem pakowania, jednoznacznie oznaczony kierunek otwierania w postaci piktogramu otwieranej torebki, zgrzew fabrycznie wielokrotny, dodatkowe informacje jak seria, rozmiar, CE umieszczone na torebce, bezpyłowe otwieranie. Torebka papier.-fol.z    fałdą  150 x 380 x 50mm</t>
  </si>
  <si>
    <t>ZADANIE 159</t>
  </si>
  <si>
    <t xml:space="preserve">MATERIAŁY DLA STERYLIZATORNI  - VII , RĘKAW PAPIEROWO - FOLIOWY </t>
  </si>
  <si>
    <t>Rękaw papierowo-foliowy z fałdą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z fałdą 100mmx100mb x 40mm.</t>
  </si>
  <si>
    <t xml:space="preserve">Rękaw papierowo-foliowy z fałdą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z fałdą 200mmx100mb x 50mm. </t>
  </si>
  <si>
    <t xml:space="preserve">Rękaw papierowo-foliowy z fałdą z folii do sterylizacji parą wodną oraz tlenkiem etylenu wykonany w technologii zgodnej z normą PN-EN ISO 868:2009 o właściwościach: folia 7-warstwowa łącznie z warstwą kleju, warstwa papierowa- papier o gramaturze min.60g/m, na marginesie umieszczone wskaźniki skuteczności sterylizacji para wodną oraz tlenkiem etylenu, testy i napisy umieszczone na papierze pod folią poza obszarem pakowania. Jednoznacznie oznaczony kierunek otwierania w postaci piktogramu otwieranej torebki, zgrzew fabrycznie wielokrotny, dodatkowe informacje LOT, rozmiar, CE w języku polskim umieszczone na rękawie, bezpyłowe otwieranie. Rękaw papierowo-foliowy z fałdą 300mmx100mb x 60mm. </t>
  </si>
  <si>
    <t>ZADANIE 160</t>
  </si>
  <si>
    <t>MATERIAŁY DLA STERYLIZATORNI  - VIII , PAPIER KREPOWY</t>
  </si>
  <si>
    <t>Papier krepowy naprzemiennie pakowany ( biało-zielony ) do sterylizacji medycznej o parametrach: wykonany w technologii zgodnej z normą EN 868-2 , gramatura min. 60g/m2=/-2g, nietoksyczny, niepalący, antystatyczny,wytrzymałość na rozciąganie na sucho: wzdłuż 1,85 kN/m, w poprzek nie mniej niż 1,35 kN/m, na mokro: wzdłuż 0,72 kN/m, w poprzek nie mniej niż 0,42 kN/m; wytrzymałość na rozciąganie zgodna z normą PN-EN 868, dokumenty potwierdzające zgodność z normą PN-EN 868- ( oświadczenie producenta o zgodności z normą, o nietoksyczności, niepalności i antystatyczności wystawione przez producenta wyrobu gotowego, karta danych technicznych wystawiona przez producenta wyrobu oraz dokument potwierdzający szczelność mikrobiologiczną ). Na opakowaniu umieszczone oznaczenie z serią i datą ważności, kolorem oraz rozmiarem. Papier krepowy biało-zielony 750mm x 750mm</t>
  </si>
  <si>
    <t>Papier krepowy naprzemiennie pakowany ( biało-zielony ) do sterylizacji medycznej o parametrach: wykonany w technologii zgodnej z normą EN 868-2 , gramatura min. 60g/m2=/-2g, nietoksyczny, niepalący, antystatyczny,wytrzymałość na rozciąganie na sucho: wzdłuż 1,85 kN/m, w poprzek nie mniej niż 1,35 kN/m, na mokro: wzdłuż 0,72 kN/m, w poprzek nie mniej niż 0,42 kN/m; wytrzymałość na rozciąganie zgodna z normą PN-EN 868, dokumenty potwierdzające zgodność z normą PN-EN 868- ( oświadczenie producenta o zgodności z normą, o nietoksyczności, niepalności i antystatyczności wystawione przez producenta wyrobu gotowego, karta danych technicznych wystawiona przez producenta wyrobu oraz dokument potwierdzający szczelność mikrobiologiczną ). Na opakowaniu umieszczone oznaczenie z serią i datą ważności, kolorem oraz rozmiarem. Papier krepowy biało-zielony 1000mm x 1000mm</t>
  </si>
  <si>
    <t>ZADANIE 161</t>
  </si>
  <si>
    <t xml:space="preserve">MATERIAŁY DLA STERYLIZATORNI  - IX , TAŚMA DO STERYLIZACJI </t>
  </si>
  <si>
    <t>Taśma do sterylizacji parowej bez wskaźnika, samoprzylepna, o rozmiarze 25mmx50m. Odporna na odrywanie, mocny klej, grubość 0,178mm. Zastosowanie w sterylizacjach parowych, gazowych różnych typów.</t>
  </si>
  <si>
    <t>ZADANIE 162</t>
  </si>
  <si>
    <t>MATERIAŁY DLA STERYLIZATORNI  - IX , FILTR PAPIEROWY</t>
  </si>
  <si>
    <t>Filtr papierowy do kontenerów sterylizacyjnych o gramaturze papieru 60g, papier poddany krepowaniu, w celu łatwiejszego umieszczania we właściwym miejscu, bez materiałów toksycznych, niska przepuszczalność płynów i wysoka fizyczna wytrzymałość na pęknięcie i rozerwanie. Dobra bariera dla mikroorganizmów, z chemicznym wskaźnikiem do sterylizacji parą wodną, zgodny z ISO 11140-1 dla testów klasy A. Średnica filtra 19cm. Na opakowaniu nr LOT, data produkcji, data ważności, kod produktu, w celu właściwej identyfikacji produktu.</t>
  </si>
  <si>
    <t>ZADANIE 163</t>
  </si>
  <si>
    <t>MATERIAŁY DLA ANESTEZJOLOGII  - XXVII</t>
  </si>
  <si>
    <t>Wymiennik ciepła i wilgoci "sztuczny nos" dla pacjentów z tracheostomią, sterylny, pakowany folia-papier, wydajność nawilżenia minimum 28mg/L przy Vt=500ml, masa 8,5g, z portem do odsysania i z portem do podawania tlenu zabezpieczonym koreczkiem.</t>
  </si>
  <si>
    <t>ZADANIE 164</t>
  </si>
  <si>
    <t>MATERIAŁY DLA ANESTEZJOLOGII  - XXVIII</t>
  </si>
  <si>
    <t>Filtr antybakteryjny wirusowy sterylny dla dorosłych z elektrostatyczną warstwą filtrującą. Skuteczność filtracji min. 99,99%, objętość martwa max. 35ml, powierzchnia filtrująca 23cm2, waga 19g i port kapno.</t>
  </si>
  <si>
    <t>ZADANIE 165</t>
  </si>
  <si>
    <t>MATERIAŁY DLA ANESTEZJOLOGII  - XXIX</t>
  </si>
  <si>
    <t>Łącznik z PP prosty 7/16cm, złącza 22F-15F, jałowy, pakowany pojedynczo.</t>
  </si>
  <si>
    <t>ZADANIE 166</t>
  </si>
  <si>
    <t>MATERIAŁY DLA ANESTEZJOLOGII  - XXX</t>
  </si>
  <si>
    <t xml:space="preserve">Łącznik z PP rozciągliwy 7/16cm, ze złączem kątowym podwójnie obrotowym z zatyczką portu do bronchoskopii o srednicy 9,5mm i portu do odsysania o średnicy 4mm. Z uchwytem zatyczki w osi pionowej. Złącze pacjenta 22M/15F, złącze respiratora 15M, jałowy. </t>
  </si>
  <si>
    <t>ZADANIE 167</t>
  </si>
  <si>
    <t>MATERIAŁY DLA ANESTEZJOLOGII  - XXXI</t>
  </si>
  <si>
    <t>Pojemniki wypełnione 0,9% NaCl, bądź sterylną wodą pojemności 500ml, do tlenoterapii, możliwość zainstalowania do wielu pacjentów, opakowanie sterylne, pozostaje sterylne przez 30dni ( załączyć co najmniej 1 badanie mikrobiologiczne ). W zestawie z butelką, pakowana sterylna złączka do podłączenia do reduktora tlenu.</t>
  </si>
  <si>
    <t>ZADANIE 168</t>
  </si>
  <si>
    <t>MATERIAŁY DLA ANESTEZJOLOGII  - XXXII</t>
  </si>
  <si>
    <t>Obwody anestezjologiczne z PCW o gładkiej powierzchni wewnętrznej, dla dorosłych, dł. 150cm, złącza respiratora 22Flex-22Flex, równoległoramienny trójnik "Y" bez portów, ze złączami pacjenta 22M/15F, jałowe.</t>
  </si>
  <si>
    <t>ZADANIE 169</t>
  </si>
  <si>
    <t>WYROBY MEDYCZNE ,  EKG - ELEKTRODY</t>
  </si>
  <si>
    <t>Elektroda EKG żelowa, rozmiar 42x 45mm, materiał  pianka polietylenowa, żel stały.</t>
  </si>
  <si>
    <t>Elektroda EKG do Holtera , rozmiar 55mm x 40mm, materiał pianka polietylenowa, żel stały.</t>
  </si>
  <si>
    <t>Elektroda dla dorosłych system Quick-Combo do defibrylatora Medtronic- Physiocontrol.</t>
  </si>
  <si>
    <t>Elektroda endokawitarna do czasowej stymulacji serca</t>
  </si>
  <si>
    <t>ZADANIE 170</t>
  </si>
  <si>
    <t xml:space="preserve">WYROBY MEDYCZNE ,  EKG - PAPER </t>
  </si>
  <si>
    <t>Papier EKG do aparatu typu  Ascard z nadrukiem. Rozmiar 104 x 40 kratka</t>
  </si>
  <si>
    <t>Papier EKG Ascard z nadrukiem. Rozmiar 210mm x 25m</t>
  </si>
  <si>
    <t>Papier EKG do aparatu typu  Ascard z nadrukiem. Rozmiar 112 x 25 kratka</t>
  </si>
  <si>
    <t>Papier EKG  do aparatu typu Farum E-600 z nadrukiem. Rozmiar 110mm x 35 kratka</t>
  </si>
  <si>
    <t>Papier EKG Hellige z nadrukiem. Rozmiar: EK 53/56 130x135x370</t>
  </si>
  <si>
    <t>Papier USG  K61B ( oryginał ). Rozmiar 110 x 20</t>
  </si>
  <si>
    <t>ZADANIE 171</t>
  </si>
  <si>
    <t>WYROBY MEDYCZNE ,  EKG - ŻEL</t>
  </si>
  <si>
    <t>Żel EKG. 500ml</t>
  </si>
  <si>
    <t>Żel USG Aqua Ultra Basic ( oryginał ). 500 g</t>
  </si>
  <si>
    <t>ZADANIE 172</t>
  </si>
  <si>
    <t>WYROBY MEDYCZNE ,  EKG - PASTA</t>
  </si>
  <si>
    <t>Pasta do Holtera. ok. 250G</t>
  </si>
  <si>
    <t>ZADANIE 173</t>
  </si>
  <si>
    <t>DZIAŁ A-G - POJEMNIKI NA ODPADY  I</t>
  </si>
  <si>
    <t>ZADANIE 174</t>
  </si>
  <si>
    <t>DZIAŁ A-G - POJEMNIKI NA ODPADY II</t>
  </si>
  <si>
    <t>ZADANIE 175</t>
  </si>
  <si>
    <t>POJEMNIKI NA PRÓBKI HISTOPATOLOGICZNE</t>
  </si>
  <si>
    <t>ZADANIE 176</t>
  </si>
  <si>
    <t>SZCZOTKI DO CZYSZCZENIA ENDOSKOPÓW</t>
  </si>
  <si>
    <t>Szczotki jednorazowe, krótkie  do czyszczenia zaworów biopsyjnych śr. do 12mm</t>
  </si>
  <si>
    <t>Szczotki jednorazowe, długie do czyszczenia kanału roboczego  endoskopów, śr. Do 7mm, dł. Od 220 -250 cm</t>
  </si>
  <si>
    <t>ZADANIE 177</t>
  </si>
  <si>
    <t>WYROBY MEDYCZNE - NICI NIEWCHAŁANIALNE</t>
  </si>
  <si>
    <t>Nici chirurgiczne, wchłanialne, syntetyczne, jednowłókninowe, polidioksanu, bezwęzłowy, samomocujący system do zamykania ran. Czas całkowitego wchłaniania masy szwu: 120-180 dniem od zaimplantowania. Gwarantowane podtrzymanie tkankowe: 60% po 4 tygodniach od zaimplantowania: Grubość nitki: 0, długość: 1*30cm. Igła: 26mm,1/2koła, okrągła pojedyncza pętla.</t>
  </si>
  <si>
    <t>sasz.</t>
  </si>
  <si>
    <t>Nici chirurgiczne, niewchłanialne, syntetyczne, plecionkowe, poliestrowe, powlekane silikonem. Grubość nitki: 2; Długość nitki: 1*150cm. Igła: podwiązka;</t>
  </si>
  <si>
    <t xml:space="preserve">Nici chirurgiczne, niewchłanialne, syntetyczne, plecionkowe, poliestrowe, powlekane silikonem. Grubość nitki: 1; Długość nitki: 1*150cm. Igła: podwiązka; </t>
  </si>
  <si>
    <t xml:space="preserve">Nici chirurgiczne, niewchłanialne, syntetyczne, plecionkowe, poliestrowe, powlekane silikonem. Grubość nitki: 0; Długość nitki: 1*75cm. Igła: 26mm, ½ koła, okrągła </t>
  </si>
  <si>
    <t xml:space="preserve">Nici chirurgiczne, niewchłanialne, syntetyczne, plecionkowe, poliestrowe, powlekane silikonem. Grubość nitki: 2/0; Długość nitki: 1*75cm. Igła: 26mm, ½ koła, okrągła </t>
  </si>
  <si>
    <t xml:space="preserve">Nici chirurgiczne, niewchłanialne, syntetyczne, plecionkowe, poliestrowe, powlekane silikonem. Grubość nitki: 0; Długość nitki: 1*75cm. Igła: 30mm, ½ koła, okrągła </t>
  </si>
  <si>
    <t xml:space="preserve">Nici chirurgiczne, niewchłanialne, syntetyczne, jednowłókninowe, polipropylenowe z igłą. Grubość nitki 3/0, długość nitki 1x45cm, Igła: 24mm, 3/8 koła, odwrotnie tnaca z dwoma blokującymi guziczkami. </t>
  </si>
  <si>
    <t>Nici chirurgiczne, niewchłanialne, syntetyczne, jednowłókninowe, polipropylenowe z dodatkiem polietylenu z igłą. Grubość nitki 2/0, długość nitki 1x75cm, Igła: 26mm, 1/2 koła, okrągła.</t>
  </si>
  <si>
    <t>Nici chirurgiczne, niewchłanialne, syntetyczne, jednowłókninowe, polipropylenowe z igłą. Grubość nitki 4/0, długość nitki 1x90cm, Igła: 2x22mm, 1/2 koła, okrągła.</t>
  </si>
  <si>
    <t>Nici chirurgiczne, niewchłanialne, syntetyczne, jednowłókninowe, polipropylenowe z igłą. Grubość nitki 5/0, długość nitki 1x90cm, Igła: 2x17mm, 1/2 koła, okrągła.</t>
  </si>
  <si>
    <t>Nici chirurgiczne, niewchłanialne, syntetyczne, jednowłókninowe, polipropylenowe z igłą. Grubość nitki 3/0, długość nitki 1x75cm, Igła: 26mm, 1/2 koła, okrągła.</t>
  </si>
  <si>
    <t xml:space="preserve">  Nici chirurgiczne, niewchłanialne, syntetyczne, jednowłóknowe, poliamidowe z igłą w opakowaniach zmniejszających pamięć szwu to znaczy nić nawinięta na okrągło na plastikową tackę. Grubość nitki 0; długość nitki: 1*90cm; Igła: 39-40mm, 3/8 koła, odwrotnie tnąca.</t>
  </si>
  <si>
    <t xml:space="preserve">  Nici chirurgiczne, niewchłanialne, syntetyczne, jednowłóknowe, poliamidowe z igłą w opakowaniach zmniejszających pamięć szwu to znaczy nić nawinięta na okrągło na plastikową tackę. Grubość nitki 2/0; długość nitki: 1*90cm; Igła: 24-26mm, 3/8 koła, odwrotnie tnąca.</t>
  </si>
  <si>
    <t>Nici chirurgiczne, niewchłanialne, syntetyczne, jednowłókninowe, poliamidowe z igłą w opakowaniach zmniejszających pamięć szwu to znaczy nić nawinięta na okrągło na plastikową tackę. Grubość nitki 2/0, długość nitki 1x75cm Igła: 39-40mm, 3/8 koła, tnąca lub odwrotnie tnąca.</t>
  </si>
  <si>
    <t>Nici chirurgiczne, niewchłanialne, syntetyczne, jednowłókninowe, poliamidowe z igłą oliamidowe z igłą w opakowaniach zmniejszających pamięć szwu to znaczy nić nawinięta na okrągło na plastikową tackę. Grubość nitki 3/0, długość nitki 1x75cm Igła: 24-26mm, 3/8 koła, odwrotnie tnąca z igłą dwuwklęsłą kosmetyczną.</t>
  </si>
  <si>
    <t>Nici chirurgiczne, niewchłanialne, syntetyczne, jednowłókninowe, poliamidowe z igłą oliamidowe z igłą w opakowaniach zmniejszających pamięć szwu to znaczy nić nawinięta na okrągło na plastikową tackę. Grubość nitki 3/0, długość nitki 1x45cm Igła: 24-26mm, 3/8 koła, odwrotnie tnąca z igłą dwuwklęsłą kosmetyczną.</t>
  </si>
  <si>
    <t>Nici chirurgiczne, niewchłanialne, syntetyczne, jednowłókninowe, poliamidowe z igłą oliamidowe z igłą w opakowaniach zmniejszających pamięć szwu to znaczy nić nawinięta na okrągło na plastikową tackę. Grubość nitki 4/0, długość nitki 1x75cm Igła: 19mm, 3/8 koła, odwrotnie tnąca z igłą dwuwklęsłą kosmetyczną.</t>
  </si>
  <si>
    <t>Nici chirurgiczne, niewchłanialne, syntetyczne, jednowłókninowe, poliamidowe z igłą oliamidowe z igłą w opakowaniach zmniejszających pamięć szwu to znaczy nić nawinięta na okrągło na plastikową tackę. Grubość nitki 5/0, długość nitki 1x45cm Igła: 19mm, 3/8 koła, odwrotnie tnąca z igłą dwuwklęsłą kosmetyczną.</t>
  </si>
  <si>
    <t>Nici chirurgiczne, niewchłanialne, syntetyczne, jednowłókninowe, poliamidowe z igłą. Grubość nitki 6/0, długość nitki 1x75cm. Igła: 19mm, 3/8 koła, mikrograwerowana igła z precyzyjnym zakończeniem.</t>
  </si>
  <si>
    <t>ZADANIE 178</t>
  </si>
  <si>
    <t>WYROBY MEDYCZNE - NICI WCHAŁANIALNE</t>
  </si>
  <si>
    <t>Nici chirurgiczne, wchłanialne, syntetyczne, plecione, z kopolimeru 90% glikolidu i 10% L-laktydu, powlekane w 50% kopolimerem glikolidu i L-laktydu i 50% stearynianem wapnia. Czas całkowitego wchłaniania masy szwu: 56-70dniem. Gwarantowane podtrzymywanie tkankowe: minimum 50% w 21 dniu od zaimplantowania. Grubość nitki 0, Długość nitki 1 *140-150m fioletowa, Igła: podwiązka.</t>
  </si>
  <si>
    <t>Nici chirurgiczne, wchłanialne, syntetyczne, plecione, z kopolimeru 90% glikolidu i 10% L-laktydu, powlekane w 50% kopolimerem glikolidu i L-laktydu i 50% stearynianem wapnia. Czas całkowitego wchłaniania masy szwu: 56-70dniem. Gwarantowane podtrzymywanie tkankowe: minimum 50% w 21 dniu od zaimplantowania. Grubość nitki 1, Długość nitki 1*140-150cm fioletowa, Igła: podwiązka.</t>
  </si>
  <si>
    <t>Nici chirurgiczne, wchłanialne, syntetyczne, plecione, z kopolimeru 90% glikolidu i 10% L-laktydu, powlekane w 50% kopolimerem glikolidu i L-laktydu i 50% stearynianem wapnia. Czas całkowitego wchłaniania masy szwu: 56-70dniem. Gwarantowane podtrzymywanie tkankowe: minimum 50% w 21 dniu od zaimplantowania. Grubość nitki 2, Długość nitki 1*140-150cm fioletowa, Igła: podwiązka.</t>
  </si>
  <si>
    <t>Nici chirurgiczne, wchłanialne, syntetyczne, plecione, z kopolimeru 90% glikolidu i 10% L-laktydu, powlekane w 50% kopolimerem glikolidu i L-laktydu i 50% stearynianem wapnia. Czas całkowitego wchłaniania masy szwu: 56-70dniem. Gwarantowane podtrzymywanie tkankowe: minimum 50% w 21 dniu od zaimplantowania. Grubość nitki 2/0, Długość nitki 3x45cm fioletowa; Igła: podwiązka.</t>
  </si>
  <si>
    <t>Nici chirurgiczne, wchłanialne, syntetyczne, plecione, z kopolimeru 90% glikolidu i 10% L-laktydu, powlekane w 50% kopolimerem glikolidu i L-laktydu i 50% stearynianem wapnia. Czas całkowitego wchłaniania masy szwu: 56-70dniem. Gwarantowane podtrzymywanie tkankowe: minimum 50% w 21 dniu od zaimplantowania. Grubość nitki 3/0, Długość nitki 3x45cm fioletowa; Igła: podwiązka.</t>
  </si>
  <si>
    <t>Nici chirurgiczne, wchłanialne, syntetyczne, plecione, z kopolimeru 90% glikolidu i 10% L-laktydu, powlekane w 50% kopolimerem glikolidu i L-laktydu i 50% stearynianem wapnia. Czas całkowitego wchłaniania masy szwu: 56-70dniem. Gwarantowane podtrzymywanie tkankowe: minimum 50% w 21 dniu od zaimplantowania. Grubość nitki 2/0, Długość nitki 6x45cm fioletowa; Igła: podwiązka.</t>
  </si>
  <si>
    <t>Nici chirurgiczne, wchłanialne, syntetyczne, plecione, z kopolimeru 90% glikolidu i 10% L-laktydu, powlekane w 50% kopolimerem glikolidu i L-laktydu (w stosunku 35/65)i 50% stearynianem wapnia. Czas całkowitego wchłaniania masy szwu: 56-70dniem. Gwarantowane podtrzymywanie tkankowe: minimum 50% w 21 dniu od zaimplantowania. Grubość nitki 4/0, Długość nitki 1x70cm fioletowa; Igła: 22mm,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</si>
  <si>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3/0, Długość nitki 1x70cm fioletowa; Igła: 22mm,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</si>
  <si>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3/0, Długość nitki 1x70cm fioletowa; Igła: 26mm,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</si>
  <si>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2/0, Długość nitki 1x70cm fioletowa; Igła: 26mm,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</si>
  <si>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0, Długość nitki 1x70cm fioletowa; Igła: 26mm,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</si>
  <si>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0, Długość nitki 1x70cm fioletowa; Igła: 30mm, ½ koła, okrągła.</t>
  </si>
  <si>
    <t xml:space="preserve">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0, Długość nitki 1x90cm fioletowa; Igła: 37mm, ½ koła, okrągła, wzmocniona/pogrubiona. </t>
  </si>
  <si>
    <t xml:space="preserve">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0, Długość nitki 1x90cm fioletowa; Igła: 40mm, ½ koła, okrągła wzmocniona/pogrubiona. </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</si>
  <si>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1, Długość nitki 1x70cm ; Igła: 30mm,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</si>
  <si>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1, Długość nitki 1x90cm ; Igła: 48mm,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</si>
  <si>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2, Długość nitki 1x90cm fioletowa; Igła: 40mm, ½ koła, okrągła, wzmocniona..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</si>
  <si>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2, Długość nitki 1x90cm fioletowa; Igła: 48mm, ½ koła, okrągła.</t>
  </si>
  <si>
    <t>Nici chirurgiczne, wchłanialne, syntetyczne, plecione, z kopolimeru 90% glikolidu i 10% L-laktydu, powlekane w 50% kopolimerem glikolidu i L-laktydu (w stosunku35/65) i 50% stearynianem wapnia. Czas całkowitego wchłaniania masy szwu: 56-70dniem. Gwarantowane podtrzymywanie tkankowe: minimum 50% w 21 dniu od zaimplantowania. Grubość nitki 2/0 Długość nitki 1x120cm fioletowa; Igła: 24mm, igła progresywnie zakończona, okrągło-tnąca..</t>
  </si>
  <si>
    <t>Nici chirurgiczne, wchłanialne, plecione z poliglatyny 910, powlekane środkiem antyseptycznym – Triclosanem. Czas całkowitego wchłaniania masy szwu między 56-70dniem. Gwarantowane podtrzymywanie tkankowe: 50% około 21 dnia od zaimplantowania. Grubość nici: 2; Długość nici: 1*90cm; igła: 40mm, 1/2koła, okrągła.</t>
  </si>
  <si>
    <t>Nici chirurgiczne, wchłanialne, syntetyczne, jednowłókninowe, z poli-dioksanonu. Czas całkowitego wchłaniania masy szwu: między 180-210 dniem od zaimplantowania. Gwarantowane podtrzymywanie tkankowe: 50-70% poliminimum 50% w 21 dniu od zaimplantowania 280 dniach od zaimplantowania. Grubość nitki: 4/0, długość nitki: 1x70cm, Igła: 22mm, ½ koła, okrągła.</t>
  </si>
  <si>
    <t>Nici chirurgiczne, wchłanialne, syntetyczne, jednowłóknowe, z glikonatu. Czas całkowitego wchłaniania masy szwu: między 60-90dniem od zaimplantowania. Gwarantowane podtrzymywanie tkankowe: 50% po 14 dniach od zaimplantowania. Grubość nitki 3/0. Długość nitki 1x70cm. Igła: 26mm, ½ koła, okrągła.</t>
  </si>
  <si>
    <t>Nici chirurgiczne, wchłanialne, syntetyczne, jednowłóknowe, z glikonatu. Czas całkowitego wchłaniania masy szwu: między 60-90dniem od zaimplantowania. Gwarantowane podtrzymywanie tkankowe: 50% po 14 dniach od zaimplantowania. Grubość nitki 2/0. Długość nitki 1x70cm. Igła: 26mm, ½ koła, okrągła.</t>
  </si>
  <si>
    <t>Nici chirurgiczne, wchłanialne, syntetyczne, jednowłóknowe, z glikonatu. Czas całkowitego wchłaniania masy szwu: 56dni od zaimplantowania. Gwarantowane podtrzymywanie tkankowe: 50% między 6-7 dniem od zaimplantowania. Grubość nitki:2/0. Długość nitki: 1x45cm. Igła: 24mm, 3/8 koła, odwrotnie tnąca.</t>
  </si>
  <si>
    <t>Nici chirurgiczne, wchłanialne, syntetyczne, jednowłóknowe, z glikonatu. Czas całkowitego wchłaniania masy szwu: 56dni od zaimplantowania. Gwarantowane podtrzymywanie tkankowe: 50% między 6-7 dniem od zaimplantowania. Grubość nitki:3/0. Długość nitki: 1x70cm. Igła: 19mm, 3/8 koła, z mikrograwerowaną igłą z precyzyjnym zakończeniem.</t>
  </si>
  <si>
    <t>Nici chirurgiczne, wchłanialne, syntetyczne, jednowłóknowe, z polipdoksanonu, bezwęzłowy, samomocujący system do zamykania ran.. Czas całkowitego wchłaniania masy szwu: 120-180 dniem od zaimplantowania. Gwarantowane podtrzymywanie tkankowe: 60% po 4 tygodniach od zaimplantowania. Grubość nitki:0. Długość nitki: 1x30cm. Igła: 26mm, 1/2 koła okrągła pojedyncza pętla.</t>
  </si>
  <si>
    <t>ZADANIE 179</t>
  </si>
  <si>
    <t xml:space="preserve">WYROBY MEDYCZNE - SPECJALISTYKA CHIRURGICZA I </t>
  </si>
  <si>
    <t>Wosk kostny - mieszanina wosku pszczelego i wazeliny, listek 2,95 g</t>
  </si>
  <si>
    <t>ZADANIE 180</t>
  </si>
  <si>
    <t xml:space="preserve">WYROBY MEDYCZNE - SPECJALISTYKA CHIRURGICZA II </t>
  </si>
  <si>
    <t>Gąbka hemostatyczna wchłaniająca się ok. 3 tygodni wym.: 8 x 5 x 1 cm</t>
  </si>
  <si>
    <t>ZADANIE 181</t>
  </si>
  <si>
    <t xml:space="preserve">WYROBY MEDYCZNE - SPECJALISTYKA CHIRURGICZA III </t>
  </si>
  <si>
    <t>Zestaw do ekstyrpacji żył</t>
  </si>
  <si>
    <t>ZADANIE 182</t>
  </si>
  <si>
    <t xml:space="preserve">WYROBY MEDYCZNE - SPECJALISTYKA CHIRURGICZA IV </t>
  </si>
  <si>
    <t>Stapler skórny jednorazowego użytku 35 zszywek, grzbiet 6,9 mm, nóżka 3,6 mm, zszywki powlekane teflonem</t>
  </si>
  <si>
    <t>ZADANIE 183</t>
  </si>
  <si>
    <t xml:space="preserve">WYROBY MEDYCZNE - SPECJALISTYKA CHIRURGICZA V </t>
  </si>
  <si>
    <t>Wchłanialna, syntetyczna taśma do szycia narządów miąższowych, szerokość taśmy 3 mm, długość taśmy 60 cm, igła 1/2 koła, okrągła, tępa, dł. 45 mm</t>
  </si>
  <si>
    <t>ZADANIE 184</t>
  </si>
  <si>
    <t xml:space="preserve">WYROBY MEDYCZNE - SPECJALISTYKA CHIRURGICZA VI </t>
  </si>
  <si>
    <t>Wielorazowy przyrząd do usuwania zszywek skórnych - stal nierdzewna</t>
  </si>
  <si>
    <t>ZADANIE 185</t>
  </si>
  <si>
    <t>WYROBY MEDYCZNE - DRUTY KIRSCNERA</t>
  </si>
  <si>
    <t>Drut Kirschnera, końcówka robocza typ grot nie sterylne dł 70mm;  śr.  0,8mm.</t>
  </si>
  <si>
    <t>Drut Kirschnera, końcówka robocza typ grot nie sterylne dł 150mm, śr 1,0mm ; 1,2mm, 1,4mm.</t>
  </si>
  <si>
    <t>Drut Kirschera, końcówka robocza typ grot nie sterylne dł 310mm, śr. 1,6mm; 1,8mm; 2,0mm; 2,2mm; 2,5mm; 3,0mm</t>
  </si>
  <si>
    <t>ZADANIE 186</t>
  </si>
  <si>
    <t xml:space="preserve">WYROBY MEDYCZNE - SPECJALISTYKA CHIRURGICZA VII </t>
  </si>
  <si>
    <t>Jednorazowy przyrząd do usuwania zszywek</t>
  </si>
  <si>
    <t>ZADANIE 187</t>
  </si>
  <si>
    <t xml:space="preserve">WYROBY MEDYCZNE - SPECJALISTYKA CHIRURGICZA VIII </t>
  </si>
  <si>
    <t>Oksydowana celuloza w 100% pochodzenia roślinnego z naturalnej bawełny 5x7cm</t>
  </si>
  <si>
    <t>ZADANIE 188</t>
  </si>
  <si>
    <t xml:space="preserve">WYROBY MEDYCZNE - SPECJALISTYKA CHIRURGICZA IX </t>
  </si>
  <si>
    <t>Drut kostny, stalowy miękki, średnica 0,3mm, rolka 10m</t>
  </si>
  <si>
    <t>Drut kostny, stalowy miękki, średnica 0,5mm, rolka 10m</t>
  </si>
  <si>
    <t>Drut kostny, stalowy miękki, średnica 0,7mm, rolka 10m</t>
  </si>
  <si>
    <t>Drut kostny, stalowy miękki, średnica 0,9mm, rolka 10m</t>
  </si>
  <si>
    <t>Drut kostny, stalowy miękki, średnica 1,2mm, rolka 10m</t>
  </si>
  <si>
    <t>ZADANIE 189</t>
  </si>
  <si>
    <t>WYROBY MEDYCZNE - OBŁOŻENIE OPERACYJNE</t>
  </si>
  <si>
    <t xml:space="preserve">Jałowy zestaw uniwersalny o składzie:
1 x serweta na stół narzędziowy 2-warstwowa na całej powierzchni 200 x 150 cm (owinięcie zestawu)
1 x serweta samoprzylepna 2 warstwowa 175 x 200 cm z przylepcem na krótszym boku oraz z dodatkowym padem chłonnym w obszarze krytycznym (min. 50 x 75 cm)
2 x serweta samoprzylepna 2 warstwowa 90 x 75 cm z przylepcem 86 cm oraz z dodatkowym padem chłonnym w obszarze krytycznym (min. 35 x 90 cm)
1 x serweta samoprzylepna 2-warstwowa 240 x 150 cm z dodatkowym padem chłonnym w obszarze krytycznym (min. 50 x 75 cm)
1 x pojemnik na igły i ostrza magnetyczny, 30  miejsc z funkcją bezdotykowego ściągania ostrzy z trzonków 3 i 4                                   3 x tupfer z gazy 20-nitkowej, 48 x 24cm                                             1 x taśma samoprzylepna 10 x 50cm                                                     1 x miska plastikowa okrągła 500ml, transparentna z podziałką                   1 x serweta na stolik Mayo 80 x 145cm składana teleskopowo, folia piaskowana, pad chłonny na całej długości,    20 x kompres z gazy z nitką RTG 10 x 10cm, 12 w 17n, wiązane po 10,     1 x podstawka zabezpieczająca pod skalpele, samoprzylepna 3 miejsca                            1 x końcówka do ssaka 32 CH , 265mm zagięta bez V.C.                          1 x dren do ssaka 30 CH, 300cm                                                           1 x czyścik do koagulacji samoprzylepny, kontrastujący w RTG 5 x 5cm        1 x elektroda czynna monopolarna, wejście na 3 bolce + uchwyt plastikowy do elektrody ,    1 x ostrze do skalpela  nr 22,           1 x kieszeń przylepna 1-komorowa 30 x 32cm, 2 x ręcznik celulozowy min. 30 x 33cm.                                                                                             </t>
  </si>
  <si>
    <t>zestaw</t>
  </si>
  <si>
    <t>Jałowy zestaw do ACL o składzie:
1 x fartuch chirurgiczny wzmocniony L
1 x strzykawka 2-częściowa Luer 10 ml
2 x uchwyt typu Velcro 2 x 23 cm
1 x miska plastikowa 250 ml okrągła przezroczysta z podziałką + miska 250+ małe pudełko
1 x opaska elastyczna 15 cm x 5 m + 1 zapinka
2 x osłona na kable PE 12,5 x 230 cm
2 x taśma samoprzylepna 10 x 50 cm
1 x osłona na kończynę 2-warstwowa 25 x 80 cm
2 x serweta nieprzylepna 2-warstwowa 175 x 150 cm
1 x serweta na stół narzędziowy 2-warstwowa na całej powierzchni 150 x 200 (owinięcie zestawu)
1 x serweta na stolik Mayo 80 x 145 cm składana teleskopowo folia piaskowana
1 x serweta do artroskopii 2-warstwowa 200 x 320 cm z workiem do zbiórki płynów i 2 samouszczelniającymi otworami 6 i 5 cm
1 x dren z zaciskiem 130 cm
1 x podkład pod gips 15 cm x 3 m
1 x ostrze do skalpela Nr 11
1 x ostrze do skalpela nr 15
1 x dren Redona nr 12, 50 cm, ze znacznikiem RTG
20 x kompres z gazy 10 x 10 cm, 12w 17 n, z nitką RTG, wiązane po 10
2 x ręcznik celulozowy
1 x butelka redona 200 ml                                                                      1 x pudełko magnetyczne na ostrza i igły 10 miejsc                                     1 x miska plastikowa okrągła 250ml czerwona</t>
  </si>
  <si>
    <t>Jałowy zestaw do chirurgii biodra o składzie:
1 x miska plastikowa 250ml okrągła przezroczysta z podziałką ,1 x miska plastikowa 500ml niebieska ,1 x końcówka do ssaka 30 CH , 300cm            1 x czyścik do koagulacji samoprzylepny, kontrastujący w RTG 5 x 5cm        1 x plaster przlepny bez opatrunku, włókninowy 20 x 40cm ,3 x tupfer z gazy 48 x 24cm, 20 nitek , 1 x elektroda czynna monopolarna, wejście na 3 bolce + uchwyt plastkowy do elektrody                                               1 x kieszeń samoprzylepna 2-komorowa 43 x 38cm , 1 x pojemnik na igły i ostrza magnetyczny, 25 miejsc, 1 x 5 x 3cm z funkcją bezdotykowego ściągania ostrzy z trzonków,   2 x taśma samoprzylepna 10 x 50cm              1 x dren Redona nr 14 z szydłem , 50cm, ze znacznikiem RTG, 1 x serweta samoprzylepna 2-warstwowa 75 x 90cm, przylepieg na dłuższym boku         1 x serweta nieprzylepna 2-warstwowa 120 x 150cm                                1 x serweta 2-wartwowa 200 x 260cm z samoprzylepnym wycięciem " U" 6,5 x 95cm na krótszym boku oraz dodatkowym padem chłonnym w obszarze krytycznym ,  1 x serweta nieprzylepna 2-warstwowa 140 x 150cm       , 1 x serweta na stół narzędziowy 2-warstwowa na całej powierzchni 200 x 250cm ( owinięcie zestawu ) ,   1 x serweta na stolik Mayo 80 x 145 cm teleskopowo składana ,    1 x serweta samoprzylepna 2-warstwowa 250 x 170cm z dodatkowym padem chłonnym w obszarze krytycznym                                                                                       1 x osłona na kończynę 2-warstwowa 35 x 120cm  ,       1 x worek samoprzylepny do zbiórki płynów 70 x 50cm ,     1 x opaska elastyczna 15 x 5m  ,   1 x opatrunek wysokochłonny na ranę, nieprzylepny 13,5 x 25cm   ,1 x ostrze do skalpela nr 22 , 1 x uchwyt rzepowy do kabli min. 2 x 23cm,  2 x ręcznik celulozowy min. 30 x 33cm,  ,   1 x butelka Redona 400ml, 1 x podstawka pod skalpele zabezpieczająca, przylepna, 3 miejsca.</t>
  </si>
  <si>
    <t>Jałowy zestaw do przepukliny o składzie: + pudełko na igły
1 x serweta na stół narzędziowy 200 x 150 cm (owinięcie zestawu)
10 x tupfer twardy z gazy z nitką RTG 12 x 12 cm, 24 nitki, w pudełku tekturowym ułatwiającym liczenie
1 x ostrze do skalpela nr 15
1 x folia chirurgiczna 25 x 38 x 10 cm
2 x serweta przylepna 2-warstwowa 100 x 90 cm z dodatkowym padem chłonnym
1 x serweta przylepna 2-warstwowa 240 x 150 z dodatkowym padem chłonnym (min. 50 x 75 cm)
1 x serweta przylepna 2-warstwowa 175 x 200 cm z dodatkowym padem chłonnym (min. 50 x 75 cm)
1 x serweta na stolik Mayo 80 x 145 cm składana teleskopowo, folia piaskowana
20 x kompres z gazy z nitką rtg 10 x 10 cm, 12 w 17 n
3 x tupfer z gazy 48 x 24 cm, 20 nitek
1 x dren redona 10 Ch, 50 cm ze znacznikiem RTG
1 x miska plastikowa okrągła z podziałką 500 ml , 1 x kabel elektrody czynnej monopolarnej 320cm, paski nożyk, wejście na 3 bolce, 1 x uchwyt plastikowy do elektrody, 1 x czyścik do koagulacji 5 x 5cm, przylepny, kontrastujący w RTG , 1 x pudełko na igły i ostrza magnetyczne, 10 miejsc, wysokość min. 1,3cm.</t>
  </si>
  <si>
    <t xml:space="preserve">Jałowy zestaw do chirurgii barku o składzie:
1 x igła injekcyjna 1,2 x 50 mm
1 x skalpel jednorazowy z rączką nr 11
2 x strzykawka 2-częściowa Luer 20 ml (w 2 różnych kolorach umożliwiających odróżnienie)
1 x fartuch chirurgiczny wzmocniony L
1 x serweta samoprzylepna 2-warstwowa 240 x 150 cm z dodatkowym padem chłonnym w obszarze krytycznym (min. 50 x 75 cm)
1 x serweta nieprzylepna 2-warstwowa 170 x 150 cm
1 x serweta na stół narzędziowy 2-warstwowa na całej powierzchni 200 x 150 cm (owinięcie zestawu)
1 x serweta na stolik Mayo 80 x 145 cm składana teleskopowo
1 x serweta 2-warstwowa  200 x 150 cm z samoprzylepnym wycięciem „U” 6,5 x 65 cm oraz z dodatkowym padem chłonnym w obszarze krytycznym
1 x serweta samoprzylepna 2-warstwowa 200 x 200 cm
3 x taśma samoprzylepna 10 x 50 cm
30 x kompres z gazy 10 x 10 cm, 12 w 17 n, z nitką RTG, wiązane po 10
2 x osłona na przewody PE 13 x 250 cm
2 x uchwyt Velcro 2 x 23 cm
1 x serweta nieprzylepna 2-warstwowa 50 x 50 cm
</t>
  </si>
  <si>
    <t>1 x miska okrągła 500 ml, 11,4 x 7,42 cm, plastikowa, transparentna, z podziałką
1 x miska okrągła 250 ml, 9,2 x 5,5 cm, plastikowa, transparentna, z podziałką
1 x serweta nieprzylepna na stolik narzędziowy 75 x 75 cm (owinięcie zestawu)</t>
  </si>
  <si>
    <t>1 x miska plastikowa okrągła z rowkami na szpatułkę 500 ml, średnica ok. 12 cm 
1 x szpatułka plastikowa  
2 x rękawica chirurgiczna pudrowana lateksowa 8,5 
*elementy zestawu owinięte w papier krepowy</t>
  </si>
  <si>
    <t>Jałowy zestaw do artroskopii kolana o składzie: + miska 250+ pudełko małe 1    1 x serweta na stolik narzędziowy wzmocniona 140 x 190cm ( owinięcie zestawu)                                                                            1 x serweta na stolik Mayo wzmocniona 80 x 145cm składana teleskopowo  1 x serweta nieprzylepna 150 x 175cm                                                                           1 x serweta do artroskopii 2-warstwowa ze zintegrowanym workiem do zbiórki płynów 320 x 245cm z 2 otworami samo uszczelniającymi 5 x 7cm     1 x osłona na kończynę 35 x 80cm 2-warstwowa                                                                       2 x taśmy samoprzylepne 10 x 50cm                                                                                                                                 4 x ręcznik celulozowy                                                                                                                                                     1 x opaska elastyczna 15cm x 5m z dwoma zapinkami                                                                                                        1 x wata syntetyczna pod gps 10cm x 3m                                                                                                                            10 x kompres z gazy z nitką RTG 10 x 10cm 12 w 17 n                                                                                                      1 x ostrze do skalpela nr 11                                                                                                                                              1 x pudełko magnetyczne na ostrza i igły 10 miejsc                                                                                                           1 x miska plastikowa okrągła 250ml</t>
  </si>
  <si>
    <t>Serweta na stolik Mayo wzmocniona 80 x 145 cm, składana teleskopowo, sterylna. Każda serweta z naklejką do dokumentacji z LOT, REF  i datą ważności.</t>
  </si>
  <si>
    <t>ZADANIE 190</t>
  </si>
  <si>
    <t>WYROBY MEDYCZNE - ZESTAWY JAŁOWE JEDORAZOWE</t>
  </si>
  <si>
    <t>Zestaw opatrunkowy x 1szt.
Skład zestawu:
1 x pęseta anatomiczna plastikowa zielona 12,5 cm
1 x pęseta anatomiczna plastikowa niebieska 12,5 cm    6 x tampony (tupfery) włókninowe wielkości śliwki. Opakowanie:  Tacka typu blister z 3 wgłębieniami na płyny, może posłużyć jako pojemnik na odpadki.  Wszystkie elementy zestawu są jednorazowego użytku,sterylne.</t>
  </si>
  <si>
    <t>Zestaw do zdjęcia szwów  x 1 szt.
Skład zestawu:
3 x tampony (tupfery) włókninowe wielkości śliwki, 1 x pęseta anatomiczna metalowa 12 cm, 1 x pęseta anatomiczna plastikowa 12,5 cm, 1 x ostrze - 6,5 cm (zapakowane). Opakowanie: Tacka typu blister z 1 wgłębieniem na płyny, może posłużyć jako pojemnik na odpadki.  Wszystkie elementy zestawu są jednorazowego użytku,sterylne.</t>
  </si>
  <si>
    <t xml:space="preserve">Zestaw do założenia szwów ze znieczuleniem x 1szt.
Skład zestawu:
1 x kleszczyki plastikowe typu Kocher 14 cm,
1 x pęseta metalowa chirurgiczna 12 cm,    6 x tampony z gazy bawełnianej wielkości śliwkinr 3, 1 x igłotrzymacz 12 cm,  1 x nożyczki metalowe ostre/ostre 11 cm,  1 x strzykawka typu Luer-Lock 10 ml, (zapakowana),  1 x igła 1,2 mm x 40 mm 18 G x 11/2, różowa (zapakowana),  1 x igła 0,8 mm x 40 mm, 21 G x 11/2, zielona (zapakowana), 1 x serweta włókninowa 50 x 50 cm z przylepnym otworem 5 x 10 cm, 1 x serweta włókninowa nieprzylepna 60 x 60 cm.  Opakowa:   Tacka typu blister z 3 wgłębieniami na płyny, może posłużyć jako pojemnik na odpadki. Wszystkie elementy zestawu są jednorazowego użytku,sterylme                      </t>
  </si>
  <si>
    <t>Zestaw do nakłucia lędźwiowego : skład 1 nieprzylepna serweta z włókniny 75cm x 90cm, dwuwarstwowy laminat PE+PP, 55g/m2, 1x kleszczyki plastikowe, 14cm wykonane z polipropylenu wzmocnione włóknem szklanym, 6x tupfery gazowe wykonane ze 100% chłonej gazy bawełniane, 20nitkowej, o wielkości śliwki (rozmiar po rozwinięciu około 20x20cm), 1 epiduralna, przylepna serweta z centralnym otworem i przylepnym brzegiem z włókniny barierowej (celuloza + polipropylen), o gramaturze 50g/m2, w rozmiarach 75 x 90cm, otwór w rozmiarze 15 x 13cm +-1cm, bok samoprzylepny na szerokości 6 cm od mniejszej strony, 1x strzykawka luer lock 5ml z gumowym, kontrastującym tłokiem niskooporowym: płynny przesuw tłoka, gwarantujacy precyzyjne dawkowanie, przezroczysty cylinder umożliwiający doskonałą wizualizację zawartości , wyraźna , czytelna i trwała skala ułatwiajaca dawkowanie, korpus strzykawki i tłok wykonane z polipropylenu, zakończenie  tloka-kauczuk syntetyczny, nie zawiera lateksu. 1 x igła podskórna, czarna, 22G 1 1/4 (0,7 x 30mm) osłonka i nasadka wykonane z polipropylenu, ostrze wykonane ze stali nierdzewnej(zapakowana), 1 x igła podskórna, różowa,18G 1 1/2(1,2 x 40mm) osłonka i nasadka wykonana z polpropylenu, ostrz ze stali nierdzewnej ( zapakowana), 1x sterylny, samoprzylepny opatrunek z centralnym wkładem chłonnym z warstwą klejoną, 7,2 x 5cm. Zestaw zapakowany w opakowanie twarde typu twardy blister w ksztacie tacki z trzema wgłębieniami, która może służyćjako nerka. Na opakowaniu samoprzylepna naklejka do wklejania do dokumentacji pacjenta.</t>
  </si>
  <si>
    <t xml:space="preserve">Zestaw do centralnego wkłucia
Jałowy zestaw do wkłucia centralnego o składzie:
- 1 x serweta na stolik narzędziowy nieprzylepna 120 x 95 cm (owinięcie zestawu);
- 1 x serweta 150 x 100 cm z samoprzylepnym otworem o śr. 10 cm umieszczonym decentralnie  względem dłuższego boku ;
- 1 x kleszczyki plastikowe typu korcang do mycia pola 19 cm;
- 1 x imadło chirurgiczne jedorazowe stalowe(stal nierdzewna) typu Mayo-Hegar 12 cm; matowo wykończone,  posiadające symbol jednorazowości umieszczony w sposób trwały, wymagamy po obu stronach narzędzia. Wyrób zgodny z dyrektywą UE 93/42/EWG
- 1 x opatrunek mocujący przeźroczysty, samoprzylepny 10 x 14 cm;
- 1 x miseczka plastikowa z podziałką 250 ml, transparentna;
- 10 x kompres z włókniny 7,5 x 7,5 cm, 30g/mkw;
- 1 x obcinacz do szwów zakrzywiony, jednorazowy 6,5 cm,  wykonany z metalu, bezpiecznie pakowany w osobny blister;
- 3 x tupfer z gazy 24 x 24 cm, 20 nitek;
- 1 x fartuch chirurgiczny rozmiar L, typu open-back; gramatura min 40 g/mkw, szwy ultradźwiękowe, mankiety 100% poliester, materiał SMMMS
- 1 x strzykawka typu Luer, 2-częściowa, 20 ml;
</t>
  </si>
  <si>
    <t>Zestaw do centralnego wkłucia
Jałowy zestaw do wkłucia centralnego o składzie:
- 1 x serweta na stolik narzędziowy nieprzylepna 120 x 95 cm (owinięcie zestawu);
- 1 x serweta 150 x 100 cm z samoprzylepnym otworem o śr. 10 cm umieszczonym decentralnie  względem dłuższego boku ;
- 1 x kleszczyki plastikowe typu korcang do mycia pola 19 cm;
- 1 x imadło chirurgiczne jedorazowe stalowe(stal nierdzewna) typu Mayo-Hegar 12 cm; matowo wykończone,  posiadające symbol jednorazowości umieszczony w sposób trwały, wymagamy po obu stronach narzędzia. Wyrób zgodny z dyrektywą UE 93/42/EWG
- 1 x opatrunek mocujący przeźroczysty, samoprzylepny 10 x 14 cm;
- 1 x miseczka plastikowa z podziałką 250 ml, transparentna;
- 5 x kompres z włókniny 7,5 x 7,5 cm, 30g/mkw;
- 1 x obcinacz do szwów zakrzywiony, jednorazowy 6,5 cm,  wykonany z metalu, bezpiecznie pakowany w osobny blister;
- 5 x tupfer z gazy 24 x 24 cm, 20 nitek;
- 1 x fartuch chirurgiczny rozmiar L, typu open-back; gramatura min 40 g/mkw, szwy ultradźwiękowe, mankiety 100% poliester, materiał SMMMS
- 1 x strzykawka typu Luer, 2-częściowa, 10 ml;
-  1 x strzykawka typu Luer, 2-częściowa, 5 ml;
-1 x igła injekcyjna 0,80 x 50 mm
-1 x igła injekcyjna 0,70 x 50 mm
- 1 x maska chirurgiczna z gumkami
1 x czepek chirurgiczny</t>
  </si>
  <si>
    <t>ZADANIE 191</t>
  </si>
  <si>
    <t>AKCESORJA DLA FIZYKOTERAPII</t>
  </si>
  <si>
    <t>Pokrycie włókninowe na podgłówek o gramaturze 45g/m2 x 1 szt</t>
  </si>
  <si>
    <t>ZADANIE 192</t>
  </si>
  <si>
    <t>WYROBY MEDYCZNE - OPATRUNKI Z ELEMENTEM RTG</t>
  </si>
  <si>
    <t>Serweta 2-warstwowa 2-częściowa z regulowanym samoprzylepnym otworem. Serweta o budowie PP+PE o gram. min. 55g/mkw oraz chłonnosci min. 450%. Sterylizacja EO. Wymiar 45x75cm.</t>
  </si>
  <si>
    <t>op.=65szt</t>
  </si>
  <si>
    <t>Serweta 2-warstwowa 2-częściowa nieprzylepna z otworem. Serweta o budowie bPP+PE o gram. min. 55g/mkw oraz chłonnosci min. 450%. Sterylizacja EO. Wymiar 45x75cm.</t>
  </si>
  <si>
    <t>Serweta 2-warstwowa 2-częściowa nieprzylepna bez otworu. Serweta o budowie bPP+PE o gram. min. 55g/mkw oraz chłonnosci min. 450%. Sterylizacja EO. Wymiar 45x75cm</t>
  </si>
  <si>
    <t>ZADANIE 193</t>
  </si>
  <si>
    <t>WYROBY MEDYCZNE - PRZYRZĄDY DO PRZETACZANIA</t>
  </si>
  <si>
    <t xml:space="preserve">Przyrząd jednorazowego użytku, jałowy do przetoczeń płynów, bez ftalanów. Komora kroplowa wykonana z polipropylenu, wolna od PCW, długość komory (części przeźroczystej) 65mm - igła biorcza ścięta dwupłaszczyznowo z ostrym kolcem - logo lub nazwa producenta umieszczone na przyrządzie. Zaciskacz rolkowy z miejscem na dren oraz specjalnym miejscem na kolec komory kroplowej w postaci "pochewki", zabezpieczający przed zakłuciem po wykonanej procedurze. </t>
  </si>
  <si>
    <t>Przyrząd do przetaczania krwi i jej preparatów. Produkt jednorazowego użytku, jałowy, nietoksyczny, niepirogenny, sztuka pakowana pojedynczo, bez ftalanów. Logo producenta na przyrządzie.</t>
  </si>
  <si>
    <t>Przyrząd do szybkiej transfuzji krwi jałowy, niepirogenny, wykonany z PCW o jakości medycznej, sterylizowany tlenkiem etylenu, wyposażony w pompkę ręczną o dużej skuteczności.</t>
  </si>
  <si>
    <t xml:space="preserve">Przyrząd do przetaczania płynów z możliwością pomiaru ośrodkowego ciśnienia żylnego i aparatem. Produkt jałowy, pakowany pojedynczo, jednorazowego użytku. Z załączoną wyraźną i czytelną papierową skalą pomiarową ośrodkowego ciśnienia żylnego 0-30cm H2O. </t>
  </si>
  <si>
    <t>ZADANIE 194</t>
  </si>
  <si>
    <t>WYROBY MEDYCZNE - PRZEDŁUŻACZE POMP</t>
  </si>
  <si>
    <t>ZADANIE 195</t>
  </si>
  <si>
    <t>WYROBY MEDYCZNE  NIEJAŁOWE -  I</t>
  </si>
  <si>
    <t>Wieszak wykonany z mocnego i trwałego tworzywa sztucznego dla standardowych worków na mocz o poj. 1,5l i 2l, łatwy do mocowania , niejałowy.</t>
  </si>
  <si>
    <t>ZADANIE 196</t>
  </si>
  <si>
    <t>WYROBY MEDYCZNE  NIEJAŁOWE -  II</t>
  </si>
  <si>
    <t xml:space="preserve">Kieliszki wykonane z plastiku, o pojemności 30ml. </t>
  </si>
  <si>
    <t>ZADANIE 197</t>
  </si>
  <si>
    <t>WYROBY MEDYCZNE  NIEJAŁOWE -  III</t>
  </si>
  <si>
    <t>Opaska uciskowa - staza wykonana z materiału z klamrą.</t>
  </si>
  <si>
    <t>ZADANIE 198</t>
  </si>
  <si>
    <t>WYROBY MEDYCZNE  NIEJAŁOWE -  IV</t>
  </si>
  <si>
    <t>Koc ratunkowy</t>
  </si>
  <si>
    <t>ZADANIE 199</t>
  </si>
  <si>
    <t>WYROBY MEDYCZNE  NIEJAŁOWE -  V</t>
  </si>
  <si>
    <t>Szpatułki laryngologiczne. Wykonane z drewna, niesterylne.</t>
  </si>
  <si>
    <t>ZADANIE 200</t>
  </si>
  <si>
    <t>WYROBY MEDYCZNE  NIEJAŁOWE -  VI</t>
  </si>
  <si>
    <t>Zestaw do lewatywy z kanką o pojemności 1,5 – 2l,  niesterylny, z kanką zabezpieczoną osłonką, pakowany w worki chroniące przed zanieczyszczeniem.</t>
  </si>
  <si>
    <t>ZADANIE 201</t>
  </si>
  <si>
    <t>WYROBY MEDYCZNE  NIEJAŁOWE -  VII</t>
  </si>
  <si>
    <t>Szyna palcowa aluminiowa z wyściółką , rozmiar 400 x 20.</t>
  </si>
  <si>
    <t>ZADANIE 202</t>
  </si>
  <si>
    <t>WYROBY MEDYCZNE  NIEJAŁOWE -  VIII</t>
  </si>
  <si>
    <t>Miski nerkowate, jednorazowego użytku, o pojemności 700ml, tekturowe lub z pulpy celulozowej.</t>
  </si>
  <si>
    <t>ZADANIE 203</t>
  </si>
  <si>
    <t>WYROBY MEDYCZNE  NIEJAŁOWE -  IX</t>
  </si>
  <si>
    <t>Opaska identyfikacyjna dla dzieci i dorosłych wykonana z delikatnego tworzywa nie powodującego uczuleń ani odparzeń. Zapinana na zatrzask. Posiadająca 4 pola do wypełnienia (nazwisko,  łóżko, płeć, data)
Wymiary: długość całkowita: 25, maksymalny obwód nadgarstka 23 cm, minimalny obwód nadgarstka 9 cm, Kolor: biały.</t>
  </si>
  <si>
    <t>ZADANIE 204</t>
  </si>
  <si>
    <t>MATERIAŁY DLA ANESTEZJOLOGII  - XXXIII</t>
  </si>
  <si>
    <t>Układ oddechowy do aparatu do znieczulenia dla dorosłych z rur wewnątrz gładkich o średnicy 22mm i długości 180cm posiadających  w swoim zestawie zdejmowany łącznik Y bez portów równoległy, kolanko z portem Luer z zakręcanym koreczkiem, dodatkową rurę o długości 120cm oraz worek oddechowy o pojemności 2 l, dodatkowe złącze proste 22m/22m. Układ wolny od DEHP. Pakowany folia/papier, sterylny. Układ posiadający wszystkie elastyczne końcówki na wlocie i wylocie oraz Y.</t>
  </si>
  <si>
    <t xml:space="preserve">Jednorazowa łyżka, ze stopu stali nierdzewnej, nie magnetycznej, o profilu przypominającym profil łyzki wielorazowej światłowoda, w standardzie zielonego zamka, tj. zgodnie z ISO-7376, mocowanie zatrzaskowe do rękojeści za pomocą metalowego elementu, doskonała transmisja i jasność światła gwarantuje optymalną wizualizację, w celu lepszej transmisji światła włókno światłowodu osłonięte jest w bezbarwnym płaszczu akrylowym, światłowód dodatkowo osłonięty zielonym tworzywem w części dystalnej. Światłowód w części proksymalnej wtopiony w przezroczyste tworzywo, dające użytkownikowi pewność świecenia światłowodu w trakcie intubacji. Na łyżce widoczny typ, rozmiar łyżki, znak CE, symbol nie do powtórnego użycia, nazwa producenta. Na opakowaniu jednostkowym widoczne: typ, rozmiar łyżki, znak CE, numer Lot, REF, termin ważności, kodowanie kolorystyczne rozmiaru. Dostępne w rozmiarach Mac. 0-4, Mill 00-4. Opakowanie jednostkowe z perforacją celem łatwego/szybkiego wyjęcia. Termin ważności 5 lat od daty produkcji. </t>
  </si>
  <si>
    <t>Jednorazowa rękojeść do laryngoskopu, wykonana z niemetalicznego lekkiego tworzywa sztucznego (ABS, poliamid) nadającego się do recyklingu, kompatybilna ze wszystkimi łyżkami jedno i wielorazowymi w standardzie zielonego zamka. Rękojeść z poprzecznymi ergonomicznymi wgłębieniami/uchwytami na palce, zapewniającymi pewne trzymanie, cała rękojeść w charakterystycznym dla standardu „zielonego zamka” kolorze zielonym, mocowanie łyzki za pomocą stalowego elementu (redukcja ewentualnego wyłamania), rękojeść z załadowanymi bateriami 3xAAA, z 5mm źródłem światła LED, waga ok. 90g, długość 120 mm, opakowanie jednorazowe foliowe.</t>
  </si>
  <si>
    <t>Jednorazowy, jednoczęściowy kompletny laryngoskop gotowy do natychmiastowego użycia, z załadowanymi bateriami oraz źródłem światła. Rękojeść wykonana z ABS i polyamidu z frezami zapewniającymi pewne trzymanie. Łyżki metalowe ze stopu stali nierdzewnej o profilu przypominającym profil łyżki wielorazowej, z silnym skupionym i niezawodnym LEDowym źródłem światła, koniec dystalny łyżki zaokrąglony, atraumatyczny. Na łyżce wyraźne kodowanie kolorystyczne rozmiaru widoczne wzdłuż profilu, ponadto: typ, rozmiar łyżki, znak CE. Na rękojeści symbol nie do powtórnego użycia. Na opakowaniu jednostkowym widoczne: Typ, rozmiar łyżki, znak CE, numer LOT, REF, termin ważności. Całość pozbawiona lateksu. Opakowanie jednorazowe foliowe z perforacją celem łatwego/szybkiego wyjęcia. Termin ważności 3 lata. Dostępny w rozmiarach Miller 00, 0, 1, 2, 3, 4. Macintosh 2,3,4.</t>
  </si>
  <si>
    <t>ZADANIE 205</t>
  </si>
  <si>
    <t>WYROBY MEDYCZNE - GINEKOLOGIA  - II</t>
  </si>
  <si>
    <t xml:space="preserve">Ensula Curette aspirator do pobierania materiału komórkowego z jamy macicy poprzez aspirację. Zbudowany z półsztywnej kaniuli o śr. 3mm w zestawie ze strzykawką 10mm wyposażoną w system samoblokujący oraz zatyczką z gwintem luer-lock. </t>
  </si>
  <si>
    <t>ZADANIE 206</t>
  </si>
  <si>
    <t>WYROBY MEDYCZNE - GINEKOLOGIA  - III</t>
  </si>
  <si>
    <t>Wzierniki jednorazowe dwułyżkowe sterylny, uroginekologiczny; rozmiar M. długość 132 mm</t>
  </si>
  <si>
    <t>ZADANIE 207</t>
  </si>
  <si>
    <t>WYROBY MEDYCZNE - ZAWÓR BEZIGŁOWY</t>
  </si>
  <si>
    <t>ZADANIE 208</t>
  </si>
  <si>
    <t>WYROBY MEDYCZNE - ZESTAW JEDORAZOWY DRAGER</t>
  </si>
  <si>
    <t xml:space="preserve">Zestaw jednorazowy Drager składający się z wkładu typu VacuSmart i drenu typu VacuSmart 2m, na wydzieliny zbierane do pojemników ssaków do odsysania z drzewa oskrzelowego. </t>
  </si>
  <si>
    <t>op.=25 szt.</t>
  </si>
  <si>
    <t>ZADANIE 209</t>
  </si>
  <si>
    <t>MATERIAŁY DLA ANESTEZJOLOGII  - XXXIV</t>
  </si>
  <si>
    <t xml:space="preserve">Pułapka wodna WaterLock2, wszystkie ap. do znieczulania. </t>
  </si>
  <si>
    <t>ZADANIE 210</t>
  </si>
  <si>
    <t>MATERIAŁY DLA ANESTEZJOLOGII  - XXXV</t>
  </si>
  <si>
    <t>Linia próbkowanie gazów anestetycznych.</t>
  </si>
  <si>
    <t>ZADANIE 211</t>
  </si>
  <si>
    <t>MATERIAŁY DLA ANESTEZJOLOGII  - XXXVI</t>
  </si>
  <si>
    <t>Igła kulkowa 1,2x81mm,jednorazowego użytku o wymiarach 8,1cm,18G(1,2x1,88) z końcówką  93/42/EWG  lock. Wykonana z austenistycznej stali nierdzewnej oraz makrolonu-końcówka luer lock, posiadająca znak CE,oznaczający zgodność z wymaganiami dyrektywy Rady Wspólnoty Europejskiej dla wyrobów medycznych i zaklasyfikowana do klasy IIa wyrobów medycznych. Okres przechowywania produktu sterylnego 5 lat. Pakowana pojedynczo typu peel pouch,umożliwiający aseptyczne pobranie produktu. Pojedynczo pakowane igły umieszczone są w dyspenserze.</t>
  </si>
  <si>
    <t>ZADANIE 212</t>
  </si>
  <si>
    <t>WYROBY MEDYCZNY - MARKER MEDYCZNY</t>
  </si>
  <si>
    <t xml:space="preserve">Marker medyczny do znakowanie skóry, sterylny z linijką. </t>
  </si>
  <si>
    <t>ZADANIE 213</t>
  </si>
  <si>
    <t>WYROBY MEDYCZNY - URZĄDZENIE DO MOCOWANIA SIATKI</t>
  </si>
  <si>
    <t>Urządzenie do mocowania siatki przepuklinowej metodą laparoskopową, zszywki wchłanialne z Poli-DL-laktydu, długość zszywki 5,9mm. Liczba zszywek w urządzeniu -30szt. Długość kaniuli 39cm. Po 52 tygodniach wchłaniają się.</t>
  </si>
  <si>
    <t>op=5szt.</t>
  </si>
  <si>
    <t>ZADANIE 214</t>
  </si>
  <si>
    <t>WYROBY MEDYCZNY - TLENOTERAPIA</t>
  </si>
  <si>
    <t>Układ oddechowy 22mm z rurką T typu Cirrus z ustnikiem w komplecie (1464000)</t>
  </si>
  <si>
    <t>Kapturek zabezpieczający 22F ( 1978 )</t>
  </si>
  <si>
    <t>Dren tlenowy Surelock długości 1,8m (1178)</t>
  </si>
  <si>
    <t>ZADANIE 215</t>
  </si>
  <si>
    <t>WYROBY MEDYCZNY - RURKI INTUBACYJNE</t>
  </si>
  <si>
    <t xml:space="preserve">Rurka intubacyjna z mankietem niskociśnieniowym, silikonowana, typu Murphy, z rozmiarem rurki na baloniku kontrolnym, cienkościenny mankiet wyprofilowany w kształcie walca, znak skracania rurki, oznakowanie rozmiaru na baloniku kontrolnym, wyraźne znaczniki głębokości w postaci dwóch półpierścieni, sterylna, jednorazowego użytku, instrukcja w języku polskim. Rozmiary od 3,0 do 9,0 co 0,5. Logo lub nazwa producenta na samym wyrobie jak również na opakowaniu jednostkowym i zbiorczym. </t>
  </si>
  <si>
    <t>Rurka intubacyjna z odsysaniem znad mankietu silikonowana, otwór Murphy'ego o zaokrąglonych krawędziach, możliwość odsysania wydzieliny znad mankietu, dren odsysający zakończony zatyczką, delikatny mankiet niskociśnieniowy, znakowany balonik, linie rtg na całej długości, jałowa. jednorazowego użytku. Rozmiary: od 5,0 do 9,0.</t>
  </si>
  <si>
    <t>Rurka tracheostomijna z mankietem niskociśnieniowym, silikonowana, ze stałym przezroczystym szyldem z rozmiarem rurki na baloniku kontrolnym, wyposażona w białą prowadnicę, dołączone dwie tasiemki mocujące, sterylna, pakowana w sztywne opakowanie. Rozmiary od 6,0 do 9,0 co 0,5.</t>
  </si>
  <si>
    <t>Rurka tracheostomijna zbrojona z regulowaną częścią proksymalną ( regulowany kołnierz ) umożliwiający regulację długości rurki, sterylna, pakowana pojedynczo, jednorazowego użytku, znacznik głębokości, znakowany balonik, tasiemka mocująca, prowadnica, odporna na zaginanie. Mankiet niskociśnieniowy wyprofilowany w kształcie walca. Rozmiary od 6,0 do 9,0 co 0,5.</t>
  </si>
  <si>
    <t xml:space="preserve">Rurka tracheostomijna zbrojona z regulowanym położeniem kołnierza, wykonana z czystego silikonu, z mankietem typu Air-Cuf, zbrojona, z centymetrowym znacznikiem głębokości, z oznaczeniem na kołnierzu średnicy wew. i zew. Długości, rodzaju i średnicy mankietu, z oburatorem i łącznikiem 15mm, w zestawie z opaską do mocowania oraz klinem do rozłączania obwodu oddechowego, sterylna, rozmiary śr. wew. (mm)/śr. Zew. (mm)/długość (mm).
7,0/10,0/120
8,0/11,0/130
9,0/12,3/140. </t>
  </si>
  <si>
    <t>Rurka ustno-gardłowa Guedel, Wykonana z medycznego PCW, barwny kod wkładek, gładkie zaokrąglone krawędzie, sterylna, pakowana pojedynczo, jednorazowego użytku. Rozmiary od 000/40mm do 5/110mm.</t>
  </si>
  <si>
    <t>Maska krtaniowa wykonana z wysokiej jakości materiałów, silikonowana o wzmocnionym końcu, kształt i właściwości ułatwiające atraumatyczne wprowadzenie, czytelne oznakowanie maski, barwny kod rozmiarów, uniwersalny łącznik 15mm. Rozmiary: 3 , 4 , 5. Jednorazowa, sterylna.</t>
  </si>
  <si>
    <t>Prowadnica do trudnych intubacji z futerałem wielorazowego użytku, elastyczna , wzmocniona na całej długości, skalowana - podziałka centymetrowa, zagięty koniec ułatwiający wprowadzanie, materiał o właściwościach poślizgowych. Prowadnica do trudnych intubacji typu Bougie z wygiętym końcem, 15CH/60cm, wielorazowa, wykonana z plecionki włókien poliestrowych pokrytej powłoką żywiczną.</t>
  </si>
  <si>
    <t xml:space="preserve"> Cewnik do drenażu klatki piersiowej z trokarem ze stali nierdzewnej, znacznik głębokości skalowany co 2cm, z linią kontrastującą w promieniach RTG, z centralnym i dwoma bocznymi otworami. Jałowe, jednorazowego użytku. Rozmiary od CH 24 do CH 36.</t>
  </si>
  <si>
    <t>Miękkie, odporne za złamanie, gładkie, wykonane z terrmoplastycznego PCW. Oznaczenie rozmiaru na trokarze i drenie, niebieska linia widoczna w promieniach  RTG. Płaski uchwyt z oznaczeniem rozmiaru ułatwiający wprowadzenie i manipulowanie drenem,zakończone miękka niebieska końcówką, wersja ostra.Gładko wykończone otwory zmniejszają traumatyczność wprowadzenia drenu. Znaczniki głębokości co 2cm. Zakończenie dostosowane do łączników schodkowych. Opakowanie zawiera osłonę na ostra końcówkę trokara,sterylnie, podwójne opakowanie. rozmiar 20CH i 24CH.</t>
  </si>
  <si>
    <t>Łącznik do drenów Y: 20-32 cm</t>
  </si>
  <si>
    <t>Wykonane z miękkiego PCW z centralnym i 5 bocznymi otworami, rozszerzany koniec dystalny,jednorazowego użytku, jałowe, pakowane pojedynczo, rozmiary: CH24/400, CH 26/400, Ch 28/400.</t>
  </si>
  <si>
    <t>Jednorazowa prowadnica do trudnych intubacji. Elastyczna jednorazowa prowadnica do trudnych intubacji, typu Bougie z wygiętym końcem, znaczniki głębokosci co 1cm, wymiary 15CH/70cm.</t>
  </si>
  <si>
    <t>Prowadnica intubacyjna do ukształtowania, z gładkim, wygiętym końcem, pokryta miękkim tworzywem typu Ivory PCV, długa, sterylna, rozmiary:
4,0mm/67,3cm – do rurek o śr. 5,0-8,0mm
5,0mm/69,3cm – do rurek o śr. 8,5-11,5mm</t>
  </si>
  <si>
    <t>Prowadnica intubacyjna do ukształtowania, z gładkim, wygiętym końcem, pokryta miękkim tworzywem typu Ivory PVC, sterylna, rozmiary:
4,0mm/33,5cm – do rurek o śr. 5,0-8,0
5,0mm/36,5cm – do rurek o śr. 8,5-11,5mm</t>
  </si>
  <si>
    <t>ZADANIE 216</t>
  </si>
  <si>
    <t>WYROBY MEDYCZNY -MASKI TLENOWE</t>
  </si>
  <si>
    <t>ZADANIE 217</t>
  </si>
  <si>
    <t xml:space="preserve">WYROBY MEDYCZNY - STRZYGARKI I OSTRZA </t>
  </si>
  <si>
    <t xml:space="preserve">Strzygarka chirurgiczna, bezprzewodowa, wodoodporna, z nieruchomą głowicą, z możliwością dezynfekcji poprzez pełne zanurzenie w środku dezynfekcyjnym (klasa szczelności IPX7). Strzygarka dostępna z co najmniej 3 róznymi typami kompatybilnych ostrzy jednorazowych. Strzygarka wyposażona w indukcyjną ładowarkę. </t>
  </si>
  <si>
    <t>Ostrza uniwersalne jednorazowego użytku, do strzygarki chirurgicznej z nieruchomym ostrzem, uniwersalne. Ostrza mikrobiologiczne czyste jednokrotnego użytku, uniwersalne, szerokość ostrza tnącego 31,3mm, konstrukcja ostrza wykluczajakiekolwiek uszkodzenie skóry - ostrze tnące znajduje się na górze i nie ma kontaktu ze skórą pacjęta, wolne od lateksu. Pakowane: 50szt.</t>
  </si>
  <si>
    <t xml:space="preserve">Ostrza wąskie jednorazowego urzytku, do strzygareki chirurgicznej z nieruchomym ostrzem, do miejsc wrażliwych. Ostrza mikrobiologiczne czyste jednokrotnego użytku, do miejsc wrażliwych (obszary intymne i inne wrażliwe części ciała) , szerokość ostrza tnącego 20mm, konstrukcja ostrza wyklucza jakiekolwiek uszkodzenie skóry - ostrze tnące znajduje się na górze i nie ma kontaktu ze skórą pacjęta, wolne od lateksu i ftalanów, łatwe zakładanie i zdejmowanie ostrza, pakowanie: 1szt/blister, 50 blistrów/pudełko. </t>
  </si>
  <si>
    <t>ZADANIE 218</t>
  </si>
  <si>
    <t xml:space="preserve">WYROBY MEDYCZNY - ZESTAW DLA PACJENTA </t>
  </si>
  <si>
    <t>Zestaw jednorazowego użytku dla pacjenta składający się z: 2białych osłon na buty, jednego białego czepka o średnicy 53cm typu Clip, ciemnoniebieskich majtek, niebieskiej koszuli dla pacjenta z krótkim rękawem, trokami przy szyi i w pasie o wymiarach 114x139cm. Wszystkie komponenty zestawu pakowane razem.</t>
  </si>
  <si>
    <t>ZADANIE 219</t>
  </si>
  <si>
    <t>WYROBY MEDYCZNY - WOREK DO OPRÓZNIANIA MOCZU</t>
  </si>
  <si>
    <t xml:space="preserve">Worek do opróżniania worka na mocz z substancją wiążącą w żel (SAP), 2 L, zastawka antyzwrotna, uniwersalny łącznik do kranika poprzecznego worka, regulowane podwieszenie, wzmocnione zgrzewy, szczegółowa skala co 25ml do 100ml, biała tylna ściana worka, zatyczka, do jednorazowego użytku. </t>
  </si>
  <si>
    <t>ZADANIE 220</t>
  </si>
  <si>
    <t>WYROBY MEDYCZNY - IGŁA DO STYMULATORA</t>
  </si>
  <si>
    <t xml:space="preserve">Igła echogeniczna 22Gx207x50 i 22Gx 3 1/8 0,7 x 80 do blokowania nerwów obwodowych pod kontrolą USG, szlif 30 stopni, dren infuzyjny nie zawierający DEHD. Echogeniczny wzór x dookoła igły zapewniający dobrą widoczność z każdej strony. Izolacja na całej długości igły. </t>
  </si>
  <si>
    <t>ZADANIE 221</t>
  </si>
  <si>
    <t>WYROBY MEDYCZNY - CEWNIKI WYSOKOPRZEPŁYŁOWE</t>
  </si>
  <si>
    <t>Cewniki wysokoprzepływowe (HIGHFLOW), o nerkowatym kształcie przekroju, schodkowa końcówka cewnika dwuświatłowego pozbawiona otworów bocznych, unikalna technologia obejmuje dodanie jonów bizn przeciwbakteryjnych do powłoki nakładanej na powierzchnię cewnika. Średnica zewn. A(f) 13 długość 200mm.</t>
  </si>
  <si>
    <t>ZADANIE 222</t>
  </si>
  <si>
    <t>WYROBY MEDYCZNY DO OTOSKOPU</t>
  </si>
  <si>
    <t xml:space="preserve">Jednorazowe wzierniki uszne do otoskopu. </t>
  </si>
  <si>
    <t>Jednorazowa łyżka metalowa do trudnych intubacji typu McCoy, zgodna z ISO7376, w standardzie „zielonego zamka”, wykonana ze stopu stali, nierdzewnej zmatowianej w celu redukcji refleksów świetlnych, ruchoma końcówka zaolona, nietraumatyzująca. Światłowód nieobudowany na całej długości, podstawa łyżki zielona sugerująca standard „zielonego zamka”, na łyżce widnieją min.: nazwa producenta, symbol nie do powtórnego użycia, numer LOT. Długość w rozmiarach MAC 3,4, szerokość końcówki 15mm, długość całkowita dla rozmiaru3: 130-135mm, dla końcówki4: 150-155mm. Opakowanie = 55 sztuk. Na opakowanieu jednostkowym typu folia papier etykieta w języku polskim, na której powinny znajdować się takie informacje jak: nazwa produktu, oricedura, nr ref, rozmiar, długość, LOT, data ważności, znak CE, kod EAN. Wyrób medyczny nie zawierający lateksu.</t>
  </si>
  <si>
    <t>ZADANIE 223</t>
  </si>
  <si>
    <t>WYROBY MEDYCZNY DO SPIROMETRU</t>
  </si>
  <si>
    <t>Ustnik jednorazowego użytku do spirometru EASY ONE model 2001</t>
  </si>
  <si>
    <t>Spireta – łącznik do spirometru EASY ONE model 2001</t>
  </si>
  <si>
    <t>ZADANIE 224</t>
  </si>
  <si>
    <t>WYROBY MEDYCZNY DRENY Z TROKAREM</t>
  </si>
  <si>
    <t>Dren z trokarem ostrym typu trójgraniec, wykonany z miękkiego PCV, otwory ssące i otwór końcowy, gładko wykończone, linia RTG, znacznik co 2cm, oznaczenie rozmiaru na drenie, zintegrowany łącznik, podwójnie pakowany z dodatkowym zabezpieczeniem przed uszkodzeniem opakowania przez trokar, sterylny. Rozmiary: 20F/40cm; 24F/40cm; 28F/40cm; 32F/40cm.</t>
  </si>
  <si>
    <t>ZADANIE 225</t>
  </si>
  <si>
    <t>WYROBY MEDYCZNY DRENY DLA ANESTEZJOLOGII</t>
  </si>
  <si>
    <t xml:space="preserve">Dreny przedłużające typu Heidelberg zakończone koreczkiem i zatyczką. Długość 140cm, objetość wypełnienia 9,9ml, średnica wewn. 3,0mm. Wykonane z PCV, nie zawierające DEHP. </t>
  </si>
  <si>
    <t>ZADANIE 226</t>
  </si>
  <si>
    <t>WYROBY MEDYCZNY SATAPLERY I ŁADUNKI</t>
  </si>
  <si>
    <t>Stapler liniowy z nożem wbudowanym w ładunek, w rozmiarze 60mm o długości linii zszywek 65mm i długości linii cięcia 59mm, jednorazowego użytku do stosowania wewnętrznego. Stapler z dwustronną dźwignią do wystrzelenia ładunku wraz z przyciskiem szybkiego zwalniania. Wskaźnik końca linii cięcia, ruchomy ładunek zabezpieczający przed przypadkowym wystrzeleniem oraz systemy zabezpieczające zespolenie: łańcuch pozycjonujący tkanki – zapobiega ześlizgiwaniu się tkanki z końcówek roboczych narzędzia, początek i koniec zespolenia na długości min. 1,5 zszywki poza linią cięcia, system kontroli dźwigni zapewniający równoczesne zamykanie końcówek roboczych narzędzia i równomierną kompresję tkanki, -64 zszywek ze stopu tytanu o wysokości 4,5mm ułożonych w dwóch rzędach, dla grubości tkanki od 1,8mm do 2mm. Stapler z wstępnie załadowanym ładunkiem.</t>
  </si>
  <si>
    <t xml:space="preserve">Ładunek do staplera liniowego z nożem dł. 60 -zszywki 4,5mm (kolor zielony). </t>
  </si>
  <si>
    <t>Stapler liniowy z nożem wbudowanym w ładunek, w rozmiarze 80mm o długości linii zszywek 65mm i długości linii cięcia 59mm, jednorazowego użytku do stosowania wewnętrznego. Stapler z dwustronną dźwignią do wystrzelenia ładunku wraz z przyciskiem szybkiego zwalniania. Wskaźnik końca linii cięcia, ruchomy ładunek zabezpieczający przed przypadkowym wystrzeleniem oraz systemy zabezpieczające zespolenie: łańcuch pozycjonujący tkanki – zapobiega ześlizgiwaniu się tkanki z końcówek roboczych narzędzia, początek i koniec zespolenia na długości min. 1,5 zszywki poza linią cięcia, system kontroli dźwigni zapewniający równoczesne zamykanie końcówek roboczych narzędzia i równomierną kompresję tkanki, -64 zszywek ze stopu tytanu o wysokości 3,8mm ułożonych w dwóch rzędach, dla grubości tkanki od 1,8mm do 2mm. Stapler z wstępnie załadowanym ładunkiem.</t>
  </si>
  <si>
    <t>Ładunek do staplera liniowego z nożem dł. 60 -zszywki 3,8mm (kolor niebieski).</t>
  </si>
  <si>
    <t>op=10szt</t>
  </si>
  <si>
    <t>Stapler liniowy z nożem wbudowanym w ładunek, w rozmiarze 80mm o długości linii zszywek 85mm i długości linii cięcia 79mm, jednorazowego użytku do stosowania wewnętrznego. Stapler z dwustronną dźwignią do wystrzelenia ładunku wraz z przyciskiem szybkiego zwalniania. Wskaźnik końca linii cięcia, ruchomy ładunek zabezpieczający przed przypadkowym wystrzeleniem oraz systemy zabezpieczające zespolenie: łańcuch pozycjonujący tkanki – zapobiega ześlizgiwaniu się tkanki z końcówek roboczych narzędzia, początek i koniec zespolenia na długości min. 1,5 zszywki poza linią cięcia, system kontroli dźwigni zapewniający równoczesne zamykanie końcówek roboczych narzędzia i równomierną kompresję tkanki, -84 zszywek ze stopu tytanu o wysokości 3,8mm ułożonych w dwóch rzędach, dla grubości tkanki od 1mm do 1,5mm. Stapler z wstępnie załadowanym ładunkiem.</t>
  </si>
  <si>
    <t>Ładunek do staplera liniowego z nożem dł. 80 -zszywki 3,8mm (kolor niebieski).</t>
  </si>
  <si>
    <t>Stapler liniowy z nożem wbudowanym w ładunek, w rozmiarze 80mm o długości linii zszywek 85mm i długości linii cięcia 79mm, jednorazowego użytku do stosowania wewnętrznego. Stapler z dwustronną dźwignią do wystrzelenia ładunku wraz z przyciskiem szybkiego zwalniania. Wskaźnik końca linii cięcia, ruchomy ładunek zabezpieczający przed przypadkowym wystrzeleniem oraz systemy zabezpieczające zespolenie: łańcuch pozycjonujący tkanki – zapobiega ześlizgiwaniu się tkanki z końcówek roboczych narzędzia, początek i koniec zespolenia na długości min. 1,5 zszywki poza linią cięcia, system kontroli dźwigni zapewniający równoczesne zamykanie końcówek roboczych narzędzia i równomierną kompresję tkanki, -84 zszywek ze stopu tytanu o wysokości 4,2mm ułożonych w dwóch rzędach, dla grubości tkanki od 1mm do 1,5mm. Stapler z wstępnie załadowanym ładunkiem.</t>
  </si>
  <si>
    <t>Ładunek do staplera liniowego z nożem dł. 80 -zszywki 4,2mm (kolor złoty).</t>
  </si>
  <si>
    <t>Stapler liniowy z nożem wbudowanym w ładunek, w rozmiarze 80mm o długości linii zszywek 85mm i długości linii cięcia 79mm, jednorazowego użytku do stosowania wewnętrznego. Stapler z dwustronną dźwignią do wystrzelenia ładunku wraz z przyciskiem szybkiego zwalniania. Wskaźnik końca linii cięcia, ruchomy ładunek zabezpieczający przed przypadkowym wystrzeleniem oraz systemy zabezpieczające zespolenie: łańcuch pozycjonujący tkanki – zapobiega ześlizgiwaniu się tkanki z końcówek roboczych narzędzia, początek i koniec zespolenia na długości min. 1,5 zszywki poza linią cięcia, system kontroli dźwigni zapewniający równoczesne zamykanie końcówek roboczych narzędzia i równomierną kompresję tkanki, -84 zszywek ze stopu tytanu o wysokości 4,5mm ułożonych w dwóch rzędach, dla grubości tkanki od 1mm do 1,5mm. Stapler z wstępnie załadowanym ładunkiem.</t>
  </si>
  <si>
    <t>Ładunek do staplera liniowego z nożem dł. 80 -zszywki 4,5mm (kolor zielony).</t>
  </si>
  <si>
    <t xml:space="preserve">Stapler okrężny o średnicy zewnętrznej kowadeł;ka 21,5mm, 25,5mm, 29,5mm; 33,5mm zakrzywiony; jednorazowego użytku do stosowania wewnętrznego. Kowadełko zaopatrzone w otwór do przeciągania szwu prowadzącego. Stapler wyposażony jest w: zintegrowaną automatyczną blokadę bezpieczeństwa, która zapobiega przypakowemu oddaniu strzału, przed i po zespoleniu, system obrotowego ostrza, które minimalizuje traumatyzację tkanek podczas cięcia, zszywki ze stopu tytanu w dwóch rzędach z kontrolowanym dociskiem tkanki i regulowaną wysokością zszywek w zakresie od 1mm do 2,5mm, pokrętło regulacyjne „motylkowe” ułatwiające zamykanie i otwieranie staplera, z opcją podwójnej prędkości. </t>
  </si>
  <si>
    <t>ZADANIE 227</t>
  </si>
  <si>
    <t>WYROBY MEDYCZNY - MISKI JEDNORAZOWE</t>
  </si>
  <si>
    <t>ZADANIE 228</t>
  </si>
  <si>
    <t>WYROBY MEDYCZNE -MATERIAŁY DO GINEKOLOGII - V</t>
  </si>
  <si>
    <t>Siatka do naprawy dna miednicy mniejszej, jednorodna, niewchłanialna, o anatomicznym kształcie, trapez z 4 ramionami, pokrytymi plastikową osłonką, milofilament, polipropylen, grubość siatki 0,33mm, gramatura 48g/m2, porowatość 84%, długość ramion: górne 38cm, dolne 45cm, wysokość implantu 8cm (odległość między ramionami), rozmiar trapezu: podstawa górna 5cm, podstawa dolna 8cm, wytrzymałość na rozciąganie 68-70N/cm, wykonane w technologii quadriaxial (geometria romboidalna, obecność włókien skośnych, podwójna nić wzmacniająca), końce zaopatrzone w bezpieczne pętelki, implantacja narzędziem wielorazowego użytku.</t>
  </si>
  <si>
    <t>Siatka do naprawy dna miednicy mniejszej, jednorodna, niewchłanialna, o anatomicznym kształcie, trapez z 4 ramionami, pokrytymi plastikową osłonką, milofilament, polipropylen, grubość siatki 0,33mm, gramatura 48g/m2, porowatość 84%, długość ramion: górne 38cm, dolne 45cm, wysokość implantu 6cm (odległość między ramionami), rozmiar trapezu: podstawa górna 4,5cm, podstawa dolna 6cm, wytrzymałość na rozciąganie 68-70N/cm, wykonane w technologii quadriaxial (geometria romboidalna, obecność włókien skośnych, podwójna nić wzmacniająca), końce zaopatrzone w bezpieczne pętelki, implantacja narzędziem wielorazowego użytku.</t>
  </si>
  <si>
    <t>ZADANIE 229</t>
  </si>
  <si>
    <t>MATERIAŁY DLA ANESTEZJOLOGII  - XXXVII</t>
  </si>
  <si>
    <t>Rurka tracheostomijna z regulowanym położeniem kołnierza, wykonana z czystego silikonu, z mankietem typu Aire-Cuf, zbrojona, z centymetrowymi znacznikami głębokosci, z oznaczeniem na kołnierzu srednicy wew. i zew. Długości, rodzaju i średnicy mankietu, z obturatorem i łącznikem 15mm, w zestawie z opaską do mocowania oraz klinem do rozłączania obwodu oddechowego, sterylna, rozmiary śr. wew(mm)/śr. Zew.(mm)/długość (mm)
7,0/10,0/120
8,0/11,0/130
9,0/12,3/140</t>
  </si>
  <si>
    <t>ZADANIE 230</t>
  </si>
  <si>
    <t>WYRÓB MEDYCZNY - NARZĘDZIE DO MOCOWANIA SIATEK</t>
  </si>
  <si>
    <t>Narzędzie do mocowania siatek. Posiada kaniulę wyprowadzającą ładunki o długości 39cm. Zawiera wchłanialne ładunki, zbudowane z PLA (poliaktyd) na bazie kwasu mlekowego. Ładunek wielkości 5,3mm. Ładunek z gładką głową, wydrążonym rdzeniem i pojedynczym grotem. Ładunki całkowicie wchłaniają się po 12 miesiącach. Urządzenie (30 ładunków) jest jednorazowe i sterylne.</t>
  </si>
  <si>
    <t>op.=30szt.</t>
  </si>
  <si>
    <t>ZADANIE 231</t>
  </si>
  <si>
    <t>WYRÓB MEDYCZNY - UKŁAD ODDECHOWY</t>
  </si>
  <si>
    <t xml:space="preserve">Układ oddechowy, dedykowany do respiratora Carina, jednorazowy, mikrobiologicznie czysty, składający się z pojedynczej rury oddechowej o długości 150cm zawierającej zastawkę wydechową oraz linię pomiarową. Wyprodukowany z EVA, PP, PC, PS, PVC bez DEHP. Opór powietrza przy przepływie 60L/min. &lt; 2mbar. </t>
  </si>
  <si>
    <t>ZADANIE 232</t>
  </si>
  <si>
    <t>WYRÓB MEDYCZNY  - UBRANIA OPERACYJNE- I</t>
  </si>
  <si>
    <t>Czepek z flizeliny, damski, w kształcie beretu, jednorazowy, ściągany gumką na całym obwodzie, wykonany z delikatnej przewiewnej włókniny. Średnica zewnętrzna beretu w stanie zorłożonym nie mniejsza niż 35 cm. Pakowany po 100 szt. Gramatura materiału min. 14g/m2, w kilku rozmiarach do wyboru.i</t>
  </si>
  <si>
    <t>ZADANIE 233</t>
  </si>
  <si>
    <t>WYRÓB MEDYCZNY  - UBRANIA OPERACYJNE- II</t>
  </si>
  <si>
    <t>Czepek jednorazowy CLIP biały, zielony, niebieski. Gramatura 25g/m2, Po rozłożeniu beret do długich włosów.</t>
  </si>
  <si>
    <t>ZADANIE 234</t>
  </si>
  <si>
    <t>WYRÓB MEDYCZNY  - UBRANIA OPERACYJNE- III</t>
  </si>
  <si>
    <t>Czepek typu furażerka, classic, wiązany, polipropylen 27g/m2, niebieski, zielony, rozmiar uniwersalny, kartonik 100 szt.</t>
  </si>
  <si>
    <t>ZADANIE 235</t>
  </si>
  <si>
    <t>WYRÓB MEDYCZNY  - UBRANIA OPERACYJNE- IV</t>
  </si>
  <si>
    <t>Czepek lekarski w całości wykonany z chłonnej i przewiewnej włókniny perforowanej, ściągnięty z tyłu nieuciskającą gumką, o gramaturze min. 25g, niebieski, zielony. Pakowany w kartoniku w formie podajnika po 100szt. Zgodny z normą EN-1041.</t>
  </si>
  <si>
    <t>ZADANIE 236</t>
  </si>
  <si>
    <t>WYRÓB MEDYCZNY  - UBRANIA OPERACYJNE- V</t>
  </si>
  <si>
    <t>Czepek lekarski typu furażerka; Spunlace 45g/m2, denko: polipropylen 25g/m2, wkładka chłonąca pot: Spunlace 38g/m2, oddychający, niebieski, rozmiar uniwersalny, kartonik 50szt. chłonący pot</t>
  </si>
  <si>
    <t>ZADANIE 237</t>
  </si>
  <si>
    <t>WYRÓB MEDYCZNY  - UBRANIA OPERACYJNE- VI</t>
  </si>
  <si>
    <t>Jednorazowy jałowy fartuch chirurgiczny SMMMS, pełnobarierowy, zgodny z EN 13795 1-3; gramatura maksimum 40g/m2, posiadający dodatkowe nieprzemakalne wzmocnienia w części przedniej i w rękawach o gram. min. 38g/m2. Rekaw zakończony elastycznym mankietem 100% poliester. Tylne części fartucha zachodzące na siebie. Umiejscowienie toków w kartoniku. Szwy ultradźwiękowe. Odporność na przesiąkanie płynów materiału stanowiącego wzmocnienia min. 295cm H20, natomiast BI=6. Pod szyją zapinany na jednoczęściową taśmę umożliwiającą zapięcie w dowolnym miejscu. Rozmiary M, L, XL.</t>
  </si>
  <si>
    <t>ZADANIE 238</t>
  </si>
  <si>
    <t>WYRÓB MEDYCZNY  - UBRANIA OPERACYJNE- VII</t>
  </si>
  <si>
    <t>Ubranie operacyjne męskie, jednorazowe, wykonane z włókniny (komplet:bluza+spodnie, w rozmiarach: S-XL); SMS 30g/m2, antystatyczne, dekolt V, 1 kieszeń, spodnie na gumkę, ciemnogranatowe.</t>
  </si>
  <si>
    <t>ZADANIE 239</t>
  </si>
  <si>
    <t>WYRÓB MEDYCZNY  - UBRANIA OPERACYJNE- VIII</t>
  </si>
  <si>
    <t>Ubranie operacyjne jednorazowe.
Komplet chirurgiczny jednorazowego użytku (bluza+spodnie). Nogawkibez ściągaczy. W spodniach wciągnięty trok z tej samej włókniny co cały komplet. Bluza posiada zaokrąglone wycięcie pod szyją V, obszyte oraz trzy kieszenie. Włóknina- 40g/m2- typu SMS – a z apreturą antystatyczną. Nić do szwów syntetyczna. Włóknina, z której wykonany jest komplet chirurgiczny spełnia wymogi normy NF EN 13795 dotyczacej wartości progowych charakterystycznych dla odzieży chirurgicznej. Bez lateksu i kalafonii. Produkty pakowane oddzielnie w przezroczyste, zamknięte woreczki plastikowe, dla ochrony umieszczone w folii polietylenowej, a następnie pakowane w pudła kartonowe. Rozmiary S-XXL; Kolor-niebieski.</t>
  </si>
  <si>
    <t>ZADANIE 240</t>
  </si>
  <si>
    <t>MATERIAŁY DLA ANESTEZJOLOGII  - XXXVIII</t>
  </si>
  <si>
    <t>Maska do podawania tlenu - dla dorosłych z rezerwuarem. Wykonana z materiałów pozbawionych w pełni PCV , bez zawartości ftalanów DEHP, plastyczny mankiet zapewniający szczelność (eliminuje przecieki, zapewniając wyższe stężenie tlenu). Maska wyposażona w dren o dł. 2,1m - mikrobiologicznie czysta lub sterylna, pakowana pojedynczo . Pozbawiona metalowych elementów , do użytku w środowisku MRI.</t>
  </si>
  <si>
    <t xml:space="preserve">ZAMKNIĘTY SYSTEM DOTCHAWICZNY LUB TRACHEOSTOMIJNY </t>
  </si>
  <si>
    <t>ZADANIE 241</t>
  </si>
  <si>
    <t>MATERIAŁY DLA GINEKOLOGII VI</t>
  </si>
  <si>
    <t xml:space="preserve">System do przezpochwowej naprawy przedniego defektu dna miednicy składający się z:
-siatki polipropylenowej monofilamentowej o anatomicznym kształcie i utkaniu heksagonalnym;
- gramatura siatki 21g/m2
- porowatość siatki 93%
- siatka z możliwością fiksacji kompartmentu centralnego do łuku ścięgnistego lub powięzi zasłonowych;
- system umożliwiający implantację siatki z jednego nacięcia pochwy;
- siatka w komplecie z 6 szwami niewchłanialnymi do wielorazowego narzędzia do fiksacji
- rozmiar siatki standard
</t>
  </si>
  <si>
    <r>
      <t xml:space="preserve">Włóknina w arkuszach do sterylizacji medycznej: wykonana w technologii zgodnej z normą PN-EN 868-2, gramaturze min. 60g/m2/+6g, nietoksyczna, antystatyczna,  wytrzymałość na rozciąganie  zgodna z normą PN-EN 868 - 2,wytrzymałość na przedarcie wzdłuż 2000 mN, w poprzek 2900 mN, dokumenty potwierdzające zgodność z wymienioną normą ( oświadczenie producenta o zgodności z normą, oświadczenie o nietoksyczności, niepalności, wystawione przez producenta wyrobu gotowego, karta danych technicznych , oraz dokument potwierdzający szczelność mikrobiologiczną wystawione przez producenta wyrobu gotowego ). Na opakowaniu umieszczona seria, data ważności, kolor oraz rozmiar.  </t>
    </r>
    <r>
      <rPr>
        <b/>
        <sz val="6"/>
        <rFont val="Tahoma"/>
        <family val="2"/>
      </rPr>
      <t xml:space="preserve"> Włóknina w arkuszach        120 cm x 120cm</t>
    </r>
  </si>
  <si>
    <r>
      <t xml:space="preserve">Włóknina w arkuszach do sterylizacji medycznej: wykonana w technologii zgodnej z normą PN-EN 868-2, gramaturze min. 60g/m2/+6g, nietoksyczna, antystatyczna,  wytrzymałość na rozciąganie  zgodna z normą PN-EN 868 - 2,wytrzymałość na przedarcie wzdłuż 2000 mN, w poprzek 2900 mN, dokumenty potwierdzające zgodność z wymienioną normą ( oświadczenie producenta o zgodności z normą, oświadczenie o nietoksyczności, niepalności, wystawione przez producenta wyrobu gotowego, karta danych technicznych , oraz dokument potwierdzający szczelność mikrobiologiczną wystawione przez producenta wyrobu gotowego ). Na opakowaniu umieszczona seria, data ważności, kolor oraz rozmiar. </t>
    </r>
    <r>
      <rPr>
        <b/>
        <sz val="6"/>
        <rFont val="Tahoma"/>
        <family val="2"/>
      </rPr>
      <t xml:space="preserve"> Włóknina w arkuszach         100 cm x 100 cm</t>
    </r>
  </si>
  <si>
    <r>
      <t>Igły o podwyższonej echogeniczności, bardzo 
dobrze widoczne pod USG do przeprowadzenia blokad nerwów obwodowych ze stymulatorem,</t>
    </r>
    <r>
      <rPr>
        <sz val="6"/>
        <rFont val="Tahoma"/>
        <family val="2"/>
      </rPr>
      <t xml:space="preserve"> posiadające
• wygodny karbowany uchwyt z wyraźnym znacznikiem kierunku szlifu oraz nierozłączalnym od igły drenikiem infuzyjnym. 
• igły pokryte gładką warstwą izolacyjną na całej swojej długości  poza szlifem 
• szlif 30⁰  
• znaczniki głębokości wkłucia igły co 1 cm na całej długości igły
• powierzchnia echogeniczna na odcinku 20 mm od czubka igły dająca  echo w postaci trzech czytelnych odcinków
• rozmiar igieł    
22G     x          50 mm
22G     x          80 mm
20G     x          100 mm
20G     x          150 mm
• pakowane pojedynczo , sterylne. Opakowanie = min. 20szt. Igła bez stymulatora.</t>
    </r>
  </si>
  <si>
    <r>
      <t>Rękawice chirurgiczne, jałowe, lateksowe pudrowane, kształt anatomiczny,  mankiet rolowany,  powierzchnia zewnętrzna teksturowana, długość minimalna rękawicy 285mm, grubość ścianki na palcu min 0.21 mm, na dłoni  min.0.20 mm oraz na mankiecie min. 0.15 mm</t>
    </r>
    <r>
      <rPr>
        <u val="single"/>
        <sz val="6"/>
        <rFont val="Tahoma"/>
        <family val="2"/>
      </rPr>
      <t xml:space="preserve"> </t>
    </r>
    <r>
      <rPr>
        <sz val="6"/>
        <rFont val="Tahoma"/>
        <family val="2"/>
      </rPr>
      <t xml:space="preserve">poziom protein lateksu poniżej 60 µg/g </t>
    </r>
    <r>
      <rPr>
        <u val="single"/>
        <sz val="6"/>
        <rFont val="Tahoma"/>
        <family val="2"/>
      </rPr>
      <t>,</t>
    </r>
    <r>
      <rPr>
        <sz val="6"/>
        <rFont val="Tahoma"/>
        <family val="2"/>
      </rPr>
      <t xml:space="preserve"> posiadające AQL 1.0 </t>
    </r>
    <r>
      <rPr>
        <u val="single"/>
        <sz val="6"/>
        <rFont val="Tahoma"/>
        <family val="2"/>
      </rPr>
      <t xml:space="preserve">, </t>
    </r>
    <r>
      <rPr>
        <sz val="6"/>
        <rFont val="Tahoma"/>
        <family val="2"/>
      </rPr>
      <t>rękawice zgodne z Dyrektywą o Wyrobie Medycznym MDD 93/42/EEC &amp; 2007/47/EC w klasie II a, rękawice zgodne z EN 455(1-4), Rozmiar 6 -9.</t>
    </r>
  </si>
  <si>
    <r>
      <t xml:space="preserve">Pojemnik do odsysania ran typu Redon 400 ml wykonany z tworzywa sztucznego, sterylny, jednorazowego użytku, </t>
    </r>
    <r>
      <rPr>
        <b/>
        <sz val="6"/>
        <rFont val="Tahoma"/>
        <family val="2"/>
      </rPr>
      <t xml:space="preserve">opakowanie papier-folia lub folia. </t>
    </r>
  </si>
  <si>
    <r>
      <t xml:space="preserve">Pojemnik do odsysania ran typu Redon 200 ml wykonany z tworzywa sztucznego, sterylny, jednorazowego użytku, </t>
    </r>
    <r>
      <rPr>
        <b/>
        <sz val="6"/>
        <rFont val="Tahoma"/>
        <family val="2"/>
      </rPr>
      <t xml:space="preserve">opakowanie papier-folia lub folia. </t>
    </r>
  </si>
  <si>
    <r>
      <t xml:space="preserve">Ostrza chirurgiczne wymienne wykonane ze </t>
    </r>
    <r>
      <rPr>
        <b/>
        <sz val="6"/>
        <rFont val="Tahoma"/>
        <family val="2"/>
      </rPr>
      <t xml:space="preserve">stali nierdzewnej </t>
    </r>
    <r>
      <rPr>
        <sz val="6"/>
        <rFont val="Tahoma"/>
        <family val="2"/>
      </rPr>
      <t xml:space="preserve">jałowe, każde pakowane pojedynczo. Rozmiary od nr 11 do nr 24. </t>
    </r>
  </si>
  <si>
    <r>
      <t xml:space="preserve">Kanka doodbytnicza z jednym otworem środkowym, jednorazowego użytku. Sterylna, pakowana pojedynczo w opakowanie folia-papier, rozmiar: </t>
    </r>
    <r>
      <rPr>
        <b/>
        <sz val="6"/>
        <rFont val="Tahoma"/>
        <family val="2"/>
      </rPr>
      <t xml:space="preserve">CH 30, długość 400mm. </t>
    </r>
  </si>
  <si>
    <r>
      <t xml:space="preserve">Sonda Sengstakena </t>
    </r>
    <r>
      <rPr>
        <b/>
        <sz val="6"/>
        <rFont val="Tahoma"/>
        <family val="2"/>
      </rPr>
      <t>CH 18</t>
    </r>
    <r>
      <rPr>
        <sz val="6"/>
        <rFont val="Tahoma"/>
        <family val="2"/>
      </rPr>
      <t xml:space="preserve"> i </t>
    </r>
    <r>
      <rPr>
        <b/>
        <sz val="6"/>
        <rFont val="Tahoma"/>
        <family val="2"/>
      </rPr>
      <t>CH 20</t>
    </r>
    <r>
      <rPr>
        <sz val="6"/>
        <rFont val="Tahoma"/>
        <family val="2"/>
      </rPr>
      <t xml:space="preserve"> ( 100% silikonu )</t>
    </r>
    <r>
      <rPr>
        <b/>
        <sz val="6"/>
        <rFont val="Tahoma"/>
        <family val="2"/>
      </rPr>
      <t xml:space="preserve"> Typ 42</t>
    </r>
    <r>
      <rPr>
        <sz val="6"/>
        <rFont val="Tahoma"/>
        <family val="2"/>
      </rPr>
      <t xml:space="preserve"> do żylaków przełyku. Średnica zewn. dla CH 18 - 6mm, długość efektywna 850mm; dla CH 20 - średnica zewn. 6,7mm, długość 850mm. </t>
    </r>
  </si>
  <si>
    <r>
      <t>Osłona na kończynę dolną o wymiarach 75 x 120cm wykonana z laminatu dwuwarstwowego włóknina polipropylenowa i folia polietylenowa. Gramatura laminatu 57,5g/m</t>
    </r>
    <r>
      <rPr>
        <vertAlign val="superscript"/>
        <sz val="6"/>
        <rFont val="Tahoma"/>
        <family val="2"/>
      </rPr>
      <t>2</t>
    </r>
    <r>
      <rPr>
        <sz val="6"/>
        <rFont val="Tahoma"/>
        <family val="2"/>
      </rPr>
      <t xml:space="preserve">. Materiał obłożenia spełnia wymagania normy EN PN 13795. Opakowanie jednostkowe posiada 2 etykiety samoprzylepne zawierające dane producenta, nr katalogowy, LOT i datę ważności. Osłona pakowana po 2szt. Opakowanie zbiorcze 30szt w formie kartonowego podajnika/dyspensera, do transportu pakowane dodatkowo w karton zewnętrzny. </t>
    </r>
  </si>
  <si>
    <r>
      <t>Zestaw do cystoskopii :  1 serweta na stolik instrumentariuszki 120cm x 140cm, 2 osłony na kończyny dolne 75cm x 120cm, 1 serweta do cystoskopii 90cm x 175cm z samoprzylepnym otworem w okolicy krocza 9cm x 15cm umieszczone centralnie. Obłożenie pacjenta wykonane z laminatu 2- warstwowego  ( niebiesko-zielonej folii polietylenowej o grubości 20um i niebiesko-zielonej hydrofilnej włókniny polipropylenowej o gramaturze 30g/m</t>
    </r>
    <r>
      <rPr>
        <vertAlign val="superscript"/>
        <sz val="6"/>
        <rFont val="Tahoma"/>
        <family val="2"/>
      </rPr>
      <t xml:space="preserve">2 </t>
    </r>
    <r>
      <rPr>
        <sz val="6"/>
        <rFont val="Tahoma"/>
        <family val="2"/>
      </rPr>
      <t>), warstwy laminatu połączone w technice współwytłaczania. Materiał musi spełniać wymagania PN EN 13795 dla obłożeń chirurgicznych oraz AAMI PB70, poziom 3. Wytrzymałość laminatu na wypychanie na sucho min. 380 kPa, na mokro min.365 kPa. Zestaw posiada 2 etykiety samoprzylepne zawierające nr katalogowy, LOT, datę ważności oraz dane producenta. Na opakowaniu wyraźnie zaznaczony kierunek otwierana.</t>
    </r>
  </si>
  <si>
    <t>Kaniula bezpieczna do kaniulacji żył obwodowych, z samozamykającym się portem górnym, z przezroczystą komorą ułatwiającą obserwację napływu krwi z zastawką antyzwrotną lub filtrem hydrofobowym, rozmiary kodowane kolorystycznie. Kaniula widoczna w promieniach RTG, minimum 5 pasków radiocienujących, wykonana z poliuretanu. Igła cienkościenna, zapewniająca duży przepływ, o gładkiej powierzchni, ostrze trójpłaszczyznowe, umożliwiające łatwe wprowadzenie kaniuli przez skórę. Kaniula bezpieczna z igłą zaopatrzona w automatyczny zatrzask zabezpieczający przed zakłuciem. Elastyczne skrzydełka mocujące, koreczek luer, samodomykający się koreczek portu bocznego, pakowana pojedynczo w opakowanie nierozrywalne, sterylizowane tlenkiem etylenu lub radiacyjnie. Rozmiary: 22 G – 0,9 x 25mm, 20 G – 1,1 x 32-33mm, 18 G – 1,3 x 32-33mm, 18 G – 1,3 x 45mm. Rozmiary oznaczone różnymi kolorami.</t>
  </si>
  <si>
    <r>
      <t>Serweta do okrycia pacjenta wykonana z mieszanki włókien wiskozowych i poliestrowych, włóknina typu spunlace gramatura</t>
    </r>
    <r>
      <rPr>
        <b/>
        <sz val="6"/>
        <rFont val="Tahoma"/>
        <family val="2"/>
      </rPr>
      <t xml:space="preserve"> 90g/m2, </t>
    </r>
    <r>
      <rPr>
        <sz val="6"/>
        <rFont val="Tahoma"/>
        <family val="2"/>
      </rPr>
      <t>Niejałowa. Rozmiar 100 x 200 cm</t>
    </r>
  </si>
  <si>
    <r>
      <t>Igły do iniekcji wykonane ze stali nierdzewnej, ostre, jednorazowego użytku, każda pakowana pojedynczo, jałowa, kolorowa końcówka określająca rozmiar.  Dla rozmiarów od 0,45 do 0,9 – długościęte, dla rozmiarów 1,1 – 1,2 x 40 – krótko</t>
    </r>
    <r>
      <rPr>
        <sz val="6"/>
        <rFont val="Tahoma"/>
        <family val="2"/>
      </rPr>
      <t>ścięte. Igła luer 0,5x25</t>
    </r>
  </si>
  <si>
    <r>
      <t xml:space="preserve">Pojemnik posiadający atest PZH (lub rownoważny), zaopatrzony w etykietę z międzynarodowym znakiem ostrzegawczym, i instrukcję użytkowania. Wykonany z mocnego tworzywa sztucznego. Pojemnik  </t>
    </r>
    <r>
      <rPr>
        <b/>
        <sz val="6"/>
        <rFont val="Tahoma"/>
        <family val="2"/>
      </rPr>
      <t xml:space="preserve">0,7l </t>
    </r>
    <r>
      <rPr>
        <sz val="6"/>
        <rFont val="Tahoma"/>
        <family val="2"/>
      </rPr>
      <t>- wysokość 125mm, średnica 100mm.  Kolor pojemnika czerwony lub żółty.</t>
    </r>
  </si>
  <si>
    <r>
      <t>Pojemnik posiadający atest PZH (lub rownoważny), zaopatrzony w etykietę z międzynarodowym znakiem ostrzegawczym, i instrukcję użytkowania. Wykonany z mocnego tworzywa sztucznego. Pojemnik</t>
    </r>
    <r>
      <rPr>
        <b/>
        <sz val="6"/>
        <rFont val="Tahoma"/>
        <family val="2"/>
      </rPr>
      <t xml:space="preserve"> 1l</t>
    </r>
    <r>
      <rPr>
        <sz val="6"/>
        <rFont val="Tahoma"/>
        <family val="2"/>
      </rPr>
      <t xml:space="preserve"> - wysokość 165mm, średnica 100mm. Kolor pojemnika czerwony lub żółty.</t>
    </r>
  </si>
  <si>
    <r>
      <t xml:space="preserve">Pojemnik posiadający atest PZH (lub rownoważny), zaopatrzony w etykietę z międzynarodowym znakiem ostrzegawczym, i instrukcję użytkowania. Wykonany z mocnego tworzywa sztucznego.  Pojemnik </t>
    </r>
    <r>
      <rPr>
        <b/>
        <sz val="6"/>
        <rFont val="Tahoma"/>
        <family val="2"/>
      </rPr>
      <t xml:space="preserve">2l </t>
    </r>
    <r>
      <rPr>
        <sz val="6"/>
        <rFont val="Tahoma"/>
        <family val="2"/>
      </rPr>
      <t>- wysokość 200mm, średnica 127mm. Kolor pojemnika czerwony lub żółty.</t>
    </r>
  </si>
  <si>
    <r>
      <t xml:space="preserve">Pojemnik wykonany z tworzywa sztucznego PE+PP, przeznaczony do gromadzenia i niszczenia zużytych materiałów medycznych. W kolorze czerwonym. Pojemnik </t>
    </r>
    <r>
      <rPr>
        <b/>
        <sz val="6"/>
        <rFont val="Tahoma"/>
        <family val="2"/>
      </rPr>
      <t>350 m</t>
    </r>
    <r>
      <rPr>
        <sz val="6"/>
        <rFont val="Tahoma"/>
        <family val="2"/>
      </rPr>
      <t>l.</t>
    </r>
  </si>
  <si>
    <r>
      <t xml:space="preserve">Pojemnik wykonany z tworzywa sztucznego PE+PP, przeznaczony do gromadzenia i niszczenia zużytych materiałów medycznych. W kolorze czerwonym. Pojemnik </t>
    </r>
    <r>
      <rPr>
        <b/>
        <sz val="6"/>
        <rFont val="Tahoma"/>
        <family val="2"/>
      </rPr>
      <t>500 m</t>
    </r>
    <r>
      <rPr>
        <sz val="6"/>
        <rFont val="Tahoma"/>
        <family val="2"/>
      </rPr>
      <t>l.</t>
    </r>
  </si>
  <si>
    <r>
      <t xml:space="preserve">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 </t>
    </r>
    <r>
      <rPr>
        <b/>
        <sz val="6"/>
        <rFont val="Tahoma"/>
        <family val="2"/>
      </rPr>
      <t>15ml</t>
    </r>
  </si>
  <si>
    <r>
      <t>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t>
    </r>
    <r>
      <rPr>
        <b/>
        <sz val="6"/>
        <rFont val="Tahoma"/>
        <family val="2"/>
      </rPr>
      <t xml:space="preserve"> 30m</t>
    </r>
    <r>
      <rPr>
        <sz val="6"/>
        <rFont val="Tahoma"/>
        <family val="2"/>
      </rPr>
      <t>l</t>
    </r>
  </si>
  <si>
    <r>
      <t>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t>
    </r>
    <r>
      <rPr>
        <b/>
        <sz val="6"/>
        <rFont val="Tahoma"/>
        <family val="2"/>
      </rPr>
      <t xml:space="preserve"> 60ml</t>
    </r>
  </si>
  <si>
    <r>
      <t xml:space="preserve">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 </t>
    </r>
    <r>
      <rPr>
        <b/>
        <sz val="6"/>
        <rFont val="Tahoma"/>
        <family val="2"/>
      </rPr>
      <t xml:space="preserve">1000ml </t>
    </r>
  </si>
  <si>
    <r>
      <t xml:space="preserve">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 </t>
    </r>
    <r>
      <rPr>
        <b/>
        <sz val="6"/>
        <rFont val="Tahoma"/>
        <family val="2"/>
      </rPr>
      <t>2500ml</t>
    </r>
  </si>
  <si>
    <r>
      <t>Pojemniki na próbki histopatologiczne  przeznaczone do dalszych badań  wykonane z PS lub PE odpornego na formalinę, szczelne, z przykrywkami odpowiadającymi rozmiarom pojemników, łatwe do ponownego otwarcia w pracowni histopatologicznej – zakręcane lub zamykane na wcisk. Pojemnik</t>
    </r>
    <r>
      <rPr>
        <b/>
        <sz val="6"/>
        <rFont val="Tahoma"/>
        <family val="2"/>
      </rPr>
      <t xml:space="preserve"> 10000 m</t>
    </r>
    <r>
      <rPr>
        <sz val="6"/>
        <rFont val="Tahoma"/>
        <family val="2"/>
      </rPr>
      <t>l</t>
    </r>
  </si>
  <si>
    <r>
      <t>Jednorazowy jałowy fartuch chirurgiczny SMMMS pełnobarierowy zgodny z EN 13795 1-3; gramatura minimum 40g/m2, posiadający dodatkowe nieprzemakalne wzmocnienia w części przedniej i w rękawach o gram. min. 38g/mkw. Rękaw zakończony elastycznym mankietem 100% poliester. Tylne części fartucha zachodzące na siebie. Umiejscowienie toków w kartoniku. Szwy ultradźwiękowe. Odporność na przesiąkanie płynów materiału stanowiącego wzmocnienia min. 295cm H2O, natomiast BI=6. Pod szyją zapinany na jednoczęściową taśmę umożliwiającą zapięcie w dowolnym miejscu. Rozmiary</t>
    </r>
    <r>
      <rPr>
        <b/>
        <sz val="6"/>
        <rFont val="Tahoma"/>
        <family val="2"/>
      </rPr>
      <t xml:space="preserve"> M, L i XL.</t>
    </r>
  </si>
  <si>
    <r>
      <t xml:space="preserve">Serweta 2-warstwowa samoprzylepna o budowie PP+PE o gramaturze min. 55g/m2 oraz chłonności min.450%, sterylizowana EO. Rozmiar </t>
    </r>
    <r>
      <rPr>
        <b/>
        <sz val="6"/>
        <rFont val="Tahoma"/>
        <family val="2"/>
      </rPr>
      <t>150 x 175cm.</t>
    </r>
  </si>
  <si>
    <r>
      <t xml:space="preserve">Dotyczy ZADANIA 189 poz. 1- 11 </t>
    </r>
    <r>
      <rPr>
        <b/>
        <sz val="6"/>
        <rFont val="Tahoma"/>
        <family val="2"/>
      </rPr>
      <t xml:space="preserve">/ </t>
    </r>
    <r>
      <rPr>
        <sz val="6"/>
        <rFont val="Tahoma"/>
        <family val="2"/>
      </rPr>
      <t xml:space="preserve"> Materiał serwet bezwzglednie musi spełniać wymogi normy EN 13795-1-3 w zakresie parametrów podwyższonej funkcjonalności. Serwety 2-warstwowe PP+PE o gram. nie mniejszej niż 55g/mkw. W miejscach padów chłonnych gramatura min. 110 g/mkw i chłonność min. 950%. Każdy zestaw powinien posiadać 2 naklejki do dokumentacji  oraz być bezpiecznie pakowany do transportu w 2 opakowania transportowe. Sterylizacja EO.  Wymaga się raportu walidacji procesu sterylizacji oraz certyfikatu walidacji procesu sterylizacji wydanego przez jednostkę zewnętrzną.
Fartuchy umieszczone w zestawach : Jednorazowe fartuchy chirurgiczne SMMMS zgodne z EN 13795 1-3. Gramatura minimum 35g/m2.  Rękawy zakończone elastycznym mankietem 100% poliester. Rękawy o kroju typu reglan w całości wzmocnione przez trójwarstwowy laminat o budowie PP/PE/PP o gramaturze min. 63g/m2 . Przód fartucha wzmocniony o gramaturze min 44 g/m2 . BI =6 (minium). Tylne części fartucha zachodzące na siebie. Umiejscowienie troków w specjalnym kartoniku. Szwy wykonane techniką ultradźwiękową. Pod szyja zapięcie na jednoczęściową taśmę umożliwiającą zapięcie w dowolnym miejscu. </t>
    </r>
  </si>
  <si>
    <r>
      <t>Zestaw do cewnikowania pęcherza moczowego.                               
 Skład zestawu:                                                                                                    
1. 1 x serweta, nieprzylepna, barierowa z włókniny PP+PE w rozmiarze 45cm x 75cm, o gramaturze 55g/m</t>
    </r>
    <r>
      <rPr>
        <vertAlign val="superscript"/>
        <sz val="6"/>
        <rFont val="Tahoma"/>
        <family val="2"/>
      </rPr>
      <t xml:space="preserve">2, </t>
    </r>
    <r>
      <rPr>
        <sz val="6"/>
        <rFont val="Tahoma"/>
        <family val="2"/>
      </rPr>
      <t>stanowiąca owinięcie zestawu            
2. 4 x tupfery gazowe wielkości śliwki ze 100% bawełnianej gazy, 20 nitkowej- rozmiar po rozwinięciu około 20 x 20cm                                        
3. 1 x żel nawilżający 2,7g – niemineralny- obojętny- nietłusty- hydrofilny oraz płynny – 2,7g – sterylizacja za pomocą promieniowania gamma                                                                                                                                                  4. 1 x strzykawka z wodą destylowaną i gliceryną 10ml przeznaczona do napełniania balonika cewnika urologicznego                                          
5. 5 x kompresy gazowe 7,5cm x 7,5cm , 17n 8w ze 100% bawełnianej gazy higroskopijnej                                                                                            
6. 1 x serweta nieprzylepna, barierowa w włókniny PP + PE w rozmiarze 60cm x 60cm z centralnym otworem nieprzylepnym o średnicy 5cm i rozcięciem, o gramaturze 55g/m</t>
    </r>
    <r>
      <rPr>
        <vertAlign val="superscript"/>
        <sz val="6"/>
        <rFont val="Tahoma"/>
        <family val="2"/>
      </rPr>
      <t xml:space="preserve">2  </t>
    </r>
    <r>
      <rPr>
        <sz val="6"/>
        <rFont val="Tahoma"/>
        <family val="2"/>
      </rPr>
      <t xml:space="preserve">                                                                                                           7. 1 plastikowe kleszczyki Kocher 14cm, poliamidowe, wzmocnione włóknem szklanym- niebieskie                                                                         
8. 1 x plastikowa pęseta do opatrunków 12,5cm – polipropylenowa, wzmocniona włóknem szklanym, z podwójnymi ząbkami, zielona            
9. 1 x para nitrylowych rękawic diagnostycznych, rozmiar M - ( nieopakowane ), z wyciętym mankietem.  
Zestaw zapakowany w opakowanie typu blister, w kształcie tacki z 1 wgłębieniem, która może służyć jako nerka. Na opakowaniu samoprzylepna  naklejka do wklejania do dokumentacji pacjenta.                                   </t>
    </r>
  </si>
  <si>
    <r>
      <t xml:space="preserve">Wykonana z przezroczystego i nietoksycznego PCW o średniej koncentracji tlenu, regulowana blaszka na nos, gumka , odporny na przetarcia przewód o długości 2,1m zakończony uniwersalnym łącznikiem, sterylna. </t>
    </r>
    <r>
      <rPr>
        <b/>
        <sz val="6"/>
        <rFont val="Tahoma"/>
        <family val="2"/>
      </rPr>
      <t>Rozmiar standardowy i przedłużany.</t>
    </r>
  </si>
  <si>
    <r>
      <t xml:space="preserve">Maska wykonana z przezroczystego i nietoksycznego PCW o średniej koncentracji tlenu,jałowa, regulowana blaszka na nos, nebulizator 6ml, wersja dla dorosłych jak i dla dzieci, odporny na przetarcia przewód długości 2,1m zakończony uniwersalnym łącznikiem. Rozmiary masek:  - </t>
    </r>
    <r>
      <rPr>
        <b/>
        <sz val="6"/>
        <rFont val="Tahoma"/>
        <family val="2"/>
      </rPr>
      <t>wersja standardowa dla dzieci, i przedłużana dla dorosłych.</t>
    </r>
  </si>
  <si>
    <r>
      <t xml:space="preserve">Miska ogólnego zastosowania (do mycia pacjenta), poj. </t>
    </r>
    <r>
      <rPr>
        <b/>
        <sz val="6"/>
        <rFont val="Tahoma"/>
        <family val="2"/>
      </rPr>
      <t>3L,</t>
    </r>
    <r>
      <rPr>
        <sz val="6"/>
        <rFont val="Tahoma"/>
        <family val="2"/>
      </rPr>
      <t xml:space="preserve"> z pulpy papierowej wysokiej jakości, wykazujacej właściwości nieprzemakalne przez 4 godziny dla płynów o temp. 35st. C, do utylizacji w urządzeniu typu Macelarot.</t>
    </r>
  </si>
  <si>
    <r>
      <t xml:space="preserve">Miska ogólnego zastosowania (do mycia pacjenta), poj. </t>
    </r>
    <r>
      <rPr>
        <b/>
        <sz val="6"/>
        <rFont val="Tahoma"/>
        <family val="2"/>
      </rPr>
      <t>4</t>
    </r>
    <r>
      <rPr>
        <sz val="6"/>
        <rFont val="Tahoma"/>
        <family val="2"/>
      </rPr>
      <t>L, z pulpy papierowej wysokiej jakości, wykazujacej właściwości nieprzemakalne przez 4 godziny dla płynów o temp. 35st. C, do utylizacji w urządzeniu typu Macelarot.</t>
    </r>
  </si>
  <si>
    <r>
      <t xml:space="preserve">UWAGA- W WYPADKU INNEJ NIŻ PODANA W KOL. 3  ILOŚCI SZTUK W OPAKOWANIU- </t>
    </r>
    <r>
      <rPr>
        <b/>
        <u val="double"/>
        <sz val="14"/>
        <color indexed="10"/>
        <rFont val="Calibri"/>
        <family val="2"/>
      </rPr>
      <t>O ILE ZAMAWIAJĄCY DOPUŚCI UDZIELAJĄC ODPOWIEDZI</t>
    </r>
    <r>
      <rPr>
        <b/>
        <u val="single"/>
        <sz val="11"/>
        <color indexed="10"/>
        <rFont val="Calibri"/>
        <family val="2"/>
      </rPr>
      <t>-  NALEŻY ODPOWIEDNIO PRZELICZYĆ I WPISAĆ W KOLUMNIE 4 ODPOWIEDNIĄ WARTOŚĆ</t>
    </r>
  </si>
  <si>
    <t xml:space="preserve"> ilość </t>
  </si>
  <si>
    <t xml:space="preserve"> Cena jedn. Netto </t>
  </si>
  <si>
    <t xml:space="preserve"> WARTOŚĆ NETTO (4*8) </t>
  </si>
  <si>
    <t xml:space="preserve"> VAT KWOTA (9*10) </t>
  </si>
  <si>
    <t xml:space="preserve"> WARTOŚĆ BRUTTO (9+11) </t>
  </si>
  <si>
    <r>
      <t>test symulacyjny Bowie-Dick do kontroli pracy sterylizatora w postaci pokrytych polimerem pasków symetrycznie rozłożony substancja wskaźnikową na długosci testu. Zasstosowanie testu dla programu Bowie-Dick w zakresie parametrów 134</t>
    </r>
    <r>
      <rPr>
        <b/>
        <vertAlign val="superscript"/>
        <sz val="6"/>
        <color indexed="10"/>
        <rFont val="Tahoma"/>
        <family val="2"/>
      </rPr>
      <t>0</t>
    </r>
    <r>
      <rPr>
        <b/>
        <sz val="6"/>
        <color indexed="10"/>
        <rFont val="Tahoma"/>
        <family val="2"/>
      </rPr>
      <t>C - 3,5 minuty oraz 121</t>
    </r>
    <r>
      <rPr>
        <b/>
        <vertAlign val="superscript"/>
        <sz val="6"/>
        <color indexed="10"/>
        <rFont val="Tahoma"/>
        <family val="2"/>
      </rPr>
      <t>0</t>
    </r>
    <r>
      <rPr>
        <b/>
        <sz val="6"/>
        <color indexed="10"/>
        <rFont val="Tahoma"/>
        <family val="2"/>
      </rPr>
      <t>C - 15 minut. Jednoznaczna zmiana koloru z barwy jasnej na ciemną. Test samoprzylepny umożliwiajacy jego przyklejenie do dokumnetacji. test zgodny z normą ENISO 1140-4. Opakowanie 250 szt. waqlidowane z typem przyrządu testowego procesu z rurką i kapsułą ze stali kwasoodpornej w obudowie tworzywa sztucznego otwartej z jednej strony na całej średnicy przyrządu, budowa przyrządu zgodna z normą EN285 oraz EN 867-5.</t>
    </r>
  </si>
  <si>
    <r>
      <t xml:space="preserve">Szczoteczka ginekologiczna do pobierania wymazów odpowiadająca wymaganiom Ministerstwa Zdrowia i  Polskiego Towarzystwa Ginekologicznego, dotyczące standardu postępowania w zakresie pobierania rozmazów cytologicznych. </t>
    </r>
    <r>
      <rPr>
        <b/>
        <sz val="6"/>
        <color indexed="10"/>
        <rFont val="Tahoma"/>
        <family val="2"/>
      </rPr>
      <t>Typu wachlarzyk</t>
    </r>
  </si>
  <si>
    <t>Zintegrowany wskaźnik do kontroli wsadu w procesie sterylizacji parą wodną w postaci pokrytych polimerem pasków, samoprzylepnych na całej długości, z symetrycznie rozłożoną substancją wskaźnikową, kompatybilne z przyrządem testowym procesu z rurką i kapsułą ze stali kwasoodpornej w obudowie z tworzywa sztucznego o przekroju okrągłym. Zgodny z normą PN EN 867i EN ISO 11140. Opakowanie 500szt.</t>
  </si>
  <si>
    <r>
      <t xml:space="preserve">Fartuch foliowy wykonany z polietylenu o grubości </t>
    </r>
    <r>
      <rPr>
        <b/>
        <u val="single"/>
        <sz val="6"/>
        <color indexed="10"/>
        <rFont val="Tahoma"/>
        <family val="2"/>
      </rPr>
      <t>0,020mm</t>
    </r>
    <r>
      <rPr>
        <sz val="6"/>
        <rFont val="Tahoma"/>
        <family val="2"/>
      </rPr>
      <t xml:space="preserve"> (20 mikronów). Zakładany przez szyją, wiązany w pasie na troki, pakowany pojedynczo w woreczek foliowy i zbiorczo po 100szt w kartonie. Wymiary: 71 x 116cm. </t>
    </r>
  </si>
  <si>
    <t>Fiolkowy wskaźnik biologiczny o szybkim odczycie do pary wodnej. Pozwalający na wykrycie aktywności metabolicznej spor - wynik pozytywny po ok. 30min. inkubacji, a ostateczny odczyt wyniku po 3 godzinach inkubacji. Posiada wskaźnik procesu na samoprzylepnej etykiecie każdej fiolki, który zmienia barwę podczas sterylizacji z różowej na brązową. Certyfikat analizy dołączony do każdego opakowania wraz z instrukcją obsługi. Kompatybilny z każdym inkubatorem/autoczytnikiem stosującym odczyt fluorescencji.  Na fiolce repozycjonowalna nierwąca się naklejka ze wskaźnikiem chemicznym i miejscem do opisu. Ilość sztuk w op.50.</t>
  </si>
  <si>
    <r>
      <t>Klipsy tytanowe podwiązkowe średnio-duże do zastosowania do klipsownicy posiadanej przez Zamawiajacego B.Braun lub Karl-Storz.</t>
    </r>
    <r>
      <rPr>
        <b/>
        <u val="single"/>
        <sz val="6"/>
        <color indexed="10"/>
        <rFont val="Tahoma"/>
        <family val="2"/>
      </rPr>
      <t xml:space="preserve">wyposażone w samoprzylepne wklejki do kartoteki pacjenta zawierające co najmniej informacje o nazwie producenta, nazwie klipsa, rozmiarze, numerze katalogowym i numerze serii oraz dacie ważności . opakowanie  oznacza pojedynczy magazynek po 6 klipsów </t>
    </r>
  </si>
  <si>
    <r>
      <t xml:space="preserve">Rurka intubacyjna zbrojona z prowadnicą w środku, </t>
    </r>
    <r>
      <rPr>
        <b/>
        <u val="single"/>
        <sz val="6"/>
        <color indexed="10"/>
        <rFont val="Tahoma"/>
        <family val="2"/>
      </rPr>
      <t>silikonowana</t>
    </r>
    <r>
      <rPr>
        <sz val="6"/>
        <rFont val="Tahoma"/>
        <family val="2"/>
      </rPr>
      <t>, z mankietem niskociśnieniowym, otwór Murphy, widoczna w promieniach RTG, wyprofilowana w kształcie łuku, z oznaczeniem głębokości intubacji w postaci dwóch półpierścieni, jałowa. Rozmiar: 6,0 do 9,0 co 0,5.  Logo lub nazwa producenta na samym wyrobie , na opakowaniu jednostkowym jak i zbiorczym.</t>
    </r>
  </si>
  <si>
    <t>prowadnice jednorazowego użytku. Metal pokryty tworzywem, miękki koniec, jałowa, Rozmiar: 4mm, długość 340mm.</t>
  </si>
  <si>
    <r>
      <t xml:space="preserve">Cewniki wysokoprzepływowe (HIGHFLOW), o nerkowatym kształcie przekroju, schodkowa końcówka cewnika dwuświatłowego pozbawiona otworów bocznych, unikalna technologia obejmuje dodanie jonów bizn przeciwbakteryjnych do powłoki nakładanej na powierzchnię cewnika. Średnica zewn. A(f) 13 długość </t>
    </r>
    <r>
      <rPr>
        <b/>
        <sz val="6"/>
        <color indexed="10"/>
        <rFont val="Tahoma"/>
        <family val="2"/>
      </rPr>
      <t>250mm.</t>
    </r>
  </si>
  <si>
    <r>
      <t xml:space="preserve">Taśma do sterylizacji parowej ze wskaźnikiem sterylizacji samoprzylepna, o rozmiarze 25mmx50m. Odporna na odrywanie, mocny klej, grubość 0,178mm. Zastosowanie w sterylizacjach parowych, gazowych różnych typów
</t>
    </r>
    <r>
      <rPr>
        <sz val="6"/>
        <rFont val="Tahoma"/>
        <family val="2"/>
      </rPr>
      <t xml:space="preserve">
</t>
    </r>
  </si>
  <si>
    <r>
      <rPr>
        <b/>
        <sz val="6"/>
        <color indexed="10"/>
        <rFont val="Tahoma"/>
        <family val="2"/>
      </rPr>
      <t>Przedłużacz do pompy infuzyjnej.</t>
    </r>
    <r>
      <rPr>
        <b/>
        <sz val="6"/>
        <rFont val="Tahoma"/>
        <family val="2"/>
      </rPr>
      <t xml:space="preserve"> </t>
    </r>
    <r>
      <rPr>
        <sz val="6"/>
        <rFont val="Tahoma"/>
        <family val="2"/>
      </rPr>
      <t>Produkt jednorazowego użytku, jałowy, nietoksyczny, niepirogenny, pakowany pojedynczo, bez ftalanów. Długość do 200cm.</t>
    </r>
  </si>
  <si>
    <r>
      <t xml:space="preserve">Przedłużacz do pompy infuzyjnej </t>
    </r>
    <r>
      <rPr>
        <b/>
        <sz val="6"/>
        <color indexed="10"/>
        <rFont val="Tahoma"/>
        <family val="2"/>
      </rPr>
      <t>DLA LEKÓW ŚWIATŁOCZUŁYCH</t>
    </r>
    <r>
      <rPr>
        <sz val="6"/>
        <rFont val="Tahoma"/>
        <family val="2"/>
      </rPr>
      <t>, jednorazowego użytku, jałowy, nietoksyczny, niepirogenny, pakowany pojedynczo, bez ftalanów.</t>
    </r>
    <r>
      <rPr>
        <b/>
        <sz val="6"/>
        <rFont val="Tahoma"/>
        <family val="2"/>
      </rPr>
      <t xml:space="preserve"> Długość </t>
    </r>
    <r>
      <rPr>
        <b/>
        <sz val="6"/>
        <color indexed="10"/>
        <rFont val="Tahoma"/>
        <family val="2"/>
      </rPr>
      <t xml:space="preserve">DO 200 CM </t>
    </r>
    <r>
      <rPr>
        <b/>
        <sz val="6"/>
        <rFont val="Tahoma"/>
        <family val="2"/>
      </rPr>
      <t>.</t>
    </r>
  </si>
  <si>
    <r>
      <t xml:space="preserve">LINIA PRÓBKOWANIA GAZÓW, jednorazowa PVC/PE, 3m – kompatybilna z aparatem do znieczulenia Carestation GE Healthcare . </t>
    </r>
    <r>
      <rPr>
        <b/>
        <sz val="6"/>
        <color indexed="10"/>
        <rFont val="Tahoma"/>
        <family val="2"/>
      </rPr>
      <t>Końcówki typu Luer Loc  męsko - męska</t>
    </r>
  </si>
  <si>
    <r>
      <t>Zestaw do drenażu opłucnej(aktywnego i grawitacyjnego) z mechaniczną regulacją siły ssania (regulacja z pomocą słupa wody wykluczona) wyposażony w wyskalowane pokrętło umieszczone na przedniej ścianie umożliwiające regulację w zakresie od 5-40cmH2O, bezgłośny, wyskalowany do objętości 2200 ml, posiadający wskaźnik pływakowy umozliwiający wizualizację prawidłowego działania drenażu, zastawkę bezpieczeństwa do uwolnienia wysokiego podciśnienia, automatyczny zawór uwalniający dodatnie ciśnienie, port do pobierania próbek drenowanego płynu, o wysokości do 25cm i konstrukcji nie wymagającej mocowania na stojaku w przypadku umieszczenia na podłodze, z uchwytem umożliwiającym przenoszenie lub powiększenie, z możliwością położenia w pozycji horyzontalnej (poziomej) na krótki czas nie powodującego wymieszanie roztworów wewnątrz komory, zapakowany sterylnie w filię i serwetę, z oznaczonym miejscem jej otwarcia, z pojedynczym drenem łączącym bezlateksowym zabezpieczonym przed zagięciem metalową sprężyną.</t>
    </r>
    <r>
      <rPr>
        <b/>
        <sz val="6"/>
        <color indexed="10"/>
        <rFont val="Tahoma"/>
        <family val="2"/>
      </rPr>
      <t>port to pobierania próbek drenowanego płynu był portem bezigłowym</t>
    </r>
  </si>
  <si>
    <r>
      <t>Pojemnik posiadający atest PZH (lub rownoważny), zaopatrzony w etykietę z międzynarodowym znakiem ostrzegawczym, i instrukcję użytkowania. Wykonany z mocnego tworzywa sztucznego.  Pojemnik</t>
    </r>
    <r>
      <rPr>
        <b/>
        <sz val="6"/>
        <rFont val="Tahoma"/>
        <family val="2"/>
      </rPr>
      <t xml:space="preserve"> 5l </t>
    </r>
    <r>
      <rPr>
        <sz val="6"/>
        <rFont val="Tahoma"/>
        <family val="2"/>
      </rPr>
      <t xml:space="preserve">- wysokość </t>
    </r>
    <r>
      <rPr>
        <b/>
        <sz val="6"/>
        <color indexed="10"/>
        <rFont val="Tahoma"/>
        <family val="2"/>
      </rPr>
      <t xml:space="preserve">210 </t>
    </r>
    <r>
      <rPr>
        <sz val="6"/>
        <rFont val="Tahoma"/>
        <family val="2"/>
      </rPr>
      <t xml:space="preserve">mm, średnica </t>
    </r>
    <r>
      <rPr>
        <b/>
        <sz val="6"/>
        <color indexed="10"/>
        <rFont val="Tahoma"/>
        <family val="2"/>
      </rPr>
      <t xml:space="preserve">GÓRNA 240 </t>
    </r>
    <r>
      <rPr>
        <sz val="6"/>
        <rFont val="Tahoma"/>
        <family val="2"/>
      </rPr>
      <t>mm. Kolor pojemnika czerwony lub żółty.</t>
    </r>
  </si>
  <si>
    <r>
      <t xml:space="preserve">Pojemnik posiadający atest PZH (lub rownoważny), zaopatrzony w etykietę z międzynarodowym znakiem ostrzegawczym, i instrukcję użytkowania. Wykonany z mocnego tworzywa sztucznego.  Pojemnik </t>
    </r>
    <r>
      <rPr>
        <b/>
        <sz val="6"/>
        <rFont val="Tahoma"/>
        <family val="2"/>
      </rPr>
      <t xml:space="preserve">3,5l </t>
    </r>
    <r>
      <rPr>
        <sz val="6"/>
        <rFont val="Tahoma"/>
        <family val="2"/>
      </rPr>
      <t>- wysokość</t>
    </r>
    <r>
      <rPr>
        <b/>
        <sz val="6"/>
        <color indexed="10"/>
        <rFont val="Tahoma"/>
        <family val="2"/>
      </rPr>
      <t xml:space="preserve"> 155</t>
    </r>
    <r>
      <rPr>
        <sz val="6"/>
        <rFont val="Tahoma"/>
        <family val="2"/>
      </rPr>
      <t xml:space="preserve"> mm, średnica </t>
    </r>
    <r>
      <rPr>
        <b/>
        <sz val="6"/>
        <color indexed="10"/>
        <rFont val="Tahoma"/>
        <family val="2"/>
      </rPr>
      <t>GÓRNA 240 MM</t>
    </r>
    <r>
      <rPr>
        <sz val="6"/>
        <rFont val="Tahoma"/>
        <family val="2"/>
      </rPr>
      <t xml:space="preserve"> . Kolor pojemnika czerwony lub żółty.</t>
    </r>
  </si>
  <si>
    <r>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żeńskiego Luer lock ma być płaska – zapewniająca prosty sposób czyszczenia i odkażania ( przez przetarcie wacikiem ze środkiem dezynfekującym ), wytrzymałość na ciśnienie wewnątrz portu: nadciśnienie powyżej 30 psi oraz podciśnienie – 12,5 psi, przystosowany do pracy z kocówkami luer lock, luer slip, współpracujący z drenami do infuzji, do pomp strzykawkowych i objętościowych oraz z drenami do kroplówek, przedłużaczami.</t>
    </r>
    <r>
      <rPr>
        <b/>
        <sz val="6"/>
        <color indexed="10"/>
        <rFont val="Tahoma"/>
        <family val="2"/>
      </rPr>
      <t xml:space="preserve">wejście donaczyniowe ma być zabezpieczone protektorem, co umożliwi bezpieczną aplikację zaworu, bez ryzyka skażenia. </t>
    </r>
  </si>
  <si>
    <r>
      <t>op.=</t>
    </r>
    <r>
      <rPr>
        <b/>
        <sz val="6"/>
        <color indexed="10"/>
        <rFont val="Tahoma"/>
        <family val="2"/>
      </rPr>
      <t>2*25</t>
    </r>
    <r>
      <rPr>
        <sz val="6"/>
        <rFont val="Tahoma"/>
        <family val="2"/>
      </rPr>
      <t>szt.</t>
    </r>
  </si>
  <si>
    <r>
      <t xml:space="preserve">
</t>
    </r>
    <r>
      <rPr>
        <b/>
        <u val="single"/>
        <sz val="6"/>
        <rFont val="Tahoma"/>
        <family val="2"/>
      </rPr>
      <t xml:space="preserve">Paski do glukometra </t>
    </r>
    <r>
      <rPr>
        <sz val="6"/>
        <rFont val="Tahoma"/>
        <family val="2"/>
      </rPr>
      <t xml:space="preserve">
- Rodzaj próbki krwi do badania: świeża krew włośniczkowa, paski pakowane po 2x25szt. - z datą ważności każdej fiolki do 6-ciu miesięcy po otwarciu,  
- Paski z kapilarą zasysającą umieszczoną na górze paska testowego (niedopuszczalny pasek z kapilarą umieszczoną z boku paska testowego). 
- Ważność testów paskowych i płynów kontrolnych po otwarciu wynosi 6 miesięcy dla każdej fiolki z osobna.
</t>
    </r>
  </si>
  <si>
    <r>
      <rPr>
        <b/>
        <u val="single"/>
        <sz val="6"/>
        <rFont val="Tahoma"/>
        <family val="2"/>
      </rPr>
      <t>glukometr kompatybilny z paskami</t>
    </r>
    <r>
      <rPr>
        <sz val="6"/>
        <rFont val="Tahoma"/>
        <family val="2"/>
      </rPr>
      <t xml:space="preserve">
- glukometr skalibrowany.
- </t>
    </r>
    <r>
      <rPr>
        <b/>
        <sz val="6"/>
        <color indexed="10"/>
        <rFont val="Tahoma"/>
        <family val="2"/>
      </rPr>
      <t>każdy glukometr ma posiadać własny dokument potwierdzający wykonanie przez Wykonawcę badań – pomiarów kontrolnych przy użyciu płynów kontrolnych na wszystkich trzech poziomach: niskim, normalnym i wysokim</t>
    </r>
    <r>
      <rPr>
        <sz val="6"/>
        <rFont val="Tahoma"/>
        <family val="2"/>
      </rPr>
      <t xml:space="preserve">
- </t>
    </r>
    <r>
      <rPr>
        <b/>
        <sz val="6"/>
        <color indexed="10"/>
        <rFont val="Tahoma"/>
        <family val="2"/>
      </rPr>
      <t>W przypadku uszkodzenia glukometru i wymiany na nowe, nowy glukometr musi posiadać dokument potwierdzający przeprowadzenie badania kontrolnego.</t>
    </r>
    <r>
      <rPr>
        <sz val="6"/>
        <rFont val="Tahoma"/>
        <family val="2"/>
      </rPr>
      <t xml:space="preserve">
- Automatyczny wyrzut paska po pomiarze (funkcja daje dodatkowe podniesienie bezpieczeństwa i higieny pracy – po badaniu pracownik nie ma styczności z materiałem). 
- Czas pomiaru do 5 sek., próbka krwi wprowadzana do paska przez oznaczoną szczelinę kapilary na szczycie paska testowego.
- Zakres hematokrytu 10-70%
- Wielkość próbki krwi nie większa niż 0,6ul, temperatura przechowywania 2 -35 st. C.
- Możliwość walidacji na trzech zakresach płynów kontrolnych.
- Zakres pomiaru 10-600mg/dl.
- Sygnalizacja na wyświetlaczu glukometru komunikatów alarmowych o hiper-, hipoglikemii i ew. ciałach ketonowych.
</t>
    </r>
    <r>
      <rPr>
        <sz val="6"/>
        <color indexed="10"/>
        <rFont val="Tahoma"/>
        <family val="2"/>
      </rPr>
      <t>- glukometr posiada możliwość dopełnienia brakującej próbki krwi na pasek.</t>
    </r>
  </si>
  <si>
    <r>
      <t xml:space="preserve">Klipsy polimerowe XL, kompatybilne z klipsownicą składająca się z rękojeści  z szaftem oraz insertu wkręcanego XL, do trokara  10mm, długość robocza 33cm. </t>
    </r>
    <r>
      <rPr>
        <b/>
        <sz val="6"/>
        <color indexed="10"/>
        <rFont val="Tahoma"/>
        <family val="2"/>
      </rPr>
      <t xml:space="preserve">klipsy  mają być wyposażone w samoprzylepne wklejki do kartoteki pacjenta zawierające co najmniej informacje o nazwie producenta, nazwie klipsa, rozmiarze, numerze katalogowym i numerze serii oraz dacie ważności . </t>
    </r>
  </si>
  <si>
    <t xml:space="preserve">Jednorazowe kleszcze biopsyjne, pojemność min. 9mm sześc., rozwarcie łyżeczek min. 6,7mm, dł. szczęk min. 4mm, śr. 3 mm, dł. 230cm, pokrywane teflonem, min. dwa znaczniki odległości, do wyboru w wersji z igłą lub bez igły (Zamawiający określi podczas zamówienia). </t>
  </si>
  <si>
    <r>
      <t xml:space="preserve">Jednorazowe pętle do polipektomii, wymagana funkcja płynnej rotacji, śr. 2,3mm, dł. 230cm, dostępne w rozmiarach:
- owalna monofilament 6, 10, 15, 25, 35mm,
- owalna pleciona 10, 15, 25, 35mm,
- heksagonalne plecione 15, 25, 35mm,
- asymetryczna pleciona 15, 25mm
(do wyboru przy zamówieniu) 
</t>
    </r>
    <r>
      <rPr>
        <b/>
        <sz val="6"/>
        <color indexed="10"/>
        <rFont val="Tahoma"/>
        <family val="2"/>
      </rPr>
      <t>zamawiający wymaga minimum 10 rozmiarów pętli</t>
    </r>
  </si>
  <si>
    <r>
      <t xml:space="preserve">Jednorazowe igły do ostrzykiwania, przezroczysty cewnik, w kpl. strzykawka, dostępne w rozmiarach:
- śr. 0,5mm (25G) – dł. 4mm,
- śr. 0,7mm (22G) – dł. 4mm, 5mm i 6mm,
- śr. 1,0mm (19G) – dł. 6mm
(do wyboru przy zamówieniu) 
</t>
    </r>
    <r>
      <rPr>
        <b/>
        <sz val="6"/>
        <color indexed="10"/>
        <rFont val="Tahoma"/>
        <family val="2"/>
      </rPr>
      <t>Zamawiajacy wymaga minumum trzech rozmiarów igieł.</t>
    </r>
  </si>
  <si>
    <t>Łącznik do drenów Y: 20-Łącznik do drenów z trokarem; kompatybilny do rozmiarów drenów: 20F/40cm; 24F/40cm; 28F/40cm; 32F/40cm
32cm</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</si>
</sst>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quot;    &quot;;\-#,##0&quot;    &quot;;&quot; -    &quot;;\ @\ "/>
    <numFmt numFmtId="165" formatCode="\ #,##0.00&quot;    &quot;;\-#,##0.00&quot;    &quot;;\-00&quot;    &quot;;\ @\ "/>
    <numFmt numFmtId="166" formatCode="#,##0.00_ ;\-#,##0.00\ "/>
    <numFmt numFmtId="167" formatCode="\ * #,##0.00&quot; zł &quot;;\-* #,##0.00&quot; zł &quot;;\ * \-#&quot; zł &quot;;\ @\ "/>
    <numFmt numFmtId="168" formatCode="\ #,##0.00&quot;    &quot;;\-#,##0.00&quot;    &quot;;&quot; -&quot;00&quot;    &quot;;\ @\ "/>
    <numFmt numFmtId="169" formatCode="#,##0_ ;\-#,##0\ "/>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68">
    <font>
      <sz val="11"/>
      <color theme="1"/>
      <name val="Calibri"/>
      <family val="2"/>
    </font>
    <font>
      <sz val="11"/>
      <color indexed="8"/>
      <name val="Calibri"/>
      <family val="2"/>
    </font>
    <font>
      <b/>
      <sz val="8"/>
      <name val="Tahoma"/>
      <family val="2"/>
    </font>
    <font>
      <sz val="6"/>
      <name val="Tahoma"/>
      <family val="2"/>
    </font>
    <font>
      <u val="single"/>
      <sz val="6"/>
      <name val="Tahoma"/>
      <family val="2"/>
    </font>
    <font>
      <vertAlign val="superscript"/>
      <sz val="6"/>
      <name val="Tahoma"/>
      <family val="2"/>
    </font>
    <font>
      <b/>
      <sz val="6"/>
      <name val="Tahoma"/>
      <family val="2"/>
    </font>
    <font>
      <sz val="5"/>
      <name val="Tahoma"/>
      <family val="2"/>
    </font>
    <font>
      <b/>
      <sz val="5"/>
      <name val="Tahoma"/>
      <family val="2"/>
    </font>
    <font>
      <sz val="8"/>
      <name val="Tahoma"/>
      <family val="2"/>
    </font>
    <font>
      <sz val="6"/>
      <name val="Calibri"/>
      <family val="2"/>
    </font>
    <font>
      <sz val="8"/>
      <name val="Calibri"/>
      <family val="2"/>
    </font>
    <font>
      <strike/>
      <sz val="6"/>
      <name val="Tahoma"/>
      <family val="2"/>
    </font>
    <font>
      <b/>
      <sz val="7"/>
      <name val="Tahoma"/>
      <family val="2"/>
    </font>
    <font>
      <b/>
      <sz val="10"/>
      <name val="Tahoma"/>
      <family val="2"/>
    </font>
    <font>
      <sz val="7"/>
      <name val="Tahoma"/>
      <family val="2"/>
    </font>
    <font>
      <b/>
      <strike/>
      <sz val="6"/>
      <name val="Tahoma"/>
      <family val="2"/>
    </font>
    <font>
      <b/>
      <strike/>
      <sz val="10"/>
      <name val="Tahoma"/>
      <family val="2"/>
    </font>
    <font>
      <sz val="12"/>
      <name val="Arial"/>
      <family val="2"/>
    </font>
    <font>
      <b/>
      <u val="single"/>
      <sz val="11"/>
      <color indexed="10"/>
      <name val="Calibri"/>
      <family val="2"/>
    </font>
    <font>
      <b/>
      <u val="double"/>
      <sz val="14"/>
      <color indexed="10"/>
      <name val="Calibri"/>
      <family val="2"/>
    </font>
    <font>
      <b/>
      <sz val="6"/>
      <color indexed="10"/>
      <name val="Tahoma"/>
      <family val="2"/>
    </font>
    <font>
      <b/>
      <vertAlign val="superscript"/>
      <sz val="6"/>
      <color indexed="10"/>
      <name val="Tahoma"/>
      <family val="2"/>
    </font>
    <font>
      <b/>
      <u val="single"/>
      <sz val="6"/>
      <color indexed="10"/>
      <name val="Tahoma"/>
      <family val="2"/>
    </font>
    <font>
      <sz val="6"/>
      <color indexed="10"/>
      <name val="Tahoma"/>
      <family val="2"/>
    </font>
    <font>
      <b/>
      <u val="single"/>
      <sz val="6"/>
      <name val="Tahom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7"/>
      <color indexed="8"/>
      <name val="Arial"/>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11"/>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7"/>
      <color rgb="FF00000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6"/>
      <color rgb="FFFF0000"/>
      <name val="Tahoma"/>
      <family val="2"/>
    </font>
    <font>
      <b/>
      <u val="single"/>
      <sz val="11"/>
      <color rgb="FFFF0000"/>
      <name val="Calibri"/>
      <family val="2"/>
    </font>
    <font>
      <u val="single"/>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2" tint="-0.4999699890613556"/>
        <bgColor indexed="64"/>
      </patternFill>
    </fill>
    <fill>
      <patternFill patternType="solid">
        <fgColor theme="3"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border>
    <border>
      <left/>
      <right/>
      <top style="thin"/>
      <bottom/>
    </border>
    <border>
      <left style="medium"/>
      <right style="medium"/>
      <top style="medium"/>
      <bottom style="medium"/>
    </border>
    <border>
      <left style="medium"/>
      <right style="thin"/>
      <top style="medium"/>
      <bottom style="medium"/>
    </border>
    <border>
      <left style="thin"/>
      <right/>
      <top/>
      <bottom style="thin"/>
    </border>
    <border>
      <left/>
      <right style="thin"/>
      <top/>
      <bottom style="thin"/>
    </border>
    <border>
      <left/>
      <right/>
      <top style="thin"/>
      <bottom style="thin"/>
    </border>
    <border>
      <left/>
      <right style="thin"/>
      <top style="thin"/>
      <bottom style="thin"/>
    </border>
    <border>
      <left style="thin"/>
      <right/>
      <top/>
      <bottom/>
    </border>
    <border>
      <left/>
      <right style="thin"/>
      <top/>
      <bottom/>
    </border>
    <border>
      <left/>
      <right style="thin"/>
      <top style="medium"/>
      <bottom style="thin"/>
    </border>
    <border>
      <left style="medium"/>
      <right/>
      <top style="thin"/>
      <bottom/>
    </border>
    <border>
      <left/>
      <right style="medium"/>
      <top style="thin"/>
      <bottom/>
    </border>
    <border>
      <left style="thin"/>
      <right style="thin"/>
      <top/>
      <bottom style="thin"/>
    </border>
    <border>
      <left style="thin"/>
      <right style="thin"/>
      <top style="thin"/>
      <bottom/>
    </border>
    <border>
      <left style="thin"/>
      <right/>
      <top style="thin"/>
      <bottom style="thin"/>
    </border>
    <border>
      <left style="medium"/>
      <right style="medium"/>
      <top style="thin"/>
      <bottom/>
    </border>
    <border>
      <left style="medium"/>
      <right style="thin"/>
      <top style="thin"/>
      <bottom/>
    </border>
    <border>
      <left style="thin"/>
      <right style="thin"/>
      <top style="thin"/>
      <bottom style="medium"/>
    </border>
    <border>
      <left style="medium"/>
      <right style="medium"/>
      <top style="medium"/>
      <bottom>
        <color indexed="63"/>
      </bottom>
    </border>
    <border>
      <left style="medium"/>
      <right/>
      <top style="medium"/>
      <bottom>
        <color indexed="63"/>
      </bottom>
    </border>
    <border>
      <left style="medium"/>
      <right style="medium"/>
      <top>
        <color indexed="63"/>
      </top>
      <bottom style="medium"/>
    </border>
    <border>
      <left style="medium"/>
      <right style="thin"/>
      <top>
        <color indexed="63"/>
      </top>
      <bottom style="mediu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Border="0" applyProtection="0">
      <alignment horizontal="right" vertical="center"/>
    </xf>
    <xf numFmtId="0" fontId="5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27" borderId="1" applyNumberFormat="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335">
    <xf numFmtId="0" fontId="0" fillId="0" borderId="0" xfId="0" applyFont="1" applyAlignment="1">
      <alignment/>
    </xf>
    <xf numFmtId="0" fontId="2" fillId="0" borderId="0" xfId="0" applyFont="1" applyBorder="1" applyAlignment="1">
      <alignment horizontal="center" vertical="center" wrapText="1"/>
    </xf>
    <xf numFmtId="0" fontId="3" fillId="0" borderId="10" xfId="0" applyFont="1" applyBorder="1" applyAlignment="1">
      <alignment horizontal="left" vertical="center" wrapText="1"/>
    </xf>
    <xf numFmtId="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3" fillId="34"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xf>
    <xf numFmtId="0" fontId="2" fillId="0" borderId="11" xfId="0" applyFont="1" applyBorder="1" applyAlignment="1">
      <alignment horizontal="left" vertical="center" wrapText="1"/>
    </xf>
    <xf numFmtId="0" fontId="6" fillId="0" borderId="10" xfId="0" applyFont="1" applyBorder="1" applyAlignment="1">
      <alignment horizontal="center" vertical="center" wrapText="1"/>
    </xf>
    <xf numFmtId="164"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65" fontId="8" fillId="0" borderId="10" xfId="0" applyNumberFormat="1" applyFont="1" applyBorder="1" applyAlignment="1">
      <alignment horizontal="center" vertical="center" wrapText="1"/>
    </xf>
    <xf numFmtId="165" fontId="6"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164" fontId="3"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44" fontId="2" fillId="0" borderId="14" xfId="61" applyFont="1" applyBorder="1" applyAlignment="1" applyProtection="1">
      <alignment horizontal="center" vertical="center"/>
      <protection/>
    </xf>
    <xf numFmtId="0" fontId="9" fillId="0" borderId="0" xfId="0" applyFont="1" applyBorder="1" applyAlignment="1">
      <alignment horizontal="center" vertical="center"/>
    </xf>
    <xf numFmtId="168" fontId="9" fillId="0" borderId="0" xfId="0" applyNumberFormat="1" applyFont="1" applyBorder="1" applyAlignment="1">
      <alignment horizontal="center" vertical="center"/>
    </xf>
    <xf numFmtId="4" fontId="2" fillId="0" borderId="15" xfId="61" applyNumberFormat="1" applyFont="1" applyBorder="1" applyAlignment="1" applyProtection="1">
      <alignment horizontal="center" vertical="center"/>
      <protection/>
    </xf>
    <xf numFmtId="0" fontId="2" fillId="0" borderId="16" xfId="0" applyFont="1" applyBorder="1" applyAlignment="1">
      <alignment horizontal="center" vertical="center" wrapText="1"/>
    </xf>
    <xf numFmtId="16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165"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 fontId="6" fillId="0" borderId="17" xfId="0" applyNumberFormat="1" applyFont="1" applyBorder="1" applyAlignment="1">
      <alignment horizontal="center" vertical="center" wrapText="1"/>
    </xf>
    <xf numFmtId="0" fontId="3" fillId="34" borderId="13" xfId="0" applyFont="1" applyFill="1" applyBorder="1" applyAlignment="1">
      <alignment horizontal="left" vertical="center" wrapText="1"/>
    </xf>
    <xf numFmtId="0" fontId="3" fillId="0" borderId="13" xfId="0" applyFont="1" applyBorder="1" applyAlignment="1">
      <alignment horizontal="left" vertical="center" wrapText="1"/>
    </xf>
    <xf numFmtId="165"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4" fontId="3" fillId="0" borderId="19"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0" fontId="3" fillId="0" borderId="10" xfId="0" applyFont="1" applyBorder="1" applyAlignment="1">
      <alignment horizontal="center" vertical="center"/>
    </xf>
    <xf numFmtId="0" fontId="3" fillId="34" borderId="10"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vertical="center" wrapText="1"/>
    </xf>
    <xf numFmtId="164"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0" fontId="9" fillId="0" borderId="23" xfId="0" applyFont="1" applyBorder="1" applyAlignment="1">
      <alignment horizontal="center" vertical="center"/>
    </xf>
    <xf numFmtId="168" fontId="9" fillId="0" borderId="24"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left" vertical="center" wrapText="1"/>
    </xf>
    <xf numFmtId="166" fontId="2" fillId="0" borderId="14" xfId="61" applyNumberFormat="1" applyFont="1" applyBorder="1" applyAlignment="1" applyProtection="1">
      <alignment horizontal="center" vertical="center"/>
      <protection/>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4" fontId="3" fillId="34" borderId="11" xfId="0" applyNumberFormat="1" applyFont="1" applyFill="1" applyBorder="1" applyAlignment="1">
      <alignment horizontal="center" vertical="center" wrapText="1"/>
    </xf>
    <xf numFmtId="165" fontId="6" fillId="34" borderId="11" xfId="0" applyNumberFormat="1" applyFont="1" applyFill="1" applyBorder="1" applyAlignment="1">
      <alignment horizontal="center" vertical="center" wrapText="1"/>
    </xf>
    <xf numFmtId="4" fontId="6" fillId="34" borderId="17" xfId="0" applyNumberFormat="1"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19" xfId="0" applyFont="1" applyBorder="1" applyAlignment="1">
      <alignment horizontal="left" vertical="top" wrapText="1"/>
    </xf>
    <xf numFmtId="0" fontId="3" fillId="0" borderId="25" xfId="0" applyFont="1" applyBorder="1" applyAlignment="1">
      <alignment horizontal="center" vertical="center" wrapText="1"/>
    </xf>
    <xf numFmtId="0" fontId="10" fillId="0" borderId="25" xfId="0" applyFont="1" applyBorder="1" applyAlignment="1">
      <alignment horizontal="center" vertical="center"/>
    </xf>
    <xf numFmtId="4" fontId="3" fillId="0" borderId="2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0" fillId="34" borderId="11" xfId="0" applyFont="1" applyFill="1" applyBorder="1" applyAlignment="1">
      <alignment horizontal="center" vertical="center"/>
    </xf>
    <xf numFmtId="165" fontId="3" fillId="34" borderId="11" xfId="0" applyNumberFormat="1" applyFont="1" applyFill="1" applyBorder="1" applyAlignment="1">
      <alignment horizontal="center" vertical="center" wrapText="1"/>
    </xf>
    <xf numFmtId="4" fontId="3" fillId="34" borderId="17" xfId="0" applyNumberFormat="1" applyFont="1" applyFill="1" applyBorder="1" applyAlignment="1">
      <alignment horizontal="center" vertical="center" wrapText="1"/>
    </xf>
    <xf numFmtId="166"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10" fillId="0" borderId="26" xfId="0" applyFont="1" applyBorder="1" applyAlignment="1">
      <alignment horizontal="center" vertical="center"/>
    </xf>
    <xf numFmtId="4" fontId="3" fillId="0" borderId="26"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2" fillId="34" borderId="20" xfId="0" applyFont="1" applyFill="1" applyBorder="1" applyAlignment="1">
      <alignment horizontal="center" vertical="center" wrapText="1"/>
    </xf>
    <xf numFmtId="0" fontId="2" fillId="0" borderId="0" xfId="0" applyFont="1" applyBorder="1" applyAlignment="1">
      <alignment horizontal="center" vertical="center"/>
    </xf>
    <xf numFmtId="4" fontId="3" fillId="0" borderId="21" xfId="0" applyNumberFormat="1" applyFont="1" applyBorder="1" applyAlignment="1">
      <alignment horizontal="center" vertical="center" wrapText="1"/>
    </xf>
    <xf numFmtId="0" fontId="6" fillId="0" borderId="11"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vertical="center" wrapText="1"/>
    </xf>
    <xf numFmtId="165" fontId="6" fillId="0" borderId="18"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0" fontId="6" fillId="0" borderId="11" xfId="0" applyFont="1" applyBorder="1" applyAlignment="1">
      <alignment horizontal="center" vertical="center"/>
    </xf>
    <xf numFmtId="0" fontId="2" fillId="34" borderId="0" xfId="0" applyFont="1" applyFill="1" applyBorder="1" applyAlignment="1">
      <alignment horizontal="center" vertical="center" wrapText="1"/>
    </xf>
    <xf numFmtId="0" fontId="3" fillId="0" borderId="0" xfId="0" applyFont="1" applyBorder="1" applyAlignment="1">
      <alignment horizontal="center" vertical="center"/>
    </xf>
    <xf numFmtId="0" fontId="2" fillId="0" borderId="11"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4" fontId="2" fillId="0" borderId="11" xfId="0" applyNumberFormat="1" applyFont="1" applyBorder="1" applyAlignment="1">
      <alignment horizontal="center" vertical="center" wrapText="1"/>
    </xf>
    <xf numFmtId="4" fontId="11" fillId="0" borderId="11" xfId="0" applyNumberFormat="1" applyFont="1" applyBorder="1" applyAlignment="1">
      <alignment horizontal="center" vertical="center" wrapText="1"/>
    </xf>
    <xf numFmtId="166" fontId="2" fillId="0" borderId="11" xfId="61" applyNumberFormat="1" applyFont="1" applyBorder="1" applyAlignment="1" applyProtection="1">
      <alignment horizontal="center" vertical="center"/>
      <protection/>
    </xf>
    <xf numFmtId="0" fontId="9" fillId="0" borderId="11" xfId="0" applyFont="1" applyBorder="1" applyAlignment="1">
      <alignment horizontal="center" vertical="center"/>
    </xf>
    <xf numFmtId="168" fontId="9" fillId="0" borderId="11" xfId="0" applyNumberFormat="1" applyFont="1" applyBorder="1" applyAlignment="1">
      <alignment horizontal="center" vertical="center"/>
    </xf>
    <xf numFmtId="4" fontId="2" fillId="0" borderId="17" xfId="61" applyNumberFormat="1" applyFont="1" applyBorder="1" applyAlignment="1" applyProtection="1">
      <alignment horizontal="center" vertical="center"/>
      <protection/>
    </xf>
    <xf numFmtId="0" fontId="2" fillId="0" borderId="20" xfId="0" applyFont="1" applyBorder="1" applyAlignment="1">
      <alignment horizontal="center" vertical="center"/>
    </xf>
    <xf numFmtId="0" fontId="10" fillId="0" borderId="10" xfId="0" applyFont="1" applyBorder="1" applyAlignment="1">
      <alignment horizontal="center" vertical="center"/>
    </xf>
    <xf numFmtId="0" fontId="3" fillId="0" borderId="10" xfId="0" applyFont="1" applyBorder="1" applyAlignment="1">
      <alignment horizontal="center" vertical="center"/>
    </xf>
    <xf numFmtId="4" fontId="1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vertical="top" wrapText="1"/>
    </xf>
    <xf numFmtId="0" fontId="2" fillId="0" borderId="11" xfId="0" applyFont="1" applyBorder="1" applyAlignment="1">
      <alignment horizontal="center" vertical="center" wrapText="1"/>
    </xf>
    <xf numFmtId="0" fontId="3" fillId="0" borderId="19" xfId="0" applyFont="1" applyBorder="1" applyAlignment="1">
      <alignment horizontal="left"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166" fontId="2" fillId="0" borderId="0" xfId="61" applyNumberFormat="1" applyFont="1" applyBorder="1" applyAlignment="1" applyProtection="1">
      <alignment horizontal="center" vertical="center"/>
      <protection/>
    </xf>
    <xf numFmtId="4" fontId="2" fillId="0" borderId="21" xfId="61" applyNumberFormat="1" applyFont="1" applyBorder="1" applyAlignment="1" applyProtection="1">
      <alignment horizontal="center" vertical="center"/>
      <protection/>
    </xf>
    <xf numFmtId="169" fontId="3" fillId="0" borderId="10" xfId="0" applyNumberFormat="1" applyFont="1" applyBorder="1" applyAlignment="1">
      <alignment horizontal="center" vertical="center" wrapText="1"/>
    </xf>
    <xf numFmtId="4" fontId="3" fillId="0" borderId="10" xfId="61" applyNumberFormat="1" applyFont="1" applyBorder="1" applyAlignment="1" applyProtection="1">
      <alignment horizontal="center" vertical="center" wrapText="1"/>
      <protection/>
    </xf>
    <xf numFmtId="166" fontId="2" fillId="0" borderId="21" xfId="61" applyNumberFormat="1" applyFont="1" applyBorder="1" applyAlignment="1" applyProtection="1">
      <alignment horizontal="center" vertical="center"/>
      <protection/>
    </xf>
    <xf numFmtId="166" fontId="2" fillId="0" borderId="15" xfId="61" applyNumberFormat="1" applyFont="1" applyBorder="1" applyAlignment="1" applyProtection="1">
      <alignment horizontal="center" vertical="center"/>
      <protection/>
    </xf>
    <xf numFmtId="0" fontId="3" fillId="0" borderId="26" xfId="0" applyFont="1" applyBorder="1" applyAlignment="1">
      <alignment horizontal="center" vertical="center"/>
    </xf>
    <xf numFmtId="164" fontId="3" fillId="0" borderId="26" xfId="0" applyNumberFormat="1" applyFont="1" applyBorder="1" applyAlignment="1">
      <alignment horizontal="center" vertical="center" wrapText="1"/>
    </xf>
    <xf numFmtId="4" fontId="3" fillId="0" borderId="26" xfId="61" applyNumberFormat="1" applyFont="1" applyBorder="1" applyAlignment="1" applyProtection="1">
      <alignment horizontal="center" vertical="center" wrapText="1"/>
      <protection/>
    </xf>
    <xf numFmtId="0" fontId="6" fillId="0" borderId="11" xfId="0" applyFont="1" applyBorder="1" applyAlignment="1">
      <alignment horizontal="left" vertical="center" wrapText="1"/>
    </xf>
    <xf numFmtId="4" fontId="6" fillId="0" borderId="11" xfId="0" applyNumberFormat="1" applyFont="1" applyBorder="1" applyAlignment="1">
      <alignment horizontal="left" vertical="center" wrapText="1"/>
    </xf>
    <xf numFmtId="165" fontId="3" fillId="0" borderId="17" xfId="0" applyNumberFormat="1" applyFont="1" applyBorder="1" applyAlignment="1">
      <alignment horizontal="center" vertical="center" wrapText="1"/>
    </xf>
    <xf numFmtId="4" fontId="3" fillId="0" borderId="10" xfId="0" applyNumberFormat="1" applyFont="1" applyBorder="1" applyAlignment="1">
      <alignment horizontal="center"/>
    </xf>
    <xf numFmtId="4" fontId="3" fillId="0" borderId="10" xfId="61" applyNumberFormat="1" applyFont="1" applyBorder="1" applyAlignment="1" applyProtection="1">
      <alignment horizontal="center" vertical="center"/>
      <protection/>
    </xf>
    <xf numFmtId="0" fontId="2" fillId="0" borderId="16" xfId="0" applyFont="1" applyBorder="1" applyAlignment="1">
      <alignment horizontal="center" vertical="center"/>
    </xf>
    <xf numFmtId="165" fontId="3" fillId="0" borderId="19" xfId="0" applyNumberFormat="1"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164" fontId="3"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26" xfId="0" applyFont="1" applyBorder="1" applyAlignment="1">
      <alignment horizontal="left" vertical="center" wrapText="1"/>
    </xf>
    <xf numFmtId="4" fontId="3" fillId="0" borderId="10" xfId="0" applyNumberFormat="1" applyFont="1" applyBorder="1" applyAlignment="1">
      <alignment/>
    </xf>
    <xf numFmtId="0" fontId="6" fillId="0" borderId="26" xfId="0" applyFont="1" applyBorder="1" applyAlignment="1">
      <alignment horizontal="center" vertical="center" wrapText="1"/>
    </xf>
    <xf numFmtId="169" fontId="3" fillId="0" borderId="26" xfId="0" applyNumberFormat="1" applyFont="1" applyBorder="1" applyAlignment="1">
      <alignment horizontal="center" vertical="center" wrapText="1"/>
    </xf>
    <xf numFmtId="4" fontId="6" fillId="0" borderId="26" xfId="0" applyNumberFormat="1" applyFont="1" applyBorder="1" applyAlignment="1">
      <alignment horizontal="center" vertical="center" wrapText="1"/>
    </xf>
    <xf numFmtId="4" fontId="3" fillId="0" borderId="26" xfId="61" applyNumberFormat="1" applyFont="1" applyBorder="1" applyAlignment="1" applyProtection="1">
      <alignment horizontal="center" vertical="center"/>
      <protection/>
    </xf>
    <xf numFmtId="4" fontId="3" fillId="0" borderId="27" xfId="0" applyNumberFormat="1" applyFont="1" applyBorder="1" applyAlignment="1">
      <alignment horizontal="left"/>
    </xf>
    <xf numFmtId="0" fontId="3" fillId="34" borderId="20"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horizontal="center" vertical="center"/>
    </xf>
    <xf numFmtId="164" fontId="3" fillId="34" borderId="0" xfId="0" applyNumberFormat="1" applyFont="1" applyFill="1" applyBorder="1" applyAlignment="1">
      <alignment horizontal="center" vertical="center"/>
    </xf>
    <xf numFmtId="0" fontId="12" fillId="34" borderId="0" xfId="0" applyFont="1" applyFill="1" applyBorder="1" applyAlignment="1">
      <alignment horizontal="center" vertical="center" wrapText="1"/>
    </xf>
    <xf numFmtId="0" fontId="3" fillId="0" borderId="25" xfId="0" applyFont="1" applyBorder="1" applyAlignment="1">
      <alignment horizontal="center" vertical="center"/>
    </xf>
    <xf numFmtId="164" fontId="3" fillId="0" borderId="25" xfId="0" applyNumberFormat="1" applyFont="1" applyBorder="1" applyAlignment="1">
      <alignment horizontal="center" vertical="center"/>
    </xf>
    <xf numFmtId="0" fontId="12" fillId="0" borderId="25" xfId="0" applyFont="1" applyBorder="1" applyAlignment="1">
      <alignment horizontal="center" vertical="center" wrapText="1"/>
    </xf>
    <xf numFmtId="4" fontId="3" fillId="0" borderId="16" xfId="0" applyNumberFormat="1" applyFont="1" applyBorder="1" applyAlignment="1">
      <alignment horizontal="center"/>
    </xf>
    <xf numFmtId="0" fontId="3" fillId="0" borderId="10" xfId="0" applyFont="1" applyBorder="1" applyAlignment="1" applyProtection="1">
      <alignment horizontal="left" vertical="center" wrapText="1"/>
      <protection/>
    </xf>
    <xf numFmtId="4" fontId="3" fillId="0" borderId="10" xfId="0" applyNumberFormat="1" applyFont="1" applyBorder="1" applyAlignment="1">
      <alignment horizontal="left"/>
    </xf>
    <xf numFmtId="164" fontId="3" fillId="0" borderId="10" xfId="44" applyNumberFormat="1"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3" fontId="3" fillId="0" borderId="10" xfId="44" applyNumberFormat="1" applyFont="1" applyBorder="1" applyAlignment="1" applyProtection="1">
      <alignment horizontal="center" vertical="center" wrapText="1"/>
      <protection/>
    </xf>
    <xf numFmtId="4" fontId="2" fillId="0" borderId="14" xfId="61" applyNumberFormat="1" applyFont="1" applyBorder="1" applyAlignment="1" applyProtection="1">
      <alignment horizontal="center" vertical="center"/>
      <protection/>
    </xf>
    <xf numFmtId="4" fontId="9" fillId="0" borderId="24" xfId="0" applyNumberFormat="1" applyFont="1" applyBorder="1" applyAlignment="1">
      <alignment horizontal="center" vertical="center"/>
    </xf>
    <xf numFmtId="0" fontId="3"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4" fontId="6" fillId="0" borderId="10" xfId="0" applyNumberFormat="1" applyFont="1" applyBorder="1" applyAlignment="1" applyProtection="1">
      <alignment horizontal="left" vertical="center" wrapText="1"/>
      <protection/>
    </xf>
    <xf numFmtId="4" fontId="3" fillId="0" borderId="10" xfId="0" applyNumberFormat="1" applyFont="1" applyBorder="1" applyAlignment="1" applyProtection="1">
      <alignment horizontal="center" vertical="center" wrapText="1"/>
      <protection/>
    </xf>
    <xf numFmtId="164" fontId="3" fillId="0" borderId="26" xfId="0" applyNumberFormat="1" applyFont="1" applyBorder="1" applyAlignment="1">
      <alignment horizontal="center" vertical="center"/>
    </xf>
    <xf numFmtId="4" fontId="3" fillId="0" borderId="26" xfId="0" applyNumberFormat="1" applyFont="1" applyBorder="1" applyAlignment="1">
      <alignment horizontal="center"/>
    </xf>
    <xf numFmtId="4" fontId="3" fillId="34" borderId="11" xfId="0" applyNumberFormat="1" applyFont="1" applyFill="1" applyBorder="1" applyAlignment="1">
      <alignment/>
    </xf>
    <xf numFmtId="4" fontId="3" fillId="34" borderId="11" xfId="0" applyNumberFormat="1" applyFont="1" applyFill="1" applyBorder="1" applyAlignment="1">
      <alignment horizontal="center" vertical="center"/>
    </xf>
    <xf numFmtId="165" fontId="6" fillId="34" borderId="17" xfId="0" applyNumberFormat="1" applyFont="1" applyFill="1" applyBorder="1" applyAlignment="1">
      <alignment horizontal="center" vertical="center" wrapText="1"/>
    </xf>
    <xf numFmtId="165" fontId="6" fillId="34" borderId="18" xfId="0" applyNumberFormat="1" applyFont="1" applyFill="1" applyBorder="1" applyAlignment="1">
      <alignment horizontal="center" vertical="center" wrapText="1"/>
    </xf>
    <xf numFmtId="165" fontId="6" fillId="34" borderId="19" xfId="0" applyNumberFormat="1" applyFont="1" applyFill="1" applyBorder="1" applyAlignment="1">
      <alignment horizontal="center" vertical="center" wrapText="1"/>
    </xf>
    <xf numFmtId="0" fontId="3" fillId="34" borderId="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3" fillId="36" borderId="10" xfId="0" applyFont="1" applyFill="1" applyBorder="1" applyAlignment="1">
      <alignment horizontal="center" vertical="center"/>
    </xf>
    <xf numFmtId="0" fontId="3" fillId="0" borderId="10" xfId="0" applyFont="1" applyBorder="1" applyAlignment="1">
      <alignment horizontal="left" vertical="top" wrapText="1"/>
    </xf>
    <xf numFmtId="0" fontId="3" fillId="0" borderId="10" xfId="0" applyFont="1" applyBorder="1" applyAlignment="1">
      <alignment wrapText="1"/>
    </xf>
    <xf numFmtId="0" fontId="3" fillId="37" borderId="10" xfId="0" applyFont="1" applyFill="1" applyBorder="1" applyAlignment="1">
      <alignment horizontal="center" vertical="center"/>
    </xf>
    <xf numFmtId="164" fontId="3" fillId="38" borderId="0" xfId="0" applyNumberFormat="1" applyFont="1" applyFill="1" applyBorder="1" applyAlignment="1">
      <alignment horizontal="center" vertical="center"/>
    </xf>
    <xf numFmtId="0" fontId="3" fillId="38" borderId="11" xfId="0" applyFont="1" applyFill="1" applyBorder="1" applyAlignment="1">
      <alignment horizontal="center" vertical="center"/>
    </xf>
    <xf numFmtId="0" fontId="3" fillId="39" borderId="10" xfId="0" applyFont="1" applyFill="1" applyBorder="1" applyAlignment="1">
      <alignment horizontal="center" vertical="center" wrapText="1"/>
    </xf>
    <xf numFmtId="0" fontId="3" fillId="39" borderId="10" xfId="0" applyFont="1" applyFill="1" applyBorder="1" applyAlignment="1">
      <alignment horizontal="left" vertical="center" wrapText="1"/>
    </xf>
    <xf numFmtId="0" fontId="3" fillId="0" borderId="10" xfId="0" applyFont="1" applyBorder="1" applyAlignment="1">
      <alignment horizontal="left" vertical="center"/>
    </xf>
    <xf numFmtId="3" fontId="3" fillId="0" borderId="10" xfId="0" applyNumberFormat="1" applyFont="1" applyBorder="1" applyAlignment="1">
      <alignment horizontal="center" vertical="center"/>
    </xf>
    <xf numFmtId="0" fontId="3" fillId="36" borderId="10" xfId="0" applyFont="1" applyFill="1" applyBorder="1" applyAlignment="1">
      <alignment horizontal="center" vertical="center" wrapText="1"/>
    </xf>
    <xf numFmtId="0" fontId="3" fillId="36" borderId="10" xfId="0" applyFont="1" applyFill="1" applyBorder="1" applyAlignment="1">
      <alignment horizontal="left" vertical="center" wrapText="1"/>
    </xf>
    <xf numFmtId="4" fontId="6" fillId="0" borderId="10" xfId="0" applyNumberFormat="1" applyFont="1" applyBorder="1" applyAlignment="1">
      <alignment horizontal="center" vertical="center"/>
    </xf>
    <xf numFmtId="0" fontId="3" fillId="0" borderId="26" xfId="0" applyFont="1" applyBorder="1" applyAlignment="1">
      <alignment horizontal="left" vertical="center" wrapText="1"/>
    </xf>
    <xf numFmtId="4" fontId="3" fillId="0" borderId="26" xfId="0" applyNumberFormat="1" applyFont="1" applyBorder="1" applyAlignment="1">
      <alignment/>
    </xf>
    <xf numFmtId="4" fontId="3" fillId="0" borderId="26" xfId="0" applyNumberFormat="1" applyFont="1" applyBorder="1" applyAlignment="1">
      <alignment horizontal="center" vertical="center"/>
    </xf>
    <xf numFmtId="166" fontId="3" fillId="0" borderId="26" xfId="0" applyNumberFormat="1" applyFont="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xf>
    <xf numFmtId="164" fontId="3" fillId="34" borderId="13" xfId="0" applyNumberFormat="1" applyFont="1" applyFill="1" applyBorder="1" applyAlignment="1">
      <alignment horizontal="center" vertical="center"/>
    </xf>
    <xf numFmtId="0" fontId="12" fillId="34" borderId="13" xfId="0" applyFont="1" applyFill="1" applyBorder="1" applyAlignment="1">
      <alignment horizontal="center" vertical="center" wrapText="1"/>
    </xf>
    <xf numFmtId="166" fontId="2" fillId="0" borderId="28" xfId="61" applyNumberFormat="1" applyFont="1" applyBorder="1" applyAlignment="1" applyProtection="1">
      <alignment horizontal="center" vertical="center"/>
      <protection/>
    </xf>
    <xf numFmtId="166" fontId="2" fillId="0" borderId="29" xfId="61" applyNumberFormat="1" applyFont="1" applyBorder="1" applyAlignment="1" applyProtection="1">
      <alignment horizontal="center" vertical="center"/>
      <protection/>
    </xf>
    <xf numFmtId="0" fontId="3" fillId="0" borderId="0" xfId="0" applyFont="1" applyBorder="1" applyAlignment="1">
      <alignment/>
    </xf>
    <xf numFmtId="0" fontId="9" fillId="0" borderId="10" xfId="0" applyFont="1" applyBorder="1" applyAlignment="1">
      <alignment horizontal="center" vertical="center"/>
    </xf>
    <xf numFmtId="0" fontId="15" fillId="0" borderId="10" xfId="44" applyFont="1" applyBorder="1" applyAlignment="1" applyProtection="1">
      <alignment horizontal="center" vertical="center" wrapText="1"/>
      <protection/>
    </xf>
    <xf numFmtId="0" fontId="16" fillId="0" borderId="10" xfId="44" applyFont="1" applyBorder="1" applyAlignment="1" applyProtection="1">
      <alignment horizontal="center" vertical="center" wrapText="1"/>
      <protection/>
    </xf>
    <xf numFmtId="44" fontId="3" fillId="0" borderId="27" xfId="61" applyFont="1" applyBorder="1" applyAlignment="1" applyProtection="1">
      <alignment horizontal="left" vertical="center"/>
      <protection/>
    </xf>
    <xf numFmtId="166" fontId="3" fillId="0" borderId="30" xfId="61" applyNumberFormat="1" applyFont="1" applyBorder="1" applyAlignment="1" applyProtection="1">
      <alignment horizontal="center" vertical="center"/>
      <protection/>
    </xf>
    <xf numFmtId="0" fontId="3" fillId="0" borderId="19" xfId="0" applyFont="1" applyBorder="1" applyAlignment="1">
      <alignment horizontal="center" vertical="center"/>
    </xf>
    <xf numFmtId="166" fontId="3" fillId="0" borderId="27" xfId="61" applyNumberFormat="1" applyFont="1" applyBorder="1" applyAlignment="1" applyProtection="1">
      <alignment horizontal="center" vertical="center"/>
      <protection/>
    </xf>
    <xf numFmtId="166" fontId="3" fillId="34" borderId="30" xfId="61" applyNumberFormat="1" applyFont="1" applyFill="1" applyBorder="1" applyAlignment="1" applyProtection="1">
      <alignment horizontal="center" vertical="center" wrapText="1"/>
      <protection/>
    </xf>
    <xf numFmtId="0" fontId="9" fillId="0" borderId="20" xfId="0" applyFont="1" applyBorder="1" applyAlignment="1">
      <alignment horizontal="center" vertical="center"/>
    </xf>
    <xf numFmtId="0" fontId="9" fillId="0" borderId="0" xfId="44" applyFont="1" applyBorder="1" applyAlignment="1" applyProtection="1">
      <alignment horizontal="center" vertical="center" wrapText="1"/>
      <protection/>
    </xf>
    <xf numFmtId="164" fontId="9" fillId="0" borderId="0" xfId="44" applyNumberFormat="1" applyFont="1" applyBorder="1" applyAlignment="1" applyProtection="1">
      <alignment horizontal="center" vertical="center" wrapText="1"/>
      <protection/>
    </xf>
    <xf numFmtId="0" fontId="17" fillId="0" borderId="0" xfId="44" applyFont="1" applyBorder="1" applyAlignment="1" applyProtection="1">
      <alignment horizontal="center" vertical="center" wrapText="1"/>
      <protection/>
    </xf>
    <xf numFmtId="44" fontId="9" fillId="0" borderId="0" xfId="61" applyFont="1" applyBorder="1" applyAlignment="1" applyProtection="1">
      <alignment horizontal="left" vertical="center"/>
      <protection/>
    </xf>
    <xf numFmtId="0" fontId="3" fillId="0" borderId="21" xfId="0" applyFont="1" applyBorder="1" applyAlignment="1">
      <alignment/>
    </xf>
    <xf numFmtId="2" fontId="3" fillId="0" borderId="10" xfId="0" applyNumberFormat="1" applyFont="1" applyBorder="1" applyAlignment="1">
      <alignment horizontal="center" vertical="center" wrapText="1"/>
    </xf>
    <xf numFmtId="0" fontId="3" fillId="0" borderId="10" xfId="0" applyFont="1" applyBorder="1" applyAlignment="1">
      <alignment/>
    </xf>
    <xf numFmtId="2"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0" xfId="44" applyFont="1" applyBorder="1" applyAlignment="1" applyProtection="1">
      <alignment horizontal="left" vertical="center" wrapText="1"/>
      <protection/>
    </xf>
    <xf numFmtId="0" fontId="16" fillId="0" borderId="10" xfId="0" applyFont="1" applyBorder="1" applyAlignment="1">
      <alignment horizontal="center" wrapText="1"/>
    </xf>
    <xf numFmtId="166" fontId="3" fillId="0" borderId="10" xfId="61" applyNumberFormat="1" applyFont="1" applyBorder="1" applyAlignment="1" applyProtection="1">
      <alignment horizontal="center" vertical="center"/>
      <protection/>
    </xf>
    <xf numFmtId="166" fontId="3" fillId="34" borderId="10" xfId="61" applyNumberFormat="1" applyFont="1" applyFill="1" applyBorder="1" applyAlignment="1" applyProtection="1">
      <alignment horizontal="center" vertical="center" wrapText="1"/>
      <protection/>
    </xf>
    <xf numFmtId="166" fontId="3" fillId="0" borderId="26" xfId="61" applyNumberFormat="1" applyFont="1" applyBorder="1" applyAlignment="1" applyProtection="1">
      <alignment horizontal="center" vertical="center"/>
      <protection/>
    </xf>
    <xf numFmtId="166" fontId="3" fillId="34" borderId="26" xfId="61" applyNumberFormat="1" applyFont="1" applyFill="1" applyBorder="1" applyAlignment="1" applyProtection="1">
      <alignment horizontal="center" vertical="center" wrapText="1"/>
      <protection/>
    </xf>
    <xf numFmtId="0" fontId="14" fillId="0" borderId="0" xfId="44" applyFont="1" applyBorder="1" applyAlignment="1" applyProtection="1">
      <alignment horizontal="center" vertical="center" wrapText="1"/>
      <protection/>
    </xf>
    <xf numFmtId="0" fontId="3" fillId="0" borderId="0" xfId="44" applyFont="1" applyBorder="1" applyAlignment="1" applyProtection="1">
      <alignment horizontal="center" vertical="center" wrapText="1"/>
      <protection/>
    </xf>
    <xf numFmtId="164" fontId="3" fillId="0" borderId="0" xfId="0" applyNumberFormat="1" applyFont="1" applyBorder="1" applyAlignment="1">
      <alignment horizontal="center" vertical="center"/>
    </xf>
    <xf numFmtId="0" fontId="3" fillId="0" borderId="0" xfId="0" applyFont="1" applyBorder="1" applyAlignment="1">
      <alignment horizontal="center"/>
    </xf>
    <xf numFmtId="168" fontId="3" fillId="34" borderId="0" xfId="0" applyNumberFormat="1" applyFont="1" applyFill="1" applyBorder="1" applyAlignment="1">
      <alignment horizontal="center" vertical="center" wrapText="1"/>
    </xf>
    <xf numFmtId="0" fontId="15" fillId="0" borderId="10" xfId="0" applyFont="1" applyBorder="1" applyAlignment="1">
      <alignment vertical="center" wrapText="1"/>
    </xf>
    <xf numFmtId="0" fontId="18" fillId="0" borderId="0" xfId="0" applyFont="1" applyAlignment="1">
      <alignment vertical="center" wrapText="1"/>
    </xf>
    <xf numFmtId="166" fontId="2" fillId="0" borderId="31" xfId="61" applyNumberFormat="1" applyFont="1" applyBorder="1" applyAlignment="1" applyProtection="1">
      <alignment horizontal="center" vertical="center"/>
      <protection/>
    </xf>
    <xf numFmtId="0" fontId="9" fillId="0" borderId="0" xfId="0" applyFont="1" applyAlignment="1">
      <alignment horizontal="center" vertical="center"/>
    </xf>
    <xf numFmtId="168" fontId="9" fillId="0" borderId="0" xfId="0" applyNumberFormat="1" applyFont="1" applyAlignment="1">
      <alignment horizontal="center" vertical="center"/>
    </xf>
    <xf numFmtId="166" fontId="2" fillId="0" borderId="32" xfId="61" applyNumberFormat="1" applyFont="1" applyBorder="1" applyAlignment="1" applyProtection="1">
      <alignment horizontal="center" vertical="center"/>
      <protection/>
    </xf>
    <xf numFmtId="44" fontId="2" fillId="0" borderId="10" xfId="61" applyFont="1" applyBorder="1" applyAlignment="1">
      <alignment horizontal="center" vertical="center"/>
    </xf>
    <xf numFmtId="44" fontId="2" fillId="34" borderId="10" xfId="61" applyFont="1" applyFill="1" applyBorder="1" applyAlignment="1">
      <alignment horizontal="center" vertical="center" wrapText="1"/>
    </xf>
    <xf numFmtId="44" fontId="3" fillId="0" borderId="10" xfId="61" applyFont="1" applyBorder="1" applyAlignment="1">
      <alignment horizontal="center" vertical="center"/>
    </xf>
    <xf numFmtId="44" fontId="3" fillId="0" borderId="10" xfId="61" applyFont="1" applyBorder="1" applyAlignment="1">
      <alignment/>
    </xf>
    <xf numFmtId="44" fontId="3" fillId="0" borderId="0" xfId="61" applyFont="1" applyAlignment="1">
      <alignment/>
    </xf>
    <xf numFmtId="44" fontId="3" fillId="0" borderId="10" xfId="61" applyFont="1" applyBorder="1" applyAlignment="1" applyProtection="1">
      <alignment horizontal="left" vertical="center"/>
      <protection/>
    </xf>
    <xf numFmtId="44" fontId="3" fillId="0" borderId="10" xfId="61" applyFont="1" applyBorder="1" applyAlignment="1" applyProtection="1">
      <alignment horizontal="center" vertical="center"/>
      <protection/>
    </xf>
    <xf numFmtId="9"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19" xfId="0" applyFont="1" applyBorder="1" applyAlignment="1">
      <alignment horizontal="center" vertical="center" wrapText="1"/>
    </xf>
    <xf numFmtId="164" fontId="7"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165" fontId="8" fillId="0" borderId="19" xfId="0" applyNumberFormat="1" applyFont="1" applyBorder="1" applyAlignment="1">
      <alignment horizontal="center" vertical="center" wrapText="1"/>
    </xf>
    <xf numFmtId="165" fontId="6" fillId="0" borderId="19"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33" borderId="26" xfId="0" applyFont="1" applyFill="1" applyBorder="1" applyAlignment="1">
      <alignment horizontal="left" vertical="center" wrapText="1"/>
    </xf>
    <xf numFmtId="0" fontId="3" fillId="40" borderId="10" xfId="0" applyFont="1" applyFill="1" applyBorder="1" applyAlignment="1">
      <alignment horizontal="left" vertical="center" wrapText="1"/>
    </xf>
    <xf numFmtId="44" fontId="3" fillId="0" borderId="26" xfId="61" applyFont="1" applyBorder="1" applyAlignment="1" applyProtection="1">
      <alignment horizontal="center" vertical="center"/>
      <protection/>
    </xf>
    <xf numFmtId="0" fontId="3" fillId="0" borderId="14" xfId="0" applyFont="1" applyBorder="1" applyAlignment="1">
      <alignment horizontal="center" vertical="center"/>
    </xf>
    <xf numFmtId="44" fontId="3" fillId="34" borderId="26" xfId="61" applyFont="1" applyFill="1" applyBorder="1" applyAlignment="1" applyProtection="1">
      <alignment horizontal="center" vertical="center" wrapText="1"/>
      <protection/>
    </xf>
    <xf numFmtId="0" fontId="3" fillId="0" borderId="14" xfId="0" applyFont="1" applyBorder="1" applyAlignment="1">
      <alignment/>
    </xf>
    <xf numFmtId="0" fontId="65" fillId="41" borderId="10" xfId="0" applyFont="1" applyFill="1" applyBorder="1" applyAlignment="1">
      <alignment horizontal="left" vertical="center" wrapText="1"/>
    </xf>
    <xf numFmtId="0" fontId="3" fillId="42" borderId="10" xfId="0" applyFont="1" applyFill="1" applyBorder="1" applyAlignment="1">
      <alignment horizontal="left" vertical="center" wrapText="1"/>
    </xf>
    <xf numFmtId="0" fontId="65" fillId="42" borderId="10" xfId="0" applyFont="1" applyFill="1" applyBorder="1" applyAlignment="1">
      <alignment horizontal="left" vertical="center" wrapText="1"/>
    </xf>
    <xf numFmtId="0" fontId="65" fillId="42" borderId="10" xfId="0" applyFont="1" applyFill="1" applyBorder="1" applyAlignment="1">
      <alignment horizontal="center" vertical="center"/>
    </xf>
    <xf numFmtId="0" fontId="12" fillId="43" borderId="0" xfId="0" applyFont="1" applyFill="1" applyAlignment="1">
      <alignment/>
    </xf>
    <xf numFmtId="0" fontId="2" fillId="42" borderId="16" xfId="0" applyFont="1" applyFill="1" applyBorder="1" applyAlignment="1">
      <alignment horizontal="center" vertical="center"/>
    </xf>
    <xf numFmtId="0" fontId="2" fillId="41" borderId="0" xfId="0" applyFont="1" applyFill="1" applyBorder="1" applyAlignment="1">
      <alignment horizontal="center" vertical="center" wrapText="1"/>
    </xf>
    <xf numFmtId="0" fontId="3" fillId="41" borderId="11" xfId="0" applyFont="1" applyFill="1" applyBorder="1" applyAlignment="1">
      <alignment horizontal="center" vertical="center"/>
    </xf>
    <xf numFmtId="0" fontId="3" fillId="41" borderId="11" xfId="0" applyFont="1" applyFill="1" applyBorder="1" applyAlignment="1">
      <alignment horizontal="center" vertical="center" wrapText="1"/>
    </xf>
    <xf numFmtId="4" fontId="3" fillId="41" borderId="11" xfId="0" applyNumberFormat="1" applyFont="1" applyFill="1" applyBorder="1" applyAlignment="1">
      <alignment/>
    </xf>
    <xf numFmtId="4" fontId="3" fillId="41" borderId="11" xfId="0" applyNumberFormat="1" applyFont="1" applyFill="1" applyBorder="1" applyAlignment="1">
      <alignment horizontal="center" vertical="center"/>
    </xf>
    <xf numFmtId="165" fontId="6" fillId="41" borderId="18" xfId="0" applyNumberFormat="1" applyFont="1" applyFill="1" applyBorder="1" applyAlignment="1">
      <alignment horizontal="center" vertical="center" wrapText="1"/>
    </xf>
    <xf numFmtId="165" fontId="6" fillId="41" borderId="11" xfId="0" applyNumberFormat="1" applyFont="1" applyFill="1" applyBorder="1" applyAlignment="1">
      <alignment horizontal="center" vertical="center" wrapText="1"/>
    </xf>
    <xf numFmtId="165" fontId="6" fillId="41" borderId="19" xfId="0" applyNumberFormat="1" applyFont="1" applyFill="1" applyBorder="1" applyAlignment="1">
      <alignment horizontal="center" vertical="center" wrapText="1"/>
    </xf>
    <xf numFmtId="0" fontId="6" fillId="42" borderId="10" xfId="0" applyFont="1" applyFill="1" applyBorder="1" applyAlignment="1">
      <alignment horizontal="center" vertical="center" wrapText="1"/>
    </xf>
    <xf numFmtId="164" fontId="7" fillId="42" borderId="10" xfId="0" applyNumberFormat="1" applyFont="1" applyFill="1" applyBorder="1" applyAlignment="1">
      <alignment horizontal="center" vertical="center" wrapText="1"/>
    </xf>
    <xf numFmtId="0" fontId="8" fillId="42" borderId="10" xfId="0" applyFont="1" applyFill="1" applyBorder="1" applyAlignment="1">
      <alignment horizontal="center" vertical="center" wrapText="1"/>
    </xf>
    <xf numFmtId="165" fontId="8" fillId="42" borderId="10" xfId="0" applyNumberFormat="1" applyFont="1" applyFill="1" applyBorder="1" applyAlignment="1">
      <alignment horizontal="center" vertical="center" wrapText="1"/>
    </xf>
    <xf numFmtId="165" fontId="6" fillId="42" borderId="10" xfId="0" applyNumberFormat="1" applyFont="1" applyFill="1" applyBorder="1" applyAlignment="1">
      <alignment horizontal="center" vertical="center" wrapText="1"/>
    </xf>
    <xf numFmtId="0" fontId="3" fillId="42" borderId="10" xfId="0" applyFont="1" applyFill="1" applyBorder="1" applyAlignment="1">
      <alignment horizontal="center" vertical="center" wrapText="1"/>
    </xf>
    <xf numFmtId="0" fontId="3" fillId="42" borderId="10" xfId="0" applyFont="1" applyFill="1" applyBorder="1" applyAlignment="1">
      <alignment horizontal="center" vertical="center" wrapText="1"/>
    </xf>
    <xf numFmtId="0" fontId="3" fillId="42" borderId="10" xfId="0" applyFont="1" applyFill="1" applyBorder="1" applyAlignment="1">
      <alignment horizontal="center" vertical="center"/>
    </xf>
    <xf numFmtId="0" fontId="3" fillId="42" borderId="10" xfId="0" applyFont="1" applyFill="1" applyBorder="1" applyAlignment="1">
      <alignment horizontal="left" vertical="center" wrapText="1"/>
    </xf>
    <xf numFmtId="0" fontId="3" fillId="42" borderId="10" xfId="0" applyFont="1" applyFill="1" applyBorder="1" applyAlignment="1">
      <alignment vertical="center" wrapText="1"/>
    </xf>
    <xf numFmtId="0" fontId="3" fillId="42" borderId="10" xfId="0" applyFont="1" applyFill="1" applyBorder="1" applyAlignment="1">
      <alignment/>
    </xf>
    <xf numFmtId="165" fontId="3" fillId="42" borderId="10" xfId="0" applyNumberFormat="1" applyFont="1" applyFill="1" applyBorder="1" applyAlignment="1">
      <alignment horizontal="center" vertical="center" wrapText="1"/>
    </xf>
    <xf numFmtId="4" fontId="3" fillId="42" borderId="10" xfId="0" applyNumberFormat="1" applyFont="1" applyFill="1" applyBorder="1" applyAlignment="1">
      <alignment horizontal="center" vertical="center"/>
    </xf>
    <xf numFmtId="0" fontId="3" fillId="42" borderId="0" xfId="0" applyFont="1" applyFill="1" applyBorder="1" applyAlignment="1">
      <alignment/>
    </xf>
    <xf numFmtId="0" fontId="3" fillId="42" borderId="10" xfId="0" applyFont="1" applyFill="1" applyBorder="1" applyAlignment="1">
      <alignment vertical="center" wrapText="1"/>
    </xf>
    <xf numFmtId="0" fontId="3" fillId="41" borderId="20" xfId="0" applyFont="1" applyFill="1" applyBorder="1" applyAlignment="1">
      <alignment horizontal="center" vertical="center" wrapText="1"/>
    </xf>
    <xf numFmtId="0" fontId="3" fillId="41" borderId="0" xfId="0" applyFont="1" applyFill="1" applyBorder="1" applyAlignment="1">
      <alignment horizontal="left" vertical="center" wrapText="1"/>
    </xf>
    <xf numFmtId="0" fontId="3" fillId="41" borderId="0" xfId="0" applyFont="1" applyFill="1" applyBorder="1" applyAlignment="1">
      <alignment horizontal="center" vertical="center"/>
    </xf>
    <xf numFmtId="164" fontId="3" fillId="41" borderId="0" xfId="0" applyNumberFormat="1" applyFont="1" applyFill="1" applyBorder="1" applyAlignment="1">
      <alignment horizontal="center" vertical="center"/>
    </xf>
    <xf numFmtId="0" fontId="12" fillId="41" borderId="0" xfId="0" applyFont="1" applyFill="1" applyBorder="1" applyAlignment="1">
      <alignment horizontal="center" vertical="center" wrapText="1"/>
    </xf>
    <xf numFmtId="166" fontId="2" fillId="42" borderId="14" xfId="61" applyNumberFormat="1" applyFont="1" applyFill="1" applyBorder="1" applyAlignment="1" applyProtection="1">
      <alignment horizontal="center" vertical="center"/>
      <protection/>
    </xf>
    <xf numFmtId="0" fontId="9" fillId="42" borderId="23" xfId="0" applyFont="1" applyFill="1" applyBorder="1" applyAlignment="1">
      <alignment horizontal="center" vertical="center"/>
    </xf>
    <xf numFmtId="168" fontId="9" fillId="42" borderId="24" xfId="0" applyNumberFormat="1" applyFont="1" applyFill="1" applyBorder="1" applyAlignment="1">
      <alignment horizontal="center" vertical="center"/>
    </xf>
    <xf numFmtId="166" fontId="2" fillId="42" borderId="15" xfId="61" applyNumberFormat="1" applyFont="1" applyFill="1" applyBorder="1" applyAlignment="1" applyProtection="1">
      <alignment horizontal="center" vertical="center"/>
      <protection/>
    </xf>
    <xf numFmtId="0" fontId="12" fillId="44" borderId="10" xfId="0" applyFont="1" applyFill="1" applyBorder="1" applyAlignment="1">
      <alignment horizontal="center" vertical="center"/>
    </xf>
    <xf numFmtId="0" fontId="12" fillId="44" borderId="10" xfId="0" applyFont="1" applyFill="1" applyBorder="1" applyAlignment="1">
      <alignment horizontal="left" vertical="center" wrapText="1"/>
    </xf>
    <xf numFmtId="0" fontId="12" fillId="44" borderId="10" xfId="0" applyFont="1" applyFill="1" applyBorder="1" applyAlignment="1">
      <alignment horizontal="center" vertical="center" wrapText="1"/>
    </xf>
    <xf numFmtId="0" fontId="12" fillId="44" borderId="10" xfId="0" applyFont="1" applyFill="1" applyBorder="1" applyAlignment="1">
      <alignment/>
    </xf>
    <xf numFmtId="4" fontId="12" fillId="44" borderId="10" xfId="0" applyNumberFormat="1" applyFont="1" applyFill="1" applyBorder="1" applyAlignment="1">
      <alignment horizontal="center" vertical="center"/>
    </xf>
    <xf numFmtId="165" fontId="12" fillId="44" borderId="10" xfId="0" applyNumberFormat="1" applyFont="1" applyFill="1" applyBorder="1" applyAlignment="1">
      <alignment horizontal="center" vertical="center" wrapText="1"/>
    </xf>
    <xf numFmtId="0" fontId="3" fillId="42" borderId="19" xfId="0" applyFont="1" applyFill="1" applyBorder="1" applyAlignment="1">
      <alignment horizontal="left" vertical="top" wrapText="1"/>
    </xf>
    <xf numFmtId="0" fontId="3" fillId="42" borderId="10" xfId="0" applyFont="1" applyFill="1" applyBorder="1" applyAlignment="1" applyProtection="1">
      <alignment horizontal="left" vertical="center" wrapText="1"/>
      <protection/>
    </xf>
    <xf numFmtId="164" fontId="65" fillId="42" borderId="10" xfId="0" applyNumberFormat="1" applyFont="1" applyFill="1" applyBorder="1" applyAlignment="1">
      <alignment horizontal="center" vertical="center" wrapText="1"/>
    </xf>
    <xf numFmtId="0" fontId="3" fillId="42" borderId="26" xfId="0" applyFont="1" applyFill="1" applyBorder="1" applyAlignment="1">
      <alignment horizontal="center" vertical="center" wrapText="1"/>
    </xf>
    <xf numFmtId="0" fontId="3" fillId="42" borderId="26" xfId="0" applyFont="1" applyFill="1" applyBorder="1" applyAlignment="1">
      <alignment horizontal="left" vertical="center" wrapText="1"/>
    </xf>
    <xf numFmtId="164" fontId="65" fillId="42" borderId="26"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44" fontId="2" fillId="0" borderId="33" xfId="61" applyFont="1" applyBorder="1" applyAlignment="1" applyProtection="1">
      <alignment horizontal="center" vertical="center"/>
      <protection/>
    </xf>
    <xf numFmtId="4" fontId="2" fillId="0" borderId="34" xfId="61" applyNumberFormat="1" applyFont="1" applyBorder="1" applyAlignment="1" applyProtection="1">
      <alignment horizontal="center" vertical="center"/>
      <protection/>
    </xf>
    <xf numFmtId="0" fontId="65" fillId="42" borderId="10" xfId="0" applyFont="1" applyFill="1" applyBorder="1" applyAlignment="1">
      <alignment horizontal="center" vertical="center" wrapText="1"/>
    </xf>
    <xf numFmtId="4" fontId="2" fillId="0" borderId="24"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4" fontId="2" fillId="0" borderId="0" xfId="0" applyNumberFormat="1" applyFont="1" applyBorder="1" applyAlignment="1">
      <alignment horizontal="center" vertical="center" wrapText="1"/>
    </xf>
    <xf numFmtId="4" fontId="2" fillId="0" borderId="3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14" fillId="0" borderId="10" xfId="0" applyFont="1" applyBorder="1" applyAlignment="1">
      <alignment horizontal="left" vertical="center" wrapText="1"/>
    </xf>
    <xf numFmtId="4" fontId="2" fillId="42" borderId="24" xfId="0" applyNumberFormat="1" applyFont="1" applyFill="1" applyBorder="1" applyAlignment="1">
      <alignment horizontal="center" vertical="center" wrapText="1"/>
    </xf>
    <xf numFmtId="0" fontId="66" fillId="42" borderId="0" xfId="0" applyFont="1" applyFill="1" applyAlignment="1">
      <alignment horizontal="center" wrapText="1"/>
    </xf>
    <xf numFmtId="0" fontId="67" fillId="42" borderId="0" xfId="0" applyFont="1" applyFill="1" applyAlignment="1">
      <alignment horizontal="center" wrapText="1"/>
    </xf>
    <xf numFmtId="0" fontId="12" fillId="43" borderId="10" xfId="0" applyFont="1" applyFill="1" applyBorder="1" applyAlignment="1">
      <alignment horizontal="center" vertical="center"/>
    </xf>
    <xf numFmtId="0" fontId="12" fillId="43" borderId="10" xfId="0" applyFont="1" applyFill="1" applyBorder="1" applyAlignment="1">
      <alignment horizontal="left" vertical="center" wrapText="1"/>
    </xf>
    <xf numFmtId="0" fontId="12" fillId="43" borderId="10" xfId="0" applyFont="1" applyFill="1" applyBorder="1" applyAlignment="1">
      <alignment horizontal="center" vertical="center" wrapText="1"/>
    </xf>
    <xf numFmtId="0" fontId="12" fillId="43" borderId="10" xfId="0" applyFont="1" applyFill="1" applyBorder="1" applyAlignment="1">
      <alignment/>
    </xf>
    <xf numFmtId="4" fontId="12" fillId="43" borderId="10" xfId="0" applyNumberFormat="1" applyFont="1" applyFill="1" applyBorder="1" applyAlignment="1">
      <alignment horizontal="center" vertical="center"/>
    </xf>
    <xf numFmtId="165" fontId="12" fillId="43" borderId="10"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Explanatory Text"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45"/>
  <sheetViews>
    <sheetView tabSelected="1" view="pageBreakPreview" zoomScale="150" zoomScaleSheetLayoutView="150" zoomScalePageLayoutView="0" workbookViewId="0" topLeftCell="A1361">
      <selection activeCell="B1348" sqref="B1348"/>
    </sheetView>
  </sheetViews>
  <sheetFormatPr defaultColWidth="8.7109375" defaultRowHeight="15"/>
  <cols>
    <col min="1" max="1" width="11.8515625" style="249" customWidth="1"/>
    <col min="2" max="2" width="43.8515625" style="250" customWidth="1"/>
    <col min="3" max="3" width="8.57421875" style="249" customWidth="1"/>
    <col min="4" max="4" width="8.28125" style="249" customWidth="1"/>
    <col min="5" max="5" width="4.8515625" style="249" customWidth="1"/>
    <col min="6" max="6" width="12.421875" style="249" customWidth="1"/>
    <col min="7" max="7" width="12.00390625" style="10" customWidth="1"/>
    <col min="8" max="8" width="9.421875" style="249" customWidth="1"/>
    <col min="9" max="9" width="13.00390625" style="249" customWidth="1"/>
    <col min="10" max="10" width="5.140625" style="249" customWidth="1"/>
    <col min="11" max="11" width="14.421875" style="10" customWidth="1"/>
    <col min="12" max="12" width="17.140625" style="10" customWidth="1"/>
    <col min="13" max="16384" width="8.7109375" style="10" customWidth="1"/>
  </cols>
  <sheetData>
    <row r="1" spans="1:12" ht="34.5" customHeight="1">
      <c r="A1" s="327" t="s">
        <v>992</v>
      </c>
      <c r="B1" s="328"/>
      <c r="C1" s="328"/>
      <c r="D1" s="328"/>
      <c r="E1" s="328"/>
      <c r="F1" s="328"/>
      <c r="G1" s="328"/>
      <c r="H1" s="328"/>
      <c r="I1" s="328"/>
      <c r="J1" s="328"/>
      <c r="K1" s="328"/>
      <c r="L1" s="328"/>
    </row>
    <row r="2" spans="1:12" ht="19.5" customHeight="1">
      <c r="A2" s="319" t="s">
        <v>12</v>
      </c>
      <c r="B2" s="320"/>
      <c r="C2" s="320"/>
      <c r="D2" s="320"/>
      <c r="E2" s="320"/>
      <c r="F2" s="320"/>
      <c r="G2" s="320"/>
      <c r="H2" s="320"/>
      <c r="I2" s="320"/>
      <c r="J2" s="320"/>
      <c r="K2" s="320"/>
      <c r="L2" s="321"/>
    </row>
    <row r="3" spans="1:12" ht="27" customHeight="1">
      <c r="A3" s="12" t="s">
        <v>0</v>
      </c>
      <c r="B3" s="12" t="s">
        <v>1</v>
      </c>
      <c r="C3" s="12" t="s">
        <v>2</v>
      </c>
      <c r="D3" s="13" t="s">
        <v>3</v>
      </c>
      <c r="E3" s="14" t="s">
        <v>4</v>
      </c>
      <c r="F3" s="14" t="s">
        <v>5</v>
      </c>
      <c r="G3" s="14" t="s">
        <v>6</v>
      </c>
      <c r="H3" s="15" t="s">
        <v>7</v>
      </c>
      <c r="I3" s="15" t="s">
        <v>8</v>
      </c>
      <c r="J3" s="14" t="s">
        <v>9</v>
      </c>
      <c r="K3" s="16" t="s">
        <v>10</v>
      </c>
      <c r="L3" s="16" t="s">
        <v>11</v>
      </c>
    </row>
    <row r="4" spans="1:12" ht="18.75" customHeight="1">
      <c r="A4" s="4">
        <v>1</v>
      </c>
      <c r="B4" s="17">
        <v>2</v>
      </c>
      <c r="C4" s="4">
        <v>3</v>
      </c>
      <c r="D4" s="4">
        <v>4</v>
      </c>
      <c r="E4" s="4">
        <v>5</v>
      </c>
      <c r="F4" s="4">
        <v>6</v>
      </c>
      <c r="G4" s="4">
        <v>7</v>
      </c>
      <c r="H4" s="4">
        <v>8</v>
      </c>
      <c r="I4" s="4">
        <v>9</v>
      </c>
      <c r="J4" s="4">
        <v>10</v>
      </c>
      <c r="K4" s="4">
        <v>11</v>
      </c>
      <c r="L4" s="4">
        <v>12</v>
      </c>
    </row>
    <row r="5" spans="1:12" ht="66.75" customHeight="1">
      <c r="A5" s="311" t="s">
        <v>13</v>
      </c>
      <c r="B5" s="312" t="s">
        <v>1016</v>
      </c>
      <c r="C5" s="311" t="s">
        <v>1015</v>
      </c>
      <c r="D5" s="313">
        <v>453</v>
      </c>
      <c r="E5" s="148"/>
      <c r="F5" s="148"/>
      <c r="G5" s="150"/>
      <c r="H5" s="91"/>
      <c r="I5" s="198"/>
      <c r="J5" s="89"/>
      <c r="K5" s="92"/>
      <c r="L5" s="91"/>
    </row>
    <row r="6" spans="1:12" ht="207" customHeight="1">
      <c r="A6" s="283">
        <v>2</v>
      </c>
      <c r="B6" s="286" t="s">
        <v>1017</v>
      </c>
      <c r="C6" s="317" t="s">
        <v>22</v>
      </c>
      <c r="D6" s="310">
        <v>50</v>
      </c>
      <c r="E6" s="12"/>
      <c r="F6" s="12"/>
      <c r="G6" s="19"/>
      <c r="H6" s="20"/>
      <c r="I6" s="21"/>
      <c r="J6" s="4"/>
      <c r="K6" s="22"/>
      <c r="L6" s="20"/>
    </row>
    <row r="7" spans="1:12" ht="27" customHeight="1" thickBot="1">
      <c r="A7" s="314"/>
      <c r="B7" s="70"/>
      <c r="C7" s="61"/>
      <c r="D7" s="60"/>
      <c r="E7" s="59"/>
      <c r="F7" s="59"/>
      <c r="G7" s="322" t="s">
        <v>15</v>
      </c>
      <c r="H7" s="323"/>
      <c r="I7" s="315">
        <f>SUM(I5)</f>
        <v>0</v>
      </c>
      <c r="J7" s="29"/>
      <c r="K7" s="30"/>
      <c r="L7" s="316">
        <f>SUM(L5)</f>
        <v>0</v>
      </c>
    </row>
    <row r="8" spans="1:12" ht="23.25" customHeight="1">
      <c r="A8" s="32" t="s">
        <v>16</v>
      </c>
      <c r="B8" s="11" t="s">
        <v>17</v>
      </c>
      <c r="C8" s="33"/>
      <c r="D8" s="34"/>
      <c r="E8" s="35"/>
      <c r="F8" s="34"/>
      <c r="G8" s="36"/>
      <c r="H8" s="37"/>
      <c r="I8" s="38"/>
      <c r="J8" s="39"/>
      <c r="K8" s="38"/>
      <c r="L8" s="40"/>
    </row>
    <row r="9" spans="1:12" ht="27" customHeight="1">
      <c r="A9" s="12" t="s">
        <v>0</v>
      </c>
      <c r="B9" s="12" t="s">
        <v>1</v>
      </c>
      <c r="C9" s="12" t="s">
        <v>2</v>
      </c>
      <c r="D9" s="13" t="s">
        <v>3</v>
      </c>
      <c r="E9" s="14" t="s">
        <v>4</v>
      </c>
      <c r="F9" s="14" t="s">
        <v>5</v>
      </c>
      <c r="G9" s="14" t="s">
        <v>6</v>
      </c>
      <c r="H9" s="15" t="s">
        <v>7</v>
      </c>
      <c r="I9" s="15" t="s">
        <v>8</v>
      </c>
      <c r="J9" s="14" t="s">
        <v>9</v>
      </c>
      <c r="K9" s="16" t="s">
        <v>10</v>
      </c>
      <c r="L9" s="16" t="s">
        <v>11</v>
      </c>
    </row>
    <row r="10" spans="1:12" ht="18.75" customHeight="1">
      <c r="A10" s="4">
        <v>1</v>
      </c>
      <c r="B10" s="17">
        <v>2</v>
      </c>
      <c r="C10" s="4">
        <v>3</v>
      </c>
      <c r="D10" s="4">
        <v>4</v>
      </c>
      <c r="E10" s="4">
        <v>5</v>
      </c>
      <c r="F10" s="4">
        <v>6</v>
      </c>
      <c r="G10" s="4">
        <v>7</v>
      </c>
      <c r="H10" s="4">
        <v>8</v>
      </c>
      <c r="I10" s="4">
        <v>9</v>
      </c>
      <c r="J10" s="4">
        <v>10</v>
      </c>
      <c r="K10" s="4">
        <v>11</v>
      </c>
      <c r="L10" s="4">
        <v>12</v>
      </c>
    </row>
    <row r="11" spans="1:12" ht="38.25" customHeight="1" thickBot="1">
      <c r="A11" s="4">
        <v>1</v>
      </c>
      <c r="B11" s="6" t="s">
        <v>18</v>
      </c>
      <c r="C11" s="18" t="s">
        <v>19</v>
      </c>
      <c r="D11" s="4">
        <v>24</v>
      </c>
      <c r="E11" s="2"/>
      <c r="F11" s="4"/>
      <c r="G11" s="20"/>
      <c r="H11" s="20"/>
      <c r="I11" s="22"/>
      <c r="J11" s="4"/>
      <c r="K11" s="22"/>
      <c r="L11" s="20"/>
    </row>
    <row r="12" spans="1:12" ht="39" customHeight="1" thickBot="1">
      <c r="A12" s="23"/>
      <c r="B12" s="41"/>
      <c r="C12" s="26"/>
      <c r="D12" s="25"/>
      <c r="E12" s="42"/>
      <c r="F12" s="25"/>
      <c r="G12" s="318" t="s">
        <v>15</v>
      </c>
      <c r="H12" s="318"/>
      <c r="I12" s="28">
        <f>SUM(I11)</f>
        <v>0</v>
      </c>
      <c r="J12" s="29"/>
      <c r="K12" s="30"/>
      <c r="L12" s="31">
        <f>SUM(L11)</f>
        <v>0</v>
      </c>
    </row>
    <row r="13" spans="1:12" ht="33.75" customHeight="1">
      <c r="A13" s="32" t="s">
        <v>20</v>
      </c>
      <c r="B13" s="11" t="s">
        <v>955</v>
      </c>
      <c r="C13" s="39"/>
      <c r="D13" s="33"/>
      <c r="E13" s="39"/>
      <c r="F13" s="39"/>
      <c r="G13" s="36"/>
      <c r="H13" s="36"/>
      <c r="I13" s="43"/>
      <c r="J13" s="44"/>
      <c r="K13" s="43"/>
      <c r="L13" s="45"/>
    </row>
    <row r="14" spans="1:12" ht="27" customHeight="1">
      <c r="A14" s="12" t="s">
        <v>0</v>
      </c>
      <c r="B14" s="12" t="s">
        <v>1</v>
      </c>
      <c r="C14" s="12" t="s">
        <v>2</v>
      </c>
      <c r="D14" s="13" t="s">
        <v>3</v>
      </c>
      <c r="E14" s="14" t="s">
        <v>4</v>
      </c>
      <c r="F14" s="14" t="s">
        <v>5</v>
      </c>
      <c r="G14" s="14" t="s">
        <v>6</v>
      </c>
      <c r="H14" s="15" t="s">
        <v>7</v>
      </c>
      <c r="I14" s="15" t="s">
        <v>8</v>
      </c>
      <c r="J14" s="14" t="s">
        <v>9</v>
      </c>
      <c r="K14" s="16" t="s">
        <v>10</v>
      </c>
      <c r="L14" s="16" t="s">
        <v>11</v>
      </c>
    </row>
    <row r="15" spans="1:12" ht="18.75" customHeight="1">
      <c r="A15" s="4">
        <v>1</v>
      </c>
      <c r="B15" s="17">
        <v>2</v>
      </c>
      <c r="C15" s="4">
        <v>3</v>
      </c>
      <c r="D15" s="4">
        <v>4</v>
      </c>
      <c r="E15" s="4">
        <v>5</v>
      </c>
      <c r="F15" s="4">
        <v>6</v>
      </c>
      <c r="G15" s="4">
        <v>7</v>
      </c>
      <c r="H15" s="4">
        <v>8</v>
      </c>
      <c r="I15" s="4">
        <v>9</v>
      </c>
      <c r="J15" s="4">
        <v>10</v>
      </c>
      <c r="K15" s="4">
        <v>11</v>
      </c>
      <c r="L15" s="4">
        <v>12</v>
      </c>
    </row>
    <row r="16" spans="1:12" ht="181.5" customHeight="1">
      <c r="A16" s="4">
        <v>1</v>
      </c>
      <c r="B16" s="7" t="s">
        <v>21</v>
      </c>
      <c r="C16" s="4" t="s">
        <v>22</v>
      </c>
      <c r="D16" s="18">
        <v>150</v>
      </c>
      <c r="E16" s="4"/>
      <c r="F16" s="4"/>
      <c r="G16" s="20"/>
      <c r="H16" s="20"/>
      <c r="I16" s="22"/>
      <c r="J16" s="4"/>
      <c r="K16" s="21"/>
      <c r="L16" s="20"/>
    </row>
    <row r="17" spans="1:12" ht="30" customHeight="1" thickBot="1">
      <c r="A17" s="4">
        <v>2</v>
      </c>
      <c r="B17" s="8" t="s">
        <v>23</v>
      </c>
      <c r="C17" s="12" t="s">
        <v>22</v>
      </c>
      <c r="D17" s="18">
        <v>200</v>
      </c>
      <c r="E17" s="12"/>
      <c r="F17" s="12"/>
      <c r="G17" s="20"/>
      <c r="H17" s="20"/>
      <c r="I17" s="22"/>
      <c r="J17" s="4"/>
      <c r="K17" s="22"/>
      <c r="L17" s="20"/>
    </row>
    <row r="18" spans="1:12" ht="38.25" customHeight="1" thickBot="1">
      <c r="A18" s="23"/>
      <c r="B18" s="24"/>
      <c r="C18" s="27"/>
      <c r="D18" s="26"/>
      <c r="E18" s="27"/>
      <c r="F18" s="27"/>
      <c r="G18" s="318" t="s">
        <v>15</v>
      </c>
      <c r="H18" s="318"/>
      <c r="I18" s="28">
        <f>SUM(I16:I17)</f>
        <v>0</v>
      </c>
      <c r="J18" s="29"/>
      <c r="K18" s="30"/>
      <c r="L18" s="31">
        <f>SUM(L16:L17)</f>
        <v>0</v>
      </c>
    </row>
    <row r="19" spans="1:12" ht="21" customHeight="1">
      <c r="A19" s="32" t="s">
        <v>24</v>
      </c>
      <c r="B19" s="11" t="s">
        <v>25</v>
      </c>
      <c r="C19" s="39"/>
      <c r="D19" s="33"/>
      <c r="E19" s="39"/>
      <c r="F19" s="39"/>
      <c r="G19" s="36"/>
      <c r="H19" s="36"/>
      <c r="I19" s="46"/>
      <c r="J19" s="34"/>
      <c r="K19" s="46"/>
      <c r="L19" s="47"/>
    </row>
    <row r="20" spans="1:12" ht="27" customHeight="1">
      <c r="A20" s="12" t="s">
        <v>0</v>
      </c>
      <c r="B20" s="12" t="s">
        <v>1</v>
      </c>
      <c r="C20" s="12" t="s">
        <v>2</v>
      </c>
      <c r="D20" s="13" t="s">
        <v>3</v>
      </c>
      <c r="E20" s="14" t="s">
        <v>4</v>
      </c>
      <c r="F20" s="14" t="s">
        <v>5</v>
      </c>
      <c r="G20" s="14" t="s">
        <v>6</v>
      </c>
      <c r="H20" s="15" t="s">
        <v>7</v>
      </c>
      <c r="I20" s="15" t="s">
        <v>8</v>
      </c>
      <c r="J20" s="14" t="s">
        <v>9</v>
      </c>
      <c r="K20" s="16" t="s">
        <v>10</v>
      </c>
      <c r="L20" s="16" t="s">
        <v>11</v>
      </c>
    </row>
    <row r="21" spans="1:12" ht="18.75" customHeight="1">
      <c r="A21" s="4">
        <v>1</v>
      </c>
      <c r="B21" s="17">
        <v>2</v>
      </c>
      <c r="C21" s="4">
        <v>3</v>
      </c>
      <c r="D21" s="4">
        <v>4</v>
      </c>
      <c r="E21" s="4">
        <v>5</v>
      </c>
      <c r="F21" s="4">
        <v>6</v>
      </c>
      <c r="G21" s="4">
        <v>7</v>
      </c>
      <c r="H21" s="4">
        <v>8</v>
      </c>
      <c r="I21" s="4">
        <v>9</v>
      </c>
      <c r="J21" s="4">
        <v>10</v>
      </c>
      <c r="K21" s="4">
        <v>11</v>
      </c>
      <c r="L21" s="4">
        <v>12</v>
      </c>
    </row>
    <row r="22" spans="1:12" ht="38.25" customHeight="1">
      <c r="A22" s="48">
        <v>1</v>
      </c>
      <c r="B22" s="9" t="s">
        <v>26</v>
      </c>
      <c r="C22" s="4" t="s">
        <v>22</v>
      </c>
      <c r="D22" s="18">
        <v>500</v>
      </c>
      <c r="E22" s="12"/>
      <c r="F22" s="4"/>
      <c r="G22" s="20"/>
      <c r="H22" s="20"/>
      <c r="I22" s="22"/>
      <c r="J22" s="4"/>
      <c r="K22" s="22"/>
      <c r="L22" s="20"/>
    </row>
    <row r="23" spans="1:12" ht="57" customHeight="1" thickBot="1">
      <c r="A23" s="49">
        <v>2</v>
      </c>
      <c r="B23" s="9" t="s">
        <v>27</v>
      </c>
      <c r="C23" s="4" t="s">
        <v>22</v>
      </c>
      <c r="D23" s="18">
        <v>2000</v>
      </c>
      <c r="E23" s="4"/>
      <c r="F23" s="4"/>
      <c r="G23" s="20"/>
      <c r="H23" s="20"/>
      <c r="I23" s="22"/>
      <c r="J23" s="4"/>
      <c r="K23" s="22"/>
      <c r="L23" s="20"/>
    </row>
    <row r="24" spans="1:12" ht="26.25" customHeight="1" thickBot="1">
      <c r="A24" s="50"/>
      <c r="B24" s="24"/>
      <c r="C24" s="27"/>
      <c r="D24" s="51"/>
      <c r="E24" s="27"/>
      <c r="F24" s="27"/>
      <c r="G24" s="318" t="s">
        <v>15</v>
      </c>
      <c r="H24" s="318"/>
      <c r="I24" s="28">
        <f>SUM(I22:I23)</f>
        <v>0</v>
      </c>
      <c r="J24" s="29"/>
      <c r="K24" s="30"/>
      <c r="L24" s="31">
        <f>SUM(L22:L23)</f>
        <v>0</v>
      </c>
    </row>
    <row r="25" spans="1:12" ht="26.25" customHeight="1">
      <c r="A25" s="32" t="s">
        <v>28</v>
      </c>
      <c r="B25" s="11" t="s">
        <v>29</v>
      </c>
      <c r="C25" s="39"/>
      <c r="D25" s="33"/>
      <c r="E25" s="34"/>
      <c r="F25" s="34"/>
      <c r="G25" s="36"/>
      <c r="H25" s="36"/>
      <c r="I25" s="46"/>
      <c r="J25" s="34"/>
      <c r="K25" s="46"/>
      <c r="L25" s="47"/>
    </row>
    <row r="26" spans="1:12" ht="27" customHeight="1">
      <c r="A26" s="12" t="s">
        <v>0</v>
      </c>
      <c r="B26" s="12" t="s">
        <v>1</v>
      </c>
      <c r="C26" s="12" t="s">
        <v>2</v>
      </c>
      <c r="D26" s="13" t="s">
        <v>3</v>
      </c>
      <c r="E26" s="14" t="s">
        <v>4</v>
      </c>
      <c r="F26" s="14" t="s">
        <v>5</v>
      </c>
      <c r="G26" s="14" t="s">
        <v>6</v>
      </c>
      <c r="H26" s="15" t="s">
        <v>7</v>
      </c>
      <c r="I26" s="15" t="s">
        <v>8</v>
      </c>
      <c r="J26" s="14" t="s">
        <v>9</v>
      </c>
      <c r="K26" s="16" t="s">
        <v>10</v>
      </c>
      <c r="L26" s="16" t="s">
        <v>11</v>
      </c>
    </row>
    <row r="27" spans="1:12" ht="18.75" customHeight="1">
      <c r="A27" s="4">
        <v>1</v>
      </c>
      <c r="B27" s="17">
        <v>2</v>
      </c>
      <c r="C27" s="4">
        <v>3</v>
      </c>
      <c r="D27" s="4">
        <v>4</v>
      </c>
      <c r="E27" s="4">
        <v>5</v>
      </c>
      <c r="F27" s="4">
        <v>6</v>
      </c>
      <c r="G27" s="4">
        <v>7</v>
      </c>
      <c r="H27" s="4">
        <v>8</v>
      </c>
      <c r="I27" s="4">
        <v>9</v>
      </c>
      <c r="J27" s="4">
        <v>10</v>
      </c>
      <c r="K27" s="4">
        <v>11</v>
      </c>
      <c r="L27" s="4">
        <v>12</v>
      </c>
    </row>
    <row r="28" spans="1:12" ht="81" customHeight="1">
      <c r="A28" s="48">
        <v>1</v>
      </c>
      <c r="B28" s="52" t="s">
        <v>959</v>
      </c>
      <c r="C28" s="4" t="s">
        <v>30</v>
      </c>
      <c r="D28" s="18">
        <v>24</v>
      </c>
      <c r="E28" s="4"/>
      <c r="F28" s="4"/>
      <c r="G28" s="20"/>
      <c r="H28" s="20"/>
      <c r="I28" s="22"/>
      <c r="J28" s="4"/>
      <c r="K28" s="22"/>
      <c r="L28" s="20"/>
    </row>
    <row r="29" spans="1:12" ht="87" customHeight="1" thickBot="1">
      <c r="A29" s="49">
        <v>2</v>
      </c>
      <c r="B29" s="53" t="s">
        <v>960</v>
      </c>
      <c r="C29" s="4" t="s">
        <v>31</v>
      </c>
      <c r="D29" s="54">
        <v>15</v>
      </c>
      <c r="E29" s="55"/>
      <c r="F29" s="55"/>
      <c r="G29" s="56"/>
      <c r="H29" s="56"/>
      <c r="I29" s="22"/>
      <c r="J29" s="4"/>
      <c r="K29" s="22"/>
      <c r="L29" s="20"/>
    </row>
    <row r="30" spans="1:12" ht="25.5" customHeight="1" thickBot="1">
      <c r="A30" s="50"/>
      <c r="B30" s="24"/>
      <c r="C30" s="27"/>
      <c r="D30" s="51"/>
      <c r="E30" s="27"/>
      <c r="F30" s="27"/>
      <c r="G30" s="318" t="s">
        <v>15</v>
      </c>
      <c r="H30" s="318"/>
      <c r="I30" s="28"/>
      <c r="J30" s="29"/>
      <c r="K30" s="30"/>
      <c r="L30" s="31"/>
    </row>
    <row r="31" spans="1:12" ht="25.5" customHeight="1">
      <c r="A31" s="32" t="s">
        <v>32</v>
      </c>
      <c r="B31" s="11" t="s">
        <v>33</v>
      </c>
      <c r="C31" s="39"/>
      <c r="D31" s="33"/>
      <c r="E31" s="34"/>
      <c r="F31" s="34"/>
      <c r="G31" s="36"/>
      <c r="H31" s="36"/>
      <c r="I31" s="43"/>
      <c r="J31" s="34"/>
      <c r="K31" s="46"/>
      <c r="L31" s="45"/>
    </row>
    <row r="32" spans="1:12" ht="27" customHeight="1">
      <c r="A32" s="12" t="s">
        <v>0</v>
      </c>
      <c r="B32" s="12" t="s">
        <v>1</v>
      </c>
      <c r="C32" s="12" t="s">
        <v>2</v>
      </c>
      <c r="D32" s="13" t="s">
        <v>3</v>
      </c>
      <c r="E32" s="14" t="s">
        <v>4</v>
      </c>
      <c r="F32" s="14" t="s">
        <v>5</v>
      </c>
      <c r="G32" s="14" t="s">
        <v>6</v>
      </c>
      <c r="H32" s="15" t="s">
        <v>7</v>
      </c>
      <c r="I32" s="15" t="s">
        <v>8</v>
      </c>
      <c r="J32" s="14" t="s">
        <v>9</v>
      </c>
      <c r="K32" s="16" t="s">
        <v>10</v>
      </c>
      <c r="L32" s="16" t="s">
        <v>11</v>
      </c>
    </row>
    <row r="33" spans="1:12" ht="18.75" customHeight="1">
      <c r="A33" s="4">
        <v>1</v>
      </c>
      <c r="B33" s="17">
        <v>2</v>
      </c>
      <c r="C33" s="4">
        <v>3</v>
      </c>
      <c r="D33" s="4">
        <v>4</v>
      </c>
      <c r="E33" s="4">
        <v>5</v>
      </c>
      <c r="F33" s="4">
        <v>6</v>
      </c>
      <c r="G33" s="4">
        <v>7</v>
      </c>
      <c r="H33" s="4">
        <v>8</v>
      </c>
      <c r="I33" s="4">
        <v>9</v>
      </c>
      <c r="J33" s="4">
        <v>10</v>
      </c>
      <c r="K33" s="4">
        <v>11</v>
      </c>
      <c r="L33" s="4">
        <v>12</v>
      </c>
    </row>
    <row r="34" spans="1:12" ht="22.5" customHeight="1">
      <c r="A34" s="48">
        <v>1</v>
      </c>
      <c r="B34" s="9" t="s">
        <v>34</v>
      </c>
      <c r="C34" s="4" t="s">
        <v>35</v>
      </c>
      <c r="D34" s="18">
        <v>1</v>
      </c>
      <c r="E34" s="4"/>
      <c r="F34" s="4"/>
      <c r="G34" s="20"/>
      <c r="H34" s="20"/>
      <c r="I34" s="22"/>
      <c r="J34" s="4"/>
      <c r="K34" s="22"/>
      <c r="L34" s="20"/>
    </row>
    <row r="35" spans="1:12" ht="29.25" customHeight="1">
      <c r="A35" s="48">
        <v>2</v>
      </c>
      <c r="B35" s="9" t="s">
        <v>36</v>
      </c>
      <c r="C35" s="4" t="s">
        <v>22</v>
      </c>
      <c r="D35" s="18">
        <v>10</v>
      </c>
      <c r="E35" s="4"/>
      <c r="F35" s="4"/>
      <c r="G35" s="20"/>
      <c r="H35" s="20"/>
      <c r="I35" s="22"/>
      <c r="J35" s="4"/>
      <c r="K35" s="22"/>
      <c r="L35" s="20"/>
    </row>
    <row r="36" spans="1:12" ht="26.25" customHeight="1">
      <c r="A36" s="48">
        <v>3</v>
      </c>
      <c r="B36" s="9" t="s">
        <v>37</v>
      </c>
      <c r="C36" s="4" t="s">
        <v>35</v>
      </c>
      <c r="D36" s="18">
        <v>2</v>
      </c>
      <c r="E36" s="4"/>
      <c r="F36" s="4"/>
      <c r="G36" s="20"/>
      <c r="H36" s="20"/>
      <c r="I36" s="22"/>
      <c r="J36" s="4"/>
      <c r="K36" s="22"/>
      <c r="L36" s="20"/>
    </row>
    <row r="37" spans="1:12" ht="21.75" customHeight="1">
      <c r="A37" s="48">
        <v>4</v>
      </c>
      <c r="B37" s="9" t="s">
        <v>38</v>
      </c>
      <c r="C37" s="4" t="s">
        <v>39</v>
      </c>
      <c r="D37" s="18">
        <v>1</v>
      </c>
      <c r="E37" s="4"/>
      <c r="F37" s="4"/>
      <c r="G37" s="20"/>
      <c r="H37" s="20"/>
      <c r="I37" s="22"/>
      <c r="J37" s="4"/>
      <c r="K37" s="22"/>
      <c r="L37" s="20"/>
    </row>
    <row r="38" spans="1:12" ht="30.75" customHeight="1">
      <c r="A38" s="48">
        <v>5</v>
      </c>
      <c r="B38" s="9" t="s">
        <v>40</v>
      </c>
      <c r="C38" s="4" t="s">
        <v>35</v>
      </c>
      <c r="D38" s="18">
        <v>4</v>
      </c>
      <c r="E38" s="4"/>
      <c r="F38" s="4"/>
      <c r="G38" s="20"/>
      <c r="H38" s="20"/>
      <c r="I38" s="22"/>
      <c r="J38" s="4"/>
      <c r="K38" s="22"/>
      <c r="L38" s="20"/>
    </row>
    <row r="39" spans="1:12" ht="30.75" customHeight="1">
      <c r="A39" s="48">
        <v>6</v>
      </c>
      <c r="B39" s="9" t="s">
        <v>41</v>
      </c>
      <c r="C39" s="4" t="s">
        <v>19</v>
      </c>
      <c r="D39" s="18">
        <v>12</v>
      </c>
      <c r="E39" s="4"/>
      <c r="F39" s="4"/>
      <c r="G39" s="20"/>
      <c r="H39" s="20"/>
      <c r="I39" s="22"/>
      <c r="J39" s="4"/>
      <c r="K39" s="22"/>
      <c r="L39" s="20"/>
    </row>
    <row r="40" spans="1:12" ht="24.75" customHeight="1">
      <c r="A40" s="48">
        <v>7</v>
      </c>
      <c r="B40" s="9" t="s">
        <v>42</v>
      </c>
      <c r="C40" s="4" t="s">
        <v>19</v>
      </c>
      <c r="D40" s="18">
        <v>3</v>
      </c>
      <c r="E40" s="4"/>
      <c r="F40" s="4"/>
      <c r="G40" s="20"/>
      <c r="H40" s="20"/>
      <c r="I40" s="22"/>
      <c r="J40" s="4"/>
      <c r="K40" s="22"/>
      <c r="L40" s="20"/>
    </row>
    <row r="41" spans="1:12" ht="23.25" customHeight="1" thickBot="1">
      <c r="A41" s="48">
        <v>8</v>
      </c>
      <c r="B41" s="9" t="s">
        <v>43</v>
      </c>
      <c r="C41" s="4" t="s">
        <v>19</v>
      </c>
      <c r="D41" s="18">
        <v>2</v>
      </c>
      <c r="E41" s="4"/>
      <c r="F41" s="4"/>
      <c r="G41" s="20"/>
      <c r="H41" s="20"/>
      <c r="I41" s="22"/>
      <c r="J41" s="4"/>
      <c r="K41" s="22"/>
      <c r="L41" s="20"/>
    </row>
    <row r="42" spans="1:12" ht="21.75" customHeight="1" thickBot="1">
      <c r="A42" s="50"/>
      <c r="B42" s="24"/>
      <c r="C42" s="27"/>
      <c r="D42" s="51"/>
      <c r="E42" s="27"/>
      <c r="F42" s="27"/>
      <c r="G42" s="318" t="s">
        <v>15</v>
      </c>
      <c r="H42" s="318"/>
      <c r="I42" s="28">
        <f>SUM(I34:I41)</f>
        <v>0</v>
      </c>
      <c r="J42" s="29"/>
      <c r="K42" s="30"/>
      <c r="L42" s="31">
        <f>SUM(L34:L41)</f>
        <v>0</v>
      </c>
    </row>
    <row r="43" spans="1:12" ht="22.5" customHeight="1">
      <c r="A43" s="57" t="s">
        <v>44</v>
      </c>
      <c r="B43" s="58" t="s">
        <v>45</v>
      </c>
      <c r="C43" s="59"/>
      <c r="D43" s="60"/>
      <c r="E43" s="61"/>
      <c r="F43" s="61"/>
      <c r="G43" s="62"/>
      <c r="H43" s="62"/>
      <c r="I43" s="63"/>
      <c r="J43" s="61"/>
      <c r="K43" s="63"/>
      <c r="L43" s="64"/>
    </row>
    <row r="44" spans="1:12" ht="27" customHeight="1">
      <c r="A44" s="12" t="s">
        <v>0</v>
      </c>
      <c r="B44" s="12" t="s">
        <v>1</v>
      </c>
      <c r="C44" s="12" t="s">
        <v>2</v>
      </c>
      <c r="D44" s="13" t="s">
        <v>3</v>
      </c>
      <c r="E44" s="14" t="s">
        <v>4</v>
      </c>
      <c r="F44" s="14" t="s">
        <v>5</v>
      </c>
      <c r="G44" s="14" t="s">
        <v>6</v>
      </c>
      <c r="H44" s="15" t="s">
        <v>7</v>
      </c>
      <c r="I44" s="15" t="s">
        <v>8</v>
      </c>
      <c r="J44" s="14" t="s">
        <v>9</v>
      </c>
      <c r="K44" s="16" t="s">
        <v>10</v>
      </c>
      <c r="L44" s="16" t="s">
        <v>11</v>
      </c>
    </row>
    <row r="45" spans="1:12" ht="18.75" customHeight="1">
      <c r="A45" s="4">
        <v>1</v>
      </c>
      <c r="B45" s="17">
        <v>2</v>
      </c>
      <c r="C45" s="4">
        <v>3</v>
      </c>
      <c r="D45" s="4">
        <v>4</v>
      </c>
      <c r="E45" s="4">
        <v>5</v>
      </c>
      <c r="F45" s="4">
        <v>6</v>
      </c>
      <c r="G45" s="4">
        <v>7</v>
      </c>
      <c r="H45" s="4">
        <v>8</v>
      </c>
      <c r="I45" s="4">
        <v>9</v>
      </c>
      <c r="J45" s="4">
        <v>10</v>
      </c>
      <c r="K45" s="4">
        <v>11</v>
      </c>
      <c r="L45" s="4">
        <v>12</v>
      </c>
    </row>
    <row r="46" spans="1:12" ht="24" customHeight="1">
      <c r="A46" s="48">
        <v>1</v>
      </c>
      <c r="B46" s="9" t="s">
        <v>46</v>
      </c>
      <c r="C46" s="4" t="s">
        <v>35</v>
      </c>
      <c r="D46" s="18">
        <v>10</v>
      </c>
      <c r="E46" s="4"/>
      <c r="F46" s="4"/>
      <c r="G46" s="20"/>
      <c r="H46" s="20"/>
      <c r="I46" s="22"/>
      <c r="J46" s="4"/>
      <c r="K46" s="22"/>
      <c r="L46" s="20"/>
    </row>
    <row r="47" spans="1:12" ht="22.5" customHeight="1">
      <c r="A47" s="48">
        <v>2</v>
      </c>
      <c r="B47" s="9" t="s">
        <v>47</v>
      </c>
      <c r="C47" s="4" t="s">
        <v>35</v>
      </c>
      <c r="D47" s="18">
        <v>10</v>
      </c>
      <c r="E47" s="4"/>
      <c r="F47" s="4"/>
      <c r="G47" s="20"/>
      <c r="H47" s="20"/>
      <c r="I47" s="22"/>
      <c r="J47" s="4"/>
      <c r="K47" s="22"/>
      <c r="L47" s="20"/>
    </row>
    <row r="48" spans="1:12" ht="21" customHeight="1">
      <c r="A48" s="48">
        <v>3</v>
      </c>
      <c r="B48" s="9" t="s">
        <v>48</v>
      </c>
      <c r="C48" s="4" t="s">
        <v>35</v>
      </c>
      <c r="D48" s="18">
        <v>2</v>
      </c>
      <c r="E48" s="4"/>
      <c r="F48" s="4"/>
      <c r="G48" s="20"/>
      <c r="H48" s="20"/>
      <c r="I48" s="22"/>
      <c r="J48" s="4"/>
      <c r="K48" s="22"/>
      <c r="L48" s="20"/>
    </row>
    <row r="49" spans="1:12" ht="25.5" customHeight="1">
      <c r="A49" s="48">
        <v>4</v>
      </c>
      <c r="B49" s="9" t="s">
        <v>49</v>
      </c>
      <c r="C49" s="4" t="s">
        <v>35</v>
      </c>
      <c r="D49" s="18">
        <v>2</v>
      </c>
      <c r="E49" s="4"/>
      <c r="F49" s="4"/>
      <c r="G49" s="20"/>
      <c r="H49" s="20"/>
      <c r="I49" s="22"/>
      <c r="J49" s="4"/>
      <c r="K49" s="22"/>
      <c r="L49" s="20"/>
    </row>
    <row r="50" spans="1:12" ht="25.5" customHeight="1">
      <c r="A50" s="48">
        <v>5</v>
      </c>
      <c r="B50" s="9" t="s">
        <v>50</v>
      </c>
      <c r="C50" s="4" t="s">
        <v>35</v>
      </c>
      <c r="D50" s="18">
        <v>2</v>
      </c>
      <c r="E50" s="4"/>
      <c r="F50" s="4"/>
      <c r="G50" s="20"/>
      <c r="H50" s="20"/>
      <c r="I50" s="22"/>
      <c r="J50" s="4"/>
      <c r="K50" s="22"/>
      <c r="L50" s="20"/>
    </row>
    <row r="51" spans="1:12" ht="25.5" customHeight="1">
      <c r="A51" s="48">
        <v>6</v>
      </c>
      <c r="B51" s="9" t="s">
        <v>51</v>
      </c>
      <c r="C51" s="4" t="s">
        <v>35</v>
      </c>
      <c r="D51" s="18">
        <v>4</v>
      </c>
      <c r="E51" s="4"/>
      <c r="F51" s="4"/>
      <c r="G51" s="20"/>
      <c r="H51" s="20"/>
      <c r="I51" s="22"/>
      <c r="J51" s="4"/>
      <c r="K51" s="22"/>
      <c r="L51" s="20"/>
    </row>
    <row r="52" spans="1:12" ht="33" customHeight="1" thickBot="1">
      <c r="A52" s="48">
        <v>7</v>
      </c>
      <c r="B52" s="9" t="s">
        <v>52</v>
      </c>
      <c r="C52" s="4" t="s">
        <v>35</v>
      </c>
      <c r="D52" s="18">
        <v>2</v>
      </c>
      <c r="E52" s="4"/>
      <c r="F52" s="4"/>
      <c r="G52" s="20"/>
      <c r="H52" s="20"/>
      <c r="I52" s="22"/>
      <c r="J52" s="4"/>
      <c r="K52" s="22"/>
      <c r="L52" s="20"/>
    </row>
    <row r="53" spans="1:12" ht="25.5" customHeight="1" thickBot="1">
      <c r="A53" s="50"/>
      <c r="B53" s="24"/>
      <c r="C53" s="27"/>
      <c r="D53" s="51"/>
      <c r="E53" s="27"/>
      <c r="F53" s="27"/>
      <c r="G53" s="318" t="s">
        <v>15</v>
      </c>
      <c r="H53" s="318"/>
      <c r="I53" s="28">
        <f>SUM(I46:I52)</f>
        <v>0</v>
      </c>
      <c r="J53" s="29"/>
      <c r="K53" s="30"/>
      <c r="L53" s="31">
        <f>SUM(L46:L52)</f>
        <v>0</v>
      </c>
    </row>
    <row r="54" spans="1:12" ht="25.5" customHeight="1">
      <c r="A54" s="57" t="s">
        <v>53</v>
      </c>
      <c r="B54" s="1" t="s">
        <v>54</v>
      </c>
      <c r="C54" s="59"/>
      <c r="D54" s="60"/>
      <c r="E54" s="61"/>
      <c r="F54" s="61"/>
      <c r="G54" s="62"/>
      <c r="H54" s="62"/>
      <c r="I54" s="65"/>
      <c r="J54" s="61"/>
      <c r="K54" s="65"/>
      <c r="L54" s="66"/>
    </row>
    <row r="55" spans="1:12" ht="27" customHeight="1">
      <c r="A55" s="12" t="s">
        <v>0</v>
      </c>
      <c r="B55" s="12" t="s">
        <v>1</v>
      </c>
      <c r="C55" s="12" t="s">
        <v>2</v>
      </c>
      <c r="D55" s="13" t="s">
        <v>3</v>
      </c>
      <c r="E55" s="14" t="s">
        <v>4</v>
      </c>
      <c r="F55" s="14" t="s">
        <v>5</v>
      </c>
      <c r="G55" s="14" t="s">
        <v>6</v>
      </c>
      <c r="H55" s="15" t="s">
        <v>7</v>
      </c>
      <c r="I55" s="15" t="s">
        <v>8</v>
      </c>
      <c r="J55" s="14" t="s">
        <v>9</v>
      </c>
      <c r="K55" s="16" t="s">
        <v>10</v>
      </c>
      <c r="L55" s="16" t="s">
        <v>11</v>
      </c>
    </row>
    <row r="56" spans="1:12" ht="18.75" customHeight="1">
      <c r="A56" s="4">
        <v>1</v>
      </c>
      <c r="B56" s="17">
        <v>2</v>
      </c>
      <c r="C56" s="4">
        <v>3</v>
      </c>
      <c r="D56" s="4">
        <v>4</v>
      </c>
      <c r="E56" s="4">
        <v>5</v>
      </c>
      <c r="F56" s="4">
        <v>6</v>
      </c>
      <c r="G56" s="4">
        <v>7</v>
      </c>
      <c r="H56" s="4">
        <v>8</v>
      </c>
      <c r="I56" s="4">
        <v>9</v>
      </c>
      <c r="J56" s="4">
        <v>10</v>
      </c>
      <c r="K56" s="4">
        <v>11</v>
      </c>
      <c r="L56" s="4">
        <v>12</v>
      </c>
    </row>
    <row r="57" spans="1:12" ht="36.75" customHeight="1" thickBot="1">
      <c r="A57" s="48">
        <v>1</v>
      </c>
      <c r="B57" s="9" t="s">
        <v>55</v>
      </c>
      <c r="C57" s="4" t="s">
        <v>56</v>
      </c>
      <c r="D57" s="18">
        <v>8</v>
      </c>
      <c r="E57" s="4"/>
      <c r="F57" s="4"/>
      <c r="G57" s="20"/>
      <c r="H57" s="20"/>
      <c r="I57" s="22"/>
      <c r="J57" s="4"/>
      <c r="K57" s="22"/>
      <c r="L57" s="20"/>
    </row>
    <row r="58" spans="1:12" ht="28.5" customHeight="1" thickBot="1">
      <c r="A58" s="50"/>
      <c r="B58" s="24"/>
      <c r="C58" s="27"/>
      <c r="D58" s="51"/>
      <c r="E58" s="27"/>
      <c r="F58" s="27"/>
      <c r="G58" s="318" t="s">
        <v>15</v>
      </c>
      <c r="H58" s="318"/>
      <c r="I58" s="28">
        <f>SUM(I57:I57)</f>
        <v>0</v>
      </c>
      <c r="J58" s="67"/>
      <c r="K58" s="68"/>
      <c r="L58" s="31">
        <f>SUM(L57:L57)</f>
        <v>0</v>
      </c>
    </row>
    <row r="59" spans="1:12" ht="24.75" customHeight="1">
      <c r="A59" s="57" t="s">
        <v>57</v>
      </c>
      <c r="B59" s="1" t="s">
        <v>58</v>
      </c>
      <c r="C59" s="34"/>
      <c r="D59" s="33"/>
      <c r="E59" s="34"/>
      <c r="F59" s="34"/>
      <c r="G59" s="36"/>
      <c r="H59" s="36"/>
      <c r="I59" s="46"/>
      <c r="J59" s="34"/>
      <c r="K59" s="46"/>
      <c r="L59" s="47"/>
    </row>
    <row r="60" spans="1:12" ht="27" customHeight="1">
      <c r="A60" s="12" t="s">
        <v>0</v>
      </c>
      <c r="B60" s="12" t="s">
        <v>1</v>
      </c>
      <c r="C60" s="12" t="s">
        <v>2</v>
      </c>
      <c r="D60" s="13" t="s">
        <v>3</v>
      </c>
      <c r="E60" s="14" t="s">
        <v>4</v>
      </c>
      <c r="F60" s="14" t="s">
        <v>5</v>
      </c>
      <c r="G60" s="14" t="s">
        <v>6</v>
      </c>
      <c r="H60" s="15" t="s">
        <v>7</v>
      </c>
      <c r="I60" s="15" t="s">
        <v>8</v>
      </c>
      <c r="J60" s="14" t="s">
        <v>9</v>
      </c>
      <c r="K60" s="16" t="s">
        <v>10</v>
      </c>
      <c r="L60" s="16" t="s">
        <v>11</v>
      </c>
    </row>
    <row r="61" spans="1:12" ht="18.75" customHeight="1">
      <c r="A61" s="4">
        <v>1</v>
      </c>
      <c r="B61" s="17">
        <v>2</v>
      </c>
      <c r="C61" s="4">
        <v>3</v>
      </c>
      <c r="D61" s="4">
        <v>4</v>
      </c>
      <c r="E61" s="4">
        <v>5</v>
      </c>
      <c r="F61" s="4">
        <v>6</v>
      </c>
      <c r="G61" s="4">
        <v>7</v>
      </c>
      <c r="H61" s="4">
        <v>8</v>
      </c>
      <c r="I61" s="4">
        <v>9</v>
      </c>
      <c r="J61" s="4">
        <v>10</v>
      </c>
      <c r="K61" s="4">
        <v>11</v>
      </c>
      <c r="L61" s="4">
        <v>12</v>
      </c>
    </row>
    <row r="62" spans="1:12" ht="156" customHeight="1" thickBot="1">
      <c r="A62" s="48">
        <v>1</v>
      </c>
      <c r="B62" s="9" t="s">
        <v>59</v>
      </c>
      <c r="C62" s="4" t="s">
        <v>35</v>
      </c>
      <c r="D62" s="48">
        <v>15</v>
      </c>
      <c r="E62" s="4"/>
      <c r="F62" s="4"/>
      <c r="G62" s="20"/>
      <c r="H62" s="20"/>
      <c r="I62" s="22"/>
      <c r="J62" s="4"/>
      <c r="K62" s="22"/>
      <c r="L62" s="20"/>
    </row>
    <row r="63" spans="1:12" ht="27" customHeight="1" thickBot="1">
      <c r="A63" s="69"/>
      <c r="B63" s="70"/>
      <c r="C63" s="27"/>
      <c r="D63" s="51"/>
      <c r="E63" s="27"/>
      <c r="F63" s="27"/>
      <c r="G63" s="318" t="s">
        <v>15</v>
      </c>
      <c r="H63" s="318"/>
      <c r="I63" s="71">
        <f>SUM(I62:I62)</f>
        <v>0</v>
      </c>
      <c r="J63" s="67"/>
      <c r="K63" s="68"/>
      <c r="L63" s="31">
        <f>SUM(L62:L62)</f>
        <v>0</v>
      </c>
    </row>
    <row r="64" spans="1:12" ht="27" customHeight="1">
      <c r="A64" s="57" t="s">
        <v>60</v>
      </c>
      <c r="B64" s="1" t="s">
        <v>61</v>
      </c>
      <c r="C64" s="72"/>
      <c r="D64" s="73"/>
      <c r="E64" s="72"/>
      <c r="F64" s="72"/>
      <c r="G64" s="74"/>
      <c r="H64" s="74"/>
      <c r="I64" s="75"/>
      <c r="J64" s="72"/>
      <c r="K64" s="75"/>
      <c r="L64" s="76"/>
    </row>
    <row r="65" spans="1:12" ht="27" customHeight="1">
      <c r="A65" s="12" t="s">
        <v>0</v>
      </c>
      <c r="B65" s="12" t="s">
        <v>1</v>
      </c>
      <c r="C65" s="12" t="s">
        <v>2</v>
      </c>
      <c r="D65" s="13" t="s">
        <v>3</v>
      </c>
      <c r="E65" s="14" t="s">
        <v>4</v>
      </c>
      <c r="F65" s="14" t="s">
        <v>5</v>
      </c>
      <c r="G65" s="14" t="s">
        <v>6</v>
      </c>
      <c r="H65" s="15" t="s">
        <v>7</v>
      </c>
      <c r="I65" s="15" t="s">
        <v>8</v>
      </c>
      <c r="J65" s="14" t="s">
        <v>9</v>
      </c>
      <c r="K65" s="16" t="s">
        <v>10</v>
      </c>
      <c r="L65" s="16" t="s">
        <v>11</v>
      </c>
    </row>
    <row r="66" spans="1:12" ht="18.75" customHeight="1">
      <c r="A66" s="4">
        <v>1</v>
      </c>
      <c r="B66" s="17">
        <v>2</v>
      </c>
      <c r="C66" s="4">
        <v>3</v>
      </c>
      <c r="D66" s="4">
        <v>4</v>
      </c>
      <c r="E66" s="4">
        <v>5</v>
      </c>
      <c r="F66" s="4">
        <v>6</v>
      </c>
      <c r="G66" s="4">
        <v>7</v>
      </c>
      <c r="H66" s="4">
        <v>8</v>
      </c>
      <c r="I66" s="4">
        <v>9</v>
      </c>
      <c r="J66" s="4">
        <v>10</v>
      </c>
      <c r="K66" s="4">
        <v>11</v>
      </c>
      <c r="L66" s="4">
        <v>12</v>
      </c>
    </row>
    <row r="67" spans="1:12" ht="132" customHeight="1" thickBot="1">
      <c r="A67" s="48">
        <v>1</v>
      </c>
      <c r="B67" s="9" t="s">
        <v>62</v>
      </c>
      <c r="C67" s="4" t="s">
        <v>63</v>
      </c>
      <c r="D67" s="48">
        <v>7</v>
      </c>
      <c r="E67" s="4"/>
      <c r="F67" s="4"/>
      <c r="G67" s="20"/>
      <c r="H67" s="20"/>
      <c r="I67" s="22"/>
      <c r="J67" s="4"/>
      <c r="K67" s="22"/>
      <c r="L67" s="20"/>
    </row>
    <row r="68" spans="1:12" ht="25.5" customHeight="1" thickBot="1">
      <c r="A68" s="69"/>
      <c r="B68" s="70"/>
      <c r="C68" s="27"/>
      <c r="D68" s="51"/>
      <c r="E68" s="27"/>
      <c r="F68" s="27"/>
      <c r="G68" s="318" t="s">
        <v>15</v>
      </c>
      <c r="H68" s="318"/>
      <c r="I68" s="71">
        <f>SUM(I67:I67)</f>
        <v>0</v>
      </c>
      <c r="J68" s="67"/>
      <c r="K68" s="68"/>
      <c r="L68" s="31">
        <f>SUM(L67:L67)</f>
        <v>0</v>
      </c>
    </row>
    <row r="69" spans="1:12" ht="33.75" customHeight="1">
      <c r="A69" s="57" t="s">
        <v>64</v>
      </c>
      <c r="B69" s="1" t="s">
        <v>65</v>
      </c>
      <c r="C69" s="72"/>
      <c r="D69" s="73"/>
      <c r="E69" s="72"/>
      <c r="F69" s="72"/>
      <c r="G69" s="74"/>
      <c r="H69" s="74"/>
      <c r="I69" s="75"/>
      <c r="J69" s="72"/>
      <c r="K69" s="75"/>
      <c r="L69" s="76"/>
    </row>
    <row r="70" spans="1:12" ht="54" customHeight="1" thickBot="1">
      <c r="A70" s="48">
        <v>1</v>
      </c>
      <c r="B70" s="77" t="s">
        <v>66</v>
      </c>
      <c r="C70" s="4" t="s">
        <v>63</v>
      </c>
      <c r="D70" s="48">
        <v>40</v>
      </c>
      <c r="E70" s="4"/>
      <c r="F70" s="4"/>
      <c r="G70" s="20"/>
      <c r="H70" s="20"/>
      <c r="I70" s="22"/>
      <c r="J70" s="4"/>
      <c r="K70" s="22"/>
      <c r="L70" s="20"/>
    </row>
    <row r="71" spans="1:12" ht="25.5" customHeight="1" thickBot="1">
      <c r="A71" s="69"/>
      <c r="B71" s="70"/>
      <c r="C71" s="27"/>
      <c r="D71" s="51"/>
      <c r="E71" s="27"/>
      <c r="F71" s="27"/>
      <c r="G71" s="318" t="s">
        <v>15</v>
      </c>
      <c r="H71" s="318"/>
      <c r="I71" s="71">
        <f>SUM(I70:I70)</f>
        <v>0</v>
      </c>
      <c r="J71" s="67"/>
      <c r="K71" s="68"/>
      <c r="L71" s="31">
        <f>SUM(L70:L70)</f>
        <v>0</v>
      </c>
    </row>
    <row r="72" spans="1:12" ht="25.5" customHeight="1">
      <c r="A72" s="57" t="s">
        <v>67</v>
      </c>
      <c r="B72" s="1" t="s">
        <v>68</v>
      </c>
      <c r="C72" s="72"/>
      <c r="D72" s="73"/>
      <c r="E72" s="72"/>
      <c r="F72" s="72"/>
      <c r="G72" s="74"/>
      <c r="H72" s="74"/>
      <c r="I72" s="75"/>
      <c r="J72" s="72"/>
      <c r="K72" s="75"/>
      <c r="L72" s="76"/>
    </row>
    <row r="73" spans="1:12" ht="27" customHeight="1">
      <c r="A73" s="12" t="s">
        <v>0</v>
      </c>
      <c r="B73" s="12" t="s">
        <v>1</v>
      </c>
      <c r="C73" s="12" t="s">
        <v>2</v>
      </c>
      <c r="D73" s="13" t="s">
        <v>3</v>
      </c>
      <c r="E73" s="14" t="s">
        <v>4</v>
      </c>
      <c r="F73" s="14" t="s">
        <v>5</v>
      </c>
      <c r="G73" s="14" t="s">
        <v>6</v>
      </c>
      <c r="H73" s="15" t="s">
        <v>7</v>
      </c>
      <c r="I73" s="15" t="s">
        <v>8</v>
      </c>
      <c r="J73" s="14" t="s">
        <v>9</v>
      </c>
      <c r="K73" s="16" t="s">
        <v>10</v>
      </c>
      <c r="L73" s="16" t="s">
        <v>11</v>
      </c>
    </row>
    <row r="74" spans="1:12" ht="18.75" customHeight="1">
      <c r="A74" s="4">
        <v>1</v>
      </c>
      <c r="B74" s="17">
        <v>2</v>
      </c>
      <c r="C74" s="4">
        <v>3</v>
      </c>
      <c r="D74" s="4">
        <v>4</v>
      </c>
      <c r="E74" s="4">
        <v>5</v>
      </c>
      <c r="F74" s="4">
        <v>6</v>
      </c>
      <c r="G74" s="4">
        <v>7</v>
      </c>
      <c r="H74" s="4">
        <v>8</v>
      </c>
      <c r="I74" s="4">
        <v>9</v>
      </c>
      <c r="J74" s="4">
        <v>10</v>
      </c>
      <c r="K74" s="4">
        <v>11</v>
      </c>
      <c r="L74" s="4">
        <v>12</v>
      </c>
    </row>
    <row r="75" spans="1:12" ht="24" customHeight="1" thickBot="1">
      <c r="A75" s="48">
        <v>1</v>
      </c>
      <c r="B75" s="77" t="s">
        <v>69</v>
      </c>
      <c r="C75" s="4" t="s">
        <v>70</v>
      </c>
      <c r="D75" s="18">
        <v>3</v>
      </c>
      <c r="E75" s="4"/>
      <c r="F75" s="4"/>
      <c r="G75" s="20"/>
      <c r="H75" s="20"/>
      <c r="I75" s="22"/>
      <c r="J75" s="4"/>
      <c r="K75" s="22"/>
      <c r="L75" s="20"/>
    </row>
    <row r="76" spans="1:12" ht="25.5" customHeight="1" thickBot="1">
      <c r="A76" s="69"/>
      <c r="B76" s="70"/>
      <c r="C76" s="27"/>
      <c r="D76" s="51"/>
      <c r="E76" s="27"/>
      <c r="F76" s="27"/>
      <c r="G76" s="318" t="s">
        <v>15</v>
      </c>
      <c r="H76" s="318"/>
      <c r="I76" s="71">
        <f>SUM(I75:I75)</f>
        <v>0</v>
      </c>
      <c r="J76" s="67"/>
      <c r="K76" s="68"/>
      <c r="L76" s="31">
        <f>SUM(L75:L75)</f>
        <v>0</v>
      </c>
    </row>
    <row r="77" spans="1:12" ht="25.5" customHeight="1">
      <c r="A77" s="57" t="s">
        <v>71</v>
      </c>
      <c r="B77" s="1" t="s">
        <v>72</v>
      </c>
      <c r="C77" s="72"/>
      <c r="D77" s="73"/>
      <c r="E77" s="72"/>
      <c r="F77" s="72"/>
      <c r="G77" s="74"/>
      <c r="H77" s="74"/>
      <c r="I77" s="75"/>
      <c r="J77" s="72"/>
      <c r="K77" s="75"/>
      <c r="L77" s="76"/>
    </row>
    <row r="78" spans="1:12" ht="27" customHeight="1">
      <c r="A78" s="12" t="s">
        <v>0</v>
      </c>
      <c r="B78" s="12" t="s">
        <v>1</v>
      </c>
      <c r="C78" s="12" t="s">
        <v>2</v>
      </c>
      <c r="D78" s="13" t="s">
        <v>3</v>
      </c>
      <c r="E78" s="14" t="s">
        <v>4</v>
      </c>
      <c r="F78" s="14" t="s">
        <v>5</v>
      </c>
      <c r="G78" s="14" t="s">
        <v>6</v>
      </c>
      <c r="H78" s="15" t="s">
        <v>7</v>
      </c>
      <c r="I78" s="15" t="s">
        <v>8</v>
      </c>
      <c r="J78" s="14" t="s">
        <v>9</v>
      </c>
      <c r="K78" s="16" t="s">
        <v>10</v>
      </c>
      <c r="L78" s="16" t="s">
        <v>11</v>
      </c>
    </row>
    <row r="79" spans="1:12" ht="18.75" customHeight="1">
      <c r="A79" s="4">
        <v>1</v>
      </c>
      <c r="B79" s="17">
        <v>2</v>
      </c>
      <c r="C79" s="4">
        <v>3</v>
      </c>
      <c r="D79" s="4">
        <v>4</v>
      </c>
      <c r="E79" s="4">
        <v>5</v>
      </c>
      <c r="F79" s="4">
        <v>6</v>
      </c>
      <c r="G79" s="4">
        <v>7</v>
      </c>
      <c r="H79" s="4">
        <v>8</v>
      </c>
      <c r="I79" s="4">
        <v>9</v>
      </c>
      <c r="J79" s="4">
        <v>10</v>
      </c>
      <c r="K79" s="4">
        <v>11</v>
      </c>
      <c r="L79" s="4">
        <v>12</v>
      </c>
    </row>
    <row r="80" spans="1:12" ht="25.5" customHeight="1" thickBot="1">
      <c r="A80" s="48">
        <v>1</v>
      </c>
      <c r="B80" s="308" t="s">
        <v>1010</v>
      </c>
      <c r="C80" s="79" t="s">
        <v>35</v>
      </c>
      <c r="D80" s="80">
        <v>200</v>
      </c>
      <c r="E80" s="79"/>
      <c r="F80" s="79"/>
      <c r="G80" s="81"/>
      <c r="H80" s="81"/>
      <c r="I80" s="82"/>
      <c r="J80" s="79"/>
      <c r="K80" s="82"/>
      <c r="L80" s="81"/>
    </row>
    <row r="81" spans="1:12" ht="25.5" customHeight="1" thickBot="1">
      <c r="A81" s="69"/>
      <c r="B81" s="70"/>
      <c r="C81" s="27"/>
      <c r="D81" s="51"/>
      <c r="E81" s="27"/>
      <c r="F81" s="27"/>
      <c r="G81" s="318" t="s">
        <v>15</v>
      </c>
      <c r="H81" s="318"/>
      <c r="I81" s="71">
        <f>SUM(I80:I80)</f>
        <v>0</v>
      </c>
      <c r="J81" s="67"/>
      <c r="K81" s="68"/>
      <c r="L81" s="31">
        <f>SUM(L80:L80)</f>
        <v>0</v>
      </c>
    </row>
    <row r="82" spans="1:12" ht="25.5" customHeight="1">
      <c r="A82" s="83" t="s">
        <v>73</v>
      </c>
      <c r="B82" s="84" t="s">
        <v>74</v>
      </c>
      <c r="C82" s="72"/>
      <c r="D82" s="85"/>
      <c r="E82" s="72"/>
      <c r="F82" s="72"/>
      <c r="G82" s="74"/>
      <c r="H82" s="74"/>
      <c r="I82" s="86"/>
      <c r="J82" s="72"/>
      <c r="K82" s="86"/>
      <c r="L82" s="87"/>
    </row>
    <row r="83" spans="1:12" ht="27" customHeight="1">
      <c r="A83" s="12" t="s">
        <v>0</v>
      </c>
      <c r="B83" s="12" t="s">
        <v>1</v>
      </c>
      <c r="C83" s="12" t="s">
        <v>2</v>
      </c>
      <c r="D83" s="13" t="s">
        <v>3</v>
      </c>
      <c r="E83" s="14" t="s">
        <v>4</v>
      </c>
      <c r="F83" s="14" t="s">
        <v>5</v>
      </c>
      <c r="G83" s="14" t="s">
        <v>6</v>
      </c>
      <c r="H83" s="15" t="s">
        <v>7</v>
      </c>
      <c r="I83" s="15" t="s">
        <v>8</v>
      </c>
      <c r="J83" s="14" t="s">
        <v>9</v>
      </c>
      <c r="K83" s="16" t="s">
        <v>10</v>
      </c>
      <c r="L83" s="16" t="s">
        <v>11</v>
      </c>
    </row>
    <row r="84" spans="1:12" ht="18.75" customHeight="1">
      <c r="A84" s="4">
        <v>1</v>
      </c>
      <c r="B84" s="17">
        <v>2</v>
      </c>
      <c r="C84" s="4">
        <v>3</v>
      </c>
      <c r="D84" s="4">
        <v>4</v>
      </c>
      <c r="E84" s="4">
        <v>5</v>
      </c>
      <c r="F84" s="4">
        <v>6</v>
      </c>
      <c r="G84" s="4">
        <v>7</v>
      </c>
      <c r="H84" s="4">
        <v>8</v>
      </c>
      <c r="I84" s="4">
        <v>9</v>
      </c>
      <c r="J84" s="4">
        <v>10</v>
      </c>
      <c r="K84" s="4">
        <v>11</v>
      </c>
      <c r="L84" s="4">
        <v>12</v>
      </c>
    </row>
    <row r="85" spans="1:12" ht="24" customHeight="1" thickBot="1">
      <c r="A85" s="48">
        <v>1</v>
      </c>
      <c r="B85" s="78" t="s">
        <v>75</v>
      </c>
      <c r="C85" s="79" t="s">
        <v>35</v>
      </c>
      <c r="D85" s="80">
        <v>50</v>
      </c>
      <c r="E85" s="79"/>
      <c r="F85" s="79"/>
      <c r="G85" s="81"/>
      <c r="H85" s="81"/>
      <c r="I85" s="82"/>
      <c r="J85" s="79"/>
      <c r="K85" s="88"/>
      <c r="L85" s="81"/>
    </row>
    <row r="86" spans="1:12" ht="25.5" customHeight="1" thickBot="1">
      <c r="A86" s="69"/>
      <c r="B86" s="70"/>
      <c r="C86" s="27"/>
      <c r="D86" s="51"/>
      <c r="E86" s="27"/>
      <c r="F86" s="27"/>
      <c r="G86" s="318" t="s">
        <v>15</v>
      </c>
      <c r="H86" s="318"/>
      <c r="I86" s="71">
        <f>SUM(I85:I85)</f>
        <v>0</v>
      </c>
      <c r="J86" s="67"/>
      <c r="K86" s="68"/>
      <c r="L86" s="31">
        <f>SUM(L85:L85)</f>
        <v>0</v>
      </c>
    </row>
    <row r="87" spans="1:12" ht="22.5" customHeight="1">
      <c r="A87" s="83" t="s">
        <v>76</v>
      </c>
      <c r="B87" s="84" t="s">
        <v>77</v>
      </c>
      <c r="C87" s="72"/>
      <c r="D87" s="85"/>
      <c r="E87" s="72"/>
      <c r="F87" s="72"/>
      <c r="G87" s="74"/>
      <c r="H87" s="74"/>
      <c r="I87" s="86"/>
      <c r="J87" s="72"/>
      <c r="K87" s="86"/>
      <c r="L87" s="87"/>
    </row>
    <row r="88" spans="1:12" ht="27" customHeight="1">
      <c r="A88" s="12" t="s">
        <v>0</v>
      </c>
      <c r="B88" s="12" t="s">
        <v>1</v>
      </c>
      <c r="C88" s="12" t="s">
        <v>2</v>
      </c>
      <c r="D88" s="13" t="s">
        <v>3</v>
      </c>
      <c r="E88" s="14" t="s">
        <v>4</v>
      </c>
      <c r="F88" s="14" t="s">
        <v>5</v>
      </c>
      <c r="G88" s="14" t="s">
        <v>6</v>
      </c>
      <c r="H88" s="15" t="s">
        <v>7</v>
      </c>
      <c r="I88" s="15" t="s">
        <v>8</v>
      </c>
      <c r="J88" s="14" t="s">
        <v>9</v>
      </c>
      <c r="K88" s="16" t="s">
        <v>10</v>
      </c>
      <c r="L88" s="16" t="s">
        <v>11</v>
      </c>
    </row>
    <row r="89" spans="1:12" ht="18.75" customHeight="1">
      <c r="A89" s="4">
        <v>1</v>
      </c>
      <c r="B89" s="17">
        <v>2</v>
      </c>
      <c r="C89" s="4">
        <v>3</v>
      </c>
      <c r="D89" s="4">
        <v>4</v>
      </c>
      <c r="E89" s="4">
        <v>5</v>
      </c>
      <c r="F89" s="4">
        <v>6</v>
      </c>
      <c r="G89" s="4">
        <v>7</v>
      </c>
      <c r="H89" s="4">
        <v>8</v>
      </c>
      <c r="I89" s="4">
        <v>9</v>
      </c>
      <c r="J89" s="4">
        <v>10</v>
      </c>
      <c r="K89" s="4">
        <v>11</v>
      </c>
      <c r="L89" s="4">
        <v>12</v>
      </c>
    </row>
    <row r="90" spans="1:12" ht="33" customHeight="1" thickBot="1">
      <c r="A90" s="48">
        <v>1</v>
      </c>
      <c r="B90" s="77" t="s">
        <v>78</v>
      </c>
      <c r="C90" s="89" t="s">
        <v>22</v>
      </c>
      <c r="D90" s="90">
        <v>20</v>
      </c>
      <c r="E90" s="89"/>
      <c r="F90" s="89"/>
      <c r="G90" s="91"/>
      <c r="H90" s="91"/>
      <c r="I90" s="92"/>
      <c r="J90" s="89"/>
      <c r="K90" s="92"/>
      <c r="L90" s="91"/>
    </row>
    <row r="91" spans="1:12" ht="23.25" customHeight="1" thickBot="1">
      <c r="A91" s="69"/>
      <c r="B91" s="70"/>
      <c r="C91" s="27"/>
      <c r="D91" s="51"/>
      <c r="E91" s="27"/>
      <c r="F91" s="27"/>
      <c r="G91" s="324" t="s">
        <v>15</v>
      </c>
      <c r="H91" s="318"/>
      <c r="I91" s="71">
        <f>SUM(I90:I90)</f>
        <v>0</v>
      </c>
      <c r="J91" s="67"/>
      <c r="K91" s="68"/>
      <c r="L91" s="31">
        <f>SUM(L90:L90)</f>
        <v>0</v>
      </c>
    </row>
    <row r="92" spans="1:12" ht="23.25" customHeight="1">
      <c r="A92" s="93" t="s">
        <v>79</v>
      </c>
      <c r="B92" s="94" t="s">
        <v>80</v>
      </c>
      <c r="C92" s="59"/>
      <c r="D92" s="60"/>
      <c r="E92" s="61"/>
      <c r="F92" s="61"/>
      <c r="G92" s="62"/>
      <c r="H92" s="62"/>
      <c r="I92" s="65"/>
      <c r="J92" s="61"/>
      <c r="K92" s="65"/>
      <c r="L92" s="95"/>
    </row>
    <row r="93" spans="1:12" ht="27" customHeight="1">
      <c r="A93" s="12" t="s">
        <v>0</v>
      </c>
      <c r="B93" s="12" t="s">
        <v>1</v>
      </c>
      <c r="C93" s="12" t="s">
        <v>2</v>
      </c>
      <c r="D93" s="13" t="s">
        <v>3</v>
      </c>
      <c r="E93" s="14" t="s">
        <v>4</v>
      </c>
      <c r="F93" s="14" t="s">
        <v>5</v>
      </c>
      <c r="G93" s="14" t="s">
        <v>6</v>
      </c>
      <c r="H93" s="15" t="s">
        <v>7</v>
      </c>
      <c r="I93" s="15" t="s">
        <v>8</v>
      </c>
      <c r="J93" s="14" t="s">
        <v>9</v>
      </c>
      <c r="K93" s="16" t="s">
        <v>10</v>
      </c>
      <c r="L93" s="16" t="s">
        <v>11</v>
      </c>
    </row>
    <row r="94" spans="1:12" ht="18.75" customHeight="1">
      <c r="A94" s="4">
        <v>1</v>
      </c>
      <c r="B94" s="17">
        <v>2</v>
      </c>
      <c r="C94" s="4">
        <v>3</v>
      </c>
      <c r="D94" s="4">
        <v>4</v>
      </c>
      <c r="E94" s="4">
        <v>5</v>
      </c>
      <c r="F94" s="4">
        <v>6</v>
      </c>
      <c r="G94" s="4">
        <v>7</v>
      </c>
      <c r="H94" s="4">
        <v>8</v>
      </c>
      <c r="I94" s="4">
        <v>9</v>
      </c>
      <c r="J94" s="4">
        <v>10</v>
      </c>
      <c r="K94" s="4">
        <v>11</v>
      </c>
      <c r="L94" s="4">
        <v>12</v>
      </c>
    </row>
    <row r="95" spans="1:12" ht="27" customHeight="1">
      <c r="A95" s="48">
        <v>1</v>
      </c>
      <c r="B95" s="9" t="s">
        <v>81</v>
      </c>
      <c r="C95" s="4" t="s">
        <v>22</v>
      </c>
      <c r="D95" s="18">
        <v>1</v>
      </c>
      <c r="E95" s="4"/>
      <c r="F95" s="4"/>
      <c r="G95" s="20"/>
      <c r="H95" s="20"/>
      <c r="I95" s="22"/>
      <c r="J95" s="4"/>
      <c r="K95" s="22"/>
      <c r="L95" s="20"/>
    </row>
    <row r="96" spans="1:12" ht="51" customHeight="1" thickBot="1">
      <c r="A96" s="48">
        <v>2</v>
      </c>
      <c r="B96" s="265" t="s">
        <v>1018</v>
      </c>
      <c r="C96" s="4" t="s">
        <v>22</v>
      </c>
      <c r="D96" s="18">
        <v>40</v>
      </c>
      <c r="E96" s="4"/>
      <c r="F96" s="4"/>
      <c r="G96" s="20"/>
      <c r="H96" s="20"/>
      <c r="I96" s="22"/>
      <c r="J96" s="4"/>
      <c r="K96" s="22"/>
      <c r="L96" s="20"/>
    </row>
    <row r="97" spans="1:12" ht="25.5" customHeight="1" thickBot="1">
      <c r="A97" s="69"/>
      <c r="B97" s="70"/>
      <c r="C97" s="27"/>
      <c r="D97" s="51"/>
      <c r="E97" s="27"/>
      <c r="F97" s="27"/>
      <c r="G97" s="318" t="s">
        <v>15</v>
      </c>
      <c r="H97" s="318"/>
      <c r="I97" s="71">
        <f>SUM(I95:I96)</f>
        <v>0</v>
      </c>
      <c r="J97" s="67"/>
      <c r="K97" s="68"/>
      <c r="L97" s="31">
        <f>SUM(L95:L96)</f>
        <v>0</v>
      </c>
    </row>
    <row r="98" spans="1:12" ht="23.25" customHeight="1">
      <c r="A98" s="93" t="s">
        <v>82</v>
      </c>
      <c r="B98" s="84" t="s">
        <v>83</v>
      </c>
      <c r="C98" s="96"/>
      <c r="D98" s="97"/>
      <c r="E98" s="34"/>
      <c r="F98" s="34"/>
      <c r="G98" s="36"/>
      <c r="H98" s="36"/>
      <c r="I98" s="46"/>
      <c r="J98" s="34"/>
      <c r="K98" s="46"/>
      <c r="L98" s="47"/>
    </row>
    <row r="99" spans="1:12" ht="27" customHeight="1">
      <c r="A99" s="12" t="s">
        <v>0</v>
      </c>
      <c r="B99" s="12" t="s">
        <v>1</v>
      </c>
      <c r="C99" s="12" t="s">
        <v>2</v>
      </c>
      <c r="D99" s="13" t="s">
        <v>3</v>
      </c>
      <c r="E99" s="14" t="s">
        <v>4</v>
      </c>
      <c r="F99" s="14" t="s">
        <v>5</v>
      </c>
      <c r="G99" s="14" t="s">
        <v>6</v>
      </c>
      <c r="H99" s="15" t="s">
        <v>7</v>
      </c>
      <c r="I99" s="15" t="s">
        <v>8</v>
      </c>
      <c r="J99" s="14" t="s">
        <v>9</v>
      </c>
      <c r="K99" s="16" t="s">
        <v>10</v>
      </c>
      <c r="L99" s="16" t="s">
        <v>11</v>
      </c>
    </row>
    <row r="100" spans="1:12" ht="18.75" customHeight="1">
      <c r="A100" s="4">
        <v>1</v>
      </c>
      <c r="B100" s="17">
        <v>2</v>
      </c>
      <c r="C100" s="4">
        <v>3</v>
      </c>
      <c r="D100" s="4">
        <v>4</v>
      </c>
      <c r="E100" s="4">
        <v>5</v>
      </c>
      <c r="F100" s="4">
        <v>6</v>
      </c>
      <c r="G100" s="4">
        <v>7</v>
      </c>
      <c r="H100" s="4">
        <v>8</v>
      </c>
      <c r="I100" s="4">
        <v>9</v>
      </c>
      <c r="J100" s="4">
        <v>10</v>
      </c>
      <c r="K100" s="4">
        <v>11</v>
      </c>
      <c r="L100" s="4">
        <v>12</v>
      </c>
    </row>
    <row r="101" spans="1:12" ht="62.25" customHeight="1" thickBot="1">
      <c r="A101" s="48">
        <v>1</v>
      </c>
      <c r="B101" s="98" t="s">
        <v>84</v>
      </c>
      <c r="C101" s="48" t="s">
        <v>22</v>
      </c>
      <c r="D101" s="48">
        <v>2</v>
      </c>
      <c r="E101" s="4"/>
      <c r="F101" s="4"/>
      <c r="G101" s="20"/>
      <c r="H101" s="20"/>
      <c r="I101" s="22"/>
      <c r="J101" s="4"/>
      <c r="K101" s="22"/>
      <c r="L101" s="20"/>
    </row>
    <row r="102" spans="1:12" ht="23.25" customHeight="1" thickBot="1">
      <c r="A102" s="69"/>
      <c r="B102" s="70"/>
      <c r="C102" s="27"/>
      <c r="D102" s="51"/>
      <c r="E102" s="27"/>
      <c r="F102" s="27"/>
      <c r="G102" s="318" t="s">
        <v>15</v>
      </c>
      <c r="H102" s="318"/>
      <c r="I102" s="71">
        <f>SUM(I101:I101)</f>
        <v>0</v>
      </c>
      <c r="J102" s="67"/>
      <c r="K102" s="68"/>
      <c r="L102" s="31">
        <f>SUM(L101:L101)</f>
        <v>0</v>
      </c>
    </row>
    <row r="103" spans="1:12" ht="30.75" customHeight="1">
      <c r="A103" s="93" t="s">
        <v>85</v>
      </c>
      <c r="B103" s="84" t="s">
        <v>86</v>
      </c>
      <c r="C103" s="96"/>
      <c r="D103" s="97"/>
      <c r="E103" s="34"/>
      <c r="F103" s="34"/>
      <c r="G103" s="36"/>
      <c r="H103" s="36"/>
      <c r="I103" s="99"/>
      <c r="J103" s="34"/>
      <c r="K103" s="38"/>
      <c r="L103" s="100"/>
    </row>
    <row r="104" spans="1:12" ht="27" customHeight="1">
      <c r="A104" s="12" t="s">
        <v>0</v>
      </c>
      <c r="B104" s="12" t="s">
        <v>1</v>
      </c>
      <c r="C104" s="12" t="s">
        <v>2</v>
      </c>
      <c r="D104" s="13" t="s">
        <v>3</v>
      </c>
      <c r="E104" s="14" t="s">
        <v>4</v>
      </c>
      <c r="F104" s="14" t="s">
        <v>5</v>
      </c>
      <c r="G104" s="14" t="s">
        <v>6</v>
      </c>
      <c r="H104" s="15" t="s">
        <v>7</v>
      </c>
      <c r="I104" s="15" t="s">
        <v>8</v>
      </c>
      <c r="J104" s="14" t="s">
        <v>9</v>
      </c>
      <c r="K104" s="16" t="s">
        <v>10</v>
      </c>
      <c r="L104" s="16" t="s">
        <v>11</v>
      </c>
    </row>
    <row r="105" spans="1:12" ht="18.75" customHeight="1">
      <c r="A105" s="4">
        <v>1</v>
      </c>
      <c r="B105" s="17">
        <v>2</v>
      </c>
      <c r="C105" s="4">
        <v>3</v>
      </c>
      <c r="D105" s="4">
        <v>4</v>
      </c>
      <c r="E105" s="4">
        <v>5</v>
      </c>
      <c r="F105" s="4">
        <v>6</v>
      </c>
      <c r="G105" s="4">
        <v>7</v>
      </c>
      <c r="H105" s="4">
        <v>8</v>
      </c>
      <c r="I105" s="4">
        <v>9</v>
      </c>
      <c r="J105" s="4">
        <v>10</v>
      </c>
      <c r="K105" s="4">
        <v>11</v>
      </c>
      <c r="L105" s="4">
        <v>12</v>
      </c>
    </row>
    <row r="106" spans="1:12" ht="36" customHeight="1" thickBot="1">
      <c r="A106" s="48">
        <v>1</v>
      </c>
      <c r="B106" s="98" t="s">
        <v>87</v>
      </c>
      <c r="C106" s="48" t="s">
        <v>22</v>
      </c>
      <c r="D106" s="48">
        <v>6</v>
      </c>
      <c r="E106" s="4"/>
      <c r="F106" s="4"/>
      <c r="G106" s="20"/>
      <c r="H106" s="20"/>
      <c r="I106" s="22"/>
      <c r="J106" s="4"/>
      <c r="K106" s="22"/>
      <c r="L106" s="20"/>
    </row>
    <row r="107" spans="1:12" ht="41.25" customHeight="1" thickBot="1">
      <c r="A107" s="69"/>
      <c r="B107" s="70"/>
      <c r="C107" s="27"/>
      <c r="D107" s="51"/>
      <c r="E107" s="27"/>
      <c r="F107" s="27"/>
      <c r="G107" s="318" t="s">
        <v>15</v>
      </c>
      <c r="H107" s="318"/>
      <c r="I107" s="71">
        <f>SUM(I106:I106)</f>
        <v>0</v>
      </c>
      <c r="J107" s="67"/>
      <c r="K107" s="68"/>
      <c r="L107" s="31">
        <f>SUM(L106:L106)</f>
        <v>0</v>
      </c>
    </row>
    <row r="108" spans="1:12" ht="30.75" customHeight="1">
      <c r="A108" s="93" t="s">
        <v>88</v>
      </c>
      <c r="B108" s="84" t="s">
        <v>89</v>
      </c>
      <c r="C108" s="101"/>
      <c r="D108" s="97"/>
      <c r="E108" s="34"/>
      <c r="F108" s="34"/>
      <c r="G108" s="36"/>
      <c r="H108" s="36"/>
      <c r="I108" s="43"/>
      <c r="J108" s="34"/>
      <c r="K108" s="46"/>
      <c r="L108" s="45"/>
    </row>
    <row r="109" spans="1:12" ht="27" customHeight="1">
      <c r="A109" s="12" t="s">
        <v>0</v>
      </c>
      <c r="B109" s="12" t="s">
        <v>1</v>
      </c>
      <c r="C109" s="12" t="s">
        <v>2</v>
      </c>
      <c r="D109" s="13" t="s">
        <v>3</v>
      </c>
      <c r="E109" s="14" t="s">
        <v>4</v>
      </c>
      <c r="F109" s="14" t="s">
        <v>5</v>
      </c>
      <c r="G109" s="14" t="s">
        <v>6</v>
      </c>
      <c r="H109" s="15" t="s">
        <v>7</v>
      </c>
      <c r="I109" s="15" t="s">
        <v>8</v>
      </c>
      <c r="J109" s="14" t="s">
        <v>9</v>
      </c>
      <c r="K109" s="16" t="s">
        <v>10</v>
      </c>
      <c r="L109" s="16" t="s">
        <v>11</v>
      </c>
    </row>
    <row r="110" spans="1:12" ht="18.75" customHeight="1">
      <c r="A110" s="4">
        <v>1</v>
      </c>
      <c r="B110" s="17">
        <v>2</v>
      </c>
      <c r="C110" s="4">
        <v>3</v>
      </c>
      <c r="D110" s="4">
        <v>4</v>
      </c>
      <c r="E110" s="4">
        <v>5</v>
      </c>
      <c r="F110" s="4">
        <v>6</v>
      </c>
      <c r="G110" s="4">
        <v>7</v>
      </c>
      <c r="H110" s="4">
        <v>8</v>
      </c>
      <c r="I110" s="4">
        <v>9</v>
      </c>
      <c r="J110" s="4">
        <v>10</v>
      </c>
      <c r="K110" s="4">
        <v>11</v>
      </c>
      <c r="L110" s="4">
        <v>12</v>
      </c>
    </row>
    <row r="111" spans="1:12" ht="52.5" customHeight="1">
      <c r="A111" s="48">
        <v>1</v>
      </c>
      <c r="B111" s="98" t="s">
        <v>90</v>
      </c>
      <c r="C111" s="48" t="s">
        <v>91</v>
      </c>
      <c r="D111" s="48">
        <v>1</v>
      </c>
      <c r="E111" s="4"/>
      <c r="F111" s="4"/>
      <c r="G111" s="20"/>
      <c r="H111" s="20"/>
      <c r="I111" s="22"/>
      <c r="J111" s="4"/>
      <c r="K111" s="22"/>
      <c r="L111" s="20"/>
    </row>
    <row r="112" spans="1:12" ht="30.75" customHeight="1" thickBot="1">
      <c r="A112" s="48">
        <v>2</v>
      </c>
      <c r="B112" s="98" t="s">
        <v>92</v>
      </c>
      <c r="C112" s="48" t="s">
        <v>22</v>
      </c>
      <c r="D112" s="48">
        <v>200</v>
      </c>
      <c r="E112" s="4"/>
      <c r="F112" s="4"/>
      <c r="G112" s="20"/>
      <c r="H112" s="20"/>
      <c r="I112" s="22"/>
      <c r="J112" s="4"/>
      <c r="K112" s="22"/>
      <c r="L112" s="20"/>
    </row>
    <row r="113" spans="1:12" ht="32.25" customHeight="1" thickBot="1">
      <c r="A113" s="69"/>
      <c r="B113" s="70"/>
      <c r="C113" s="27"/>
      <c r="D113" s="51"/>
      <c r="E113" s="27"/>
      <c r="F113" s="27"/>
      <c r="G113" s="318" t="s">
        <v>15</v>
      </c>
      <c r="H113" s="318"/>
      <c r="I113" s="71">
        <f>SUM(I111:I112)</f>
        <v>0</v>
      </c>
      <c r="J113" s="67"/>
      <c r="K113" s="68"/>
      <c r="L113" s="31">
        <f>SUM(L111:L112)</f>
        <v>0</v>
      </c>
    </row>
    <row r="114" spans="1:12" ht="33.75" customHeight="1">
      <c r="A114" s="93" t="s">
        <v>93</v>
      </c>
      <c r="B114" s="84" t="s">
        <v>94</v>
      </c>
      <c r="C114" s="97"/>
      <c r="D114" s="97"/>
      <c r="E114" s="34"/>
      <c r="F114" s="34"/>
      <c r="G114" s="36"/>
      <c r="H114" s="36"/>
      <c r="I114" s="46"/>
      <c r="J114" s="34"/>
      <c r="K114" s="46"/>
      <c r="L114" s="47"/>
    </row>
    <row r="115" spans="1:12" ht="27" customHeight="1">
      <c r="A115" s="12" t="s">
        <v>0</v>
      </c>
      <c r="B115" s="12" t="s">
        <v>1</v>
      </c>
      <c r="C115" s="12" t="s">
        <v>2</v>
      </c>
      <c r="D115" s="13" t="s">
        <v>3</v>
      </c>
      <c r="E115" s="14" t="s">
        <v>4</v>
      </c>
      <c r="F115" s="14" t="s">
        <v>5</v>
      </c>
      <c r="G115" s="14" t="s">
        <v>6</v>
      </c>
      <c r="H115" s="15" t="s">
        <v>7</v>
      </c>
      <c r="I115" s="15" t="s">
        <v>8</v>
      </c>
      <c r="J115" s="14" t="s">
        <v>9</v>
      </c>
      <c r="K115" s="16" t="s">
        <v>10</v>
      </c>
      <c r="L115" s="16" t="s">
        <v>11</v>
      </c>
    </row>
    <row r="116" spans="1:12" ht="18.75" customHeight="1">
      <c r="A116" s="4">
        <v>1</v>
      </c>
      <c r="B116" s="17">
        <v>2</v>
      </c>
      <c r="C116" s="4">
        <v>3</v>
      </c>
      <c r="D116" s="4">
        <v>4</v>
      </c>
      <c r="E116" s="4">
        <v>5</v>
      </c>
      <c r="F116" s="4">
        <v>6</v>
      </c>
      <c r="G116" s="4">
        <v>7</v>
      </c>
      <c r="H116" s="4">
        <v>8</v>
      </c>
      <c r="I116" s="4">
        <v>9</v>
      </c>
      <c r="J116" s="4">
        <v>10</v>
      </c>
      <c r="K116" s="4">
        <v>11</v>
      </c>
      <c r="L116" s="4">
        <v>12</v>
      </c>
    </row>
    <row r="117" spans="1:12" ht="40.5" customHeight="1" thickBot="1">
      <c r="A117" s="48">
        <v>1</v>
      </c>
      <c r="B117" s="98" t="s">
        <v>95</v>
      </c>
      <c r="C117" s="48" t="s">
        <v>22</v>
      </c>
      <c r="D117" s="48">
        <v>30</v>
      </c>
      <c r="E117" s="4"/>
      <c r="F117" s="4"/>
      <c r="G117" s="20"/>
      <c r="H117" s="20"/>
      <c r="I117" s="22"/>
      <c r="J117" s="4"/>
      <c r="K117" s="22"/>
      <c r="L117" s="20"/>
    </row>
    <row r="118" spans="1:12" ht="22.5" customHeight="1" thickBot="1">
      <c r="A118" s="69"/>
      <c r="B118" s="70"/>
      <c r="C118" s="27"/>
      <c r="D118" s="51"/>
      <c r="E118" s="27"/>
      <c r="F118" s="27"/>
      <c r="G118" s="318" t="s">
        <v>15</v>
      </c>
      <c r="H118" s="318"/>
      <c r="I118" s="71">
        <f>SUM(I114:I117)</f>
        <v>9</v>
      </c>
      <c r="J118" s="67"/>
      <c r="K118" s="68"/>
      <c r="L118" s="31">
        <f>SUM(L114:L117)</f>
        <v>12</v>
      </c>
    </row>
    <row r="119" spans="1:12" ht="22.5" customHeight="1">
      <c r="A119" s="93" t="s">
        <v>96</v>
      </c>
      <c r="B119" s="102" t="s">
        <v>97</v>
      </c>
      <c r="C119" s="103"/>
      <c r="D119" s="103"/>
      <c r="E119" s="61"/>
      <c r="F119" s="61"/>
      <c r="G119" s="62"/>
      <c r="H119" s="62"/>
      <c r="I119" s="65"/>
      <c r="J119" s="61"/>
      <c r="K119" s="65"/>
      <c r="L119" s="95"/>
    </row>
    <row r="120" spans="1:12" ht="27" customHeight="1">
      <c r="A120" s="12" t="s">
        <v>0</v>
      </c>
      <c r="B120" s="12" t="s">
        <v>1</v>
      </c>
      <c r="C120" s="12" t="s">
        <v>2</v>
      </c>
      <c r="D120" s="13" t="s">
        <v>3</v>
      </c>
      <c r="E120" s="14" t="s">
        <v>4</v>
      </c>
      <c r="F120" s="14" t="s">
        <v>5</v>
      </c>
      <c r="G120" s="14" t="s">
        <v>6</v>
      </c>
      <c r="H120" s="15" t="s">
        <v>7</v>
      </c>
      <c r="I120" s="15" t="s">
        <v>8</v>
      </c>
      <c r="J120" s="14" t="s">
        <v>9</v>
      </c>
      <c r="K120" s="16" t="s">
        <v>10</v>
      </c>
      <c r="L120" s="16" t="s">
        <v>11</v>
      </c>
    </row>
    <row r="121" spans="1:12" ht="18.75" customHeight="1">
      <c r="A121" s="4">
        <v>1</v>
      </c>
      <c r="B121" s="17">
        <v>2</v>
      </c>
      <c r="C121" s="4">
        <v>3</v>
      </c>
      <c r="D121" s="4">
        <v>4</v>
      </c>
      <c r="E121" s="4">
        <v>5</v>
      </c>
      <c r="F121" s="4">
        <v>6</v>
      </c>
      <c r="G121" s="4">
        <v>7</v>
      </c>
      <c r="H121" s="4">
        <v>8</v>
      </c>
      <c r="I121" s="4">
        <v>9</v>
      </c>
      <c r="J121" s="4">
        <v>10</v>
      </c>
      <c r="K121" s="4">
        <v>11</v>
      </c>
      <c r="L121" s="4">
        <v>12</v>
      </c>
    </row>
    <row r="122" spans="1:12" ht="102" customHeight="1">
      <c r="A122" s="48">
        <v>1</v>
      </c>
      <c r="B122" s="9" t="s">
        <v>98</v>
      </c>
      <c r="C122" s="48" t="s">
        <v>22</v>
      </c>
      <c r="D122" s="48">
        <v>1000</v>
      </c>
      <c r="E122" s="4"/>
      <c r="F122" s="4"/>
      <c r="G122" s="20"/>
      <c r="H122" s="20"/>
      <c r="I122" s="22"/>
      <c r="J122" s="4"/>
      <c r="K122" s="22"/>
      <c r="L122" s="20"/>
    </row>
    <row r="123" spans="1:12" ht="27" customHeight="1" thickBot="1">
      <c r="A123" s="48">
        <v>2</v>
      </c>
      <c r="B123" s="98" t="s">
        <v>99</v>
      </c>
      <c r="C123" s="48" t="s">
        <v>22</v>
      </c>
      <c r="D123" s="48">
        <v>1000</v>
      </c>
      <c r="E123" s="4"/>
      <c r="F123" s="4"/>
      <c r="G123" s="20"/>
      <c r="H123" s="20"/>
      <c r="I123" s="22"/>
      <c r="J123" s="4"/>
      <c r="K123" s="22"/>
      <c r="L123" s="20"/>
    </row>
    <row r="124" spans="1:12" ht="30.75" customHeight="1" thickBot="1">
      <c r="A124" s="69"/>
      <c r="B124" s="70"/>
      <c r="C124" s="27"/>
      <c r="D124" s="51"/>
      <c r="E124" s="27"/>
      <c r="F124" s="27"/>
      <c r="G124" s="318" t="s">
        <v>15</v>
      </c>
      <c r="H124" s="318"/>
      <c r="I124" s="71">
        <f>SUM(I122:I123)</f>
        <v>0</v>
      </c>
      <c r="J124" s="67"/>
      <c r="K124" s="68"/>
      <c r="L124" s="31">
        <f>SUM(L122:L123)</f>
        <v>0</v>
      </c>
    </row>
    <row r="125" spans="1:12" ht="30.75" customHeight="1">
      <c r="A125" s="93" t="s">
        <v>100</v>
      </c>
      <c r="B125" s="104" t="s">
        <v>101</v>
      </c>
      <c r="C125" s="96"/>
      <c r="D125" s="97"/>
      <c r="E125" s="34"/>
      <c r="F125" s="34"/>
      <c r="G125" s="36"/>
      <c r="H125" s="36"/>
      <c r="I125" s="46"/>
      <c r="J125" s="34"/>
      <c r="K125" s="46"/>
      <c r="L125" s="47"/>
    </row>
    <row r="126" spans="1:12" ht="27" customHeight="1">
      <c r="A126" s="12" t="s">
        <v>0</v>
      </c>
      <c r="B126" s="12" t="s">
        <v>1</v>
      </c>
      <c r="C126" s="12" t="s">
        <v>2</v>
      </c>
      <c r="D126" s="13" t="s">
        <v>3</v>
      </c>
      <c r="E126" s="14" t="s">
        <v>4</v>
      </c>
      <c r="F126" s="14" t="s">
        <v>5</v>
      </c>
      <c r="G126" s="14" t="s">
        <v>6</v>
      </c>
      <c r="H126" s="15" t="s">
        <v>7</v>
      </c>
      <c r="I126" s="15" t="s">
        <v>8</v>
      </c>
      <c r="J126" s="14" t="s">
        <v>9</v>
      </c>
      <c r="K126" s="16" t="s">
        <v>10</v>
      </c>
      <c r="L126" s="16" t="s">
        <v>11</v>
      </c>
    </row>
    <row r="127" spans="1:12" ht="18.75" customHeight="1">
      <c r="A127" s="4">
        <v>1</v>
      </c>
      <c r="B127" s="17">
        <v>2</v>
      </c>
      <c r="C127" s="4">
        <v>3</v>
      </c>
      <c r="D127" s="4">
        <v>4</v>
      </c>
      <c r="E127" s="4">
        <v>5</v>
      </c>
      <c r="F127" s="4">
        <v>6</v>
      </c>
      <c r="G127" s="4">
        <v>7</v>
      </c>
      <c r="H127" s="4">
        <v>8</v>
      </c>
      <c r="I127" s="4">
        <v>9</v>
      </c>
      <c r="J127" s="4">
        <v>10</v>
      </c>
      <c r="K127" s="4">
        <v>11</v>
      </c>
      <c r="L127" s="4">
        <v>12</v>
      </c>
    </row>
    <row r="128" spans="1:12" ht="26.25" customHeight="1" thickBot="1">
      <c r="A128" s="48">
        <v>1</v>
      </c>
      <c r="B128" s="105" t="s">
        <v>102</v>
      </c>
      <c r="C128" s="48" t="s">
        <v>22</v>
      </c>
      <c r="D128" s="48">
        <v>20</v>
      </c>
      <c r="E128" s="4"/>
      <c r="F128" s="4"/>
      <c r="G128" s="20"/>
      <c r="H128" s="20"/>
      <c r="I128" s="22"/>
      <c r="J128" s="4"/>
      <c r="K128" s="22"/>
      <c r="L128" s="20"/>
    </row>
    <row r="129" spans="1:12" ht="24" customHeight="1" thickBot="1">
      <c r="A129" s="69"/>
      <c r="B129" s="70"/>
      <c r="C129" s="27"/>
      <c r="D129" s="51"/>
      <c r="E129" s="27"/>
      <c r="F129" s="27"/>
      <c r="G129" s="318" t="s">
        <v>15</v>
      </c>
      <c r="H129" s="318"/>
      <c r="I129" s="71">
        <f>SUM(I128:I128)</f>
        <v>0</v>
      </c>
      <c r="J129" s="67"/>
      <c r="K129" s="68"/>
      <c r="L129" s="31">
        <f>SUM(L128:L128)</f>
        <v>0</v>
      </c>
    </row>
    <row r="130" spans="1:12" ht="60" customHeight="1">
      <c r="A130" s="93" t="s">
        <v>103</v>
      </c>
      <c r="B130" s="104" t="s">
        <v>104</v>
      </c>
      <c r="C130" s="96"/>
      <c r="D130" s="97"/>
      <c r="E130" s="34"/>
      <c r="F130" s="34"/>
      <c r="G130" s="36"/>
      <c r="H130" s="36"/>
      <c r="I130" s="46"/>
      <c r="J130" s="34"/>
      <c r="K130" s="46"/>
      <c r="L130" s="45"/>
    </row>
    <row r="131" spans="1:12" ht="27" customHeight="1">
      <c r="A131" s="12" t="s">
        <v>0</v>
      </c>
      <c r="B131" s="12" t="s">
        <v>1</v>
      </c>
      <c r="C131" s="12" t="s">
        <v>2</v>
      </c>
      <c r="D131" s="13" t="s">
        <v>3</v>
      </c>
      <c r="E131" s="14" t="s">
        <v>4</v>
      </c>
      <c r="F131" s="14" t="s">
        <v>5</v>
      </c>
      <c r="G131" s="14" t="s">
        <v>6</v>
      </c>
      <c r="H131" s="15" t="s">
        <v>7</v>
      </c>
      <c r="I131" s="15" t="s">
        <v>8</v>
      </c>
      <c r="J131" s="14" t="s">
        <v>9</v>
      </c>
      <c r="K131" s="16" t="s">
        <v>10</v>
      </c>
      <c r="L131" s="16" t="s">
        <v>11</v>
      </c>
    </row>
    <row r="132" spans="1:12" ht="18.75" customHeight="1">
      <c r="A132" s="4">
        <v>1</v>
      </c>
      <c r="B132" s="17">
        <v>2</v>
      </c>
      <c r="C132" s="4">
        <v>3</v>
      </c>
      <c r="D132" s="4">
        <v>4</v>
      </c>
      <c r="E132" s="4">
        <v>5</v>
      </c>
      <c r="F132" s="4">
        <v>6</v>
      </c>
      <c r="G132" s="4">
        <v>7</v>
      </c>
      <c r="H132" s="4">
        <v>8</v>
      </c>
      <c r="I132" s="4">
        <v>9</v>
      </c>
      <c r="J132" s="4">
        <v>10</v>
      </c>
      <c r="K132" s="4">
        <v>11</v>
      </c>
      <c r="L132" s="4">
        <v>12</v>
      </c>
    </row>
    <row r="133" spans="1:12" ht="30" customHeight="1">
      <c r="A133" s="48">
        <v>1</v>
      </c>
      <c r="B133" s="98" t="s">
        <v>105</v>
      </c>
      <c r="C133" s="48" t="s">
        <v>22</v>
      </c>
      <c r="D133" s="48">
        <v>20</v>
      </c>
      <c r="E133" s="4"/>
      <c r="F133" s="4"/>
      <c r="G133" s="20"/>
      <c r="H133" s="20"/>
      <c r="I133" s="22"/>
      <c r="J133" s="4"/>
      <c r="K133" s="22"/>
      <c r="L133" s="20"/>
    </row>
    <row r="134" spans="1:12" ht="61.5" customHeight="1">
      <c r="A134" s="48">
        <v>2</v>
      </c>
      <c r="B134" s="98" t="s">
        <v>106</v>
      </c>
      <c r="C134" s="48" t="s">
        <v>22</v>
      </c>
      <c r="D134" s="48">
        <f>4*12</f>
        <v>48</v>
      </c>
      <c r="E134" s="4"/>
      <c r="F134" s="4"/>
      <c r="G134" s="20"/>
      <c r="H134" s="20"/>
      <c r="I134" s="22"/>
      <c r="J134" s="4"/>
      <c r="K134" s="22"/>
      <c r="L134" s="20"/>
    </row>
    <row r="135" spans="1:12" ht="64.5" customHeight="1" thickBot="1">
      <c r="A135" s="48">
        <v>3</v>
      </c>
      <c r="B135" s="98" t="s">
        <v>107</v>
      </c>
      <c r="C135" s="48" t="s">
        <v>22</v>
      </c>
      <c r="D135" s="48">
        <v>48</v>
      </c>
      <c r="E135" s="4"/>
      <c r="F135" s="4"/>
      <c r="G135" s="20"/>
      <c r="H135" s="20"/>
      <c r="I135" s="22"/>
      <c r="J135" s="4"/>
      <c r="K135" s="22"/>
      <c r="L135" s="20"/>
    </row>
    <row r="136" spans="1:12" ht="30.75" customHeight="1" thickBot="1">
      <c r="A136" s="69"/>
      <c r="B136" s="70"/>
      <c r="C136" s="27"/>
      <c r="D136" s="51"/>
      <c r="E136" s="27"/>
      <c r="F136" s="27"/>
      <c r="G136" s="318" t="s">
        <v>15</v>
      </c>
      <c r="H136" s="318"/>
      <c r="I136" s="71">
        <f>SUM(I133:I135)</f>
        <v>0</v>
      </c>
      <c r="J136" s="67"/>
      <c r="K136" s="68"/>
      <c r="L136" s="31">
        <f>SUM(L133:L135)</f>
        <v>0</v>
      </c>
    </row>
    <row r="137" spans="1:12" ht="30.75" customHeight="1">
      <c r="A137" s="93" t="s">
        <v>108</v>
      </c>
      <c r="B137" s="104" t="s">
        <v>109</v>
      </c>
      <c r="C137" s="96"/>
      <c r="D137" s="97"/>
      <c r="E137" s="34"/>
      <c r="F137" s="34"/>
      <c r="G137" s="36"/>
      <c r="H137" s="36"/>
      <c r="I137" s="46"/>
      <c r="J137" s="34"/>
      <c r="K137" s="46"/>
      <c r="L137" s="45"/>
    </row>
    <row r="138" spans="1:12" ht="27" customHeight="1">
      <c r="A138" s="12" t="s">
        <v>0</v>
      </c>
      <c r="B138" s="12" t="s">
        <v>1</v>
      </c>
      <c r="C138" s="12" t="s">
        <v>2</v>
      </c>
      <c r="D138" s="13" t="s">
        <v>3</v>
      </c>
      <c r="E138" s="14" t="s">
        <v>4</v>
      </c>
      <c r="F138" s="14" t="s">
        <v>5</v>
      </c>
      <c r="G138" s="14" t="s">
        <v>6</v>
      </c>
      <c r="H138" s="15" t="s">
        <v>7</v>
      </c>
      <c r="I138" s="15" t="s">
        <v>8</v>
      </c>
      <c r="J138" s="14" t="s">
        <v>9</v>
      </c>
      <c r="K138" s="16" t="s">
        <v>10</v>
      </c>
      <c r="L138" s="16" t="s">
        <v>11</v>
      </c>
    </row>
    <row r="139" spans="1:12" ht="18.75" customHeight="1">
      <c r="A139" s="4">
        <v>1</v>
      </c>
      <c r="B139" s="17">
        <v>2</v>
      </c>
      <c r="C139" s="4">
        <v>3</v>
      </c>
      <c r="D139" s="4">
        <v>4</v>
      </c>
      <c r="E139" s="4">
        <v>5</v>
      </c>
      <c r="F139" s="4">
        <v>6</v>
      </c>
      <c r="G139" s="4">
        <v>7</v>
      </c>
      <c r="H139" s="4">
        <v>8</v>
      </c>
      <c r="I139" s="4">
        <v>9</v>
      </c>
      <c r="J139" s="4">
        <v>10</v>
      </c>
      <c r="K139" s="4">
        <v>11</v>
      </c>
      <c r="L139" s="4">
        <v>12</v>
      </c>
    </row>
    <row r="140" spans="1:12" ht="30.75" customHeight="1">
      <c r="A140" s="48">
        <v>1</v>
      </c>
      <c r="B140" s="9" t="s">
        <v>110</v>
      </c>
      <c r="C140" s="48" t="s">
        <v>35</v>
      </c>
      <c r="D140" s="48">
        <v>6</v>
      </c>
      <c r="E140" s="4"/>
      <c r="F140" s="4"/>
      <c r="G140" s="20"/>
      <c r="H140" s="20"/>
      <c r="I140" s="22"/>
      <c r="J140" s="4"/>
      <c r="K140" s="22"/>
      <c r="L140" s="20"/>
    </row>
    <row r="141" spans="1:12" ht="30.75" customHeight="1" thickBot="1">
      <c r="A141" s="48">
        <v>2</v>
      </c>
      <c r="B141" s="9" t="s">
        <v>111</v>
      </c>
      <c r="C141" s="48" t="s">
        <v>35</v>
      </c>
      <c r="D141" s="48">
        <v>6</v>
      </c>
      <c r="E141" s="4"/>
      <c r="F141" s="4"/>
      <c r="G141" s="20"/>
      <c r="H141" s="20"/>
      <c r="I141" s="22"/>
      <c r="J141" s="4"/>
      <c r="K141" s="22"/>
      <c r="L141" s="20"/>
    </row>
    <row r="142" spans="1:12" ht="30.75" customHeight="1" thickBot="1">
      <c r="A142" s="69"/>
      <c r="B142" s="70"/>
      <c r="C142" s="27"/>
      <c r="D142" s="51"/>
      <c r="E142" s="27"/>
      <c r="F142" s="27"/>
      <c r="G142" s="318" t="s">
        <v>15</v>
      </c>
      <c r="H142" s="318"/>
      <c r="I142" s="71">
        <f>SUM(I137:I141)</f>
        <v>9</v>
      </c>
      <c r="J142" s="67"/>
      <c r="K142" s="68"/>
      <c r="L142" s="31">
        <f>SUM(L137:L141)</f>
        <v>12</v>
      </c>
    </row>
    <row r="143" spans="1:12" ht="30.75" customHeight="1">
      <c r="A143" s="93" t="s">
        <v>112</v>
      </c>
      <c r="B143" s="104" t="s">
        <v>113</v>
      </c>
      <c r="C143" s="96"/>
      <c r="D143" s="97"/>
      <c r="E143" s="34"/>
      <c r="F143" s="34"/>
      <c r="G143" s="36"/>
      <c r="H143" s="36"/>
      <c r="I143" s="46"/>
      <c r="J143" s="34"/>
      <c r="K143" s="46"/>
      <c r="L143" s="45"/>
    </row>
    <row r="144" spans="1:12" ht="27" customHeight="1">
      <c r="A144" s="12" t="s">
        <v>0</v>
      </c>
      <c r="B144" s="12" t="s">
        <v>1</v>
      </c>
      <c r="C144" s="12" t="s">
        <v>2</v>
      </c>
      <c r="D144" s="13" t="s">
        <v>3</v>
      </c>
      <c r="E144" s="14" t="s">
        <v>4</v>
      </c>
      <c r="F144" s="14" t="s">
        <v>5</v>
      </c>
      <c r="G144" s="14" t="s">
        <v>6</v>
      </c>
      <c r="H144" s="15" t="s">
        <v>7</v>
      </c>
      <c r="I144" s="15" t="s">
        <v>8</v>
      </c>
      <c r="J144" s="14" t="s">
        <v>9</v>
      </c>
      <c r="K144" s="16" t="s">
        <v>10</v>
      </c>
      <c r="L144" s="16" t="s">
        <v>11</v>
      </c>
    </row>
    <row r="145" spans="1:12" ht="18.75" customHeight="1">
      <c r="A145" s="4">
        <v>1</v>
      </c>
      <c r="B145" s="17">
        <v>2</v>
      </c>
      <c r="C145" s="4">
        <v>3</v>
      </c>
      <c r="D145" s="4">
        <v>4</v>
      </c>
      <c r="E145" s="4">
        <v>5</v>
      </c>
      <c r="F145" s="4">
        <v>6</v>
      </c>
      <c r="G145" s="4">
        <v>7</v>
      </c>
      <c r="H145" s="4">
        <v>8</v>
      </c>
      <c r="I145" s="4">
        <v>9</v>
      </c>
      <c r="J145" s="4">
        <v>10</v>
      </c>
      <c r="K145" s="4">
        <v>11</v>
      </c>
      <c r="L145" s="4">
        <v>12</v>
      </c>
    </row>
    <row r="146" spans="1:12" ht="30.75" customHeight="1">
      <c r="A146" s="48">
        <v>1</v>
      </c>
      <c r="B146" s="98" t="s">
        <v>114</v>
      </c>
      <c r="C146" s="48" t="s">
        <v>22</v>
      </c>
      <c r="D146" s="48">
        <v>50</v>
      </c>
      <c r="E146" s="4"/>
      <c r="F146" s="4"/>
      <c r="G146" s="20"/>
      <c r="H146" s="20"/>
      <c r="I146" s="22"/>
      <c r="J146" s="4"/>
      <c r="K146" s="22"/>
      <c r="L146" s="20"/>
    </row>
    <row r="147" spans="1:12" ht="30.75" customHeight="1">
      <c r="A147" s="48">
        <v>2</v>
      </c>
      <c r="B147" s="98" t="s">
        <v>115</v>
      </c>
      <c r="C147" s="48" t="s">
        <v>22</v>
      </c>
      <c r="D147" s="48">
        <v>50</v>
      </c>
      <c r="E147" s="4"/>
      <c r="F147" s="4"/>
      <c r="G147" s="20"/>
      <c r="H147" s="20"/>
      <c r="I147" s="22"/>
      <c r="J147" s="4"/>
      <c r="K147" s="22"/>
      <c r="L147" s="20"/>
    </row>
    <row r="148" spans="1:12" ht="30.75" customHeight="1" thickBot="1">
      <c r="A148" s="48">
        <v>3</v>
      </c>
      <c r="B148" s="98" t="s">
        <v>116</v>
      </c>
      <c r="C148" s="48" t="s">
        <v>22</v>
      </c>
      <c r="D148" s="48">
        <v>50</v>
      </c>
      <c r="E148" s="4"/>
      <c r="F148" s="4"/>
      <c r="G148" s="20"/>
      <c r="H148" s="20"/>
      <c r="I148" s="22"/>
      <c r="J148" s="4"/>
      <c r="K148" s="22"/>
      <c r="L148" s="20"/>
    </row>
    <row r="149" spans="1:12" ht="30.75" customHeight="1" thickBot="1">
      <c r="A149" s="69"/>
      <c r="B149" s="70"/>
      <c r="C149" s="27"/>
      <c r="D149" s="51"/>
      <c r="E149" s="27"/>
      <c r="F149" s="27"/>
      <c r="G149" s="318" t="s">
        <v>15</v>
      </c>
      <c r="H149" s="318"/>
      <c r="I149" s="71">
        <f>SUM(I146:I148)</f>
        <v>0</v>
      </c>
      <c r="J149" s="67"/>
      <c r="K149" s="68"/>
      <c r="L149" s="31">
        <f>SUM(L146:L148)</f>
        <v>0</v>
      </c>
    </row>
    <row r="150" spans="1:12" ht="30.75" customHeight="1">
      <c r="A150" s="93" t="s">
        <v>117</v>
      </c>
      <c r="B150" s="104" t="s">
        <v>118</v>
      </c>
      <c r="C150" s="96"/>
      <c r="D150" s="97"/>
      <c r="E150" s="34"/>
      <c r="F150" s="34"/>
      <c r="G150" s="36"/>
      <c r="H150" s="36"/>
      <c r="I150" s="46"/>
      <c r="J150" s="34"/>
      <c r="K150" s="46"/>
      <c r="L150" s="45"/>
    </row>
    <row r="151" spans="1:12" ht="27" customHeight="1">
      <c r="A151" s="12" t="s">
        <v>0</v>
      </c>
      <c r="B151" s="12" t="s">
        <v>1</v>
      </c>
      <c r="C151" s="12" t="s">
        <v>2</v>
      </c>
      <c r="D151" s="13" t="s">
        <v>3</v>
      </c>
      <c r="E151" s="14" t="s">
        <v>4</v>
      </c>
      <c r="F151" s="14" t="s">
        <v>5</v>
      </c>
      <c r="G151" s="14" t="s">
        <v>6</v>
      </c>
      <c r="H151" s="15" t="s">
        <v>7</v>
      </c>
      <c r="I151" s="15" t="s">
        <v>8</v>
      </c>
      <c r="J151" s="14" t="s">
        <v>9</v>
      </c>
      <c r="K151" s="16" t="s">
        <v>10</v>
      </c>
      <c r="L151" s="16" t="s">
        <v>11</v>
      </c>
    </row>
    <row r="152" spans="1:12" ht="18.75" customHeight="1">
      <c r="A152" s="4">
        <v>1</v>
      </c>
      <c r="B152" s="17">
        <v>2</v>
      </c>
      <c r="C152" s="4">
        <v>3</v>
      </c>
      <c r="D152" s="4">
        <v>4</v>
      </c>
      <c r="E152" s="4">
        <v>5</v>
      </c>
      <c r="F152" s="4">
        <v>6</v>
      </c>
      <c r="G152" s="4">
        <v>7</v>
      </c>
      <c r="H152" s="4">
        <v>8</v>
      </c>
      <c r="I152" s="4">
        <v>9</v>
      </c>
      <c r="J152" s="4">
        <v>10</v>
      </c>
      <c r="K152" s="4">
        <v>11</v>
      </c>
      <c r="L152" s="4">
        <v>12</v>
      </c>
    </row>
    <row r="153" spans="1:12" ht="30.75" customHeight="1">
      <c r="A153" s="48">
        <v>1</v>
      </c>
      <c r="B153" s="106" t="s">
        <v>119</v>
      </c>
      <c r="C153" s="48" t="s">
        <v>35</v>
      </c>
      <c r="D153" s="48">
        <v>15</v>
      </c>
      <c r="E153" s="4"/>
      <c r="F153" s="4"/>
      <c r="G153" s="20"/>
      <c r="H153" s="20"/>
      <c r="I153" s="22"/>
      <c r="J153" s="4"/>
      <c r="K153" s="22"/>
      <c r="L153" s="20"/>
    </row>
    <row r="154" spans="1:12" ht="30.75" customHeight="1" thickBot="1">
      <c r="A154" s="48">
        <v>2</v>
      </c>
      <c r="B154" s="106" t="s">
        <v>120</v>
      </c>
      <c r="C154" s="48" t="s">
        <v>35</v>
      </c>
      <c r="D154" s="48">
        <v>10</v>
      </c>
      <c r="E154" s="4"/>
      <c r="F154" s="4"/>
      <c r="G154" s="20"/>
      <c r="H154" s="20"/>
      <c r="I154" s="22"/>
      <c r="J154" s="4"/>
      <c r="K154" s="22"/>
      <c r="L154" s="20"/>
    </row>
    <row r="155" spans="1:12" ht="30.75" customHeight="1" thickBot="1">
      <c r="A155" s="69"/>
      <c r="B155" s="70"/>
      <c r="C155" s="27"/>
      <c r="D155" s="51"/>
      <c r="E155" s="27"/>
      <c r="F155" s="27"/>
      <c r="G155" s="318" t="s">
        <v>15</v>
      </c>
      <c r="H155" s="318"/>
      <c r="I155" s="71">
        <f>SUM(I153:I154)</f>
        <v>0</v>
      </c>
      <c r="J155" s="67"/>
      <c r="K155" s="68"/>
      <c r="L155" s="31">
        <f>SUM(L153:L154)</f>
        <v>0</v>
      </c>
    </row>
    <row r="156" spans="1:12" ht="30.75" customHeight="1">
      <c r="A156" s="93" t="s">
        <v>121</v>
      </c>
      <c r="B156" s="104" t="s">
        <v>122</v>
      </c>
      <c r="C156" s="96"/>
      <c r="D156" s="97"/>
      <c r="E156" s="34"/>
      <c r="F156" s="34"/>
      <c r="G156" s="36"/>
      <c r="H156" s="36"/>
      <c r="I156" s="46"/>
      <c r="J156" s="34"/>
      <c r="K156" s="46"/>
      <c r="L156" s="45"/>
    </row>
    <row r="157" spans="1:12" ht="27" customHeight="1">
      <c r="A157" s="12" t="s">
        <v>0</v>
      </c>
      <c r="B157" s="12" t="s">
        <v>1</v>
      </c>
      <c r="C157" s="12" t="s">
        <v>2</v>
      </c>
      <c r="D157" s="13" t="s">
        <v>3</v>
      </c>
      <c r="E157" s="14" t="s">
        <v>4</v>
      </c>
      <c r="F157" s="14" t="s">
        <v>5</v>
      </c>
      <c r="G157" s="14" t="s">
        <v>6</v>
      </c>
      <c r="H157" s="15" t="s">
        <v>7</v>
      </c>
      <c r="I157" s="15" t="s">
        <v>8</v>
      </c>
      <c r="J157" s="14" t="s">
        <v>9</v>
      </c>
      <c r="K157" s="16" t="s">
        <v>10</v>
      </c>
      <c r="L157" s="16" t="s">
        <v>11</v>
      </c>
    </row>
    <row r="158" spans="1:12" ht="18.75" customHeight="1">
      <c r="A158" s="4">
        <v>1</v>
      </c>
      <c r="B158" s="17">
        <v>2</v>
      </c>
      <c r="C158" s="4">
        <v>3</v>
      </c>
      <c r="D158" s="4">
        <v>4</v>
      </c>
      <c r="E158" s="4">
        <v>5</v>
      </c>
      <c r="F158" s="4">
        <v>6</v>
      </c>
      <c r="G158" s="4">
        <v>7</v>
      </c>
      <c r="H158" s="4">
        <v>8</v>
      </c>
      <c r="I158" s="4">
        <v>9</v>
      </c>
      <c r="J158" s="4">
        <v>10</v>
      </c>
      <c r="K158" s="4">
        <v>11</v>
      </c>
      <c r="L158" s="4">
        <v>12</v>
      </c>
    </row>
    <row r="159" spans="1:12" ht="30.75" customHeight="1">
      <c r="A159" s="48">
        <v>1</v>
      </c>
      <c r="B159" s="8" t="s">
        <v>123</v>
      </c>
      <c r="C159" s="48" t="s">
        <v>124</v>
      </c>
      <c r="D159" s="48">
        <v>5</v>
      </c>
      <c r="E159" s="4"/>
      <c r="F159" s="4"/>
      <c r="G159" s="20"/>
      <c r="H159" s="20"/>
      <c r="I159" s="22"/>
      <c r="J159" s="4"/>
      <c r="K159" s="22"/>
      <c r="L159" s="20"/>
    </row>
    <row r="160" spans="1:12" ht="30.75" customHeight="1" thickBot="1">
      <c r="A160" s="48">
        <v>2</v>
      </c>
      <c r="B160" s="8" t="s">
        <v>125</v>
      </c>
      <c r="C160" s="48" t="s">
        <v>124</v>
      </c>
      <c r="D160" s="48">
        <v>5</v>
      </c>
      <c r="E160" s="4"/>
      <c r="F160" s="4"/>
      <c r="G160" s="20"/>
      <c r="H160" s="20"/>
      <c r="I160" s="22"/>
      <c r="J160" s="4"/>
      <c r="K160" s="22"/>
      <c r="L160" s="20"/>
    </row>
    <row r="161" spans="1:12" ht="30.75" customHeight="1" thickBot="1">
      <c r="A161" s="69"/>
      <c r="B161" s="70"/>
      <c r="C161" s="27"/>
      <c r="D161" s="51"/>
      <c r="E161" s="27"/>
      <c r="F161" s="27"/>
      <c r="G161" s="318" t="s">
        <v>15</v>
      </c>
      <c r="H161" s="318"/>
      <c r="I161" s="71">
        <f>SUM(I159:I160)</f>
        <v>0</v>
      </c>
      <c r="J161" s="67"/>
      <c r="K161" s="68"/>
      <c r="L161" s="31">
        <f>SUM(L159:L160)</f>
        <v>0</v>
      </c>
    </row>
    <row r="162" spans="1:12" ht="30.75" customHeight="1">
      <c r="A162" s="93" t="s">
        <v>126</v>
      </c>
      <c r="B162" s="104" t="s">
        <v>127</v>
      </c>
      <c r="C162" s="96"/>
      <c r="D162" s="97"/>
      <c r="E162" s="34"/>
      <c r="F162" s="34"/>
      <c r="G162" s="36"/>
      <c r="H162" s="36"/>
      <c r="I162" s="46"/>
      <c r="J162" s="34"/>
      <c r="K162" s="46"/>
      <c r="L162" s="45"/>
    </row>
    <row r="163" spans="1:12" ht="27" customHeight="1">
      <c r="A163" s="12" t="s">
        <v>0</v>
      </c>
      <c r="B163" s="12" t="s">
        <v>1</v>
      </c>
      <c r="C163" s="12" t="s">
        <v>2</v>
      </c>
      <c r="D163" s="13" t="s">
        <v>3</v>
      </c>
      <c r="E163" s="14" t="s">
        <v>4</v>
      </c>
      <c r="F163" s="14" t="s">
        <v>5</v>
      </c>
      <c r="G163" s="14" t="s">
        <v>6</v>
      </c>
      <c r="H163" s="15" t="s">
        <v>7</v>
      </c>
      <c r="I163" s="15" t="s">
        <v>8</v>
      </c>
      <c r="J163" s="14" t="s">
        <v>9</v>
      </c>
      <c r="K163" s="16" t="s">
        <v>10</v>
      </c>
      <c r="L163" s="16" t="s">
        <v>11</v>
      </c>
    </row>
    <row r="164" spans="1:12" ht="18.75" customHeight="1">
      <c r="A164" s="4">
        <v>1</v>
      </c>
      <c r="B164" s="17">
        <v>2</v>
      </c>
      <c r="C164" s="4">
        <v>3</v>
      </c>
      <c r="D164" s="4">
        <v>4</v>
      </c>
      <c r="E164" s="4">
        <v>5</v>
      </c>
      <c r="F164" s="4">
        <v>6</v>
      </c>
      <c r="G164" s="4">
        <v>7</v>
      </c>
      <c r="H164" s="4">
        <v>8</v>
      </c>
      <c r="I164" s="4">
        <v>9</v>
      </c>
      <c r="J164" s="4">
        <v>10</v>
      </c>
      <c r="K164" s="4">
        <v>11</v>
      </c>
      <c r="L164" s="4">
        <v>12</v>
      </c>
    </row>
    <row r="165" spans="1:12" ht="30.75" customHeight="1">
      <c r="A165" s="48">
        <v>1</v>
      </c>
      <c r="B165" s="9" t="s">
        <v>128</v>
      </c>
      <c r="C165" s="48" t="s">
        <v>129</v>
      </c>
      <c r="D165" s="48">
        <v>4</v>
      </c>
      <c r="E165" s="4"/>
      <c r="F165" s="4"/>
      <c r="G165" s="20"/>
      <c r="H165" s="20"/>
      <c r="I165" s="22"/>
      <c r="J165" s="4"/>
      <c r="K165" s="22"/>
      <c r="L165" s="20"/>
    </row>
    <row r="166" spans="1:12" ht="30.75" customHeight="1" thickBot="1">
      <c r="A166" s="48">
        <v>2</v>
      </c>
      <c r="B166" s="9" t="s">
        <v>130</v>
      </c>
      <c r="C166" s="48" t="s">
        <v>131</v>
      </c>
      <c r="D166" s="48">
        <v>4</v>
      </c>
      <c r="E166" s="4"/>
      <c r="F166" s="4"/>
      <c r="G166" s="20"/>
      <c r="H166" s="20"/>
      <c r="I166" s="22"/>
      <c r="J166" s="4"/>
      <c r="K166" s="22"/>
      <c r="L166" s="20"/>
    </row>
    <row r="167" spans="1:12" ht="30.75" customHeight="1" thickBot="1">
      <c r="A167" s="69"/>
      <c r="B167" s="70"/>
      <c r="C167" s="27"/>
      <c r="D167" s="51"/>
      <c r="E167" s="27"/>
      <c r="F167" s="27"/>
      <c r="G167" s="318" t="s">
        <v>15</v>
      </c>
      <c r="H167" s="318"/>
      <c r="I167" s="71">
        <f>SUM(I165:I166)</f>
        <v>0</v>
      </c>
      <c r="J167" s="67"/>
      <c r="K167" s="68"/>
      <c r="L167" s="31">
        <f>SUM(L165:L166)</f>
        <v>0</v>
      </c>
    </row>
    <row r="168" spans="1:12" ht="30.75" customHeight="1">
      <c r="A168" s="57" t="s">
        <v>132</v>
      </c>
      <c r="B168" s="104" t="s">
        <v>133</v>
      </c>
      <c r="C168" s="39"/>
      <c r="D168" s="97"/>
      <c r="E168" s="39"/>
      <c r="F168" s="39"/>
      <c r="G168" s="107"/>
      <c r="H168" s="108"/>
      <c r="I168" s="109"/>
      <c r="J168" s="110"/>
      <c r="K168" s="111"/>
      <c r="L168" s="112"/>
    </row>
    <row r="169" spans="1:12" ht="27" customHeight="1">
      <c r="A169" s="12" t="s">
        <v>0</v>
      </c>
      <c r="B169" s="12" t="s">
        <v>1</v>
      </c>
      <c r="C169" s="12" t="s">
        <v>2</v>
      </c>
      <c r="D169" s="13" t="s">
        <v>3</v>
      </c>
      <c r="E169" s="14" t="s">
        <v>4</v>
      </c>
      <c r="F169" s="14" t="s">
        <v>5</v>
      </c>
      <c r="G169" s="14" t="s">
        <v>6</v>
      </c>
      <c r="H169" s="15" t="s">
        <v>7</v>
      </c>
      <c r="I169" s="15" t="s">
        <v>8</v>
      </c>
      <c r="J169" s="14" t="s">
        <v>9</v>
      </c>
      <c r="K169" s="16" t="s">
        <v>10</v>
      </c>
      <c r="L169" s="16" t="s">
        <v>11</v>
      </c>
    </row>
    <row r="170" spans="1:12" ht="18.75" customHeight="1">
      <c r="A170" s="4">
        <v>1</v>
      </c>
      <c r="B170" s="17">
        <v>2</v>
      </c>
      <c r="C170" s="4">
        <v>3</v>
      </c>
      <c r="D170" s="4">
        <v>4</v>
      </c>
      <c r="E170" s="4">
        <v>5</v>
      </c>
      <c r="F170" s="4">
        <v>6</v>
      </c>
      <c r="G170" s="4">
        <v>7</v>
      </c>
      <c r="H170" s="4">
        <v>8</v>
      </c>
      <c r="I170" s="4">
        <v>9</v>
      </c>
      <c r="J170" s="4">
        <v>10</v>
      </c>
      <c r="K170" s="4">
        <v>11</v>
      </c>
      <c r="L170" s="4">
        <v>12</v>
      </c>
    </row>
    <row r="171" spans="1:12" ht="30.75" customHeight="1">
      <c r="A171" s="48">
        <v>1</v>
      </c>
      <c r="B171" s="9" t="s">
        <v>134</v>
      </c>
      <c r="C171" s="48" t="s">
        <v>19</v>
      </c>
      <c r="D171" s="48">
        <v>30</v>
      </c>
      <c r="E171" s="4"/>
      <c r="F171" s="4"/>
      <c r="G171" s="20"/>
      <c r="H171" s="20"/>
      <c r="I171" s="22"/>
      <c r="J171" s="4"/>
      <c r="K171" s="21"/>
      <c r="L171" s="20"/>
    </row>
    <row r="172" spans="1:12" ht="30.75" customHeight="1">
      <c r="A172" s="48">
        <v>2</v>
      </c>
      <c r="B172" s="9" t="s">
        <v>135</v>
      </c>
      <c r="C172" s="48" t="s">
        <v>19</v>
      </c>
      <c r="D172" s="48">
        <v>30</v>
      </c>
      <c r="E172" s="4"/>
      <c r="F172" s="4"/>
      <c r="G172" s="20"/>
      <c r="H172" s="20"/>
      <c r="I172" s="22"/>
      <c r="J172" s="4"/>
      <c r="K172" s="21"/>
      <c r="L172" s="20"/>
    </row>
    <row r="173" spans="1:12" ht="30.75" customHeight="1">
      <c r="A173" s="48">
        <v>3</v>
      </c>
      <c r="B173" s="9" t="s">
        <v>136</v>
      </c>
      <c r="C173" s="48" t="s">
        <v>19</v>
      </c>
      <c r="D173" s="48">
        <v>30</v>
      </c>
      <c r="E173" s="4"/>
      <c r="F173" s="4"/>
      <c r="G173" s="20"/>
      <c r="H173" s="20"/>
      <c r="I173" s="22"/>
      <c r="J173" s="4"/>
      <c r="K173" s="21"/>
      <c r="L173" s="20"/>
    </row>
    <row r="174" spans="1:12" ht="30.75" customHeight="1" thickBot="1">
      <c r="A174" s="48">
        <v>4</v>
      </c>
      <c r="B174" s="106" t="s">
        <v>137</v>
      </c>
      <c r="C174" s="48" t="s">
        <v>56</v>
      </c>
      <c r="D174" s="48">
        <v>20</v>
      </c>
      <c r="E174" s="4"/>
      <c r="F174" s="4"/>
      <c r="G174" s="20"/>
      <c r="H174" s="20"/>
      <c r="I174" s="22"/>
      <c r="J174" s="4"/>
      <c r="K174" s="21"/>
      <c r="L174" s="20"/>
    </row>
    <row r="175" spans="1:12" ht="30.75" customHeight="1" thickBot="1">
      <c r="A175" s="69"/>
      <c r="B175" s="70"/>
      <c r="C175" s="27"/>
      <c r="D175" s="51"/>
      <c r="E175" s="27"/>
      <c r="F175" s="27"/>
      <c r="G175" s="318" t="s">
        <v>15</v>
      </c>
      <c r="H175" s="318"/>
      <c r="I175" s="71">
        <f>SUM(I171:I174)</f>
        <v>0</v>
      </c>
      <c r="J175" s="67"/>
      <c r="K175" s="68"/>
      <c r="L175" s="31">
        <f>SUM(L171:L174)</f>
        <v>0</v>
      </c>
    </row>
    <row r="176" spans="1:12" ht="30.75" customHeight="1">
      <c r="A176" s="113" t="s">
        <v>138</v>
      </c>
      <c r="B176" s="104" t="s">
        <v>139</v>
      </c>
      <c r="C176" s="39"/>
      <c r="D176" s="97"/>
      <c r="E176" s="39"/>
      <c r="F176" s="39"/>
      <c r="G176" s="107"/>
      <c r="H176" s="108"/>
      <c r="I176" s="109"/>
      <c r="J176" s="110"/>
      <c r="K176" s="111"/>
      <c r="L176" s="112"/>
    </row>
    <row r="177" spans="1:12" ht="27" customHeight="1">
      <c r="A177" s="12" t="s">
        <v>0</v>
      </c>
      <c r="B177" s="12" t="s">
        <v>1</v>
      </c>
      <c r="C177" s="12" t="s">
        <v>2</v>
      </c>
      <c r="D177" s="13" t="s">
        <v>3</v>
      </c>
      <c r="E177" s="14" t="s">
        <v>4</v>
      </c>
      <c r="F177" s="14" t="s">
        <v>5</v>
      </c>
      <c r="G177" s="14" t="s">
        <v>6</v>
      </c>
      <c r="H177" s="15" t="s">
        <v>7</v>
      </c>
      <c r="I177" s="15" t="s">
        <v>8</v>
      </c>
      <c r="J177" s="14" t="s">
        <v>9</v>
      </c>
      <c r="K177" s="16" t="s">
        <v>10</v>
      </c>
      <c r="L177" s="16" t="s">
        <v>11</v>
      </c>
    </row>
    <row r="178" spans="1:12" ht="18.75" customHeight="1">
      <c r="A178" s="4">
        <v>1</v>
      </c>
      <c r="B178" s="17">
        <v>2</v>
      </c>
      <c r="C178" s="4">
        <v>3</v>
      </c>
      <c r="D178" s="4">
        <v>4</v>
      </c>
      <c r="E178" s="4">
        <v>5</v>
      </c>
      <c r="F178" s="4">
        <v>6</v>
      </c>
      <c r="G178" s="4">
        <v>7</v>
      </c>
      <c r="H178" s="4">
        <v>8</v>
      </c>
      <c r="I178" s="4">
        <v>9</v>
      </c>
      <c r="J178" s="4">
        <v>10</v>
      </c>
      <c r="K178" s="4">
        <v>11</v>
      </c>
      <c r="L178" s="4">
        <v>12</v>
      </c>
    </row>
    <row r="179" spans="1:12" ht="30.75" customHeight="1" thickBot="1">
      <c r="A179" s="4">
        <v>1</v>
      </c>
      <c r="B179" s="9" t="s">
        <v>140</v>
      </c>
      <c r="C179" s="114" t="s">
        <v>141</v>
      </c>
      <c r="D179" s="114">
        <v>3</v>
      </c>
      <c r="E179" s="114"/>
      <c r="F179" s="115"/>
      <c r="G179" s="116"/>
      <c r="H179" s="117"/>
      <c r="I179" s="22"/>
      <c r="J179" s="114"/>
      <c r="K179" s="22"/>
      <c r="L179" s="20"/>
    </row>
    <row r="180" spans="1:12" ht="30.75" customHeight="1" thickBot="1">
      <c r="A180" s="69"/>
      <c r="B180" s="70"/>
      <c r="C180" s="27"/>
      <c r="D180" s="51"/>
      <c r="E180" s="27"/>
      <c r="F180" s="27"/>
      <c r="G180" s="318" t="s">
        <v>15</v>
      </c>
      <c r="H180" s="318"/>
      <c r="I180" s="71">
        <f>SUM(I179:I179)</f>
        <v>0</v>
      </c>
      <c r="J180" s="67"/>
      <c r="K180" s="68"/>
      <c r="L180" s="31">
        <f>SUM(L179:L179)</f>
        <v>0</v>
      </c>
    </row>
    <row r="181" spans="1:12" ht="30.75" customHeight="1">
      <c r="A181" s="113" t="s">
        <v>142</v>
      </c>
      <c r="B181" s="104" t="s">
        <v>143</v>
      </c>
      <c r="C181" s="39"/>
      <c r="D181" s="97"/>
      <c r="E181" s="39"/>
      <c r="F181" s="39"/>
      <c r="G181" s="107"/>
      <c r="H181" s="108"/>
      <c r="I181" s="109"/>
      <c r="J181" s="110"/>
      <c r="K181" s="111"/>
      <c r="L181" s="112"/>
    </row>
    <row r="182" spans="1:12" ht="27" customHeight="1">
      <c r="A182" s="12" t="s">
        <v>0</v>
      </c>
      <c r="B182" s="12" t="s">
        <v>1</v>
      </c>
      <c r="C182" s="12" t="s">
        <v>2</v>
      </c>
      <c r="D182" s="13" t="s">
        <v>3</v>
      </c>
      <c r="E182" s="14" t="s">
        <v>4</v>
      </c>
      <c r="F182" s="14" t="s">
        <v>5</v>
      </c>
      <c r="G182" s="14" t="s">
        <v>6</v>
      </c>
      <c r="H182" s="15" t="s">
        <v>7</v>
      </c>
      <c r="I182" s="15" t="s">
        <v>8</v>
      </c>
      <c r="J182" s="14" t="s">
        <v>9</v>
      </c>
      <c r="K182" s="16" t="s">
        <v>10</v>
      </c>
      <c r="L182" s="16" t="s">
        <v>11</v>
      </c>
    </row>
    <row r="183" spans="1:12" ht="18.75" customHeight="1">
      <c r="A183" s="4">
        <v>1</v>
      </c>
      <c r="B183" s="17">
        <v>2</v>
      </c>
      <c r="C183" s="4">
        <v>3</v>
      </c>
      <c r="D183" s="4">
        <v>4</v>
      </c>
      <c r="E183" s="4">
        <v>5</v>
      </c>
      <c r="F183" s="4">
        <v>6</v>
      </c>
      <c r="G183" s="4">
        <v>7</v>
      </c>
      <c r="H183" s="4">
        <v>8</v>
      </c>
      <c r="I183" s="4">
        <v>9</v>
      </c>
      <c r="J183" s="4">
        <v>10</v>
      </c>
      <c r="K183" s="4">
        <v>11</v>
      </c>
      <c r="L183" s="4">
        <v>12</v>
      </c>
    </row>
    <row r="184" spans="1:12" ht="30.75" customHeight="1" thickBot="1">
      <c r="A184" s="4">
        <v>1</v>
      </c>
      <c r="B184" s="9" t="s">
        <v>144</v>
      </c>
      <c r="C184" s="48" t="s">
        <v>70</v>
      </c>
      <c r="D184" s="48">
        <v>100</v>
      </c>
      <c r="E184" s="4"/>
      <c r="F184" s="115"/>
      <c r="G184" s="116"/>
      <c r="H184" s="117"/>
      <c r="I184" s="22"/>
      <c r="J184" s="4"/>
      <c r="K184" s="22"/>
      <c r="L184" s="20"/>
    </row>
    <row r="185" spans="1:12" ht="30.75" customHeight="1" thickBot="1">
      <c r="A185" s="69"/>
      <c r="B185" s="70"/>
      <c r="C185" s="27"/>
      <c r="D185" s="51"/>
      <c r="E185" s="27"/>
      <c r="F185" s="27"/>
      <c r="G185" s="318" t="s">
        <v>15</v>
      </c>
      <c r="H185" s="318"/>
      <c r="I185" s="71">
        <f>SUM(I184:I184)</f>
        <v>0</v>
      </c>
      <c r="J185" s="67"/>
      <c r="K185" s="68"/>
      <c r="L185" s="31">
        <f>SUM(L184:L184)</f>
        <v>0</v>
      </c>
    </row>
    <row r="186" spans="1:12" ht="30.75" customHeight="1">
      <c r="A186" s="113" t="s">
        <v>145</v>
      </c>
      <c r="B186" s="104" t="s">
        <v>146</v>
      </c>
      <c r="C186" s="39"/>
      <c r="D186" s="97"/>
      <c r="E186" s="39"/>
      <c r="F186" s="39"/>
      <c r="G186" s="107"/>
      <c r="H186" s="108"/>
      <c r="I186" s="109"/>
      <c r="J186" s="110"/>
      <c r="K186" s="111"/>
      <c r="L186" s="112"/>
    </row>
    <row r="187" spans="1:12" ht="27" customHeight="1">
      <c r="A187" s="12" t="s">
        <v>0</v>
      </c>
      <c r="B187" s="12" t="s">
        <v>1</v>
      </c>
      <c r="C187" s="12" t="s">
        <v>2</v>
      </c>
      <c r="D187" s="13" t="s">
        <v>3</v>
      </c>
      <c r="E187" s="14" t="s">
        <v>4</v>
      </c>
      <c r="F187" s="14" t="s">
        <v>5</v>
      </c>
      <c r="G187" s="14" t="s">
        <v>6</v>
      </c>
      <c r="H187" s="15" t="s">
        <v>7</v>
      </c>
      <c r="I187" s="15" t="s">
        <v>8</v>
      </c>
      <c r="J187" s="14" t="s">
        <v>9</v>
      </c>
      <c r="K187" s="16" t="s">
        <v>10</v>
      </c>
      <c r="L187" s="16" t="s">
        <v>11</v>
      </c>
    </row>
    <row r="188" spans="1:12" ht="18.75" customHeight="1">
      <c r="A188" s="4">
        <v>1</v>
      </c>
      <c r="B188" s="17">
        <v>2</v>
      </c>
      <c r="C188" s="4">
        <v>3</v>
      </c>
      <c r="D188" s="4">
        <v>4</v>
      </c>
      <c r="E188" s="4">
        <v>5</v>
      </c>
      <c r="F188" s="4">
        <v>6</v>
      </c>
      <c r="G188" s="4">
        <v>7</v>
      </c>
      <c r="H188" s="4">
        <v>8</v>
      </c>
      <c r="I188" s="4">
        <v>9</v>
      </c>
      <c r="J188" s="4">
        <v>10</v>
      </c>
      <c r="K188" s="4">
        <v>11</v>
      </c>
      <c r="L188" s="4">
        <v>12</v>
      </c>
    </row>
    <row r="189" spans="1:12" ht="30.75" customHeight="1" thickBot="1">
      <c r="A189" s="4">
        <v>1</v>
      </c>
      <c r="B189" s="9" t="s">
        <v>147</v>
      </c>
      <c r="C189" s="48" t="s">
        <v>141</v>
      </c>
      <c r="D189" s="48">
        <v>100</v>
      </c>
      <c r="E189" s="4"/>
      <c r="F189" s="115"/>
      <c r="G189" s="116"/>
      <c r="H189" s="117"/>
      <c r="I189" s="22"/>
      <c r="J189" s="4"/>
      <c r="K189" s="22"/>
      <c r="L189" s="20"/>
    </row>
    <row r="190" spans="1:12" ht="30.75" customHeight="1" thickBot="1">
      <c r="A190" s="69"/>
      <c r="B190" s="70"/>
      <c r="C190" s="27"/>
      <c r="D190" s="51"/>
      <c r="E190" s="27"/>
      <c r="F190" s="27"/>
      <c r="G190" s="318" t="s">
        <v>15</v>
      </c>
      <c r="H190" s="318"/>
      <c r="I190" s="71">
        <f>SUM(I189:I189)</f>
        <v>0</v>
      </c>
      <c r="J190" s="67"/>
      <c r="K190" s="68"/>
      <c r="L190" s="31">
        <f>SUM(L189:L189)</f>
        <v>0</v>
      </c>
    </row>
    <row r="191" spans="1:12" ht="30.75" customHeight="1">
      <c r="A191" s="113" t="s">
        <v>148</v>
      </c>
      <c r="B191" s="118" t="s">
        <v>149</v>
      </c>
      <c r="C191" s="97"/>
      <c r="D191" s="97"/>
      <c r="E191" s="34"/>
      <c r="F191" s="34"/>
      <c r="G191" s="36"/>
      <c r="H191" s="36"/>
      <c r="I191" s="38"/>
      <c r="J191" s="34"/>
      <c r="K191" s="38"/>
      <c r="L191" s="40"/>
    </row>
    <row r="192" spans="1:12" ht="27" customHeight="1">
      <c r="A192" s="12" t="s">
        <v>0</v>
      </c>
      <c r="B192" s="12" t="s">
        <v>1</v>
      </c>
      <c r="C192" s="12" t="s">
        <v>2</v>
      </c>
      <c r="D192" s="13" t="s">
        <v>3</v>
      </c>
      <c r="E192" s="14" t="s">
        <v>4</v>
      </c>
      <c r="F192" s="14" t="s">
        <v>5</v>
      </c>
      <c r="G192" s="14" t="s">
        <v>6</v>
      </c>
      <c r="H192" s="15" t="s">
        <v>7</v>
      </c>
      <c r="I192" s="15" t="s">
        <v>8</v>
      </c>
      <c r="J192" s="14" t="s">
        <v>9</v>
      </c>
      <c r="K192" s="16" t="s">
        <v>10</v>
      </c>
      <c r="L192" s="16" t="s">
        <v>11</v>
      </c>
    </row>
    <row r="193" spans="1:12" ht="18.75" customHeight="1">
      <c r="A193" s="4">
        <v>1</v>
      </c>
      <c r="B193" s="17">
        <v>2</v>
      </c>
      <c r="C193" s="4">
        <v>3</v>
      </c>
      <c r="D193" s="4">
        <v>4</v>
      </c>
      <c r="E193" s="4">
        <v>5</v>
      </c>
      <c r="F193" s="4">
        <v>6</v>
      </c>
      <c r="G193" s="4">
        <v>7</v>
      </c>
      <c r="H193" s="4">
        <v>8</v>
      </c>
      <c r="I193" s="4">
        <v>9</v>
      </c>
      <c r="J193" s="4">
        <v>10</v>
      </c>
      <c r="K193" s="4">
        <v>11</v>
      </c>
      <c r="L193" s="4">
        <v>12</v>
      </c>
    </row>
    <row r="194" spans="1:12" ht="30" customHeight="1" thickBot="1">
      <c r="A194" s="48">
        <v>1</v>
      </c>
      <c r="B194" s="9" t="s">
        <v>150</v>
      </c>
      <c r="C194" s="48" t="s">
        <v>22</v>
      </c>
      <c r="D194" s="48">
        <v>3000</v>
      </c>
      <c r="E194" s="4"/>
      <c r="F194" s="4"/>
      <c r="G194" s="20"/>
      <c r="H194" s="20"/>
      <c r="I194" s="22"/>
      <c r="J194" s="4"/>
      <c r="K194" s="22"/>
      <c r="L194" s="20"/>
    </row>
    <row r="195" spans="1:12" ht="28.5" customHeight="1" thickBot="1">
      <c r="A195" s="69"/>
      <c r="B195" s="70"/>
      <c r="C195" s="27"/>
      <c r="D195" s="51"/>
      <c r="E195" s="27"/>
      <c r="F195" s="27"/>
      <c r="G195" s="318" t="s">
        <v>15</v>
      </c>
      <c r="H195" s="318"/>
      <c r="I195" s="71">
        <f>SUM(I194:I194)</f>
        <v>0</v>
      </c>
      <c r="J195" s="67"/>
      <c r="K195" s="68"/>
      <c r="L195" s="31">
        <f>SUM(L194:L194)</f>
        <v>0</v>
      </c>
    </row>
    <row r="196" spans="1:12" ht="28.5" customHeight="1">
      <c r="A196" s="113" t="s">
        <v>151</v>
      </c>
      <c r="B196" s="102" t="s">
        <v>152</v>
      </c>
      <c r="C196" s="97"/>
      <c r="D196" s="97"/>
      <c r="E196" s="34"/>
      <c r="F196" s="34"/>
      <c r="G196" s="36"/>
      <c r="H196" s="36"/>
      <c r="I196" s="38"/>
      <c r="J196" s="34"/>
      <c r="K196" s="38"/>
      <c r="L196" s="40"/>
    </row>
    <row r="197" spans="1:12" ht="27" customHeight="1">
      <c r="A197" s="12" t="s">
        <v>0</v>
      </c>
      <c r="B197" s="12" t="s">
        <v>1</v>
      </c>
      <c r="C197" s="12" t="s">
        <v>2</v>
      </c>
      <c r="D197" s="13" t="s">
        <v>3</v>
      </c>
      <c r="E197" s="14" t="s">
        <v>4</v>
      </c>
      <c r="F197" s="14" t="s">
        <v>5</v>
      </c>
      <c r="G197" s="14" t="s">
        <v>6</v>
      </c>
      <c r="H197" s="15" t="s">
        <v>7</v>
      </c>
      <c r="I197" s="15" t="s">
        <v>8</v>
      </c>
      <c r="J197" s="14" t="s">
        <v>9</v>
      </c>
      <c r="K197" s="16" t="s">
        <v>10</v>
      </c>
      <c r="L197" s="16" t="s">
        <v>11</v>
      </c>
    </row>
    <row r="198" spans="1:12" ht="18.75" customHeight="1">
      <c r="A198" s="4">
        <v>1</v>
      </c>
      <c r="B198" s="17">
        <v>2</v>
      </c>
      <c r="C198" s="4">
        <v>3</v>
      </c>
      <c r="D198" s="4">
        <v>4</v>
      </c>
      <c r="E198" s="4">
        <v>5</v>
      </c>
      <c r="F198" s="4">
        <v>6</v>
      </c>
      <c r="G198" s="4">
        <v>7</v>
      </c>
      <c r="H198" s="4">
        <v>8</v>
      </c>
      <c r="I198" s="4">
        <v>9</v>
      </c>
      <c r="J198" s="4">
        <v>10</v>
      </c>
      <c r="K198" s="4">
        <v>11</v>
      </c>
      <c r="L198" s="4">
        <v>12</v>
      </c>
    </row>
    <row r="199" spans="1:12" ht="135.75" customHeight="1" thickBot="1">
      <c r="A199" s="48">
        <v>1</v>
      </c>
      <c r="B199" s="119" t="s">
        <v>961</v>
      </c>
      <c r="C199" s="48" t="s">
        <v>22</v>
      </c>
      <c r="D199" s="48">
        <v>150</v>
      </c>
      <c r="E199" s="4"/>
      <c r="F199" s="4"/>
      <c r="G199" s="20"/>
      <c r="H199" s="20"/>
      <c r="I199" s="22"/>
      <c r="J199" s="4"/>
      <c r="K199" s="22"/>
      <c r="L199" s="20"/>
    </row>
    <row r="200" spans="1:12" ht="40.5" customHeight="1" thickBot="1">
      <c r="A200" s="69"/>
      <c r="B200" s="70"/>
      <c r="C200" s="27"/>
      <c r="D200" s="51"/>
      <c r="E200" s="27"/>
      <c r="F200" s="27"/>
      <c r="G200" s="318" t="s">
        <v>15</v>
      </c>
      <c r="H200" s="318"/>
      <c r="I200" s="71">
        <f>SUM(I199:I199)</f>
        <v>0</v>
      </c>
      <c r="J200" s="67"/>
      <c r="K200" s="68"/>
      <c r="L200" s="31">
        <f>SUM(L199:L199)</f>
        <v>0</v>
      </c>
    </row>
    <row r="201" spans="1:12" ht="30" customHeight="1">
      <c r="A201" s="113" t="s">
        <v>153</v>
      </c>
      <c r="B201" s="102" t="s">
        <v>154</v>
      </c>
      <c r="C201" s="97"/>
      <c r="D201" s="97"/>
      <c r="E201" s="34"/>
      <c r="F201" s="34"/>
      <c r="G201" s="36"/>
      <c r="H201" s="36"/>
      <c r="I201" s="38"/>
      <c r="J201" s="34"/>
      <c r="K201" s="38"/>
      <c r="L201" s="40"/>
    </row>
    <row r="202" spans="1:12" ht="27" customHeight="1">
      <c r="A202" s="12" t="s">
        <v>0</v>
      </c>
      <c r="B202" s="12" t="s">
        <v>1</v>
      </c>
      <c r="C202" s="12" t="s">
        <v>2</v>
      </c>
      <c r="D202" s="13" t="s">
        <v>3</v>
      </c>
      <c r="E202" s="14" t="s">
        <v>4</v>
      </c>
      <c r="F202" s="14" t="s">
        <v>5</v>
      </c>
      <c r="G202" s="14" t="s">
        <v>6</v>
      </c>
      <c r="H202" s="15" t="s">
        <v>7</v>
      </c>
      <c r="I202" s="15" t="s">
        <v>8</v>
      </c>
      <c r="J202" s="14" t="s">
        <v>9</v>
      </c>
      <c r="K202" s="16" t="s">
        <v>10</v>
      </c>
      <c r="L202" s="16" t="s">
        <v>11</v>
      </c>
    </row>
    <row r="203" spans="1:12" ht="18.75" customHeight="1">
      <c r="A203" s="4">
        <v>1</v>
      </c>
      <c r="B203" s="17">
        <v>2</v>
      </c>
      <c r="C203" s="4">
        <v>3</v>
      </c>
      <c r="D203" s="4">
        <v>4</v>
      </c>
      <c r="E203" s="4">
        <v>5</v>
      </c>
      <c r="F203" s="4">
        <v>6</v>
      </c>
      <c r="G203" s="4">
        <v>7</v>
      </c>
      <c r="H203" s="4">
        <v>8</v>
      </c>
      <c r="I203" s="4">
        <v>9</v>
      </c>
      <c r="J203" s="4">
        <v>10</v>
      </c>
      <c r="K203" s="4">
        <v>11</v>
      </c>
      <c r="L203" s="4">
        <v>12</v>
      </c>
    </row>
    <row r="204" spans="1:12" ht="72" customHeight="1" thickBot="1">
      <c r="A204" s="48">
        <v>1</v>
      </c>
      <c r="B204" s="9" t="s">
        <v>155</v>
      </c>
      <c r="C204" s="48" t="s">
        <v>22</v>
      </c>
      <c r="D204" s="48">
        <v>150</v>
      </c>
      <c r="E204" s="4"/>
      <c r="F204" s="4"/>
      <c r="G204" s="20"/>
      <c r="H204" s="20"/>
      <c r="I204" s="22"/>
      <c r="J204" s="4"/>
      <c r="K204" s="22"/>
      <c r="L204" s="20"/>
    </row>
    <row r="205" spans="1:12" ht="36" customHeight="1" thickBot="1">
      <c r="A205" s="69"/>
      <c r="B205" s="70"/>
      <c r="C205" s="27"/>
      <c r="D205" s="51"/>
      <c r="E205" s="27"/>
      <c r="F205" s="27"/>
      <c r="G205" s="318" t="s">
        <v>15</v>
      </c>
      <c r="H205" s="318"/>
      <c r="I205" s="71">
        <f>SUM(I204:I204)</f>
        <v>0</v>
      </c>
      <c r="J205" s="67"/>
      <c r="K205" s="68"/>
      <c r="L205" s="31">
        <f>SUM(L204:L204)</f>
        <v>0</v>
      </c>
    </row>
    <row r="206" spans="1:12" ht="36" customHeight="1">
      <c r="A206" s="113" t="s">
        <v>156</v>
      </c>
      <c r="B206" s="102" t="s">
        <v>157</v>
      </c>
      <c r="C206" s="97"/>
      <c r="D206" s="97"/>
      <c r="E206" s="34"/>
      <c r="F206" s="34"/>
      <c r="G206" s="36"/>
      <c r="H206" s="36"/>
      <c r="I206" s="38"/>
      <c r="J206" s="34"/>
      <c r="K206" s="38"/>
      <c r="L206" s="40"/>
    </row>
    <row r="207" spans="1:12" ht="27" customHeight="1">
      <c r="A207" s="12" t="s">
        <v>0</v>
      </c>
      <c r="B207" s="12" t="s">
        <v>1</v>
      </c>
      <c r="C207" s="12" t="s">
        <v>2</v>
      </c>
      <c r="D207" s="13" t="s">
        <v>3</v>
      </c>
      <c r="E207" s="14" t="s">
        <v>4</v>
      </c>
      <c r="F207" s="14" t="s">
        <v>5</v>
      </c>
      <c r="G207" s="14" t="s">
        <v>6</v>
      </c>
      <c r="H207" s="15" t="s">
        <v>7</v>
      </c>
      <c r="I207" s="15" t="s">
        <v>8</v>
      </c>
      <c r="J207" s="14" t="s">
        <v>9</v>
      </c>
      <c r="K207" s="16" t="s">
        <v>10</v>
      </c>
      <c r="L207" s="16" t="s">
        <v>11</v>
      </c>
    </row>
    <row r="208" spans="1:12" ht="18.75" customHeight="1">
      <c r="A208" s="4">
        <v>1</v>
      </c>
      <c r="B208" s="17">
        <v>2</v>
      </c>
      <c r="C208" s="4">
        <v>3</v>
      </c>
      <c r="D208" s="4">
        <v>4</v>
      </c>
      <c r="E208" s="4">
        <v>5</v>
      </c>
      <c r="F208" s="4">
        <v>6</v>
      </c>
      <c r="G208" s="4">
        <v>7</v>
      </c>
      <c r="H208" s="4">
        <v>8</v>
      </c>
      <c r="I208" s="4">
        <v>9</v>
      </c>
      <c r="J208" s="4">
        <v>10</v>
      </c>
      <c r="K208" s="4">
        <v>11</v>
      </c>
      <c r="L208" s="4">
        <v>12</v>
      </c>
    </row>
    <row r="209" spans="1:12" ht="54" customHeight="1" thickBot="1">
      <c r="A209" s="48">
        <v>1</v>
      </c>
      <c r="B209" s="9" t="s">
        <v>158</v>
      </c>
      <c r="C209" s="48" t="s">
        <v>22</v>
      </c>
      <c r="D209" s="48">
        <v>1000</v>
      </c>
      <c r="E209" s="4"/>
      <c r="F209" s="4"/>
      <c r="G209" s="20"/>
      <c r="H209" s="20"/>
      <c r="I209" s="22"/>
      <c r="J209" s="4"/>
      <c r="K209" s="22"/>
      <c r="L209" s="20"/>
    </row>
    <row r="210" spans="1:12" ht="30.75" customHeight="1" thickBot="1">
      <c r="A210" s="69"/>
      <c r="B210" s="70"/>
      <c r="C210" s="27"/>
      <c r="D210" s="51"/>
      <c r="E210" s="27"/>
      <c r="F210" s="27"/>
      <c r="G210" s="318" t="s">
        <v>15</v>
      </c>
      <c r="H210" s="318"/>
      <c r="I210" s="71">
        <f>SUM(I209:I209)</f>
        <v>0</v>
      </c>
      <c r="J210" s="67"/>
      <c r="K210" s="68"/>
      <c r="L210" s="31">
        <f>SUM(L209:L209)</f>
        <v>0</v>
      </c>
    </row>
    <row r="211" spans="1:12" ht="30.75" customHeight="1">
      <c r="A211" s="113" t="s">
        <v>159</v>
      </c>
      <c r="B211" s="102" t="s">
        <v>160</v>
      </c>
      <c r="C211" s="97"/>
      <c r="D211" s="97"/>
      <c r="E211" s="34"/>
      <c r="F211" s="34"/>
      <c r="G211" s="36"/>
      <c r="H211" s="36"/>
      <c r="I211" s="38"/>
      <c r="J211" s="34"/>
      <c r="K211" s="38"/>
      <c r="L211" s="40"/>
    </row>
    <row r="212" spans="1:12" ht="27" customHeight="1">
      <c r="A212" s="12" t="s">
        <v>0</v>
      </c>
      <c r="B212" s="12" t="s">
        <v>1</v>
      </c>
      <c r="C212" s="12" t="s">
        <v>2</v>
      </c>
      <c r="D212" s="13" t="s">
        <v>3</v>
      </c>
      <c r="E212" s="14" t="s">
        <v>4</v>
      </c>
      <c r="F212" s="14" t="s">
        <v>5</v>
      </c>
      <c r="G212" s="14" t="s">
        <v>6</v>
      </c>
      <c r="H212" s="15" t="s">
        <v>7</v>
      </c>
      <c r="I212" s="15" t="s">
        <v>8</v>
      </c>
      <c r="J212" s="14" t="s">
        <v>9</v>
      </c>
      <c r="K212" s="16" t="s">
        <v>10</v>
      </c>
      <c r="L212" s="16" t="s">
        <v>11</v>
      </c>
    </row>
    <row r="213" spans="1:12" ht="18.75" customHeight="1">
      <c r="A213" s="4">
        <v>1</v>
      </c>
      <c r="B213" s="17">
        <v>2</v>
      </c>
      <c r="C213" s="4">
        <v>3</v>
      </c>
      <c r="D213" s="4">
        <v>4</v>
      </c>
      <c r="E213" s="4">
        <v>5</v>
      </c>
      <c r="F213" s="4">
        <v>6</v>
      </c>
      <c r="G213" s="4">
        <v>7</v>
      </c>
      <c r="H213" s="4">
        <v>8</v>
      </c>
      <c r="I213" s="4">
        <v>9</v>
      </c>
      <c r="J213" s="4">
        <v>10</v>
      </c>
      <c r="K213" s="4">
        <v>11</v>
      </c>
      <c r="L213" s="4">
        <v>12</v>
      </c>
    </row>
    <row r="214" spans="1:12" ht="36" customHeight="1" thickBot="1">
      <c r="A214" s="48">
        <v>1</v>
      </c>
      <c r="B214" s="9" t="s">
        <v>161</v>
      </c>
      <c r="C214" s="48" t="s">
        <v>22</v>
      </c>
      <c r="D214" s="48">
        <v>24</v>
      </c>
      <c r="E214" s="4"/>
      <c r="F214" s="4"/>
      <c r="G214" s="20"/>
      <c r="H214" s="20"/>
      <c r="I214" s="22"/>
      <c r="J214" s="4"/>
      <c r="K214" s="22"/>
      <c r="L214" s="20"/>
    </row>
    <row r="215" spans="1:12" ht="41.25" customHeight="1" thickBot="1">
      <c r="A215" s="69"/>
      <c r="B215" s="70"/>
      <c r="C215" s="27"/>
      <c r="D215" s="51"/>
      <c r="E215" s="27"/>
      <c r="F215" s="27"/>
      <c r="G215" s="318" t="s">
        <v>15</v>
      </c>
      <c r="H215" s="318"/>
      <c r="I215" s="71">
        <f>SUM(I214:I214)</f>
        <v>0</v>
      </c>
      <c r="J215" s="67"/>
      <c r="K215" s="68"/>
      <c r="L215" s="31">
        <f>SUM(L214:L214)</f>
        <v>0</v>
      </c>
    </row>
    <row r="216" spans="1:12" ht="41.25" customHeight="1">
      <c r="A216" s="113" t="s">
        <v>162</v>
      </c>
      <c r="B216" s="120" t="s">
        <v>163</v>
      </c>
      <c r="C216" s="97"/>
      <c r="D216" s="97"/>
      <c r="E216" s="34"/>
      <c r="F216" s="34"/>
      <c r="G216" s="36"/>
      <c r="H216" s="36"/>
      <c r="I216" s="43"/>
      <c r="J216" s="34"/>
      <c r="K216" s="46"/>
      <c r="L216" s="45"/>
    </row>
    <row r="217" spans="1:12" ht="27" customHeight="1">
      <c r="A217" s="12" t="s">
        <v>0</v>
      </c>
      <c r="B217" s="12" t="s">
        <v>1</v>
      </c>
      <c r="C217" s="12" t="s">
        <v>2</v>
      </c>
      <c r="D217" s="13" t="s">
        <v>3</v>
      </c>
      <c r="E217" s="14" t="s">
        <v>4</v>
      </c>
      <c r="F217" s="14" t="s">
        <v>5</v>
      </c>
      <c r="G217" s="14" t="s">
        <v>6</v>
      </c>
      <c r="H217" s="15" t="s">
        <v>7</v>
      </c>
      <c r="I217" s="15" t="s">
        <v>8</v>
      </c>
      <c r="J217" s="14" t="s">
        <v>9</v>
      </c>
      <c r="K217" s="16" t="s">
        <v>10</v>
      </c>
      <c r="L217" s="16" t="s">
        <v>11</v>
      </c>
    </row>
    <row r="218" spans="1:12" ht="18.75" customHeight="1">
      <c r="A218" s="4">
        <v>1</v>
      </c>
      <c r="B218" s="17">
        <v>2</v>
      </c>
      <c r="C218" s="4">
        <v>3</v>
      </c>
      <c r="D218" s="4">
        <v>4</v>
      </c>
      <c r="E218" s="4">
        <v>5</v>
      </c>
      <c r="F218" s="4">
        <v>6</v>
      </c>
      <c r="G218" s="4">
        <v>7</v>
      </c>
      <c r="H218" s="4">
        <v>8</v>
      </c>
      <c r="I218" s="4">
        <v>9</v>
      </c>
      <c r="J218" s="4">
        <v>10</v>
      </c>
      <c r="K218" s="4">
        <v>11</v>
      </c>
      <c r="L218" s="4">
        <v>12</v>
      </c>
    </row>
    <row r="219" spans="1:12" ht="107.25" customHeight="1" thickBot="1">
      <c r="A219" s="48">
        <v>1</v>
      </c>
      <c r="B219" s="264" t="s">
        <v>998</v>
      </c>
      <c r="C219" s="48" t="s">
        <v>164</v>
      </c>
      <c r="D219" s="48">
        <v>2</v>
      </c>
      <c r="E219" s="4"/>
      <c r="F219" s="4"/>
      <c r="G219" s="20"/>
      <c r="H219" s="20"/>
      <c r="I219" s="22"/>
      <c r="J219" s="4"/>
      <c r="K219" s="21"/>
      <c r="L219" s="20"/>
    </row>
    <row r="220" spans="1:12" ht="30.75" customHeight="1" thickBot="1">
      <c r="A220" s="69"/>
      <c r="B220" s="70"/>
      <c r="C220" s="27"/>
      <c r="D220" s="51"/>
      <c r="E220" s="27"/>
      <c r="F220" s="27"/>
      <c r="G220" s="318" t="s">
        <v>15</v>
      </c>
      <c r="H220" s="318"/>
      <c r="I220" s="71">
        <f>SUM(I219:I219)</f>
        <v>0</v>
      </c>
      <c r="J220" s="67"/>
      <c r="K220" s="68"/>
      <c r="L220" s="31">
        <f>SUM(L219:L219)</f>
        <v>0</v>
      </c>
    </row>
    <row r="221" spans="1:12" ht="30.75" customHeight="1">
      <c r="A221" s="113" t="s">
        <v>165</v>
      </c>
      <c r="B221" s="120" t="s">
        <v>166</v>
      </c>
      <c r="C221" s="97"/>
      <c r="D221" s="97"/>
      <c r="E221" s="34"/>
      <c r="F221" s="34"/>
      <c r="G221" s="36"/>
      <c r="H221" s="36"/>
      <c r="I221" s="43"/>
      <c r="J221" s="34"/>
      <c r="K221" s="46"/>
      <c r="L221" s="45"/>
    </row>
    <row r="222" spans="1:12" ht="27" customHeight="1">
      <c r="A222" s="12" t="s">
        <v>0</v>
      </c>
      <c r="B222" s="12" t="s">
        <v>1</v>
      </c>
      <c r="C222" s="12" t="s">
        <v>2</v>
      </c>
      <c r="D222" s="13" t="s">
        <v>3</v>
      </c>
      <c r="E222" s="14" t="s">
        <v>4</v>
      </c>
      <c r="F222" s="14" t="s">
        <v>5</v>
      </c>
      <c r="G222" s="14" t="s">
        <v>6</v>
      </c>
      <c r="H222" s="15" t="s">
        <v>7</v>
      </c>
      <c r="I222" s="15" t="s">
        <v>8</v>
      </c>
      <c r="J222" s="14" t="s">
        <v>9</v>
      </c>
      <c r="K222" s="16" t="s">
        <v>10</v>
      </c>
      <c r="L222" s="16" t="s">
        <v>11</v>
      </c>
    </row>
    <row r="223" spans="1:12" ht="18.75" customHeight="1">
      <c r="A223" s="4">
        <v>1</v>
      </c>
      <c r="B223" s="17">
        <v>2</v>
      </c>
      <c r="C223" s="4">
        <v>3</v>
      </c>
      <c r="D223" s="4">
        <v>4</v>
      </c>
      <c r="E223" s="4">
        <v>5</v>
      </c>
      <c r="F223" s="4">
        <v>6</v>
      </c>
      <c r="G223" s="4">
        <v>7</v>
      </c>
      <c r="H223" s="4">
        <v>8</v>
      </c>
      <c r="I223" s="4">
        <v>9</v>
      </c>
      <c r="J223" s="4">
        <v>10</v>
      </c>
      <c r="K223" s="4">
        <v>11</v>
      </c>
      <c r="L223" s="4">
        <v>12</v>
      </c>
    </row>
    <row r="224" spans="1:12" ht="30.75" customHeight="1">
      <c r="A224" s="48" t="s">
        <v>13</v>
      </c>
      <c r="B224" s="9" t="s">
        <v>167</v>
      </c>
      <c r="C224" s="48" t="s">
        <v>22</v>
      </c>
      <c r="D224" s="48">
        <v>200</v>
      </c>
      <c r="E224" s="4"/>
      <c r="F224" s="4"/>
      <c r="G224" s="20"/>
      <c r="H224" s="20"/>
      <c r="I224" s="22"/>
      <c r="J224" s="4"/>
      <c r="K224" s="22"/>
      <c r="L224" s="20"/>
    </row>
    <row r="225" spans="1:12" ht="42" customHeight="1" thickBot="1">
      <c r="A225" s="48">
        <v>2</v>
      </c>
      <c r="B225" s="121" t="s">
        <v>168</v>
      </c>
      <c r="C225" s="48" t="s">
        <v>22</v>
      </c>
      <c r="D225" s="48">
        <v>200</v>
      </c>
      <c r="E225" s="4"/>
      <c r="F225" s="4"/>
      <c r="G225" s="20"/>
      <c r="H225" s="20"/>
      <c r="I225" s="22"/>
      <c r="J225" s="4"/>
      <c r="K225" s="21"/>
      <c r="L225" s="20"/>
    </row>
    <row r="226" spans="1:12" ht="25.5" customHeight="1" thickBot="1">
      <c r="A226" s="69"/>
      <c r="B226" s="70"/>
      <c r="C226" s="27"/>
      <c r="D226" s="51"/>
      <c r="E226" s="27"/>
      <c r="F226" s="27"/>
      <c r="G226" s="318" t="s">
        <v>15</v>
      </c>
      <c r="H226" s="318"/>
      <c r="I226" s="71">
        <f>SUM(I224:I225)</f>
        <v>0</v>
      </c>
      <c r="J226" s="67"/>
      <c r="K226" s="68"/>
      <c r="L226" s="31">
        <f>SUM(L224:L225)</f>
        <v>0</v>
      </c>
    </row>
    <row r="227" spans="1:12" ht="55.5" customHeight="1">
      <c r="A227" s="113" t="s">
        <v>169</v>
      </c>
      <c r="B227" s="120" t="s">
        <v>170</v>
      </c>
      <c r="C227" s="97"/>
      <c r="D227" s="97"/>
      <c r="E227" s="34"/>
      <c r="F227" s="34"/>
      <c r="G227" s="36"/>
      <c r="H227" s="36"/>
      <c r="I227" s="43"/>
      <c r="J227" s="34"/>
      <c r="K227" s="46"/>
      <c r="L227" s="45"/>
    </row>
    <row r="228" spans="1:12" ht="27" customHeight="1">
      <c r="A228" s="12" t="s">
        <v>0</v>
      </c>
      <c r="B228" s="12" t="s">
        <v>1</v>
      </c>
      <c r="C228" s="12" t="s">
        <v>2</v>
      </c>
      <c r="D228" s="13" t="s">
        <v>3</v>
      </c>
      <c r="E228" s="14" t="s">
        <v>4</v>
      </c>
      <c r="F228" s="14" t="s">
        <v>5</v>
      </c>
      <c r="G228" s="14" t="s">
        <v>6</v>
      </c>
      <c r="H228" s="15" t="s">
        <v>7</v>
      </c>
      <c r="I228" s="15" t="s">
        <v>8</v>
      </c>
      <c r="J228" s="14" t="s">
        <v>9</v>
      </c>
      <c r="K228" s="16" t="s">
        <v>10</v>
      </c>
      <c r="L228" s="16" t="s">
        <v>11</v>
      </c>
    </row>
    <row r="229" spans="1:12" ht="18.75" customHeight="1">
      <c r="A229" s="4">
        <v>1</v>
      </c>
      <c r="B229" s="17">
        <v>2</v>
      </c>
      <c r="C229" s="4">
        <v>3</v>
      </c>
      <c r="D229" s="4">
        <v>4</v>
      </c>
      <c r="E229" s="4">
        <v>5</v>
      </c>
      <c r="F229" s="4">
        <v>6</v>
      </c>
      <c r="G229" s="4">
        <v>7</v>
      </c>
      <c r="H229" s="4">
        <v>8</v>
      </c>
      <c r="I229" s="4">
        <v>9</v>
      </c>
      <c r="J229" s="4">
        <v>10</v>
      </c>
      <c r="K229" s="4">
        <v>11</v>
      </c>
      <c r="L229" s="4">
        <v>12</v>
      </c>
    </row>
    <row r="230" spans="1:12" ht="78.75" customHeight="1">
      <c r="A230" s="48">
        <v>1</v>
      </c>
      <c r="B230" s="9" t="s">
        <v>171</v>
      </c>
      <c r="C230" s="48" t="s">
        <v>22</v>
      </c>
      <c r="D230" s="48">
        <v>12</v>
      </c>
      <c r="E230" s="4"/>
      <c r="F230" s="4"/>
      <c r="G230" s="20"/>
      <c r="H230" s="20"/>
      <c r="I230" s="22"/>
      <c r="J230" s="4"/>
      <c r="K230" s="22"/>
      <c r="L230" s="20"/>
    </row>
    <row r="231" spans="1:12" ht="75.75" customHeight="1">
      <c r="A231" s="48">
        <v>2</v>
      </c>
      <c r="B231" s="9" t="s">
        <v>172</v>
      </c>
      <c r="C231" s="48" t="s">
        <v>22</v>
      </c>
      <c r="D231" s="48">
        <v>12</v>
      </c>
      <c r="E231" s="4"/>
      <c r="F231" s="4"/>
      <c r="G231" s="20"/>
      <c r="H231" s="20"/>
      <c r="I231" s="22"/>
      <c r="J231" s="4"/>
      <c r="K231" s="22"/>
      <c r="L231" s="20"/>
    </row>
    <row r="232" spans="1:12" ht="85.5" customHeight="1">
      <c r="A232" s="48">
        <v>3</v>
      </c>
      <c r="B232" s="9" t="s">
        <v>173</v>
      </c>
      <c r="C232" s="48" t="s">
        <v>22</v>
      </c>
      <c r="D232" s="48">
        <v>24</v>
      </c>
      <c r="E232" s="4"/>
      <c r="F232" s="4"/>
      <c r="G232" s="20"/>
      <c r="H232" s="20"/>
      <c r="I232" s="22"/>
      <c r="J232" s="4"/>
      <c r="K232" s="22"/>
      <c r="L232" s="20"/>
    </row>
    <row r="233" spans="1:12" ht="74.25" customHeight="1">
      <c r="A233" s="48">
        <v>4</v>
      </c>
      <c r="B233" s="9" t="s">
        <v>174</v>
      </c>
      <c r="C233" s="48" t="s">
        <v>22</v>
      </c>
      <c r="D233" s="48">
        <v>24</v>
      </c>
      <c r="E233" s="4"/>
      <c r="F233" s="4"/>
      <c r="G233" s="20"/>
      <c r="H233" s="20"/>
      <c r="I233" s="22"/>
      <c r="J233" s="4"/>
      <c r="K233" s="22"/>
      <c r="L233" s="20"/>
    </row>
    <row r="234" spans="1:12" ht="74.25" customHeight="1">
      <c r="A234" s="48">
        <v>5</v>
      </c>
      <c r="B234" s="9" t="s">
        <v>175</v>
      </c>
      <c r="C234" s="48" t="s">
        <v>22</v>
      </c>
      <c r="D234" s="48">
        <v>12</v>
      </c>
      <c r="E234" s="4"/>
      <c r="F234" s="4"/>
      <c r="G234" s="20"/>
      <c r="H234" s="20"/>
      <c r="I234" s="22"/>
      <c r="J234" s="4"/>
      <c r="K234" s="22"/>
      <c r="L234" s="20"/>
    </row>
    <row r="235" spans="1:12" ht="71.25" customHeight="1" thickBot="1">
      <c r="A235" s="48">
        <v>6</v>
      </c>
      <c r="B235" s="9" t="s">
        <v>176</v>
      </c>
      <c r="C235" s="48" t="s">
        <v>22</v>
      </c>
      <c r="D235" s="48">
        <v>10</v>
      </c>
      <c r="E235" s="4"/>
      <c r="F235" s="4"/>
      <c r="G235" s="20"/>
      <c r="H235" s="20"/>
      <c r="I235" s="22"/>
      <c r="J235" s="4"/>
      <c r="K235" s="22"/>
      <c r="L235" s="20"/>
    </row>
    <row r="236" spans="1:12" ht="30.75" customHeight="1" thickBot="1">
      <c r="A236" s="69"/>
      <c r="B236" s="70"/>
      <c r="C236" s="27"/>
      <c r="D236" s="51"/>
      <c r="E236" s="27"/>
      <c r="F236" s="27"/>
      <c r="G236" s="318" t="s">
        <v>15</v>
      </c>
      <c r="H236" s="318"/>
      <c r="I236" s="71">
        <f>SUM(I230:I235)</f>
        <v>0</v>
      </c>
      <c r="J236" s="67"/>
      <c r="K236" s="68"/>
      <c r="L236" s="31">
        <f>SUM(L230:L235)</f>
        <v>0</v>
      </c>
    </row>
    <row r="237" spans="1:12" ht="30" customHeight="1">
      <c r="A237" s="113" t="s">
        <v>177</v>
      </c>
      <c r="B237" s="122" t="s">
        <v>178</v>
      </c>
      <c r="C237" s="61"/>
      <c r="D237" s="60"/>
      <c r="E237" s="61"/>
      <c r="F237" s="61"/>
      <c r="G237" s="62"/>
      <c r="H237" s="62"/>
      <c r="I237" s="65"/>
      <c r="J237" s="61"/>
      <c r="K237" s="65"/>
      <c r="L237" s="95"/>
    </row>
    <row r="238" spans="1:12" ht="27" customHeight="1">
      <c r="A238" s="12" t="s">
        <v>0</v>
      </c>
      <c r="B238" s="12" t="s">
        <v>1</v>
      </c>
      <c r="C238" s="12" t="s">
        <v>2</v>
      </c>
      <c r="D238" s="13" t="s">
        <v>3</v>
      </c>
      <c r="E238" s="14" t="s">
        <v>4</v>
      </c>
      <c r="F238" s="14" t="s">
        <v>5</v>
      </c>
      <c r="G238" s="14" t="s">
        <v>6</v>
      </c>
      <c r="H238" s="15" t="s">
        <v>7</v>
      </c>
      <c r="I238" s="15" t="s">
        <v>8</v>
      </c>
      <c r="J238" s="14" t="s">
        <v>9</v>
      </c>
      <c r="K238" s="16" t="s">
        <v>10</v>
      </c>
      <c r="L238" s="16" t="s">
        <v>11</v>
      </c>
    </row>
    <row r="239" spans="1:12" ht="18.75" customHeight="1">
      <c r="A239" s="4">
        <v>1</v>
      </c>
      <c r="B239" s="17">
        <v>2</v>
      </c>
      <c r="C239" s="4">
        <v>3</v>
      </c>
      <c r="D239" s="4">
        <v>4</v>
      </c>
      <c r="E239" s="4">
        <v>5</v>
      </c>
      <c r="F239" s="4">
        <v>6</v>
      </c>
      <c r="G239" s="4">
        <v>7</v>
      </c>
      <c r="H239" s="4">
        <v>8</v>
      </c>
      <c r="I239" s="4">
        <v>9</v>
      </c>
      <c r="J239" s="4">
        <v>10</v>
      </c>
      <c r="K239" s="4">
        <v>11</v>
      </c>
      <c r="L239" s="4">
        <v>12</v>
      </c>
    </row>
    <row r="240" spans="1:12" ht="51" customHeight="1" thickBot="1">
      <c r="A240" s="48">
        <v>1</v>
      </c>
      <c r="B240" s="9" t="s">
        <v>179</v>
      </c>
      <c r="C240" s="4" t="s">
        <v>180</v>
      </c>
      <c r="D240" s="18">
        <v>200</v>
      </c>
      <c r="E240" s="4"/>
      <c r="F240" s="4"/>
      <c r="G240" s="20"/>
      <c r="H240" s="20"/>
      <c r="I240" s="22"/>
      <c r="J240" s="4"/>
      <c r="K240" s="22"/>
      <c r="L240" s="20"/>
    </row>
    <row r="241" spans="1:12" ht="34.5" customHeight="1" thickBot="1">
      <c r="A241" s="69"/>
      <c r="B241" s="70"/>
      <c r="C241" s="27"/>
      <c r="D241" s="51"/>
      <c r="E241" s="27"/>
      <c r="F241" s="27"/>
      <c r="G241" s="318" t="s">
        <v>15</v>
      </c>
      <c r="H241" s="318"/>
      <c r="I241" s="71">
        <f>SUM(I240:I240)</f>
        <v>0</v>
      </c>
      <c r="J241" s="67"/>
      <c r="K241" s="68"/>
      <c r="L241" s="31">
        <f>SUM(L240:L240)</f>
        <v>0</v>
      </c>
    </row>
    <row r="242" spans="1:12" ht="27" customHeight="1">
      <c r="A242" s="113" t="s">
        <v>181</v>
      </c>
      <c r="B242" s="1" t="s">
        <v>182</v>
      </c>
      <c r="C242" s="39"/>
      <c r="D242" s="97"/>
      <c r="E242" s="39"/>
      <c r="F242" s="39"/>
      <c r="G242" s="123"/>
      <c r="H242" s="123"/>
      <c r="I242" s="124"/>
      <c r="J242" s="29"/>
      <c r="K242" s="30"/>
      <c r="L242" s="125"/>
    </row>
    <row r="243" spans="1:12" ht="27" customHeight="1">
      <c r="A243" s="12" t="s">
        <v>0</v>
      </c>
      <c r="B243" s="12" t="s">
        <v>1</v>
      </c>
      <c r="C243" s="12" t="s">
        <v>2</v>
      </c>
      <c r="D243" s="13" t="s">
        <v>3</v>
      </c>
      <c r="E243" s="14" t="s">
        <v>4</v>
      </c>
      <c r="F243" s="14" t="s">
        <v>5</v>
      </c>
      <c r="G243" s="14" t="s">
        <v>6</v>
      </c>
      <c r="H243" s="15" t="s">
        <v>7</v>
      </c>
      <c r="I243" s="15" t="s">
        <v>8</v>
      </c>
      <c r="J243" s="14" t="s">
        <v>9</v>
      </c>
      <c r="K243" s="16" t="s">
        <v>10</v>
      </c>
      <c r="L243" s="16" t="s">
        <v>11</v>
      </c>
    </row>
    <row r="244" spans="1:12" ht="18.75" customHeight="1">
      <c r="A244" s="4">
        <v>1</v>
      </c>
      <c r="B244" s="17">
        <v>2</v>
      </c>
      <c r="C244" s="4">
        <v>3</v>
      </c>
      <c r="D244" s="4">
        <v>4</v>
      </c>
      <c r="E244" s="4">
        <v>5</v>
      </c>
      <c r="F244" s="4">
        <v>6</v>
      </c>
      <c r="G244" s="4">
        <v>7</v>
      </c>
      <c r="H244" s="4">
        <v>8</v>
      </c>
      <c r="I244" s="4">
        <v>9</v>
      </c>
      <c r="J244" s="4">
        <v>10</v>
      </c>
      <c r="K244" s="4">
        <v>11</v>
      </c>
      <c r="L244" s="4">
        <v>12</v>
      </c>
    </row>
    <row r="245" spans="1:12" ht="57.75" customHeight="1" thickBot="1">
      <c r="A245" s="4">
        <v>1</v>
      </c>
      <c r="B245" s="9" t="s">
        <v>183</v>
      </c>
      <c r="C245" s="48" t="s">
        <v>184</v>
      </c>
      <c r="D245" s="126">
        <v>10000</v>
      </c>
      <c r="E245" s="4"/>
      <c r="F245" s="4"/>
      <c r="G245" s="20"/>
      <c r="H245" s="127"/>
      <c r="I245" s="22"/>
      <c r="J245" s="4"/>
      <c r="K245" s="22"/>
      <c r="L245" s="20"/>
    </row>
    <row r="246" spans="1:12" ht="30" customHeight="1" thickBot="1">
      <c r="A246" s="69"/>
      <c r="B246" s="70"/>
      <c r="C246" s="27"/>
      <c r="D246" s="51"/>
      <c r="E246" s="27"/>
      <c r="F246" s="27"/>
      <c r="G246" s="318" t="s">
        <v>15</v>
      </c>
      <c r="H246" s="318"/>
      <c r="I246" s="71">
        <f>SUM(I245:I245)</f>
        <v>0</v>
      </c>
      <c r="J246" s="67"/>
      <c r="K246" s="68"/>
      <c r="L246" s="31">
        <f>SUM(L245:L245)</f>
        <v>0</v>
      </c>
    </row>
    <row r="247" spans="1:12" ht="31.5" customHeight="1">
      <c r="A247" s="113" t="s">
        <v>185</v>
      </c>
      <c r="B247" s="1" t="s">
        <v>186</v>
      </c>
      <c r="C247" s="39"/>
      <c r="D247" s="97"/>
      <c r="E247" s="39"/>
      <c r="F247" s="39"/>
      <c r="G247" s="107"/>
      <c r="H247" s="107"/>
      <c r="I247" s="124"/>
      <c r="J247" s="110"/>
      <c r="K247" s="111"/>
      <c r="L247" s="128"/>
    </row>
    <row r="248" spans="1:12" ht="27" customHeight="1">
      <c r="A248" s="12" t="s">
        <v>0</v>
      </c>
      <c r="B248" s="12" t="s">
        <v>1</v>
      </c>
      <c r="C248" s="12" t="s">
        <v>2</v>
      </c>
      <c r="D248" s="13" t="s">
        <v>3</v>
      </c>
      <c r="E248" s="14" t="s">
        <v>4</v>
      </c>
      <c r="F248" s="14" t="s">
        <v>5</v>
      </c>
      <c r="G248" s="14" t="s">
        <v>6</v>
      </c>
      <c r="H248" s="15" t="s">
        <v>7</v>
      </c>
      <c r="I248" s="15" t="s">
        <v>8</v>
      </c>
      <c r="J248" s="14" t="s">
        <v>9</v>
      </c>
      <c r="K248" s="16" t="s">
        <v>10</v>
      </c>
      <c r="L248" s="16" t="s">
        <v>11</v>
      </c>
    </row>
    <row r="249" spans="1:12" ht="18.75" customHeight="1">
      <c r="A249" s="4">
        <v>1</v>
      </c>
      <c r="B249" s="17">
        <v>2</v>
      </c>
      <c r="C249" s="4">
        <v>3</v>
      </c>
      <c r="D249" s="4">
        <v>4</v>
      </c>
      <c r="E249" s="4">
        <v>5</v>
      </c>
      <c r="F249" s="4">
        <v>6</v>
      </c>
      <c r="G249" s="4">
        <v>7</v>
      </c>
      <c r="H249" s="4">
        <v>8</v>
      </c>
      <c r="I249" s="4">
        <v>9</v>
      </c>
      <c r="J249" s="4">
        <v>10</v>
      </c>
      <c r="K249" s="4">
        <v>11</v>
      </c>
      <c r="L249" s="4">
        <v>12</v>
      </c>
    </row>
    <row r="250" spans="1:12" ht="60.75" customHeight="1" thickBot="1">
      <c r="A250" s="4">
        <v>1</v>
      </c>
      <c r="B250" s="9" t="s">
        <v>187</v>
      </c>
      <c r="C250" s="48" t="s">
        <v>184</v>
      </c>
      <c r="D250" s="18">
        <v>4500</v>
      </c>
      <c r="E250" s="4"/>
      <c r="F250" s="4"/>
      <c r="G250" s="20"/>
      <c r="H250" s="127"/>
      <c r="I250" s="22"/>
      <c r="J250" s="4"/>
      <c r="K250" s="22"/>
      <c r="L250" s="22"/>
    </row>
    <row r="251" spans="1:12" ht="26.25" customHeight="1" thickBot="1">
      <c r="A251" s="69"/>
      <c r="B251" s="70"/>
      <c r="C251" s="27"/>
      <c r="D251" s="51"/>
      <c r="E251" s="27"/>
      <c r="F251" s="27"/>
      <c r="G251" s="318" t="s">
        <v>15</v>
      </c>
      <c r="H251" s="318"/>
      <c r="I251" s="71">
        <f>SUM(I250:I250)</f>
        <v>0</v>
      </c>
      <c r="J251" s="67"/>
      <c r="K251" s="68"/>
      <c r="L251" s="129">
        <f>SUM(L250:L250)</f>
        <v>0</v>
      </c>
    </row>
    <row r="252" spans="1:12" ht="41.25" customHeight="1">
      <c r="A252" s="113" t="s">
        <v>188</v>
      </c>
      <c r="B252" s="1" t="s">
        <v>189</v>
      </c>
      <c r="C252" s="39"/>
      <c r="D252" s="97"/>
      <c r="E252" s="39"/>
      <c r="F252" s="39"/>
      <c r="G252" s="107"/>
      <c r="H252" s="107"/>
      <c r="I252" s="124"/>
      <c r="J252" s="110"/>
      <c r="K252" s="111"/>
      <c r="L252" s="128"/>
    </row>
    <row r="253" spans="1:12" ht="27" customHeight="1">
      <c r="A253" s="12" t="s">
        <v>0</v>
      </c>
      <c r="B253" s="12" t="s">
        <v>1</v>
      </c>
      <c r="C253" s="12" t="s">
        <v>2</v>
      </c>
      <c r="D253" s="13" t="s">
        <v>3</v>
      </c>
      <c r="E253" s="14" t="s">
        <v>4</v>
      </c>
      <c r="F253" s="14" t="s">
        <v>5</v>
      </c>
      <c r="G253" s="14" t="s">
        <v>6</v>
      </c>
      <c r="H253" s="15" t="s">
        <v>7</v>
      </c>
      <c r="I253" s="15" t="s">
        <v>8</v>
      </c>
      <c r="J253" s="14" t="s">
        <v>9</v>
      </c>
      <c r="K253" s="16" t="s">
        <v>10</v>
      </c>
      <c r="L253" s="16" t="s">
        <v>11</v>
      </c>
    </row>
    <row r="254" spans="1:12" ht="18.75" customHeight="1">
      <c r="A254" s="4">
        <v>1</v>
      </c>
      <c r="B254" s="17">
        <v>2</v>
      </c>
      <c r="C254" s="4">
        <v>3</v>
      </c>
      <c r="D254" s="4">
        <v>4</v>
      </c>
      <c r="E254" s="4">
        <v>5</v>
      </c>
      <c r="F254" s="4">
        <v>6</v>
      </c>
      <c r="G254" s="4">
        <v>7</v>
      </c>
      <c r="H254" s="4">
        <v>8</v>
      </c>
      <c r="I254" s="4">
        <v>9</v>
      </c>
      <c r="J254" s="4">
        <v>10</v>
      </c>
      <c r="K254" s="4">
        <v>11</v>
      </c>
      <c r="L254" s="4">
        <v>12</v>
      </c>
    </row>
    <row r="255" spans="1:12" ht="75" customHeight="1" thickBot="1">
      <c r="A255" s="4">
        <v>1</v>
      </c>
      <c r="B255" s="2" t="s">
        <v>962</v>
      </c>
      <c r="C255" s="48" t="s">
        <v>184</v>
      </c>
      <c r="D255" s="18">
        <v>3500</v>
      </c>
      <c r="E255" s="4"/>
      <c r="F255" s="4"/>
      <c r="G255" s="20"/>
      <c r="H255" s="127"/>
      <c r="I255" s="22"/>
      <c r="J255" s="4"/>
      <c r="K255" s="22"/>
      <c r="L255" s="22"/>
    </row>
    <row r="256" spans="1:12" ht="35.25" customHeight="1" thickBot="1">
      <c r="A256" s="69"/>
      <c r="B256" s="70"/>
      <c r="C256" s="27"/>
      <c r="D256" s="51"/>
      <c r="E256" s="27"/>
      <c r="F256" s="27"/>
      <c r="G256" s="318" t="s">
        <v>15</v>
      </c>
      <c r="H256" s="318"/>
      <c r="I256" s="71">
        <f>SUM(I255:I255)</f>
        <v>0</v>
      </c>
      <c r="J256" s="67"/>
      <c r="K256" s="68"/>
      <c r="L256" s="129">
        <f>SUM(L255:L255)</f>
        <v>0</v>
      </c>
    </row>
    <row r="257" spans="1:12" ht="31.5" customHeight="1">
      <c r="A257" s="113" t="s">
        <v>190</v>
      </c>
      <c r="B257" s="1" t="s">
        <v>191</v>
      </c>
      <c r="C257" s="39"/>
      <c r="D257" s="97"/>
      <c r="E257" s="39"/>
      <c r="F257" s="39"/>
      <c r="G257" s="107"/>
      <c r="H257" s="107"/>
      <c r="I257" s="124"/>
      <c r="J257" s="110"/>
      <c r="K257" s="111"/>
      <c r="L257" s="128"/>
    </row>
    <row r="258" spans="1:12" ht="27" customHeight="1">
      <c r="A258" s="12" t="s">
        <v>0</v>
      </c>
      <c r="B258" s="12" t="s">
        <v>1</v>
      </c>
      <c r="C258" s="12" t="s">
        <v>2</v>
      </c>
      <c r="D258" s="13" t="s">
        <v>3</v>
      </c>
      <c r="E258" s="14" t="s">
        <v>4</v>
      </c>
      <c r="F258" s="14" t="s">
        <v>5</v>
      </c>
      <c r="G258" s="14" t="s">
        <v>6</v>
      </c>
      <c r="H258" s="15" t="s">
        <v>7</v>
      </c>
      <c r="I258" s="15" t="s">
        <v>8</v>
      </c>
      <c r="J258" s="14" t="s">
        <v>9</v>
      </c>
      <c r="K258" s="16" t="s">
        <v>10</v>
      </c>
      <c r="L258" s="16" t="s">
        <v>11</v>
      </c>
    </row>
    <row r="259" spans="1:12" ht="18.75" customHeight="1">
      <c r="A259" s="4">
        <v>1</v>
      </c>
      <c r="B259" s="17">
        <v>2</v>
      </c>
      <c r="C259" s="4">
        <v>3</v>
      </c>
      <c r="D259" s="4">
        <v>4</v>
      </c>
      <c r="E259" s="4">
        <v>5</v>
      </c>
      <c r="F259" s="4">
        <v>6</v>
      </c>
      <c r="G259" s="4">
        <v>7</v>
      </c>
      <c r="H259" s="4">
        <v>8</v>
      </c>
      <c r="I259" s="4">
        <v>9</v>
      </c>
      <c r="J259" s="4">
        <v>10</v>
      </c>
      <c r="K259" s="4">
        <v>11</v>
      </c>
      <c r="L259" s="4">
        <v>12</v>
      </c>
    </row>
    <row r="260" spans="1:12" ht="67.5" customHeight="1" thickBot="1">
      <c r="A260" s="4">
        <v>1</v>
      </c>
      <c r="B260" s="9" t="s">
        <v>192</v>
      </c>
      <c r="C260" s="130" t="s">
        <v>184</v>
      </c>
      <c r="D260" s="131">
        <v>50</v>
      </c>
      <c r="E260" s="89"/>
      <c r="F260" s="89"/>
      <c r="G260" s="91"/>
      <c r="H260" s="132"/>
      <c r="I260" s="22"/>
      <c r="J260" s="89"/>
      <c r="K260" s="22"/>
      <c r="L260" s="22"/>
    </row>
    <row r="261" spans="1:12" ht="33" customHeight="1" thickBot="1">
      <c r="A261" s="69"/>
      <c r="B261" s="70"/>
      <c r="C261" s="27"/>
      <c r="D261" s="51"/>
      <c r="E261" s="27"/>
      <c r="F261" s="27"/>
      <c r="G261" s="318" t="s">
        <v>15</v>
      </c>
      <c r="H261" s="318"/>
      <c r="I261" s="71">
        <f>SUM(I260:I260)</f>
        <v>0</v>
      </c>
      <c r="J261" s="67"/>
      <c r="K261" s="68"/>
      <c r="L261" s="129">
        <f>SUM(L260:L260)</f>
        <v>0</v>
      </c>
    </row>
    <row r="262" spans="1:12" ht="30.75" customHeight="1">
      <c r="A262" s="113" t="s">
        <v>193</v>
      </c>
      <c r="B262" s="1" t="s">
        <v>194</v>
      </c>
      <c r="C262" s="39"/>
      <c r="D262" s="97"/>
      <c r="E262" s="39"/>
      <c r="F262" s="39"/>
      <c r="G262" s="107"/>
      <c r="H262" s="107"/>
      <c r="I262" s="124"/>
      <c r="J262" s="110"/>
      <c r="K262" s="111"/>
      <c r="L262" s="128"/>
    </row>
    <row r="263" spans="1:12" ht="27" customHeight="1">
      <c r="A263" s="12" t="s">
        <v>0</v>
      </c>
      <c r="B263" s="12" t="s">
        <v>1</v>
      </c>
      <c r="C263" s="12" t="s">
        <v>2</v>
      </c>
      <c r="D263" s="13" t="s">
        <v>3</v>
      </c>
      <c r="E263" s="14" t="s">
        <v>4</v>
      </c>
      <c r="F263" s="14" t="s">
        <v>5</v>
      </c>
      <c r="G263" s="14" t="s">
        <v>6</v>
      </c>
      <c r="H263" s="15" t="s">
        <v>7</v>
      </c>
      <c r="I263" s="15" t="s">
        <v>8</v>
      </c>
      <c r="J263" s="14" t="s">
        <v>9</v>
      </c>
      <c r="K263" s="16" t="s">
        <v>10</v>
      </c>
      <c r="L263" s="16" t="s">
        <v>11</v>
      </c>
    </row>
    <row r="264" spans="1:12" ht="18.75" customHeight="1">
      <c r="A264" s="4">
        <v>1</v>
      </c>
      <c r="B264" s="17">
        <v>2</v>
      </c>
      <c r="C264" s="4">
        <v>3</v>
      </c>
      <c r="D264" s="4">
        <v>4</v>
      </c>
      <c r="E264" s="4">
        <v>5</v>
      </c>
      <c r="F264" s="4">
        <v>6</v>
      </c>
      <c r="G264" s="4">
        <v>7</v>
      </c>
      <c r="H264" s="4">
        <v>8</v>
      </c>
      <c r="I264" s="4">
        <v>9</v>
      </c>
      <c r="J264" s="4">
        <v>10</v>
      </c>
      <c r="K264" s="4">
        <v>11</v>
      </c>
      <c r="L264" s="4">
        <v>12</v>
      </c>
    </row>
    <row r="265" spans="1:12" ht="75.75" customHeight="1" thickBot="1">
      <c r="A265" s="4">
        <v>1</v>
      </c>
      <c r="B265" s="6" t="s">
        <v>195</v>
      </c>
      <c r="C265" s="130" t="s">
        <v>184</v>
      </c>
      <c r="D265" s="131">
        <v>4000</v>
      </c>
      <c r="E265" s="89"/>
      <c r="F265" s="89"/>
      <c r="G265" s="91"/>
      <c r="H265" s="132"/>
      <c r="I265" s="22"/>
      <c r="J265" s="89"/>
      <c r="K265" s="22"/>
      <c r="L265" s="22"/>
    </row>
    <row r="266" spans="1:12" ht="22.5" customHeight="1" thickBot="1">
      <c r="A266" s="69"/>
      <c r="B266" s="70"/>
      <c r="C266" s="27"/>
      <c r="D266" s="51"/>
      <c r="E266" s="27"/>
      <c r="F266" s="27"/>
      <c r="G266" s="318" t="s">
        <v>15</v>
      </c>
      <c r="H266" s="318"/>
      <c r="I266" s="71">
        <f>SUM(I265:I265)</f>
        <v>0</v>
      </c>
      <c r="J266" s="67"/>
      <c r="K266" s="68"/>
      <c r="L266" s="129">
        <f>SUM(L265:L265)</f>
        <v>0</v>
      </c>
    </row>
    <row r="267" spans="1:12" ht="24.75" customHeight="1">
      <c r="A267" s="113" t="s">
        <v>196</v>
      </c>
      <c r="B267" s="1" t="s">
        <v>197</v>
      </c>
      <c r="C267" s="39"/>
      <c r="D267" s="97"/>
      <c r="E267" s="39"/>
      <c r="F267" s="39"/>
      <c r="G267" s="107"/>
      <c r="H267" s="107"/>
      <c r="I267" s="124"/>
      <c r="J267" s="110"/>
      <c r="K267" s="111"/>
      <c r="L267" s="128"/>
    </row>
    <row r="268" spans="1:12" ht="27" customHeight="1">
      <c r="A268" s="12" t="s">
        <v>0</v>
      </c>
      <c r="B268" s="12" t="s">
        <v>1</v>
      </c>
      <c r="C268" s="12" t="s">
        <v>2</v>
      </c>
      <c r="D268" s="13" t="s">
        <v>3</v>
      </c>
      <c r="E268" s="14" t="s">
        <v>4</v>
      </c>
      <c r="F268" s="14" t="s">
        <v>5</v>
      </c>
      <c r="G268" s="14" t="s">
        <v>6</v>
      </c>
      <c r="H268" s="15" t="s">
        <v>7</v>
      </c>
      <c r="I268" s="15" t="s">
        <v>8</v>
      </c>
      <c r="J268" s="14" t="s">
        <v>9</v>
      </c>
      <c r="K268" s="16" t="s">
        <v>10</v>
      </c>
      <c r="L268" s="16" t="s">
        <v>11</v>
      </c>
    </row>
    <row r="269" spans="1:12" ht="18.75" customHeight="1">
      <c r="A269" s="4">
        <v>1</v>
      </c>
      <c r="B269" s="17">
        <v>2</v>
      </c>
      <c r="C269" s="4">
        <v>3</v>
      </c>
      <c r="D269" s="4">
        <v>4</v>
      </c>
      <c r="E269" s="4">
        <v>5</v>
      </c>
      <c r="F269" s="4">
        <v>6</v>
      </c>
      <c r="G269" s="4">
        <v>7</v>
      </c>
      <c r="H269" s="4">
        <v>8</v>
      </c>
      <c r="I269" s="4">
        <v>9</v>
      </c>
      <c r="J269" s="4">
        <v>10</v>
      </c>
      <c r="K269" s="4">
        <v>11</v>
      </c>
      <c r="L269" s="4">
        <v>12</v>
      </c>
    </row>
    <row r="270" spans="1:12" ht="84.75" customHeight="1" thickBot="1">
      <c r="A270" s="48">
        <v>1</v>
      </c>
      <c r="B270" s="9" t="s">
        <v>198</v>
      </c>
      <c r="C270" s="4" t="s">
        <v>180</v>
      </c>
      <c r="D270" s="18">
        <v>1500</v>
      </c>
      <c r="E270" s="4"/>
      <c r="F270" s="4"/>
      <c r="G270" s="20"/>
      <c r="H270" s="20"/>
      <c r="I270" s="22"/>
      <c r="J270" s="4"/>
      <c r="K270" s="22"/>
      <c r="L270" s="22"/>
    </row>
    <row r="271" spans="1:12" ht="26.25" customHeight="1" thickBot="1">
      <c r="A271" s="69"/>
      <c r="B271" s="70"/>
      <c r="C271" s="27"/>
      <c r="D271" s="51"/>
      <c r="E271" s="27"/>
      <c r="F271" s="27"/>
      <c r="G271" s="318" t="s">
        <v>15</v>
      </c>
      <c r="H271" s="318"/>
      <c r="I271" s="71">
        <f>SUM(I270:I270)</f>
        <v>0</v>
      </c>
      <c r="J271" s="67"/>
      <c r="K271" s="68"/>
      <c r="L271" s="129">
        <f>SUM(L270:L270)</f>
        <v>0</v>
      </c>
    </row>
    <row r="272" spans="1:12" ht="24.75" customHeight="1">
      <c r="A272" s="113" t="s">
        <v>199</v>
      </c>
      <c r="B272" s="1" t="s">
        <v>200</v>
      </c>
      <c r="C272" s="39"/>
      <c r="D272" s="97"/>
      <c r="E272" s="39"/>
      <c r="F272" s="39"/>
      <c r="G272" s="107"/>
      <c r="H272" s="107"/>
      <c r="I272" s="124"/>
      <c r="J272" s="110"/>
      <c r="K272" s="111"/>
      <c r="L272" s="128"/>
    </row>
    <row r="273" spans="1:12" ht="27" customHeight="1">
      <c r="A273" s="12" t="s">
        <v>0</v>
      </c>
      <c r="B273" s="12" t="s">
        <v>1</v>
      </c>
      <c r="C273" s="12" t="s">
        <v>2</v>
      </c>
      <c r="D273" s="13" t="s">
        <v>3</v>
      </c>
      <c r="E273" s="14" t="s">
        <v>4</v>
      </c>
      <c r="F273" s="14" t="s">
        <v>5</v>
      </c>
      <c r="G273" s="14" t="s">
        <v>6</v>
      </c>
      <c r="H273" s="15" t="s">
        <v>7</v>
      </c>
      <c r="I273" s="15" t="s">
        <v>8</v>
      </c>
      <c r="J273" s="14" t="s">
        <v>9</v>
      </c>
      <c r="K273" s="16" t="s">
        <v>10</v>
      </c>
      <c r="L273" s="16" t="s">
        <v>11</v>
      </c>
    </row>
    <row r="274" spans="1:12" ht="18.75" customHeight="1">
      <c r="A274" s="4">
        <v>1</v>
      </c>
      <c r="B274" s="17">
        <v>2</v>
      </c>
      <c r="C274" s="4">
        <v>3</v>
      </c>
      <c r="D274" s="4">
        <v>4</v>
      </c>
      <c r="E274" s="4">
        <v>5</v>
      </c>
      <c r="F274" s="4">
        <v>6</v>
      </c>
      <c r="G274" s="4">
        <v>7</v>
      </c>
      <c r="H274" s="4">
        <v>8</v>
      </c>
      <c r="I274" s="4">
        <v>9</v>
      </c>
      <c r="J274" s="4">
        <v>10</v>
      </c>
      <c r="K274" s="4">
        <v>11</v>
      </c>
      <c r="L274" s="4">
        <v>12</v>
      </c>
    </row>
    <row r="275" spans="1:12" ht="101.25" customHeight="1" thickBot="1">
      <c r="A275" s="48">
        <v>1</v>
      </c>
      <c r="B275" s="9" t="s">
        <v>201</v>
      </c>
      <c r="C275" s="4" t="s">
        <v>180</v>
      </c>
      <c r="D275" s="18">
        <v>800</v>
      </c>
      <c r="E275" s="4"/>
      <c r="F275" s="4"/>
      <c r="G275" s="20"/>
      <c r="H275" s="20"/>
      <c r="I275" s="22"/>
      <c r="J275" s="4"/>
      <c r="K275" s="22"/>
      <c r="L275" s="22"/>
    </row>
    <row r="276" spans="1:12" ht="23.25" customHeight="1" thickBot="1">
      <c r="A276" s="69"/>
      <c r="B276" s="70"/>
      <c r="C276" s="27"/>
      <c r="D276" s="51"/>
      <c r="E276" s="27"/>
      <c r="F276" s="27"/>
      <c r="G276" s="318" t="s">
        <v>15</v>
      </c>
      <c r="H276" s="318"/>
      <c r="I276" s="71">
        <f>SUM(I275:I275)</f>
        <v>0</v>
      </c>
      <c r="J276" s="67"/>
      <c r="K276" s="68"/>
      <c r="L276" s="129">
        <f>SUM(L275:L275)</f>
        <v>0</v>
      </c>
    </row>
    <row r="277" spans="1:12" ht="23.25" customHeight="1">
      <c r="A277" s="113" t="s">
        <v>202</v>
      </c>
      <c r="B277" s="1" t="s">
        <v>203</v>
      </c>
      <c r="C277" s="39"/>
      <c r="D277" s="97"/>
      <c r="E277" s="39"/>
      <c r="F277" s="39"/>
      <c r="G277" s="107"/>
      <c r="H277" s="107"/>
      <c r="I277" s="124"/>
      <c r="J277" s="110"/>
      <c r="K277" s="111"/>
      <c r="L277" s="128"/>
    </row>
    <row r="278" spans="1:12" ht="27" customHeight="1">
      <c r="A278" s="12" t="s">
        <v>0</v>
      </c>
      <c r="B278" s="12" t="s">
        <v>1</v>
      </c>
      <c r="C278" s="12" t="s">
        <v>2</v>
      </c>
      <c r="D278" s="13" t="s">
        <v>3</v>
      </c>
      <c r="E278" s="14" t="s">
        <v>4</v>
      </c>
      <c r="F278" s="14" t="s">
        <v>5</v>
      </c>
      <c r="G278" s="14" t="s">
        <v>6</v>
      </c>
      <c r="H278" s="15" t="s">
        <v>7</v>
      </c>
      <c r="I278" s="15" t="s">
        <v>8</v>
      </c>
      <c r="J278" s="14" t="s">
        <v>9</v>
      </c>
      <c r="K278" s="16" t="s">
        <v>10</v>
      </c>
      <c r="L278" s="16" t="s">
        <v>11</v>
      </c>
    </row>
    <row r="279" spans="1:12" ht="18.75" customHeight="1">
      <c r="A279" s="4">
        <v>1</v>
      </c>
      <c r="B279" s="17">
        <v>2</v>
      </c>
      <c r="C279" s="4">
        <v>3</v>
      </c>
      <c r="D279" s="4">
        <v>4</v>
      </c>
      <c r="E279" s="4">
        <v>5</v>
      </c>
      <c r="F279" s="4">
        <v>6</v>
      </c>
      <c r="G279" s="4">
        <v>7</v>
      </c>
      <c r="H279" s="4">
        <v>8</v>
      </c>
      <c r="I279" s="4">
        <v>9</v>
      </c>
      <c r="J279" s="4">
        <v>10</v>
      </c>
      <c r="K279" s="4">
        <v>11</v>
      </c>
      <c r="L279" s="4">
        <v>12</v>
      </c>
    </row>
    <row r="280" spans="1:12" ht="70.5" customHeight="1" thickBot="1">
      <c r="A280" s="48">
        <v>1</v>
      </c>
      <c r="B280" s="9" t="s">
        <v>204</v>
      </c>
      <c r="C280" s="4" t="s">
        <v>180</v>
      </c>
      <c r="D280" s="18">
        <v>300</v>
      </c>
      <c r="E280" s="4"/>
      <c r="F280" s="4"/>
      <c r="G280" s="20"/>
      <c r="H280" s="20"/>
      <c r="I280" s="22"/>
      <c r="J280" s="4"/>
      <c r="K280" s="22"/>
      <c r="L280" s="22"/>
    </row>
    <row r="281" spans="1:12" ht="24" customHeight="1" thickBot="1">
      <c r="A281" s="69"/>
      <c r="B281" s="70"/>
      <c r="C281" s="27"/>
      <c r="D281" s="51"/>
      <c r="E281" s="27"/>
      <c r="F281" s="27"/>
      <c r="G281" s="318" t="s">
        <v>15</v>
      </c>
      <c r="H281" s="318"/>
      <c r="I281" s="71">
        <f>SUM(I280:I280)</f>
        <v>0</v>
      </c>
      <c r="J281" s="67"/>
      <c r="K281" s="68"/>
      <c r="L281" s="129">
        <f>SUM(L280:L280)</f>
        <v>0</v>
      </c>
    </row>
    <row r="282" spans="1:12" ht="21.75" customHeight="1">
      <c r="A282" s="113" t="s">
        <v>205</v>
      </c>
      <c r="B282" s="1" t="s">
        <v>206</v>
      </c>
      <c r="C282" s="39"/>
      <c r="D282" s="97"/>
      <c r="E282" s="39"/>
      <c r="F282" s="39"/>
      <c r="G282" s="107"/>
      <c r="H282" s="107"/>
      <c r="I282" s="124"/>
      <c r="J282" s="110"/>
      <c r="K282" s="111"/>
      <c r="L282" s="128"/>
    </row>
    <row r="283" spans="1:12" ht="27" customHeight="1">
      <c r="A283" s="12" t="s">
        <v>0</v>
      </c>
      <c r="B283" s="12" t="s">
        <v>1</v>
      </c>
      <c r="C283" s="12" t="s">
        <v>2</v>
      </c>
      <c r="D283" s="13" t="s">
        <v>3</v>
      </c>
      <c r="E283" s="14" t="s">
        <v>4</v>
      </c>
      <c r="F283" s="14" t="s">
        <v>5</v>
      </c>
      <c r="G283" s="14" t="s">
        <v>6</v>
      </c>
      <c r="H283" s="15" t="s">
        <v>7</v>
      </c>
      <c r="I283" s="15" t="s">
        <v>8</v>
      </c>
      <c r="J283" s="14" t="s">
        <v>9</v>
      </c>
      <c r="K283" s="16" t="s">
        <v>10</v>
      </c>
      <c r="L283" s="16" t="s">
        <v>11</v>
      </c>
    </row>
    <row r="284" spans="1:12" ht="18.75" customHeight="1">
      <c r="A284" s="4">
        <v>1</v>
      </c>
      <c r="B284" s="17">
        <v>2</v>
      </c>
      <c r="C284" s="4">
        <v>3</v>
      </c>
      <c r="D284" s="4">
        <v>4</v>
      </c>
      <c r="E284" s="4">
        <v>5</v>
      </c>
      <c r="F284" s="4">
        <v>6</v>
      </c>
      <c r="G284" s="4">
        <v>7</v>
      </c>
      <c r="H284" s="4">
        <v>8</v>
      </c>
      <c r="I284" s="4">
        <v>9</v>
      </c>
      <c r="J284" s="4">
        <v>10</v>
      </c>
      <c r="K284" s="4">
        <v>11</v>
      </c>
      <c r="L284" s="4">
        <v>12</v>
      </c>
    </row>
    <row r="285" spans="1:12" ht="73.5" customHeight="1" thickBot="1">
      <c r="A285" s="48">
        <v>1</v>
      </c>
      <c r="B285" s="9" t="s">
        <v>207</v>
      </c>
      <c r="C285" s="4" t="s">
        <v>208</v>
      </c>
      <c r="D285" s="18">
        <v>2500</v>
      </c>
      <c r="E285" s="4"/>
      <c r="F285" s="4"/>
      <c r="G285" s="20"/>
      <c r="H285" s="20"/>
      <c r="I285" s="22"/>
      <c r="J285" s="4"/>
      <c r="K285" s="22"/>
      <c r="L285" s="22"/>
    </row>
    <row r="286" spans="1:12" ht="31.5" customHeight="1" thickBot="1">
      <c r="A286" s="69"/>
      <c r="B286" s="70"/>
      <c r="C286" s="27"/>
      <c r="D286" s="51"/>
      <c r="E286" s="27"/>
      <c r="F286" s="27"/>
      <c r="G286" s="318" t="s">
        <v>15</v>
      </c>
      <c r="H286" s="318"/>
      <c r="I286" s="71">
        <f>SUM(I285:I285)</f>
        <v>0</v>
      </c>
      <c r="J286" s="67"/>
      <c r="K286" s="68"/>
      <c r="L286" s="129">
        <f>SUM(L285:L285)</f>
        <v>0</v>
      </c>
    </row>
    <row r="287" spans="1:12" ht="31.5" customHeight="1">
      <c r="A287" s="113" t="s">
        <v>209</v>
      </c>
      <c r="B287" s="1" t="s">
        <v>210</v>
      </c>
      <c r="C287" s="39"/>
      <c r="D287" s="97"/>
      <c r="E287" s="39"/>
      <c r="F287" s="39"/>
      <c r="G287" s="107"/>
      <c r="H287" s="107"/>
      <c r="I287" s="124"/>
      <c r="J287" s="110"/>
      <c r="K287" s="111"/>
      <c r="L287" s="128"/>
    </row>
    <row r="288" spans="1:12" ht="27" customHeight="1">
      <c r="A288" s="12" t="s">
        <v>0</v>
      </c>
      <c r="B288" s="12" t="s">
        <v>1</v>
      </c>
      <c r="C288" s="12" t="s">
        <v>2</v>
      </c>
      <c r="D288" s="13" t="s">
        <v>3</v>
      </c>
      <c r="E288" s="14" t="s">
        <v>4</v>
      </c>
      <c r="F288" s="14" t="s">
        <v>5</v>
      </c>
      <c r="G288" s="14" t="s">
        <v>6</v>
      </c>
      <c r="H288" s="15" t="s">
        <v>7</v>
      </c>
      <c r="I288" s="15" t="s">
        <v>8</v>
      </c>
      <c r="J288" s="14" t="s">
        <v>9</v>
      </c>
      <c r="K288" s="16" t="s">
        <v>10</v>
      </c>
      <c r="L288" s="16" t="s">
        <v>11</v>
      </c>
    </row>
    <row r="289" spans="1:12" ht="18.75" customHeight="1">
      <c r="A289" s="4">
        <v>1</v>
      </c>
      <c r="B289" s="17">
        <v>2</v>
      </c>
      <c r="C289" s="4">
        <v>3</v>
      </c>
      <c r="D289" s="4">
        <v>4</v>
      </c>
      <c r="E289" s="4">
        <v>5</v>
      </c>
      <c r="F289" s="4">
        <v>6</v>
      </c>
      <c r="G289" s="4">
        <v>7</v>
      </c>
      <c r="H289" s="4">
        <v>8</v>
      </c>
      <c r="I289" s="4">
        <v>9</v>
      </c>
      <c r="J289" s="4">
        <v>10</v>
      </c>
      <c r="K289" s="4">
        <v>11</v>
      </c>
      <c r="L289" s="4">
        <v>12</v>
      </c>
    </row>
    <row r="290" spans="1:12" ht="96" customHeight="1" thickBot="1">
      <c r="A290" s="48">
        <v>90</v>
      </c>
      <c r="B290" s="9" t="s">
        <v>211</v>
      </c>
      <c r="C290" s="4" t="s">
        <v>208</v>
      </c>
      <c r="D290" s="18">
        <v>300</v>
      </c>
      <c r="E290" s="4"/>
      <c r="F290" s="4"/>
      <c r="G290" s="20"/>
      <c r="H290" s="20"/>
      <c r="I290" s="22"/>
      <c r="J290" s="4"/>
      <c r="K290" s="22"/>
      <c r="L290" s="22"/>
    </row>
    <row r="291" spans="1:12" ht="33" customHeight="1" thickBot="1">
      <c r="A291" s="69"/>
      <c r="B291" s="70"/>
      <c r="C291" s="27"/>
      <c r="D291" s="51"/>
      <c r="E291" s="27"/>
      <c r="F291" s="27"/>
      <c r="G291" s="318" t="s">
        <v>15</v>
      </c>
      <c r="H291" s="318"/>
      <c r="I291" s="71">
        <f>SUM(I290:I290)</f>
        <v>0</v>
      </c>
      <c r="J291" s="67"/>
      <c r="K291" s="68"/>
      <c r="L291" s="129">
        <f>SUM(L290:L290)</f>
        <v>0</v>
      </c>
    </row>
    <row r="292" spans="1:12" ht="33" customHeight="1">
      <c r="A292" s="113" t="s">
        <v>212</v>
      </c>
      <c r="B292" s="1" t="s">
        <v>213</v>
      </c>
      <c r="C292" s="39"/>
      <c r="D292" s="97"/>
      <c r="E292" s="39"/>
      <c r="F292" s="39"/>
      <c r="G292" s="107"/>
      <c r="H292" s="107"/>
      <c r="I292" s="124"/>
      <c r="J292" s="110"/>
      <c r="K292" s="111"/>
      <c r="L292" s="128"/>
    </row>
    <row r="293" spans="1:12" ht="27" customHeight="1">
      <c r="A293" s="12" t="s">
        <v>0</v>
      </c>
      <c r="B293" s="12" t="s">
        <v>1</v>
      </c>
      <c r="C293" s="12" t="s">
        <v>2</v>
      </c>
      <c r="D293" s="13" t="s">
        <v>3</v>
      </c>
      <c r="E293" s="14" t="s">
        <v>4</v>
      </c>
      <c r="F293" s="14" t="s">
        <v>5</v>
      </c>
      <c r="G293" s="14" t="s">
        <v>6</v>
      </c>
      <c r="H293" s="15" t="s">
        <v>7</v>
      </c>
      <c r="I293" s="15" t="s">
        <v>8</v>
      </c>
      <c r="J293" s="14" t="s">
        <v>9</v>
      </c>
      <c r="K293" s="16" t="s">
        <v>10</v>
      </c>
      <c r="L293" s="16" t="s">
        <v>11</v>
      </c>
    </row>
    <row r="294" spans="1:12" ht="18.75" customHeight="1">
      <c r="A294" s="4">
        <v>1</v>
      </c>
      <c r="B294" s="17">
        <v>2</v>
      </c>
      <c r="C294" s="4">
        <v>3</v>
      </c>
      <c r="D294" s="4">
        <v>4</v>
      </c>
      <c r="E294" s="4">
        <v>5</v>
      </c>
      <c r="F294" s="4">
        <v>6</v>
      </c>
      <c r="G294" s="4">
        <v>7</v>
      </c>
      <c r="H294" s="4">
        <v>8</v>
      </c>
      <c r="I294" s="4">
        <v>9</v>
      </c>
      <c r="J294" s="4">
        <v>10</v>
      </c>
      <c r="K294" s="4">
        <v>11</v>
      </c>
      <c r="L294" s="4">
        <v>12</v>
      </c>
    </row>
    <row r="295" spans="1:12" ht="54" customHeight="1" thickBot="1">
      <c r="A295" s="48">
        <v>1</v>
      </c>
      <c r="B295" s="9" t="s">
        <v>214</v>
      </c>
      <c r="C295" s="4" t="s">
        <v>180</v>
      </c>
      <c r="D295" s="18">
        <v>100</v>
      </c>
      <c r="E295" s="4"/>
      <c r="F295" s="4"/>
      <c r="G295" s="20"/>
      <c r="H295" s="20"/>
      <c r="I295" s="22"/>
      <c r="J295" s="4"/>
      <c r="K295" s="22"/>
      <c r="L295" s="22"/>
    </row>
    <row r="296" spans="1:12" ht="27.75" customHeight="1" thickBot="1">
      <c r="A296" s="69"/>
      <c r="B296" s="70"/>
      <c r="C296" s="27"/>
      <c r="D296" s="51"/>
      <c r="E296" s="27"/>
      <c r="F296" s="27"/>
      <c r="G296" s="318" t="s">
        <v>15</v>
      </c>
      <c r="H296" s="318"/>
      <c r="I296" s="71">
        <f>SUM(I295:I295)</f>
        <v>0</v>
      </c>
      <c r="J296" s="67"/>
      <c r="K296" s="68"/>
      <c r="L296" s="129">
        <f>SUM(L295:L295)</f>
        <v>0</v>
      </c>
    </row>
    <row r="297" spans="1:12" ht="18" customHeight="1">
      <c r="A297" s="113" t="s">
        <v>215</v>
      </c>
      <c r="B297" s="1" t="s">
        <v>216</v>
      </c>
      <c r="C297" s="39"/>
      <c r="D297" s="97"/>
      <c r="E297" s="39"/>
      <c r="F297" s="39"/>
      <c r="G297" s="107"/>
      <c r="H297" s="107"/>
      <c r="I297" s="124"/>
      <c r="J297" s="110"/>
      <c r="K297" s="111"/>
      <c r="L297" s="128"/>
    </row>
    <row r="298" spans="1:12" ht="27" customHeight="1">
      <c r="A298" s="12" t="s">
        <v>0</v>
      </c>
      <c r="B298" s="12" t="s">
        <v>1</v>
      </c>
      <c r="C298" s="12" t="s">
        <v>2</v>
      </c>
      <c r="D298" s="13" t="s">
        <v>3</v>
      </c>
      <c r="E298" s="14" t="s">
        <v>4</v>
      </c>
      <c r="F298" s="14" t="s">
        <v>5</v>
      </c>
      <c r="G298" s="14" t="s">
        <v>6</v>
      </c>
      <c r="H298" s="15" t="s">
        <v>7</v>
      </c>
      <c r="I298" s="15" t="s">
        <v>8</v>
      </c>
      <c r="J298" s="14" t="s">
        <v>9</v>
      </c>
      <c r="K298" s="16" t="s">
        <v>10</v>
      </c>
      <c r="L298" s="16" t="s">
        <v>11</v>
      </c>
    </row>
    <row r="299" spans="1:12" ht="18.75" customHeight="1">
      <c r="A299" s="4">
        <v>1</v>
      </c>
      <c r="B299" s="17">
        <v>2</v>
      </c>
      <c r="C299" s="4">
        <v>3</v>
      </c>
      <c r="D299" s="4">
        <v>4</v>
      </c>
      <c r="E299" s="4">
        <v>5</v>
      </c>
      <c r="F299" s="4">
        <v>6</v>
      </c>
      <c r="G299" s="4">
        <v>7</v>
      </c>
      <c r="H299" s="4">
        <v>8</v>
      </c>
      <c r="I299" s="4">
        <v>9</v>
      </c>
      <c r="J299" s="4">
        <v>10</v>
      </c>
      <c r="K299" s="4">
        <v>11</v>
      </c>
      <c r="L299" s="4">
        <v>12</v>
      </c>
    </row>
    <row r="300" spans="1:12" ht="54" customHeight="1" thickBot="1">
      <c r="A300" s="48">
        <v>1</v>
      </c>
      <c r="B300" s="9" t="s">
        <v>217</v>
      </c>
      <c r="C300" s="4" t="s">
        <v>180</v>
      </c>
      <c r="D300" s="18">
        <v>800</v>
      </c>
      <c r="E300" s="4"/>
      <c r="F300" s="4"/>
      <c r="G300" s="20"/>
      <c r="H300" s="20"/>
      <c r="I300" s="22"/>
      <c r="J300" s="4"/>
      <c r="K300" s="22"/>
      <c r="L300" s="22"/>
    </row>
    <row r="301" spans="1:12" ht="36" customHeight="1" thickBot="1">
      <c r="A301" s="69"/>
      <c r="B301" s="70"/>
      <c r="C301" s="27"/>
      <c r="D301" s="51"/>
      <c r="E301" s="27"/>
      <c r="F301" s="27"/>
      <c r="G301" s="318" t="s">
        <v>15</v>
      </c>
      <c r="H301" s="318"/>
      <c r="I301" s="71">
        <f>SUM(I300:I300)</f>
        <v>0</v>
      </c>
      <c r="J301" s="67"/>
      <c r="K301" s="68"/>
      <c r="L301" s="129">
        <f>SUM(L300:L300)</f>
        <v>0</v>
      </c>
    </row>
    <row r="302" spans="1:12" ht="25.5" customHeight="1">
      <c r="A302" s="113" t="s">
        <v>218</v>
      </c>
      <c r="B302" s="120" t="s">
        <v>219</v>
      </c>
      <c r="C302" s="39"/>
      <c r="D302" s="34"/>
      <c r="E302" s="39"/>
      <c r="F302" s="133"/>
      <c r="G302" s="134"/>
      <c r="H302" s="134"/>
      <c r="I302" s="46"/>
      <c r="J302" s="35"/>
      <c r="K302" s="46"/>
      <c r="L302" s="135"/>
    </row>
    <row r="303" spans="1:12" ht="27" customHeight="1">
      <c r="A303" s="12" t="s">
        <v>0</v>
      </c>
      <c r="B303" s="12" t="s">
        <v>1</v>
      </c>
      <c r="C303" s="12" t="s">
        <v>2</v>
      </c>
      <c r="D303" s="13" t="s">
        <v>3</v>
      </c>
      <c r="E303" s="14" t="s">
        <v>4</v>
      </c>
      <c r="F303" s="14" t="s">
        <v>5</v>
      </c>
      <c r="G303" s="14" t="s">
        <v>6</v>
      </c>
      <c r="H303" s="15" t="s">
        <v>7</v>
      </c>
      <c r="I303" s="15" t="s">
        <v>8</v>
      </c>
      <c r="J303" s="14" t="s">
        <v>9</v>
      </c>
      <c r="K303" s="16" t="s">
        <v>10</v>
      </c>
      <c r="L303" s="16" t="s">
        <v>11</v>
      </c>
    </row>
    <row r="304" spans="1:12" ht="18.75" customHeight="1">
      <c r="A304" s="4">
        <v>1</v>
      </c>
      <c r="B304" s="17">
        <v>2</v>
      </c>
      <c r="C304" s="4">
        <v>3</v>
      </c>
      <c r="D304" s="4">
        <v>4</v>
      </c>
      <c r="E304" s="4">
        <v>5</v>
      </c>
      <c r="F304" s="4">
        <v>6</v>
      </c>
      <c r="G304" s="4">
        <v>7</v>
      </c>
      <c r="H304" s="4">
        <v>8</v>
      </c>
      <c r="I304" s="4">
        <v>9</v>
      </c>
      <c r="J304" s="4">
        <v>10</v>
      </c>
      <c r="K304" s="4">
        <v>11</v>
      </c>
      <c r="L304" s="4">
        <v>12</v>
      </c>
    </row>
    <row r="305" spans="1:12" ht="123" customHeight="1" thickBot="1">
      <c r="A305" s="4">
        <v>1</v>
      </c>
      <c r="B305" s="9" t="s">
        <v>220</v>
      </c>
      <c r="C305" s="48" t="s">
        <v>180</v>
      </c>
      <c r="D305" s="18">
        <v>50</v>
      </c>
      <c r="E305" s="48"/>
      <c r="F305" s="48"/>
      <c r="G305" s="136"/>
      <c r="H305" s="137"/>
      <c r="I305" s="22"/>
      <c r="J305" s="4"/>
      <c r="K305" s="22"/>
      <c r="L305" s="22"/>
    </row>
    <row r="306" spans="1:12" ht="24.75" customHeight="1" thickBot="1">
      <c r="A306" s="69"/>
      <c r="B306" s="70"/>
      <c r="C306" s="27"/>
      <c r="D306" s="51"/>
      <c r="E306" s="27"/>
      <c r="F306" s="27"/>
      <c r="G306" s="318" t="s">
        <v>15</v>
      </c>
      <c r="H306" s="318"/>
      <c r="I306" s="71">
        <f>SUM(I305:I305)</f>
        <v>0</v>
      </c>
      <c r="J306" s="67"/>
      <c r="K306" s="68"/>
      <c r="L306" s="129">
        <f>SUM(L305:L305)</f>
        <v>0</v>
      </c>
    </row>
    <row r="307" spans="1:12" ht="32.25" customHeight="1">
      <c r="A307" s="138" t="s">
        <v>221</v>
      </c>
      <c r="B307" s="104" t="s">
        <v>222</v>
      </c>
      <c r="C307" s="39"/>
      <c r="D307" s="34"/>
      <c r="E307" s="39"/>
      <c r="F307" s="133"/>
      <c r="G307" s="134"/>
      <c r="H307" s="134"/>
      <c r="I307" s="43"/>
      <c r="J307" s="35"/>
      <c r="K307" s="46"/>
      <c r="L307" s="139"/>
    </row>
    <row r="308" spans="1:12" ht="27" customHeight="1">
      <c r="A308" s="12" t="s">
        <v>0</v>
      </c>
      <c r="B308" s="12" t="s">
        <v>1</v>
      </c>
      <c r="C308" s="12" t="s">
        <v>2</v>
      </c>
      <c r="D308" s="13" t="s">
        <v>3</v>
      </c>
      <c r="E308" s="14" t="s">
        <v>4</v>
      </c>
      <c r="F308" s="14" t="s">
        <v>5</v>
      </c>
      <c r="G308" s="14" t="s">
        <v>6</v>
      </c>
      <c r="H308" s="15" t="s">
        <v>7</v>
      </c>
      <c r="I308" s="15" t="s">
        <v>8</v>
      </c>
      <c r="J308" s="14" t="s">
        <v>9</v>
      </c>
      <c r="K308" s="16" t="s">
        <v>10</v>
      </c>
      <c r="L308" s="16" t="s">
        <v>11</v>
      </c>
    </row>
    <row r="309" spans="1:12" ht="18.75" customHeight="1">
      <c r="A309" s="4">
        <v>1</v>
      </c>
      <c r="B309" s="17">
        <v>2</v>
      </c>
      <c r="C309" s="4">
        <v>3</v>
      </c>
      <c r="D309" s="4">
        <v>4</v>
      </c>
      <c r="E309" s="4">
        <v>5</v>
      </c>
      <c r="F309" s="4">
        <v>6</v>
      </c>
      <c r="G309" s="4">
        <v>7</v>
      </c>
      <c r="H309" s="4">
        <v>8</v>
      </c>
      <c r="I309" s="4">
        <v>9</v>
      </c>
      <c r="J309" s="4">
        <v>10</v>
      </c>
      <c r="K309" s="4">
        <v>11</v>
      </c>
      <c r="L309" s="4">
        <v>12</v>
      </c>
    </row>
    <row r="310" spans="1:12" ht="51" customHeight="1" thickBot="1">
      <c r="A310" s="4">
        <v>1</v>
      </c>
      <c r="B310" s="9" t="s">
        <v>223</v>
      </c>
      <c r="C310" s="4" t="s">
        <v>22</v>
      </c>
      <c r="D310" s="18">
        <v>6000</v>
      </c>
      <c r="E310" s="48"/>
      <c r="F310" s="48"/>
      <c r="G310" s="136"/>
      <c r="H310" s="137"/>
      <c r="I310" s="22"/>
      <c r="J310" s="4"/>
      <c r="K310" s="22"/>
      <c r="L310" s="22"/>
    </row>
    <row r="311" spans="1:12" ht="38.25" customHeight="1" thickBot="1">
      <c r="A311" s="69"/>
      <c r="B311" s="70"/>
      <c r="C311" s="27"/>
      <c r="D311" s="51"/>
      <c r="E311" s="27"/>
      <c r="F311" s="27"/>
      <c r="G311" s="318" t="s">
        <v>15</v>
      </c>
      <c r="H311" s="318"/>
      <c r="I311" s="71">
        <f>SUM(I310:I310)</f>
        <v>0</v>
      </c>
      <c r="J311" s="67"/>
      <c r="K311" s="68"/>
      <c r="L311" s="129">
        <f>SUM(L310:L310)</f>
        <v>0</v>
      </c>
    </row>
    <row r="312" spans="1:12" ht="29.25" customHeight="1">
      <c r="A312" s="138" t="s">
        <v>224</v>
      </c>
      <c r="B312" s="104" t="s">
        <v>225</v>
      </c>
      <c r="C312" s="39"/>
      <c r="D312" s="34"/>
      <c r="E312" s="39"/>
      <c r="F312" s="133"/>
      <c r="G312" s="134"/>
      <c r="H312" s="134"/>
      <c r="I312" s="43"/>
      <c r="J312" s="35"/>
      <c r="K312" s="46"/>
      <c r="L312" s="139"/>
    </row>
    <row r="313" spans="1:12" ht="27" customHeight="1">
      <c r="A313" s="12" t="s">
        <v>0</v>
      </c>
      <c r="B313" s="251" t="s">
        <v>1</v>
      </c>
      <c r="C313" s="251" t="s">
        <v>2</v>
      </c>
      <c r="D313" s="252" t="s">
        <v>993</v>
      </c>
      <c r="E313" s="253" t="s">
        <v>4</v>
      </c>
      <c r="F313" s="253" t="s">
        <v>5</v>
      </c>
      <c r="G313" s="253" t="s">
        <v>6</v>
      </c>
      <c r="H313" s="254" t="s">
        <v>994</v>
      </c>
      <c r="I313" s="254" t="s">
        <v>995</v>
      </c>
      <c r="J313" s="253" t="s">
        <v>9</v>
      </c>
      <c r="K313" s="255" t="s">
        <v>996</v>
      </c>
      <c r="L313" s="255" t="s">
        <v>997</v>
      </c>
    </row>
    <row r="314" spans="1:12" ht="18.75" customHeight="1">
      <c r="A314" s="79">
        <v>1</v>
      </c>
      <c r="B314" s="256">
        <v>2</v>
      </c>
      <c r="C314" s="257">
        <v>3</v>
      </c>
      <c r="D314" s="257">
        <v>4</v>
      </c>
      <c r="E314" s="257">
        <v>5</v>
      </c>
      <c r="F314" s="257">
        <v>6</v>
      </c>
      <c r="G314" s="257">
        <v>7</v>
      </c>
      <c r="H314" s="257">
        <v>8</v>
      </c>
      <c r="I314" s="257">
        <v>9</v>
      </c>
      <c r="J314" s="257">
        <v>10</v>
      </c>
      <c r="K314" s="257">
        <v>11</v>
      </c>
      <c r="L314" s="257">
        <v>12</v>
      </c>
    </row>
    <row r="315" spans="1:12" ht="36" customHeight="1">
      <c r="A315" s="4">
        <v>1</v>
      </c>
      <c r="B315" s="9" t="s">
        <v>226</v>
      </c>
      <c r="C315" s="4" t="s">
        <v>22</v>
      </c>
      <c r="D315" s="18">
        <v>2000</v>
      </c>
      <c r="E315" s="48"/>
      <c r="F315" s="48"/>
      <c r="G315" s="136"/>
      <c r="H315" s="127"/>
      <c r="I315" s="22"/>
      <c r="J315" s="4"/>
      <c r="K315" s="22"/>
      <c r="L315" s="20"/>
    </row>
    <row r="316" spans="1:12" ht="39" customHeight="1" thickBot="1">
      <c r="A316" s="4">
        <v>2</v>
      </c>
      <c r="B316" s="9" t="s">
        <v>227</v>
      </c>
      <c r="C316" s="4" t="s">
        <v>22</v>
      </c>
      <c r="D316" s="18">
        <f>211+22</f>
        <v>233</v>
      </c>
      <c r="E316" s="48"/>
      <c r="F316" s="140"/>
      <c r="G316" s="136"/>
      <c r="H316" s="127"/>
      <c r="I316" s="22"/>
      <c r="J316" s="4"/>
      <c r="K316" s="22"/>
      <c r="L316" s="20"/>
    </row>
    <row r="317" spans="1:12" ht="26.25" customHeight="1" thickBot="1">
      <c r="A317" s="69"/>
      <c r="B317" s="70"/>
      <c r="C317" s="27"/>
      <c r="D317" s="51"/>
      <c r="E317" s="27"/>
      <c r="F317" s="27"/>
      <c r="G317" s="318" t="s">
        <v>15</v>
      </c>
      <c r="H317" s="318"/>
      <c r="I317" s="71">
        <f>SUM(I315:I316)</f>
        <v>0</v>
      </c>
      <c r="J317" s="67"/>
      <c r="K317" s="68"/>
      <c r="L317" s="31">
        <f>SUM(L315:L316)</f>
        <v>0</v>
      </c>
    </row>
    <row r="318" spans="1:12" ht="24" customHeight="1">
      <c r="A318" s="138" t="s">
        <v>228</v>
      </c>
      <c r="B318" s="104" t="s">
        <v>229</v>
      </c>
      <c r="C318" s="39"/>
      <c r="D318" s="34"/>
      <c r="E318" s="39"/>
      <c r="F318" s="133"/>
      <c r="G318" s="134"/>
      <c r="H318" s="134"/>
      <c r="I318" s="43"/>
      <c r="J318" s="35"/>
      <c r="K318" s="46"/>
      <c r="L318" s="139"/>
    </row>
    <row r="319" spans="1:12" ht="27" customHeight="1">
      <c r="A319" s="12" t="s">
        <v>0</v>
      </c>
      <c r="B319" s="12" t="s">
        <v>1</v>
      </c>
      <c r="C319" s="12" t="s">
        <v>2</v>
      </c>
      <c r="D319" s="13" t="s">
        <v>3</v>
      </c>
      <c r="E319" s="14" t="s">
        <v>4</v>
      </c>
      <c r="F319" s="14" t="s">
        <v>5</v>
      </c>
      <c r="G319" s="14" t="s">
        <v>6</v>
      </c>
      <c r="H319" s="15" t="s">
        <v>7</v>
      </c>
      <c r="I319" s="15" t="s">
        <v>8</v>
      </c>
      <c r="J319" s="14" t="s">
        <v>9</v>
      </c>
      <c r="K319" s="16" t="s">
        <v>10</v>
      </c>
      <c r="L319" s="16" t="s">
        <v>11</v>
      </c>
    </row>
    <row r="320" spans="1:12" ht="18.75" customHeight="1">
      <c r="A320" s="4">
        <v>1</v>
      </c>
      <c r="B320" s="17">
        <v>2</v>
      </c>
      <c r="C320" s="4">
        <v>3</v>
      </c>
      <c r="D320" s="4">
        <v>4</v>
      </c>
      <c r="E320" s="4">
        <v>5</v>
      </c>
      <c r="F320" s="4">
        <v>6</v>
      </c>
      <c r="G320" s="4">
        <v>7</v>
      </c>
      <c r="H320" s="4">
        <v>8</v>
      </c>
      <c r="I320" s="4">
        <v>9</v>
      </c>
      <c r="J320" s="4">
        <v>10</v>
      </c>
      <c r="K320" s="4">
        <v>11</v>
      </c>
      <c r="L320" s="4">
        <v>12</v>
      </c>
    </row>
    <row r="321" spans="1:12" ht="30" customHeight="1" thickBot="1">
      <c r="A321" s="4">
        <v>1</v>
      </c>
      <c r="B321" s="9" t="s">
        <v>230</v>
      </c>
      <c r="C321" s="4" t="s">
        <v>22</v>
      </c>
      <c r="D321" s="18">
        <v>50</v>
      </c>
      <c r="E321" s="48"/>
      <c r="F321" s="140"/>
      <c r="G321" s="136"/>
      <c r="H321" s="127"/>
      <c r="I321" s="22"/>
      <c r="J321" s="4"/>
      <c r="K321" s="22"/>
      <c r="L321" s="22"/>
    </row>
    <row r="322" spans="1:12" ht="18.75" customHeight="1" thickBot="1">
      <c r="A322" s="69"/>
      <c r="B322" s="70"/>
      <c r="C322" s="27"/>
      <c r="D322" s="51"/>
      <c r="E322" s="27"/>
      <c r="F322" s="27"/>
      <c r="G322" s="318" t="s">
        <v>15</v>
      </c>
      <c r="H322" s="318"/>
      <c r="I322" s="71">
        <f>SUM(I321:I321)</f>
        <v>0</v>
      </c>
      <c r="J322" s="67"/>
      <c r="K322" s="68"/>
      <c r="L322" s="129">
        <f>SUM(L321:L321)</f>
        <v>0</v>
      </c>
    </row>
    <row r="323" spans="1:12" ht="10.5">
      <c r="A323" s="138" t="s">
        <v>231</v>
      </c>
      <c r="B323" s="104" t="s">
        <v>232</v>
      </c>
      <c r="C323" s="39"/>
      <c r="D323" s="34"/>
      <c r="E323" s="39"/>
      <c r="F323" s="133"/>
      <c r="G323" s="134"/>
      <c r="H323" s="134"/>
      <c r="I323" s="43"/>
      <c r="J323" s="35"/>
      <c r="K323" s="46"/>
      <c r="L323" s="139"/>
    </row>
    <row r="324" spans="1:12" ht="27" customHeight="1">
      <c r="A324" s="12" t="s">
        <v>0</v>
      </c>
      <c r="B324" s="12" t="s">
        <v>1</v>
      </c>
      <c r="C324" s="12" t="s">
        <v>2</v>
      </c>
      <c r="D324" s="13" t="s">
        <v>3</v>
      </c>
      <c r="E324" s="14" t="s">
        <v>4</v>
      </c>
      <c r="F324" s="14" t="s">
        <v>5</v>
      </c>
      <c r="G324" s="14" t="s">
        <v>6</v>
      </c>
      <c r="H324" s="15" t="s">
        <v>7</v>
      </c>
      <c r="I324" s="15" t="s">
        <v>8</v>
      </c>
      <c r="J324" s="14" t="s">
        <v>9</v>
      </c>
      <c r="K324" s="16" t="s">
        <v>10</v>
      </c>
      <c r="L324" s="16" t="s">
        <v>11</v>
      </c>
    </row>
    <row r="325" spans="1:12" ht="18.75" customHeight="1">
      <c r="A325" s="4">
        <v>1</v>
      </c>
      <c r="B325" s="17">
        <v>2</v>
      </c>
      <c r="C325" s="4">
        <v>3</v>
      </c>
      <c r="D325" s="4">
        <v>4</v>
      </c>
      <c r="E325" s="4">
        <v>5</v>
      </c>
      <c r="F325" s="4">
        <v>6</v>
      </c>
      <c r="G325" s="4">
        <v>7</v>
      </c>
      <c r="H325" s="4">
        <v>8</v>
      </c>
      <c r="I325" s="4">
        <v>9</v>
      </c>
      <c r="J325" s="4">
        <v>10</v>
      </c>
      <c r="K325" s="4">
        <v>11</v>
      </c>
      <c r="L325" s="4">
        <v>12</v>
      </c>
    </row>
    <row r="326" spans="1:12" ht="27" customHeight="1" thickBot="1">
      <c r="A326" s="4">
        <v>1</v>
      </c>
      <c r="B326" s="9" t="s">
        <v>233</v>
      </c>
      <c r="C326" s="4" t="s">
        <v>22</v>
      </c>
      <c r="D326" s="18">
        <v>2</v>
      </c>
      <c r="E326" s="48"/>
      <c r="F326" s="140"/>
      <c r="G326" s="136"/>
      <c r="H326" s="127"/>
      <c r="I326" s="22"/>
      <c r="J326" s="4"/>
      <c r="K326" s="22"/>
      <c r="L326" s="22"/>
    </row>
    <row r="327" spans="1:12" ht="21" customHeight="1" thickBot="1">
      <c r="A327" s="69"/>
      <c r="B327" s="70"/>
      <c r="C327" s="27"/>
      <c r="D327" s="51"/>
      <c r="E327" s="27"/>
      <c r="F327" s="27"/>
      <c r="G327" s="324" t="s">
        <v>15</v>
      </c>
      <c r="H327" s="318"/>
      <c r="I327" s="71">
        <f>SUM(I326:I326)</f>
        <v>0</v>
      </c>
      <c r="J327" s="67"/>
      <c r="K327" s="68"/>
      <c r="L327" s="129">
        <f>SUM(L326:L326)</f>
        <v>0</v>
      </c>
    </row>
    <row r="328" spans="1:12" ht="10.5">
      <c r="A328" s="138" t="s">
        <v>234</v>
      </c>
      <c r="B328" s="104" t="s">
        <v>235</v>
      </c>
      <c r="C328" s="39"/>
      <c r="D328" s="34"/>
      <c r="E328" s="39"/>
      <c r="F328" s="133"/>
      <c r="G328" s="134"/>
      <c r="H328" s="134"/>
      <c r="I328" s="43"/>
      <c r="J328" s="35"/>
      <c r="K328" s="46"/>
      <c r="L328" s="139"/>
    </row>
    <row r="329" spans="1:12" ht="27" customHeight="1">
      <c r="A329" s="12" t="s">
        <v>0</v>
      </c>
      <c r="B329" s="12" t="s">
        <v>1</v>
      </c>
      <c r="C329" s="12" t="s">
        <v>2</v>
      </c>
      <c r="D329" s="13" t="s">
        <v>3</v>
      </c>
      <c r="E329" s="14" t="s">
        <v>4</v>
      </c>
      <c r="F329" s="14" t="s">
        <v>5</v>
      </c>
      <c r="G329" s="14" t="s">
        <v>6</v>
      </c>
      <c r="H329" s="15" t="s">
        <v>7</v>
      </c>
      <c r="I329" s="15" t="s">
        <v>8</v>
      </c>
      <c r="J329" s="14" t="s">
        <v>9</v>
      </c>
      <c r="K329" s="16" t="s">
        <v>10</v>
      </c>
      <c r="L329" s="16" t="s">
        <v>11</v>
      </c>
    </row>
    <row r="330" spans="1:12" ht="18.75" customHeight="1">
      <c r="A330" s="4">
        <v>1</v>
      </c>
      <c r="B330" s="17">
        <v>2</v>
      </c>
      <c r="C330" s="4">
        <v>3</v>
      </c>
      <c r="D330" s="4">
        <v>4</v>
      </c>
      <c r="E330" s="4">
        <v>5</v>
      </c>
      <c r="F330" s="4">
        <v>6</v>
      </c>
      <c r="G330" s="4">
        <v>7</v>
      </c>
      <c r="H330" s="4">
        <v>8</v>
      </c>
      <c r="I330" s="4">
        <v>9</v>
      </c>
      <c r="J330" s="4">
        <v>10</v>
      </c>
      <c r="K330" s="4">
        <v>11</v>
      </c>
      <c r="L330" s="4">
        <v>12</v>
      </c>
    </row>
    <row r="331" spans="1:12" ht="21.75" customHeight="1" thickBot="1">
      <c r="A331" s="4">
        <v>1</v>
      </c>
      <c r="B331" s="9" t="s">
        <v>236</v>
      </c>
      <c r="C331" s="4" t="s">
        <v>22</v>
      </c>
      <c r="D331" s="18">
        <v>10</v>
      </c>
      <c r="E331" s="48"/>
      <c r="F331" s="141"/>
      <c r="G331" s="136"/>
      <c r="H331" s="127"/>
      <c r="I331" s="22"/>
      <c r="J331" s="4"/>
      <c r="K331" s="22"/>
      <c r="L331" s="22"/>
    </row>
    <row r="332" spans="1:12" ht="21.75" customHeight="1" thickBot="1">
      <c r="A332" s="69"/>
      <c r="B332" s="70"/>
      <c r="C332" s="27"/>
      <c r="D332" s="51"/>
      <c r="E332" s="27"/>
      <c r="F332" s="27"/>
      <c r="G332" s="318" t="s">
        <v>15</v>
      </c>
      <c r="H332" s="318"/>
      <c r="I332" s="71">
        <f>SUM(I331:I331)</f>
        <v>0</v>
      </c>
      <c r="J332" s="67"/>
      <c r="K332" s="68"/>
      <c r="L332" s="129">
        <f>SUM(L331:L331)</f>
        <v>0</v>
      </c>
    </row>
    <row r="333" spans="1:12" ht="10.5">
      <c r="A333" s="138" t="s">
        <v>237</v>
      </c>
      <c r="B333" s="104" t="s">
        <v>238</v>
      </c>
      <c r="C333" s="39"/>
      <c r="D333" s="34"/>
      <c r="E333" s="39"/>
      <c r="F333" s="133"/>
      <c r="G333" s="134"/>
      <c r="H333" s="134"/>
      <c r="I333" s="43"/>
      <c r="J333" s="35"/>
      <c r="K333" s="46"/>
      <c r="L333" s="139"/>
    </row>
    <row r="334" spans="1:12" ht="27" customHeight="1">
      <c r="A334" s="12" t="s">
        <v>0</v>
      </c>
      <c r="B334" s="12" t="s">
        <v>1</v>
      </c>
      <c r="C334" s="12" t="s">
        <v>2</v>
      </c>
      <c r="D334" s="13" t="s">
        <v>3</v>
      </c>
      <c r="E334" s="14" t="s">
        <v>4</v>
      </c>
      <c r="F334" s="14" t="s">
        <v>5</v>
      </c>
      <c r="G334" s="14" t="s">
        <v>6</v>
      </c>
      <c r="H334" s="15" t="s">
        <v>7</v>
      </c>
      <c r="I334" s="15" t="s">
        <v>8</v>
      </c>
      <c r="J334" s="14" t="s">
        <v>9</v>
      </c>
      <c r="K334" s="16" t="s">
        <v>10</v>
      </c>
      <c r="L334" s="16" t="s">
        <v>11</v>
      </c>
    </row>
    <row r="335" spans="1:12" ht="18.75" customHeight="1">
      <c r="A335" s="4">
        <v>1</v>
      </c>
      <c r="B335" s="17">
        <v>2</v>
      </c>
      <c r="C335" s="4">
        <v>3</v>
      </c>
      <c r="D335" s="4">
        <v>4</v>
      </c>
      <c r="E335" s="4">
        <v>5</v>
      </c>
      <c r="F335" s="4">
        <v>6</v>
      </c>
      <c r="G335" s="4">
        <v>7</v>
      </c>
      <c r="H335" s="4">
        <v>8</v>
      </c>
      <c r="I335" s="4">
        <v>9</v>
      </c>
      <c r="J335" s="4">
        <v>10</v>
      </c>
      <c r="K335" s="4">
        <v>11</v>
      </c>
      <c r="L335" s="4">
        <v>12</v>
      </c>
    </row>
    <row r="336" spans="1:12" ht="27.75" customHeight="1" thickBot="1">
      <c r="A336" s="4">
        <v>1</v>
      </c>
      <c r="B336" s="9" t="s">
        <v>239</v>
      </c>
      <c r="C336" s="48" t="s">
        <v>22</v>
      </c>
      <c r="D336" s="142">
        <v>100</v>
      </c>
      <c r="E336" s="48"/>
      <c r="F336" s="141"/>
      <c r="G336" s="136"/>
      <c r="H336" s="137"/>
      <c r="I336" s="22"/>
      <c r="J336" s="4"/>
      <c r="K336" s="22"/>
      <c r="L336" s="22"/>
    </row>
    <row r="337" spans="1:12" ht="36" customHeight="1" thickBot="1">
      <c r="A337" s="69"/>
      <c r="B337" s="70"/>
      <c r="C337" s="27"/>
      <c r="D337" s="51"/>
      <c r="E337" s="27"/>
      <c r="F337" s="27"/>
      <c r="G337" s="318" t="s">
        <v>15</v>
      </c>
      <c r="H337" s="318"/>
      <c r="I337" s="71">
        <f>SUM(I336:I336)</f>
        <v>0</v>
      </c>
      <c r="J337" s="67"/>
      <c r="K337" s="68"/>
      <c r="L337" s="129">
        <f>SUM(L336:L336)</f>
        <v>0</v>
      </c>
    </row>
    <row r="338" spans="1:12" ht="33.75" customHeight="1">
      <c r="A338" s="138" t="s">
        <v>240</v>
      </c>
      <c r="B338" s="104" t="s">
        <v>241</v>
      </c>
      <c r="C338" s="39"/>
      <c r="D338" s="34"/>
      <c r="E338" s="39"/>
      <c r="F338" s="133"/>
      <c r="G338" s="134"/>
      <c r="H338" s="134"/>
      <c r="I338" s="43"/>
      <c r="J338" s="35"/>
      <c r="K338" s="46"/>
      <c r="L338" s="139"/>
    </row>
    <row r="339" spans="1:12" ht="27" customHeight="1">
      <c r="A339" s="12" t="s">
        <v>0</v>
      </c>
      <c r="B339" s="12" t="s">
        <v>1</v>
      </c>
      <c r="C339" s="12" t="s">
        <v>2</v>
      </c>
      <c r="D339" s="13" t="s">
        <v>3</v>
      </c>
      <c r="E339" s="14" t="s">
        <v>4</v>
      </c>
      <c r="F339" s="14" t="s">
        <v>5</v>
      </c>
      <c r="G339" s="14" t="s">
        <v>6</v>
      </c>
      <c r="H339" s="15" t="s">
        <v>7</v>
      </c>
      <c r="I339" s="15" t="s">
        <v>8</v>
      </c>
      <c r="J339" s="14" t="s">
        <v>9</v>
      </c>
      <c r="K339" s="16" t="s">
        <v>10</v>
      </c>
      <c r="L339" s="16" t="s">
        <v>11</v>
      </c>
    </row>
    <row r="340" spans="1:12" ht="18.75" customHeight="1">
      <c r="A340" s="4">
        <v>1</v>
      </c>
      <c r="B340" s="17">
        <v>2</v>
      </c>
      <c r="C340" s="4">
        <v>3</v>
      </c>
      <c r="D340" s="4">
        <v>4</v>
      </c>
      <c r="E340" s="4">
        <v>5</v>
      </c>
      <c r="F340" s="4">
        <v>6</v>
      </c>
      <c r="G340" s="4">
        <v>7</v>
      </c>
      <c r="H340" s="4">
        <v>8</v>
      </c>
      <c r="I340" s="4">
        <v>9</v>
      </c>
      <c r="J340" s="4">
        <v>10</v>
      </c>
      <c r="K340" s="4">
        <v>11</v>
      </c>
      <c r="L340" s="4">
        <v>12</v>
      </c>
    </row>
    <row r="341" spans="1:12" ht="57" customHeight="1">
      <c r="A341" s="4">
        <v>1</v>
      </c>
      <c r="B341" s="9" t="s">
        <v>242</v>
      </c>
      <c r="C341" s="12" t="s">
        <v>22</v>
      </c>
      <c r="D341" s="18">
        <v>3600</v>
      </c>
      <c r="E341" s="143"/>
      <c r="F341" s="141"/>
      <c r="G341" s="19"/>
      <c r="H341" s="127"/>
      <c r="I341" s="22"/>
      <c r="J341" s="4"/>
      <c r="K341" s="22"/>
      <c r="L341" s="22"/>
    </row>
    <row r="342" spans="1:12" ht="62.25" customHeight="1" thickBot="1">
      <c r="A342" s="4">
        <v>2</v>
      </c>
      <c r="B342" s="9" t="s">
        <v>243</v>
      </c>
      <c r="C342" s="12" t="s">
        <v>22</v>
      </c>
      <c r="D342" s="18">
        <v>600</v>
      </c>
      <c r="E342" s="48"/>
      <c r="F342" s="141"/>
      <c r="G342" s="19"/>
      <c r="H342" s="137"/>
      <c r="I342" s="22"/>
      <c r="J342" s="4"/>
      <c r="K342" s="22"/>
      <c r="L342" s="22"/>
    </row>
    <row r="343" spans="1:12" ht="26.25" customHeight="1" thickBot="1">
      <c r="A343" s="69"/>
      <c r="B343" s="70"/>
      <c r="C343" s="27"/>
      <c r="D343" s="51"/>
      <c r="E343" s="27"/>
      <c r="F343" s="27"/>
      <c r="G343" s="318" t="s">
        <v>15</v>
      </c>
      <c r="H343" s="318"/>
      <c r="I343" s="71"/>
      <c r="J343" s="67"/>
      <c r="K343" s="68"/>
      <c r="L343" s="129"/>
    </row>
    <row r="344" spans="1:12" ht="26.25" customHeight="1">
      <c r="A344" s="138" t="s">
        <v>244</v>
      </c>
      <c r="B344" s="104" t="s">
        <v>245</v>
      </c>
      <c r="C344" s="39"/>
      <c r="D344" s="34"/>
      <c r="E344" s="39"/>
      <c r="F344" s="133"/>
      <c r="G344" s="134"/>
      <c r="H344" s="134"/>
      <c r="I344" s="43"/>
      <c r="J344" s="35"/>
      <c r="K344" s="46"/>
      <c r="L344" s="139"/>
    </row>
    <row r="345" spans="1:12" ht="27" customHeight="1">
      <c r="A345" s="12" t="s">
        <v>0</v>
      </c>
      <c r="B345" s="12" t="s">
        <v>1</v>
      </c>
      <c r="C345" s="12" t="s">
        <v>2</v>
      </c>
      <c r="D345" s="13" t="s">
        <v>3</v>
      </c>
      <c r="E345" s="14" t="s">
        <v>4</v>
      </c>
      <c r="F345" s="14" t="s">
        <v>5</v>
      </c>
      <c r="G345" s="14" t="s">
        <v>6</v>
      </c>
      <c r="H345" s="15" t="s">
        <v>7</v>
      </c>
      <c r="I345" s="15" t="s">
        <v>8</v>
      </c>
      <c r="J345" s="14" t="s">
        <v>9</v>
      </c>
      <c r="K345" s="16" t="s">
        <v>10</v>
      </c>
      <c r="L345" s="16" t="s">
        <v>11</v>
      </c>
    </row>
    <row r="346" spans="1:12" ht="18.75" customHeight="1">
      <c r="A346" s="4">
        <v>1</v>
      </c>
      <c r="B346" s="17">
        <v>2</v>
      </c>
      <c r="C346" s="4">
        <v>3</v>
      </c>
      <c r="D346" s="4">
        <v>4</v>
      </c>
      <c r="E346" s="4">
        <v>5</v>
      </c>
      <c r="F346" s="4">
        <v>6</v>
      </c>
      <c r="G346" s="4">
        <v>7</v>
      </c>
      <c r="H346" s="4">
        <v>8</v>
      </c>
      <c r="I346" s="4">
        <v>9</v>
      </c>
      <c r="J346" s="4">
        <v>10</v>
      </c>
      <c r="K346" s="4">
        <v>11</v>
      </c>
      <c r="L346" s="4">
        <v>12</v>
      </c>
    </row>
    <row r="347" spans="1:12" ht="32.25" customHeight="1" thickBot="1">
      <c r="A347" s="4">
        <v>1</v>
      </c>
      <c r="B347" s="9" t="s">
        <v>246</v>
      </c>
      <c r="C347" s="144" t="s">
        <v>22</v>
      </c>
      <c r="D347" s="18">
        <v>500</v>
      </c>
      <c r="E347" s="48"/>
      <c r="F347" s="145"/>
      <c r="G347" s="19"/>
      <c r="H347" s="137"/>
      <c r="I347" s="22"/>
      <c r="J347" s="4"/>
      <c r="K347" s="22"/>
      <c r="L347" s="22"/>
    </row>
    <row r="348" spans="1:12" ht="32.25" customHeight="1" thickBot="1">
      <c r="A348" s="69"/>
      <c r="B348" s="70"/>
      <c r="C348" s="27"/>
      <c r="D348" s="51"/>
      <c r="E348" s="27"/>
      <c r="F348" s="27"/>
      <c r="G348" s="318" t="s">
        <v>15</v>
      </c>
      <c r="H348" s="318"/>
      <c r="I348" s="71"/>
      <c r="J348" s="67"/>
      <c r="K348" s="68"/>
      <c r="L348" s="129"/>
    </row>
    <row r="349" spans="1:12" ht="17.25" customHeight="1">
      <c r="A349" s="138" t="s">
        <v>247</v>
      </c>
      <c r="B349" s="104" t="s">
        <v>248</v>
      </c>
      <c r="C349" s="39"/>
      <c r="D349" s="34"/>
      <c r="E349" s="39"/>
      <c r="F349" s="133"/>
      <c r="G349" s="134"/>
      <c r="H349" s="134"/>
      <c r="I349" s="43"/>
      <c r="J349" s="35"/>
      <c r="K349" s="46"/>
      <c r="L349" s="139"/>
    </row>
    <row r="350" spans="1:12" ht="27" customHeight="1">
      <c r="A350" s="12" t="s">
        <v>0</v>
      </c>
      <c r="B350" s="12" t="s">
        <v>1</v>
      </c>
      <c r="C350" s="12" t="s">
        <v>2</v>
      </c>
      <c r="D350" s="13" t="s">
        <v>3</v>
      </c>
      <c r="E350" s="14" t="s">
        <v>4</v>
      </c>
      <c r="F350" s="14" t="s">
        <v>5</v>
      </c>
      <c r="G350" s="14" t="s">
        <v>6</v>
      </c>
      <c r="H350" s="15" t="s">
        <v>7</v>
      </c>
      <c r="I350" s="15" t="s">
        <v>8</v>
      </c>
      <c r="J350" s="14" t="s">
        <v>9</v>
      </c>
      <c r="K350" s="16" t="s">
        <v>10</v>
      </c>
      <c r="L350" s="16" t="s">
        <v>11</v>
      </c>
    </row>
    <row r="351" spans="1:12" ht="18.75" customHeight="1">
      <c r="A351" s="4">
        <v>1</v>
      </c>
      <c r="B351" s="17">
        <v>2</v>
      </c>
      <c r="C351" s="4">
        <v>3</v>
      </c>
      <c r="D351" s="4">
        <v>4</v>
      </c>
      <c r="E351" s="4">
        <v>5</v>
      </c>
      <c r="F351" s="4">
        <v>6</v>
      </c>
      <c r="G351" s="4">
        <v>7</v>
      </c>
      <c r="H351" s="4">
        <v>8</v>
      </c>
      <c r="I351" s="4">
        <v>9</v>
      </c>
      <c r="J351" s="4">
        <v>10</v>
      </c>
      <c r="K351" s="4">
        <v>11</v>
      </c>
      <c r="L351" s="4">
        <v>12</v>
      </c>
    </row>
    <row r="352" spans="1:12" ht="21" customHeight="1">
      <c r="A352" s="4">
        <v>1</v>
      </c>
      <c r="B352" s="146" t="s">
        <v>963</v>
      </c>
      <c r="C352" s="144" t="s">
        <v>22</v>
      </c>
      <c r="D352" s="18">
        <v>150</v>
      </c>
      <c r="E352" s="48"/>
      <c r="F352" s="145"/>
      <c r="G352" s="19"/>
      <c r="H352" s="137"/>
      <c r="I352" s="22"/>
      <c r="J352" s="4"/>
      <c r="K352" s="22"/>
      <c r="L352" s="22"/>
    </row>
    <row r="353" spans="1:12" ht="24.75" customHeight="1" thickBot="1">
      <c r="A353" s="4">
        <v>2</v>
      </c>
      <c r="B353" s="2" t="s">
        <v>964</v>
      </c>
      <c r="C353" s="12" t="s">
        <v>22</v>
      </c>
      <c r="D353" s="18">
        <v>900</v>
      </c>
      <c r="E353" s="48"/>
      <c r="F353" s="145"/>
      <c r="G353" s="19"/>
      <c r="H353" s="137"/>
      <c r="I353" s="22"/>
      <c r="J353" s="4"/>
      <c r="K353" s="22"/>
      <c r="L353" s="22"/>
    </row>
    <row r="354" spans="1:12" ht="24.75" customHeight="1" thickBot="1">
      <c r="A354" s="69"/>
      <c r="B354" s="70"/>
      <c r="C354" s="27"/>
      <c r="D354" s="51"/>
      <c r="E354" s="27"/>
      <c r="F354" s="27"/>
      <c r="G354" s="318" t="s">
        <v>15</v>
      </c>
      <c r="H354" s="318"/>
      <c r="I354" s="71"/>
      <c r="J354" s="67"/>
      <c r="K354" s="68"/>
      <c r="L354" s="129"/>
    </row>
    <row r="355" spans="1:12" ht="24.75" customHeight="1">
      <c r="A355" s="138" t="s">
        <v>249</v>
      </c>
      <c r="B355" s="104" t="s">
        <v>250</v>
      </c>
      <c r="C355" s="39"/>
      <c r="D355" s="34"/>
      <c r="E355" s="39"/>
      <c r="F355" s="133"/>
      <c r="G355" s="134"/>
      <c r="H355" s="134"/>
      <c r="I355" s="43"/>
      <c r="J355" s="35"/>
      <c r="K355" s="46"/>
      <c r="L355" s="139"/>
    </row>
    <row r="356" spans="1:12" ht="27" customHeight="1">
      <c r="A356" s="12" t="s">
        <v>0</v>
      </c>
      <c r="B356" s="12" t="s">
        <v>1</v>
      </c>
      <c r="C356" s="12" t="s">
        <v>2</v>
      </c>
      <c r="D356" s="13" t="s">
        <v>3</v>
      </c>
      <c r="E356" s="14" t="s">
        <v>4</v>
      </c>
      <c r="F356" s="14" t="s">
        <v>5</v>
      </c>
      <c r="G356" s="14" t="s">
        <v>6</v>
      </c>
      <c r="H356" s="15" t="s">
        <v>7</v>
      </c>
      <c r="I356" s="15" t="s">
        <v>8</v>
      </c>
      <c r="J356" s="14" t="s">
        <v>9</v>
      </c>
      <c r="K356" s="16" t="s">
        <v>10</v>
      </c>
      <c r="L356" s="16" t="s">
        <v>11</v>
      </c>
    </row>
    <row r="357" spans="1:12" ht="18.75" customHeight="1">
      <c r="A357" s="4">
        <v>1</v>
      </c>
      <c r="B357" s="17">
        <v>2</v>
      </c>
      <c r="C357" s="4">
        <v>3</v>
      </c>
      <c r="D357" s="4">
        <v>4</v>
      </c>
      <c r="E357" s="4">
        <v>5</v>
      </c>
      <c r="F357" s="4">
        <v>6</v>
      </c>
      <c r="G357" s="4">
        <v>7</v>
      </c>
      <c r="H357" s="4">
        <v>8</v>
      </c>
      <c r="I357" s="4">
        <v>9</v>
      </c>
      <c r="J357" s="4">
        <v>10</v>
      </c>
      <c r="K357" s="4">
        <v>11</v>
      </c>
      <c r="L357" s="4">
        <v>12</v>
      </c>
    </row>
    <row r="358" spans="1:12" ht="33" customHeight="1" thickBot="1">
      <c r="A358" s="4">
        <v>1</v>
      </c>
      <c r="B358" s="70" t="s">
        <v>251</v>
      </c>
      <c r="C358" s="12" t="s">
        <v>22</v>
      </c>
      <c r="D358" s="126">
        <v>17000</v>
      </c>
      <c r="E358" s="48"/>
      <c r="F358" s="145"/>
      <c r="G358" s="147"/>
      <c r="H358" s="137"/>
      <c r="I358" s="22"/>
      <c r="J358" s="103"/>
      <c r="K358" s="22"/>
      <c r="L358" s="22"/>
    </row>
    <row r="359" spans="1:12" ht="19.5" customHeight="1" thickBot="1">
      <c r="A359" s="69"/>
      <c r="B359" s="70"/>
      <c r="C359" s="27"/>
      <c r="D359" s="51"/>
      <c r="E359" s="27"/>
      <c r="F359" s="27"/>
      <c r="G359" s="318" t="s">
        <v>15</v>
      </c>
      <c r="H359" s="318"/>
      <c r="I359" s="71"/>
      <c r="J359" s="67"/>
      <c r="K359" s="68"/>
      <c r="L359" s="129"/>
    </row>
    <row r="360" spans="1:12" ht="19.5" customHeight="1">
      <c r="A360" s="138" t="s">
        <v>252</v>
      </c>
      <c r="B360" s="104" t="s">
        <v>253</v>
      </c>
      <c r="C360" s="39"/>
      <c r="D360" s="34"/>
      <c r="E360" s="39"/>
      <c r="F360" s="133"/>
      <c r="G360" s="134"/>
      <c r="H360" s="134"/>
      <c r="I360" s="43"/>
      <c r="J360" s="35"/>
      <c r="K360" s="46"/>
      <c r="L360" s="139"/>
    </row>
    <row r="361" spans="1:12" ht="27" customHeight="1">
      <c r="A361" s="12" t="s">
        <v>0</v>
      </c>
      <c r="B361" s="12" t="s">
        <v>1</v>
      </c>
      <c r="C361" s="12" t="s">
        <v>2</v>
      </c>
      <c r="D361" s="13" t="s">
        <v>3</v>
      </c>
      <c r="E361" s="14" t="s">
        <v>4</v>
      </c>
      <c r="F361" s="14" t="s">
        <v>5</v>
      </c>
      <c r="G361" s="14" t="s">
        <v>6</v>
      </c>
      <c r="H361" s="15" t="s">
        <v>7</v>
      </c>
      <c r="I361" s="15" t="s">
        <v>8</v>
      </c>
      <c r="J361" s="14" t="s">
        <v>9</v>
      </c>
      <c r="K361" s="16" t="s">
        <v>10</v>
      </c>
      <c r="L361" s="16" t="s">
        <v>11</v>
      </c>
    </row>
    <row r="362" spans="1:12" ht="18.75" customHeight="1">
      <c r="A362" s="4">
        <v>1</v>
      </c>
      <c r="B362" s="17">
        <v>2</v>
      </c>
      <c r="C362" s="4">
        <v>3</v>
      </c>
      <c r="D362" s="4">
        <v>4</v>
      </c>
      <c r="E362" s="4">
        <v>5</v>
      </c>
      <c r="F362" s="4">
        <v>6</v>
      </c>
      <c r="G362" s="4">
        <v>7</v>
      </c>
      <c r="H362" s="4">
        <v>8</v>
      </c>
      <c r="I362" s="4">
        <v>9</v>
      </c>
      <c r="J362" s="4">
        <v>10</v>
      </c>
      <c r="K362" s="4">
        <v>11</v>
      </c>
      <c r="L362" s="4">
        <v>12</v>
      </c>
    </row>
    <row r="363" spans="1:12" ht="27" customHeight="1" thickBot="1">
      <c r="A363" s="4">
        <v>1</v>
      </c>
      <c r="B363" s="2" t="s">
        <v>965</v>
      </c>
      <c r="C363" s="148" t="s">
        <v>22</v>
      </c>
      <c r="D363" s="149">
        <v>11000</v>
      </c>
      <c r="E363" s="130"/>
      <c r="F363" s="145"/>
      <c r="G363" s="150"/>
      <c r="H363" s="151"/>
      <c r="I363" s="22"/>
      <c r="J363" s="89"/>
      <c r="K363" s="22"/>
      <c r="L363" s="22"/>
    </row>
    <row r="364" spans="1:12" ht="27" customHeight="1" thickBot="1">
      <c r="A364" s="69"/>
      <c r="B364" s="70"/>
      <c r="C364" s="27"/>
      <c r="D364" s="51"/>
      <c r="E364" s="27"/>
      <c r="F364" s="27"/>
      <c r="G364" s="318" t="s">
        <v>15</v>
      </c>
      <c r="H364" s="318"/>
      <c r="I364" s="71"/>
      <c r="J364" s="67"/>
      <c r="K364" s="68"/>
      <c r="L364" s="129"/>
    </row>
    <row r="365" spans="1:12" ht="27" customHeight="1">
      <c r="A365" s="138" t="s">
        <v>254</v>
      </c>
      <c r="B365" s="104" t="s">
        <v>255</v>
      </c>
      <c r="C365" s="39"/>
      <c r="D365" s="34"/>
      <c r="E365" s="39"/>
      <c r="F365" s="133"/>
      <c r="G365" s="134"/>
      <c r="H365" s="134"/>
      <c r="I365" s="43"/>
      <c r="J365" s="35"/>
      <c r="K365" s="46"/>
      <c r="L365" s="139"/>
    </row>
    <row r="366" spans="1:12" ht="27" customHeight="1">
      <c r="A366" s="12" t="s">
        <v>0</v>
      </c>
      <c r="B366" s="12" t="s">
        <v>1</v>
      </c>
      <c r="C366" s="12" t="s">
        <v>2</v>
      </c>
      <c r="D366" s="13" t="s">
        <v>3</v>
      </c>
      <c r="E366" s="14" t="s">
        <v>4</v>
      </c>
      <c r="F366" s="14" t="s">
        <v>5</v>
      </c>
      <c r="G366" s="14" t="s">
        <v>6</v>
      </c>
      <c r="H366" s="15" t="s">
        <v>7</v>
      </c>
      <c r="I366" s="15" t="s">
        <v>8</v>
      </c>
      <c r="J366" s="14" t="s">
        <v>9</v>
      </c>
      <c r="K366" s="16" t="s">
        <v>10</v>
      </c>
      <c r="L366" s="16" t="s">
        <v>11</v>
      </c>
    </row>
    <row r="367" spans="1:12" ht="18.75" customHeight="1">
      <c r="A367" s="4">
        <v>1</v>
      </c>
      <c r="B367" s="17">
        <v>2</v>
      </c>
      <c r="C367" s="4">
        <v>3</v>
      </c>
      <c r="D367" s="4">
        <v>4</v>
      </c>
      <c r="E367" s="4">
        <v>5</v>
      </c>
      <c r="F367" s="4">
        <v>6</v>
      </c>
      <c r="G367" s="4">
        <v>7</v>
      </c>
      <c r="H367" s="4">
        <v>8</v>
      </c>
      <c r="I367" s="4">
        <v>9</v>
      </c>
      <c r="J367" s="4">
        <v>10</v>
      </c>
      <c r="K367" s="4">
        <v>11</v>
      </c>
      <c r="L367" s="4">
        <v>12</v>
      </c>
    </row>
    <row r="368" spans="1:12" ht="28.5" customHeight="1" thickBot="1">
      <c r="A368" s="4">
        <v>1</v>
      </c>
      <c r="B368" s="9" t="s">
        <v>256</v>
      </c>
      <c r="C368" s="12" t="s">
        <v>22</v>
      </c>
      <c r="D368" s="126">
        <v>11000</v>
      </c>
      <c r="E368" s="48"/>
      <c r="F368" s="141"/>
      <c r="G368" s="19"/>
      <c r="H368" s="137"/>
      <c r="I368" s="22"/>
      <c r="J368" s="4"/>
      <c r="K368" s="22"/>
      <c r="L368" s="22"/>
    </row>
    <row r="369" spans="1:12" ht="21" customHeight="1" thickBot="1">
      <c r="A369" s="69"/>
      <c r="B369" s="70"/>
      <c r="C369" s="27"/>
      <c r="D369" s="51"/>
      <c r="E369" s="27"/>
      <c r="F369" s="27"/>
      <c r="G369" s="318" t="s">
        <v>15</v>
      </c>
      <c r="H369" s="318"/>
      <c r="I369" s="71"/>
      <c r="J369" s="67"/>
      <c r="K369" s="68"/>
      <c r="L369" s="129"/>
    </row>
    <row r="370" spans="1:12" ht="21" customHeight="1">
      <c r="A370" s="138" t="s">
        <v>257</v>
      </c>
      <c r="B370" s="104" t="s">
        <v>258</v>
      </c>
      <c r="C370" s="39"/>
      <c r="D370" s="34"/>
      <c r="E370" s="39"/>
      <c r="F370" s="133"/>
      <c r="G370" s="134"/>
      <c r="H370" s="134"/>
      <c r="I370" s="43"/>
      <c r="J370" s="35"/>
      <c r="K370" s="46"/>
      <c r="L370" s="139"/>
    </row>
    <row r="371" spans="1:12" ht="27" customHeight="1">
      <c r="A371" s="12" t="s">
        <v>0</v>
      </c>
      <c r="B371" s="12" t="s">
        <v>1</v>
      </c>
      <c r="C371" s="12" t="s">
        <v>2</v>
      </c>
      <c r="D371" s="13" t="s">
        <v>3</v>
      </c>
      <c r="E371" s="14" t="s">
        <v>4</v>
      </c>
      <c r="F371" s="14" t="s">
        <v>5</v>
      </c>
      <c r="G371" s="14" t="s">
        <v>6</v>
      </c>
      <c r="H371" s="15" t="s">
        <v>7</v>
      </c>
      <c r="I371" s="15" t="s">
        <v>8</v>
      </c>
      <c r="J371" s="14" t="s">
        <v>9</v>
      </c>
      <c r="K371" s="16" t="s">
        <v>10</v>
      </c>
      <c r="L371" s="16" t="s">
        <v>11</v>
      </c>
    </row>
    <row r="372" spans="1:12" ht="18.75" customHeight="1">
      <c r="A372" s="4">
        <v>1</v>
      </c>
      <c r="B372" s="17">
        <v>2</v>
      </c>
      <c r="C372" s="4">
        <v>3</v>
      </c>
      <c r="D372" s="4">
        <v>4</v>
      </c>
      <c r="E372" s="4">
        <v>5</v>
      </c>
      <c r="F372" s="4">
        <v>6</v>
      </c>
      <c r="G372" s="4">
        <v>7</v>
      </c>
      <c r="H372" s="4">
        <v>8</v>
      </c>
      <c r="I372" s="4">
        <v>9</v>
      </c>
      <c r="J372" s="4">
        <v>10</v>
      </c>
      <c r="K372" s="4">
        <v>11</v>
      </c>
      <c r="L372" s="4">
        <v>12</v>
      </c>
    </row>
    <row r="373" spans="1:12" ht="24" customHeight="1" thickBot="1">
      <c r="A373" s="4">
        <v>1</v>
      </c>
      <c r="B373" s="9" t="s">
        <v>259</v>
      </c>
      <c r="C373" s="12" t="s">
        <v>260</v>
      </c>
      <c r="D373" s="18">
        <v>200</v>
      </c>
      <c r="E373" s="48"/>
      <c r="F373" s="141"/>
      <c r="G373" s="19"/>
      <c r="H373" s="137"/>
      <c r="I373" s="22"/>
      <c r="J373" s="4"/>
      <c r="K373" s="22"/>
      <c r="L373" s="22"/>
    </row>
    <row r="374" spans="1:12" ht="24" customHeight="1" thickBot="1">
      <c r="A374" s="69"/>
      <c r="B374" s="70"/>
      <c r="C374" s="27"/>
      <c r="D374" s="51"/>
      <c r="E374" s="27"/>
      <c r="F374" s="27"/>
      <c r="G374" s="318" t="s">
        <v>15</v>
      </c>
      <c r="H374" s="318"/>
      <c r="I374" s="71"/>
      <c r="J374" s="67"/>
      <c r="K374" s="68"/>
      <c r="L374" s="129"/>
    </row>
    <row r="375" spans="1:12" ht="24" customHeight="1">
      <c r="A375" s="138" t="s">
        <v>261</v>
      </c>
      <c r="B375" s="104" t="s">
        <v>262</v>
      </c>
      <c r="C375" s="39"/>
      <c r="D375" s="34"/>
      <c r="E375" s="39"/>
      <c r="F375" s="133"/>
      <c r="G375" s="134"/>
      <c r="H375" s="134"/>
      <c r="I375" s="43"/>
      <c r="J375" s="35"/>
      <c r="K375" s="46"/>
      <c r="L375" s="139"/>
    </row>
    <row r="376" spans="1:12" ht="27" customHeight="1">
      <c r="A376" s="12" t="s">
        <v>0</v>
      </c>
      <c r="B376" s="12" t="s">
        <v>1</v>
      </c>
      <c r="C376" s="12" t="s">
        <v>2</v>
      </c>
      <c r="D376" s="13" t="s">
        <v>3</v>
      </c>
      <c r="E376" s="14" t="s">
        <v>4</v>
      </c>
      <c r="F376" s="14" t="s">
        <v>5</v>
      </c>
      <c r="G376" s="14" t="s">
        <v>6</v>
      </c>
      <c r="H376" s="15" t="s">
        <v>7</v>
      </c>
      <c r="I376" s="15" t="s">
        <v>8</v>
      </c>
      <c r="J376" s="14" t="s">
        <v>9</v>
      </c>
      <c r="K376" s="16" t="s">
        <v>10</v>
      </c>
      <c r="L376" s="16" t="s">
        <v>11</v>
      </c>
    </row>
    <row r="377" spans="1:12" ht="18.75" customHeight="1">
      <c r="A377" s="4">
        <v>1</v>
      </c>
      <c r="B377" s="17">
        <v>2</v>
      </c>
      <c r="C377" s="4">
        <v>3</v>
      </c>
      <c r="D377" s="4">
        <v>4</v>
      </c>
      <c r="E377" s="4">
        <v>5</v>
      </c>
      <c r="F377" s="4">
        <v>6</v>
      </c>
      <c r="G377" s="4">
        <v>7</v>
      </c>
      <c r="H377" s="4">
        <v>8</v>
      </c>
      <c r="I377" s="4">
        <v>9</v>
      </c>
      <c r="J377" s="4">
        <v>10</v>
      </c>
      <c r="K377" s="4">
        <v>11</v>
      </c>
      <c r="L377" s="4">
        <v>12</v>
      </c>
    </row>
    <row r="378" spans="1:12" ht="36.75" customHeight="1" thickBot="1">
      <c r="A378" s="4">
        <v>1</v>
      </c>
      <c r="B378" s="2" t="s">
        <v>966</v>
      </c>
      <c r="C378" s="12" t="s">
        <v>22</v>
      </c>
      <c r="D378" s="18">
        <v>80</v>
      </c>
      <c r="E378" s="48"/>
      <c r="F378" s="141"/>
      <c r="G378" s="19"/>
      <c r="H378" s="137"/>
      <c r="I378" s="22"/>
      <c r="J378" s="4"/>
      <c r="K378" s="22"/>
      <c r="L378" s="22"/>
    </row>
    <row r="379" spans="1:12" ht="39" customHeight="1" thickBot="1">
      <c r="A379" s="69"/>
      <c r="B379" s="70"/>
      <c r="C379" s="27"/>
      <c r="D379" s="51"/>
      <c r="E379" s="27"/>
      <c r="F379" s="27"/>
      <c r="G379" s="318" t="s">
        <v>15</v>
      </c>
      <c r="H379" s="318"/>
      <c r="I379" s="71"/>
      <c r="J379" s="67"/>
      <c r="K379" s="68"/>
      <c r="L379" s="129"/>
    </row>
    <row r="380" spans="1:12" ht="22.5" customHeight="1">
      <c r="A380" s="138" t="s">
        <v>263</v>
      </c>
      <c r="B380" s="104" t="s">
        <v>264</v>
      </c>
      <c r="C380" s="39"/>
      <c r="D380" s="34"/>
      <c r="E380" s="39"/>
      <c r="F380" s="133"/>
      <c r="G380" s="134"/>
      <c r="H380" s="134"/>
      <c r="I380" s="43"/>
      <c r="J380" s="35"/>
      <c r="K380" s="46"/>
      <c r="L380" s="139"/>
    </row>
    <row r="381" spans="1:12" ht="27" customHeight="1">
      <c r="A381" s="12" t="s">
        <v>0</v>
      </c>
      <c r="B381" s="12" t="s">
        <v>1</v>
      </c>
      <c r="C381" s="12" t="s">
        <v>2</v>
      </c>
      <c r="D381" s="13" t="s">
        <v>3</v>
      </c>
      <c r="E381" s="14" t="s">
        <v>4</v>
      </c>
      <c r="F381" s="14" t="s">
        <v>5</v>
      </c>
      <c r="G381" s="14" t="s">
        <v>6</v>
      </c>
      <c r="H381" s="15" t="s">
        <v>7</v>
      </c>
      <c r="I381" s="15" t="s">
        <v>8</v>
      </c>
      <c r="J381" s="14" t="s">
        <v>9</v>
      </c>
      <c r="K381" s="16" t="s">
        <v>10</v>
      </c>
      <c r="L381" s="16" t="s">
        <v>11</v>
      </c>
    </row>
    <row r="382" spans="1:12" ht="18.75" customHeight="1">
      <c r="A382" s="4">
        <v>1</v>
      </c>
      <c r="B382" s="17">
        <v>2</v>
      </c>
      <c r="C382" s="4">
        <v>3</v>
      </c>
      <c r="D382" s="4">
        <v>4</v>
      </c>
      <c r="E382" s="4">
        <v>5</v>
      </c>
      <c r="F382" s="4">
        <v>6</v>
      </c>
      <c r="G382" s="4">
        <v>7</v>
      </c>
      <c r="H382" s="4">
        <v>8</v>
      </c>
      <c r="I382" s="4">
        <v>9</v>
      </c>
      <c r="J382" s="4">
        <v>10</v>
      </c>
      <c r="K382" s="4">
        <v>11</v>
      </c>
      <c r="L382" s="4">
        <v>12</v>
      </c>
    </row>
    <row r="383" spans="1:12" ht="51.75" customHeight="1">
      <c r="A383" s="4">
        <v>1</v>
      </c>
      <c r="B383" s="9" t="s">
        <v>265</v>
      </c>
      <c r="C383" s="12" t="s">
        <v>22</v>
      </c>
      <c r="D383" s="18">
        <v>280</v>
      </c>
      <c r="E383" s="48"/>
      <c r="F383" s="141"/>
      <c r="G383" s="19"/>
      <c r="H383" s="137"/>
      <c r="I383" s="22"/>
      <c r="J383" s="4"/>
      <c r="K383" s="22"/>
      <c r="L383" s="22"/>
    </row>
    <row r="384" spans="1:12" ht="33" customHeight="1" thickBot="1">
      <c r="A384" s="4">
        <v>2</v>
      </c>
      <c r="B384" s="9" t="s">
        <v>266</v>
      </c>
      <c r="C384" s="12" t="s">
        <v>22</v>
      </c>
      <c r="D384" s="18">
        <v>20</v>
      </c>
      <c r="E384" s="48"/>
      <c r="F384" s="141"/>
      <c r="G384" s="19"/>
      <c r="H384" s="137"/>
      <c r="I384" s="22"/>
      <c r="J384" s="4"/>
      <c r="K384" s="22"/>
      <c r="L384" s="22"/>
    </row>
    <row r="385" spans="1:12" ht="15.75" customHeight="1" thickBot="1">
      <c r="A385" s="69"/>
      <c r="B385" s="70"/>
      <c r="C385" s="27"/>
      <c r="D385" s="51"/>
      <c r="E385" s="27"/>
      <c r="F385" s="27"/>
      <c r="G385" s="318" t="s">
        <v>15</v>
      </c>
      <c r="H385" s="318"/>
      <c r="I385" s="71">
        <f>SUM(I383:I384)</f>
        <v>0</v>
      </c>
      <c r="J385" s="67"/>
      <c r="K385" s="68"/>
      <c r="L385" s="129">
        <f>SUM(L383:L384)</f>
        <v>0</v>
      </c>
    </row>
    <row r="386" spans="1:12" ht="10.5">
      <c r="A386" s="138" t="s">
        <v>267</v>
      </c>
      <c r="B386" s="104" t="s">
        <v>268</v>
      </c>
      <c r="C386" s="39"/>
      <c r="D386" s="34"/>
      <c r="E386" s="39"/>
      <c r="F386" s="133"/>
      <c r="G386" s="134"/>
      <c r="H386" s="134"/>
      <c r="I386" s="43"/>
      <c r="J386" s="35"/>
      <c r="K386" s="46"/>
      <c r="L386" s="139"/>
    </row>
    <row r="387" spans="1:12" ht="27" customHeight="1">
      <c r="A387" s="12" t="s">
        <v>0</v>
      </c>
      <c r="B387" s="12" t="s">
        <v>1</v>
      </c>
      <c r="C387" s="12" t="s">
        <v>2</v>
      </c>
      <c r="D387" s="13" t="s">
        <v>3</v>
      </c>
      <c r="E387" s="14" t="s">
        <v>4</v>
      </c>
      <c r="F387" s="14" t="s">
        <v>5</v>
      </c>
      <c r="G387" s="14" t="s">
        <v>6</v>
      </c>
      <c r="H387" s="15" t="s">
        <v>7</v>
      </c>
      <c r="I387" s="15" t="s">
        <v>8</v>
      </c>
      <c r="J387" s="14" t="s">
        <v>9</v>
      </c>
      <c r="K387" s="16" t="s">
        <v>10</v>
      </c>
      <c r="L387" s="16" t="s">
        <v>11</v>
      </c>
    </row>
    <row r="388" spans="1:12" ht="18.75" customHeight="1">
      <c r="A388" s="4">
        <v>1</v>
      </c>
      <c r="B388" s="17">
        <v>2</v>
      </c>
      <c r="C388" s="4">
        <v>3</v>
      </c>
      <c r="D388" s="4">
        <v>4</v>
      </c>
      <c r="E388" s="4">
        <v>5</v>
      </c>
      <c r="F388" s="4">
        <v>6</v>
      </c>
      <c r="G388" s="4">
        <v>7</v>
      </c>
      <c r="H388" s="4">
        <v>8</v>
      </c>
      <c r="I388" s="4">
        <v>9</v>
      </c>
      <c r="J388" s="4">
        <v>10</v>
      </c>
      <c r="K388" s="4">
        <v>11</v>
      </c>
      <c r="L388" s="4">
        <v>12</v>
      </c>
    </row>
    <row r="389" spans="1:12" ht="21" customHeight="1" thickBot="1">
      <c r="A389" s="4">
        <v>1</v>
      </c>
      <c r="B389" s="9" t="s">
        <v>269</v>
      </c>
      <c r="C389" s="12" t="s">
        <v>22</v>
      </c>
      <c r="D389" s="18">
        <v>4000</v>
      </c>
      <c r="E389" s="48"/>
      <c r="F389" s="141"/>
      <c r="G389" s="19"/>
      <c r="H389" s="137"/>
      <c r="I389" s="22"/>
      <c r="J389" s="4"/>
      <c r="K389" s="22"/>
      <c r="L389" s="22"/>
    </row>
    <row r="390" spans="1:12" ht="21" customHeight="1" thickBot="1">
      <c r="A390" s="69"/>
      <c r="B390" s="70"/>
      <c r="C390" s="27"/>
      <c r="D390" s="51"/>
      <c r="E390" s="27"/>
      <c r="F390" s="27"/>
      <c r="G390" s="318" t="s">
        <v>15</v>
      </c>
      <c r="H390" s="318"/>
      <c r="I390" s="71"/>
      <c r="J390" s="67"/>
      <c r="K390" s="68"/>
      <c r="L390" s="129"/>
    </row>
    <row r="391" spans="1:12" ht="21" customHeight="1">
      <c r="A391" s="138" t="s">
        <v>270</v>
      </c>
      <c r="B391" s="104" t="s">
        <v>271</v>
      </c>
      <c r="C391" s="39"/>
      <c r="D391" s="34"/>
      <c r="E391" s="39"/>
      <c r="F391" s="133"/>
      <c r="G391" s="134"/>
      <c r="H391" s="134"/>
      <c r="I391" s="43"/>
      <c r="J391" s="35"/>
      <c r="K391" s="46"/>
      <c r="L391" s="139"/>
    </row>
    <row r="392" spans="1:12" ht="27" customHeight="1">
      <c r="A392" s="12" t="s">
        <v>0</v>
      </c>
      <c r="B392" s="12" t="s">
        <v>1</v>
      </c>
      <c r="C392" s="12" t="s">
        <v>2</v>
      </c>
      <c r="D392" s="13" t="s">
        <v>3</v>
      </c>
      <c r="E392" s="14" t="s">
        <v>4</v>
      </c>
      <c r="F392" s="14" t="s">
        <v>5</v>
      </c>
      <c r="G392" s="14" t="s">
        <v>6</v>
      </c>
      <c r="H392" s="15" t="s">
        <v>7</v>
      </c>
      <c r="I392" s="15" t="s">
        <v>8</v>
      </c>
      <c r="J392" s="14" t="s">
        <v>9</v>
      </c>
      <c r="K392" s="16" t="s">
        <v>10</v>
      </c>
      <c r="L392" s="16" t="s">
        <v>11</v>
      </c>
    </row>
    <row r="393" spans="1:12" ht="18.75" customHeight="1">
      <c r="A393" s="4">
        <v>1</v>
      </c>
      <c r="B393" s="17">
        <v>2</v>
      </c>
      <c r="C393" s="4">
        <v>3</v>
      </c>
      <c r="D393" s="4">
        <v>4</v>
      </c>
      <c r="E393" s="4">
        <v>5</v>
      </c>
      <c r="F393" s="4">
        <v>6</v>
      </c>
      <c r="G393" s="4">
        <v>7</v>
      </c>
      <c r="H393" s="4">
        <v>8</v>
      </c>
      <c r="I393" s="4">
        <v>9</v>
      </c>
      <c r="J393" s="4">
        <v>10</v>
      </c>
      <c r="K393" s="4">
        <v>11</v>
      </c>
      <c r="L393" s="4">
        <v>12</v>
      </c>
    </row>
    <row r="394" spans="1:12" ht="27" customHeight="1" thickBot="1">
      <c r="A394" s="4">
        <v>1</v>
      </c>
      <c r="B394" s="9" t="s">
        <v>272</v>
      </c>
      <c r="C394" s="12" t="s">
        <v>22</v>
      </c>
      <c r="D394" s="18">
        <v>200</v>
      </c>
      <c r="E394" s="48"/>
      <c r="F394" s="141"/>
      <c r="G394" s="19"/>
      <c r="H394" s="137"/>
      <c r="I394" s="22"/>
      <c r="J394" s="4"/>
      <c r="K394" s="22"/>
      <c r="L394" s="22"/>
    </row>
    <row r="395" spans="1:12" ht="17.25" customHeight="1" thickBot="1">
      <c r="A395" s="69"/>
      <c r="B395" s="70"/>
      <c r="C395" s="27"/>
      <c r="D395" s="51"/>
      <c r="E395" s="27"/>
      <c r="F395" s="27"/>
      <c r="G395" s="318" t="s">
        <v>15</v>
      </c>
      <c r="H395" s="318"/>
      <c r="I395" s="71"/>
      <c r="J395" s="67"/>
      <c r="K395" s="68"/>
      <c r="L395" s="129"/>
    </row>
    <row r="396" spans="1:12" ht="13.5" customHeight="1">
      <c r="A396" s="138" t="s">
        <v>273</v>
      </c>
      <c r="B396" s="104" t="s">
        <v>274</v>
      </c>
      <c r="C396" s="39"/>
      <c r="D396" s="34"/>
      <c r="E396" s="39"/>
      <c r="F396" s="133"/>
      <c r="G396" s="134"/>
      <c r="H396" s="134"/>
      <c r="I396" s="43"/>
      <c r="J396" s="35"/>
      <c r="K396" s="46"/>
      <c r="L396" s="139"/>
    </row>
    <row r="397" spans="1:12" ht="27" customHeight="1">
      <c r="A397" s="12" t="s">
        <v>0</v>
      </c>
      <c r="B397" s="12" t="s">
        <v>1</v>
      </c>
      <c r="C397" s="12" t="s">
        <v>2</v>
      </c>
      <c r="D397" s="13" t="s">
        <v>3</v>
      </c>
      <c r="E397" s="14" t="s">
        <v>4</v>
      </c>
      <c r="F397" s="14" t="s">
        <v>5</v>
      </c>
      <c r="G397" s="14" t="s">
        <v>6</v>
      </c>
      <c r="H397" s="15" t="s">
        <v>7</v>
      </c>
      <c r="I397" s="15" t="s">
        <v>8</v>
      </c>
      <c r="J397" s="14" t="s">
        <v>9</v>
      </c>
      <c r="K397" s="16" t="s">
        <v>10</v>
      </c>
      <c r="L397" s="16" t="s">
        <v>11</v>
      </c>
    </row>
    <row r="398" spans="1:12" ht="18.75" customHeight="1">
      <c r="A398" s="4">
        <v>1</v>
      </c>
      <c r="B398" s="17">
        <v>2</v>
      </c>
      <c r="C398" s="4">
        <v>3</v>
      </c>
      <c r="D398" s="4">
        <v>4</v>
      </c>
      <c r="E398" s="4">
        <v>5</v>
      </c>
      <c r="F398" s="4">
        <v>6</v>
      </c>
      <c r="G398" s="4">
        <v>7</v>
      </c>
      <c r="H398" s="4">
        <v>8</v>
      </c>
      <c r="I398" s="4">
        <v>9</v>
      </c>
      <c r="J398" s="4">
        <v>10</v>
      </c>
      <c r="K398" s="4">
        <v>11</v>
      </c>
      <c r="L398" s="4">
        <v>12</v>
      </c>
    </row>
    <row r="399" spans="1:12" ht="29.25" customHeight="1" thickBot="1">
      <c r="A399" s="4">
        <v>1</v>
      </c>
      <c r="B399" s="2" t="s">
        <v>967</v>
      </c>
      <c r="C399" s="12" t="s">
        <v>22</v>
      </c>
      <c r="D399" s="18">
        <v>10</v>
      </c>
      <c r="E399" s="48"/>
      <c r="F399" s="141"/>
      <c r="G399" s="19"/>
      <c r="H399" s="137"/>
      <c r="I399" s="22"/>
      <c r="J399" s="4"/>
      <c r="K399" s="22"/>
      <c r="L399" s="22"/>
    </row>
    <row r="400" spans="1:12" ht="15.75" customHeight="1" thickBot="1">
      <c r="A400" s="69"/>
      <c r="B400" s="70"/>
      <c r="C400" s="27"/>
      <c r="D400" s="51"/>
      <c r="E400" s="27"/>
      <c r="F400" s="27"/>
      <c r="G400" s="318" t="s">
        <v>15</v>
      </c>
      <c r="H400" s="318"/>
      <c r="I400" s="71"/>
      <c r="J400" s="67"/>
      <c r="K400" s="68"/>
      <c r="L400" s="129"/>
    </row>
    <row r="401" spans="1:12" ht="10.5">
      <c r="A401" s="138" t="s">
        <v>275</v>
      </c>
      <c r="B401" s="104" t="s">
        <v>276</v>
      </c>
      <c r="C401" s="39"/>
      <c r="D401" s="34"/>
      <c r="E401" s="39"/>
      <c r="F401" s="133"/>
      <c r="G401" s="134"/>
      <c r="H401" s="134"/>
      <c r="I401" s="43"/>
      <c r="J401" s="35"/>
      <c r="K401" s="46"/>
      <c r="L401" s="139"/>
    </row>
    <row r="402" spans="1:12" ht="27" customHeight="1">
      <c r="A402" s="12" t="s">
        <v>0</v>
      </c>
      <c r="B402" s="12" t="s">
        <v>1</v>
      </c>
      <c r="C402" s="12" t="s">
        <v>2</v>
      </c>
      <c r="D402" s="13" t="s">
        <v>3</v>
      </c>
      <c r="E402" s="14" t="s">
        <v>4</v>
      </c>
      <c r="F402" s="14" t="s">
        <v>5</v>
      </c>
      <c r="G402" s="14" t="s">
        <v>6</v>
      </c>
      <c r="H402" s="15" t="s">
        <v>7</v>
      </c>
      <c r="I402" s="15" t="s">
        <v>8</v>
      </c>
      <c r="J402" s="14" t="s">
        <v>9</v>
      </c>
      <c r="K402" s="16" t="s">
        <v>10</v>
      </c>
      <c r="L402" s="16" t="s">
        <v>11</v>
      </c>
    </row>
    <row r="403" spans="1:12" ht="18.75" customHeight="1">
      <c r="A403" s="4">
        <v>1</v>
      </c>
      <c r="B403" s="17">
        <v>2</v>
      </c>
      <c r="C403" s="4">
        <v>3</v>
      </c>
      <c r="D403" s="4">
        <v>4</v>
      </c>
      <c r="E403" s="4">
        <v>5</v>
      </c>
      <c r="F403" s="4">
        <v>6</v>
      </c>
      <c r="G403" s="4">
        <v>7</v>
      </c>
      <c r="H403" s="4">
        <v>8</v>
      </c>
      <c r="I403" s="4">
        <v>9</v>
      </c>
      <c r="J403" s="4">
        <v>10</v>
      </c>
      <c r="K403" s="4">
        <v>11</v>
      </c>
      <c r="L403" s="4">
        <v>12</v>
      </c>
    </row>
    <row r="404" spans="1:12" ht="9" thickBot="1">
      <c r="A404" s="4">
        <v>1</v>
      </c>
      <c r="B404" s="9" t="s">
        <v>277</v>
      </c>
      <c r="C404" s="12" t="s">
        <v>22</v>
      </c>
      <c r="D404" s="18">
        <v>4320</v>
      </c>
      <c r="E404" s="48"/>
      <c r="F404" s="141"/>
      <c r="G404" s="19"/>
      <c r="H404" s="137"/>
      <c r="I404" s="22"/>
      <c r="J404" s="4"/>
      <c r="K404" s="22"/>
      <c r="L404" s="22"/>
    </row>
    <row r="405" spans="1:12" ht="15.75" customHeight="1" thickBot="1">
      <c r="A405" s="69"/>
      <c r="B405" s="70"/>
      <c r="C405" s="27"/>
      <c r="D405" s="51"/>
      <c r="E405" s="27"/>
      <c r="F405" s="27"/>
      <c r="G405" s="318" t="s">
        <v>15</v>
      </c>
      <c r="H405" s="318"/>
      <c r="I405" s="71"/>
      <c r="J405" s="67"/>
      <c r="K405" s="68"/>
      <c r="L405" s="129"/>
    </row>
    <row r="406" spans="1:12" ht="10.5">
      <c r="A406" s="138" t="s">
        <v>278</v>
      </c>
      <c r="B406" s="104" t="s">
        <v>279</v>
      </c>
      <c r="C406" s="39"/>
      <c r="D406" s="34"/>
      <c r="E406" s="39"/>
      <c r="F406" s="133"/>
      <c r="G406" s="134"/>
      <c r="H406" s="134"/>
      <c r="I406" s="43"/>
      <c r="J406" s="35"/>
      <c r="K406" s="46"/>
      <c r="L406" s="139"/>
    </row>
    <row r="407" spans="1:12" ht="27" customHeight="1">
      <c r="A407" s="12" t="s">
        <v>0</v>
      </c>
      <c r="B407" s="12" t="s">
        <v>1</v>
      </c>
      <c r="C407" s="12" t="s">
        <v>2</v>
      </c>
      <c r="D407" s="13" t="s">
        <v>3</v>
      </c>
      <c r="E407" s="14" t="s">
        <v>4</v>
      </c>
      <c r="F407" s="14" t="s">
        <v>5</v>
      </c>
      <c r="G407" s="14" t="s">
        <v>6</v>
      </c>
      <c r="H407" s="15" t="s">
        <v>7</v>
      </c>
      <c r="I407" s="15" t="s">
        <v>8</v>
      </c>
      <c r="J407" s="14" t="s">
        <v>9</v>
      </c>
      <c r="K407" s="16" t="s">
        <v>10</v>
      </c>
      <c r="L407" s="16" t="s">
        <v>11</v>
      </c>
    </row>
    <row r="408" spans="1:12" ht="18.75" customHeight="1">
      <c r="A408" s="4">
        <v>1</v>
      </c>
      <c r="B408" s="17">
        <v>2</v>
      </c>
      <c r="C408" s="4">
        <v>3</v>
      </c>
      <c r="D408" s="4">
        <v>4</v>
      </c>
      <c r="E408" s="4">
        <v>5</v>
      </c>
      <c r="F408" s="4">
        <v>6</v>
      </c>
      <c r="G408" s="4">
        <v>7</v>
      </c>
      <c r="H408" s="4">
        <v>8</v>
      </c>
      <c r="I408" s="4">
        <v>9</v>
      </c>
      <c r="J408" s="4">
        <v>10</v>
      </c>
      <c r="K408" s="4">
        <v>11</v>
      </c>
      <c r="L408" s="4">
        <v>12</v>
      </c>
    </row>
    <row r="409" spans="1:12" ht="27.75" customHeight="1" thickBot="1">
      <c r="A409" s="4">
        <v>1</v>
      </c>
      <c r="B409" s="9" t="s">
        <v>280</v>
      </c>
      <c r="C409" s="12" t="s">
        <v>22</v>
      </c>
      <c r="D409" s="18">
        <v>4</v>
      </c>
      <c r="E409" s="48"/>
      <c r="F409" s="141"/>
      <c r="G409" s="19"/>
      <c r="H409" s="137"/>
      <c r="I409" s="22"/>
      <c r="J409" s="4"/>
      <c r="K409" s="22"/>
      <c r="L409" s="22"/>
    </row>
    <row r="410" spans="1:12" ht="32.25" customHeight="1" thickBot="1">
      <c r="A410" s="69"/>
      <c r="B410" s="70"/>
      <c r="C410" s="27"/>
      <c r="D410" s="51"/>
      <c r="E410" s="27"/>
      <c r="F410" s="27"/>
      <c r="G410" s="318" t="s">
        <v>15</v>
      </c>
      <c r="H410" s="318"/>
      <c r="I410" s="71"/>
      <c r="J410" s="67"/>
      <c r="K410" s="68"/>
      <c r="L410" s="129"/>
    </row>
    <row r="411" spans="1:12" ht="16.5" customHeight="1">
      <c r="A411" s="138" t="s">
        <v>281</v>
      </c>
      <c r="B411" s="104" t="s">
        <v>282</v>
      </c>
      <c r="C411" s="39"/>
      <c r="D411" s="34"/>
      <c r="E411" s="39"/>
      <c r="F411" s="133"/>
      <c r="G411" s="134"/>
      <c r="H411" s="134"/>
      <c r="I411" s="43"/>
      <c r="J411" s="35"/>
      <c r="K411" s="46"/>
      <c r="L411" s="139"/>
    </row>
    <row r="412" spans="1:12" ht="27" customHeight="1">
      <c r="A412" s="12" t="s">
        <v>0</v>
      </c>
      <c r="B412" s="12" t="s">
        <v>1</v>
      </c>
      <c r="C412" s="12" t="s">
        <v>2</v>
      </c>
      <c r="D412" s="13" t="s">
        <v>3</v>
      </c>
      <c r="E412" s="14" t="s">
        <v>4</v>
      </c>
      <c r="F412" s="14" t="s">
        <v>5</v>
      </c>
      <c r="G412" s="14" t="s">
        <v>6</v>
      </c>
      <c r="H412" s="15" t="s">
        <v>7</v>
      </c>
      <c r="I412" s="15" t="s">
        <v>8</v>
      </c>
      <c r="J412" s="14" t="s">
        <v>9</v>
      </c>
      <c r="K412" s="16" t="s">
        <v>10</v>
      </c>
      <c r="L412" s="16" t="s">
        <v>11</v>
      </c>
    </row>
    <row r="413" spans="1:12" ht="18.75" customHeight="1">
      <c r="A413" s="4">
        <v>1</v>
      </c>
      <c r="B413" s="17">
        <v>2</v>
      </c>
      <c r="C413" s="4">
        <v>3</v>
      </c>
      <c r="D413" s="4">
        <v>4</v>
      </c>
      <c r="E413" s="4">
        <v>5</v>
      </c>
      <c r="F413" s="4">
        <v>6</v>
      </c>
      <c r="G413" s="4">
        <v>7</v>
      </c>
      <c r="H413" s="4">
        <v>8</v>
      </c>
      <c r="I413" s="4">
        <v>9</v>
      </c>
      <c r="J413" s="4">
        <v>10</v>
      </c>
      <c r="K413" s="4">
        <v>11</v>
      </c>
      <c r="L413" s="4">
        <v>12</v>
      </c>
    </row>
    <row r="414" spans="1:12" ht="56.25" customHeight="1" thickBot="1">
      <c r="A414" s="4">
        <v>1</v>
      </c>
      <c r="B414" s="265" t="s">
        <v>999</v>
      </c>
      <c r="C414" s="12" t="s">
        <v>14</v>
      </c>
      <c r="D414" s="18">
        <v>60</v>
      </c>
      <c r="E414" s="48"/>
      <c r="F414" s="141"/>
      <c r="G414" s="19"/>
      <c r="H414" s="137"/>
      <c r="I414" s="22"/>
      <c r="J414" s="4"/>
      <c r="K414" s="22"/>
      <c r="L414" s="22"/>
    </row>
    <row r="415" spans="1:12" ht="22.5" customHeight="1" thickBot="1">
      <c r="A415" s="69"/>
      <c r="B415" s="70"/>
      <c r="C415" s="27"/>
      <c r="D415" s="51"/>
      <c r="E415" s="27"/>
      <c r="F415" s="27"/>
      <c r="G415" s="318" t="s">
        <v>15</v>
      </c>
      <c r="H415" s="318"/>
      <c r="I415" s="71"/>
      <c r="J415" s="67"/>
      <c r="K415" s="68"/>
      <c r="L415" s="129"/>
    </row>
    <row r="416" spans="1:12" ht="15.75" customHeight="1">
      <c r="A416" s="138" t="s">
        <v>283</v>
      </c>
      <c r="B416" s="102" t="s">
        <v>284</v>
      </c>
      <c r="C416" s="39"/>
      <c r="D416" s="34"/>
      <c r="E416" s="39"/>
      <c r="F416" s="133"/>
      <c r="G416" s="134"/>
      <c r="H416" s="134"/>
      <c r="I416" s="43"/>
      <c r="J416" s="35"/>
      <c r="K416" s="46"/>
      <c r="L416" s="139"/>
    </row>
    <row r="417" spans="1:12" ht="27" customHeight="1">
      <c r="A417" s="12" t="s">
        <v>0</v>
      </c>
      <c r="B417" s="12" t="s">
        <v>1</v>
      </c>
      <c r="C417" s="12" t="s">
        <v>2</v>
      </c>
      <c r="D417" s="13" t="s">
        <v>3</v>
      </c>
      <c r="E417" s="14" t="s">
        <v>4</v>
      </c>
      <c r="F417" s="14" t="s">
        <v>5</v>
      </c>
      <c r="G417" s="14" t="s">
        <v>6</v>
      </c>
      <c r="H417" s="15" t="s">
        <v>7</v>
      </c>
      <c r="I417" s="15" t="s">
        <v>8</v>
      </c>
      <c r="J417" s="14" t="s">
        <v>9</v>
      </c>
      <c r="K417" s="16" t="s">
        <v>10</v>
      </c>
      <c r="L417" s="16" t="s">
        <v>11</v>
      </c>
    </row>
    <row r="418" spans="1:12" ht="18.75" customHeight="1">
      <c r="A418" s="4">
        <v>1</v>
      </c>
      <c r="B418" s="17">
        <v>2</v>
      </c>
      <c r="C418" s="4">
        <v>3</v>
      </c>
      <c r="D418" s="4">
        <v>4</v>
      </c>
      <c r="E418" s="4">
        <v>5</v>
      </c>
      <c r="F418" s="4">
        <v>6</v>
      </c>
      <c r="G418" s="4">
        <v>7</v>
      </c>
      <c r="H418" s="4">
        <v>8</v>
      </c>
      <c r="I418" s="4">
        <v>9</v>
      </c>
      <c r="J418" s="4">
        <v>10</v>
      </c>
      <c r="K418" s="4">
        <v>11</v>
      </c>
      <c r="L418" s="4">
        <v>12</v>
      </c>
    </row>
    <row r="419" spans="1:12" ht="31.5" customHeight="1" thickBot="1">
      <c r="A419" s="4">
        <v>1</v>
      </c>
      <c r="B419" s="9" t="s">
        <v>285</v>
      </c>
      <c r="C419" s="48" t="s">
        <v>22</v>
      </c>
      <c r="D419" s="142">
        <v>150</v>
      </c>
      <c r="E419" s="48"/>
      <c r="F419" s="141"/>
      <c r="G419" s="152"/>
      <c r="H419" s="137"/>
      <c r="I419" s="22"/>
      <c r="J419" s="48"/>
      <c r="K419" s="22"/>
      <c r="L419" s="22"/>
    </row>
    <row r="420" spans="1:12" ht="30" customHeight="1" thickBot="1">
      <c r="A420" s="153"/>
      <c r="B420" s="154"/>
      <c r="C420" s="155"/>
      <c r="D420" s="156"/>
      <c r="E420" s="155"/>
      <c r="F420" s="157"/>
      <c r="G420" s="318" t="s">
        <v>15</v>
      </c>
      <c r="H420" s="318"/>
      <c r="I420" s="71"/>
      <c r="J420" s="67"/>
      <c r="K420" s="68"/>
      <c r="L420" s="129"/>
    </row>
    <row r="421" spans="1:12" ht="15" customHeight="1">
      <c r="A421" s="138" t="s">
        <v>286</v>
      </c>
      <c r="B421" s="102" t="s">
        <v>287</v>
      </c>
      <c r="C421" s="39"/>
      <c r="D421" s="34"/>
      <c r="E421" s="39"/>
      <c r="F421" s="133"/>
      <c r="G421" s="134"/>
      <c r="H421" s="134"/>
      <c r="I421" s="43"/>
      <c r="J421" s="35"/>
      <c r="K421" s="46"/>
      <c r="L421" s="139"/>
    </row>
    <row r="422" spans="1:12" ht="27" customHeight="1">
      <c r="A422" s="12" t="s">
        <v>0</v>
      </c>
      <c r="B422" s="12" t="s">
        <v>1</v>
      </c>
      <c r="C422" s="12" t="s">
        <v>2</v>
      </c>
      <c r="D422" s="13" t="s">
        <v>3</v>
      </c>
      <c r="E422" s="14" t="s">
        <v>4</v>
      </c>
      <c r="F422" s="14" t="s">
        <v>5</v>
      </c>
      <c r="G422" s="14" t="s">
        <v>6</v>
      </c>
      <c r="H422" s="15" t="s">
        <v>7</v>
      </c>
      <c r="I422" s="15" t="s">
        <v>8</v>
      </c>
      <c r="J422" s="14" t="s">
        <v>9</v>
      </c>
      <c r="K422" s="16" t="s">
        <v>10</v>
      </c>
      <c r="L422" s="16" t="s">
        <v>11</v>
      </c>
    </row>
    <row r="423" spans="1:12" ht="18.75" customHeight="1">
      <c r="A423" s="4">
        <v>1</v>
      </c>
      <c r="B423" s="17">
        <v>2</v>
      </c>
      <c r="C423" s="4">
        <v>3</v>
      </c>
      <c r="D423" s="4">
        <v>4</v>
      </c>
      <c r="E423" s="4">
        <v>5</v>
      </c>
      <c r="F423" s="4">
        <v>6</v>
      </c>
      <c r="G423" s="4">
        <v>7</v>
      </c>
      <c r="H423" s="4">
        <v>8</v>
      </c>
      <c r="I423" s="4">
        <v>9</v>
      </c>
      <c r="J423" s="4">
        <v>10</v>
      </c>
      <c r="K423" s="4">
        <v>11</v>
      </c>
      <c r="L423" s="4">
        <v>12</v>
      </c>
    </row>
    <row r="424" spans="1:12" ht="54" customHeight="1" thickBot="1">
      <c r="A424" s="79">
        <v>1</v>
      </c>
      <c r="B424" s="9" t="s">
        <v>288</v>
      </c>
      <c r="C424" s="158" t="s">
        <v>22</v>
      </c>
      <c r="D424" s="159">
        <v>350</v>
      </c>
      <c r="E424" s="158"/>
      <c r="F424" s="160"/>
      <c r="G424" s="161"/>
      <c r="H424" s="137"/>
      <c r="I424" s="22"/>
      <c r="J424" s="158"/>
      <c r="K424" s="22"/>
      <c r="L424" s="22"/>
    </row>
    <row r="425" spans="1:12" ht="28.5" customHeight="1" thickBot="1">
      <c r="A425" s="153"/>
      <c r="B425" s="154"/>
      <c r="C425" s="155"/>
      <c r="D425" s="156"/>
      <c r="E425" s="155"/>
      <c r="F425" s="157"/>
      <c r="G425" s="318" t="s">
        <v>15</v>
      </c>
      <c r="H425" s="318"/>
      <c r="I425" s="71"/>
      <c r="J425" s="67"/>
      <c r="K425" s="68"/>
      <c r="L425" s="129"/>
    </row>
    <row r="426" spans="1:12" ht="13.5" customHeight="1">
      <c r="A426" s="138" t="s">
        <v>289</v>
      </c>
      <c r="B426" s="102" t="s">
        <v>290</v>
      </c>
      <c r="C426" s="39"/>
      <c r="D426" s="34"/>
      <c r="E426" s="39"/>
      <c r="F426" s="133"/>
      <c r="G426" s="134"/>
      <c r="H426" s="134"/>
      <c r="I426" s="43"/>
      <c r="J426" s="35"/>
      <c r="K426" s="46"/>
      <c r="L426" s="139"/>
    </row>
    <row r="427" spans="1:12" ht="27" customHeight="1">
      <c r="A427" s="12" t="s">
        <v>0</v>
      </c>
      <c r="B427" s="12" t="s">
        <v>1</v>
      </c>
      <c r="C427" s="12" t="s">
        <v>2</v>
      </c>
      <c r="D427" s="13" t="s">
        <v>3</v>
      </c>
      <c r="E427" s="14" t="s">
        <v>4</v>
      </c>
      <c r="F427" s="14" t="s">
        <v>5</v>
      </c>
      <c r="G427" s="14" t="s">
        <v>6</v>
      </c>
      <c r="H427" s="15" t="s">
        <v>7</v>
      </c>
      <c r="I427" s="15" t="s">
        <v>8</v>
      </c>
      <c r="J427" s="14" t="s">
        <v>9</v>
      </c>
      <c r="K427" s="16" t="s">
        <v>10</v>
      </c>
      <c r="L427" s="16" t="s">
        <v>11</v>
      </c>
    </row>
    <row r="428" spans="1:12" ht="18.75" customHeight="1">
      <c r="A428" s="4">
        <v>1</v>
      </c>
      <c r="B428" s="17">
        <v>2</v>
      </c>
      <c r="C428" s="4">
        <v>3</v>
      </c>
      <c r="D428" s="4">
        <v>4</v>
      </c>
      <c r="E428" s="4">
        <v>5</v>
      </c>
      <c r="F428" s="4">
        <v>6</v>
      </c>
      <c r="G428" s="4">
        <v>7</v>
      </c>
      <c r="H428" s="4">
        <v>8</v>
      </c>
      <c r="I428" s="4">
        <v>9</v>
      </c>
      <c r="J428" s="4">
        <v>10</v>
      </c>
      <c r="K428" s="4">
        <v>11</v>
      </c>
      <c r="L428" s="4">
        <v>12</v>
      </c>
    </row>
    <row r="429" spans="1:12" ht="61.5" customHeight="1" thickBot="1">
      <c r="A429" s="4">
        <v>1</v>
      </c>
      <c r="B429" s="9" t="s">
        <v>291</v>
      </c>
      <c r="C429" s="48" t="s">
        <v>22</v>
      </c>
      <c r="D429" s="142">
        <v>5</v>
      </c>
      <c r="E429" s="48"/>
      <c r="F429" s="4"/>
      <c r="G429" s="136"/>
      <c r="H429" s="137"/>
      <c r="I429" s="22"/>
      <c r="J429" s="130"/>
      <c r="K429" s="22"/>
      <c r="L429" s="22"/>
    </row>
    <row r="430" spans="1:12" ht="27" customHeight="1" thickBot="1">
      <c r="A430" s="153"/>
      <c r="B430" s="154"/>
      <c r="C430" s="155"/>
      <c r="D430" s="156"/>
      <c r="E430" s="155"/>
      <c r="F430" s="157"/>
      <c r="G430" s="323" t="s">
        <v>15</v>
      </c>
      <c r="H430" s="323"/>
      <c r="I430" s="71"/>
      <c r="J430" s="67"/>
      <c r="K430" s="68"/>
      <c r="L430" s="129"/>
    </row>
    <row r="431" spans="1:12" ht="13.5" customHeight="1">
      <c r="A431" s="138" t="s">
        <v>292</v>
      </c>
      <c r="B431" s="102" t="s">
        <v>293</v>
      </c>
      <c r="C431" s="39"/>
      <c r="D431" s="34"/>
      <c r="E431" s="39"/>
      <c r="F431" s="133"/>
      <c r="G431" s="134"/>
      <c r="H431" s="134"/>
      <c r="I431" s="43"/>
      <c r="J431" s="35"/>
      <c r="K431" s="46"/>
      <c r="L431" s="139"/>
    </row>
    <row r="432" spans="1:12" ht="27" customHeight="1">
      <c r="A432" s="12" t="s">
        <v>0</v>
      </c>
      <c r="B432" s="12" t="s">
        <v>1</v>
      </c>
      <c r="C432" s="12" t="s">
        <v>2</v>
      </c>
      <c r="D432" s="13" t="s">
        <v>3</v>
      </c>
      <c r="E432" s="14" t="s">
        <v>4</v>
      </c>
      <c r="F432" s="14" t="s">
        <v>5</v>
      </c>
      <c r="G432" s="14" t="s">
        <v>6</v>
      </c>
      <c r="H432" s="15" t="s">
        <v>7</v>
      </c>
      <c r="I432" s="15" t="s">
        <v>8</v>
      </c>
      <c r="J432" s="14" t="s">
        <v>9</v>
      </c>
      <c r="K432" s="16" t="s">
        <v>10</v>
      </c>
      <c r="L432" s="16" t="s">
        <v>11</v>
      </c>
    </row>
    <row r="433" spans="1:12" ht="18.75" customHeight="1">
      <c r="A433" s="4">
        <v>1</v>
      </c>
      <c r="B433" s="17">
        <v>2</v>
      </c>
      <c r="C433" s="4">
        <v>3</v>
      </c>
      <c r="D433" s="4">
        <v>4</v>
      </c>
      <c r="E433" s="4">
        <v>5</v>
      </c>
      <c r="F433" s="4">
        <v>6</v>
      </c>
      <c r="G433" s="4">
        <v>7</v>
      </c>
      <c r="H433" s="4">
        <v>8</v>
      </c>
      <c r="I433" s="4">
        <v>9</v>
      </c>
      <c r="J433" s="4">
        <v>10</v>
      </c>
      <c r="K433" s="4">
        <v>11</v>
      </c>
      <c r="L433" s="4">
        <v>12</v>
      </c>
    </row>
    <row r="434" spans="1:12" ht="57" customHeight="1" thickBot="1">
      <c r="A434" s="4">
        <v>1</v>
      </c>
      <c r="B434" s="162" t="s">
        <v>294</v>
      </c>
      <c r="C434" s="48" t="s">
        <v>141</v>
      </c>
      <c r="D434" s="142">
        <v>30</v>
      </c>
      <c r="E434" s="48"/>
      <c r="F434" s="4"/>
      <c r="G434" s="136"/>
      <c r="H434" s="137"/>
      <c r="I434" s="22"/>
      <c r="J434" s="48"/>
      <c r="K434" s="22"/>
      <c r="L434" s="22"/>
    </row>
    <row r="435" spans="1:12" ht="23.25" customHeight="1" thickBot="1">
      <c r="A435" s="153"/>
      <c r="B435" s="154"/>
      <c r="C435" s="155"/>
      <c r="D435" s="156"/>
      <c r="E435" s="155"/>
      <c r="F435" s="157"/>
      <c r="G435" s="323" t="s">
        <v>15</v>
      </c>
      <c r="H435" s="323"/>
      <c r="I435" s="71"/>
      <c r="J435" s="67"/>
      <c r="K435" s="68"/>
      <c r="L435" s="129"/>
    </row>
    <row r="436" spans="1:12" ht="13.5" customHeight="1">
      <c r="A436" s="138" t="s">
        <v>295</v>
      </c>
      <c r="B436" s="102" t="s">
        <v>296</v>
      </c>
      <c r="C436" s="39"/>
      <c r="D436" s="34"/>
      <c r="E436" s="39"/>
      <c r="F436" s="133"/>
      <c r="G436" s="134"/>
      <c r="H436" s="134"/>
      <c r="I436" s="43"/>
      <c r="J436" s="35"/>
      <c r="K436" s="46"/>
      <c r="L436" s="139"/>
    </row>
    <row r="437" spans="1:12" ht="27" customHeight="1">
      <c r="A437" s="12" t="s">
        <v>0</v>
      </c>
      <c r="B437" s="12" t="s">
        <v>1</v>
      </c>
      <c r="C437" s="12" t="s">
        <v>2</v>
      </c>
      <c r="D437" s="13" t="s">
        <v>3</v>
      </c>
      <c r="E437" s="14" t="s">
        <v>4</v>
      </c>
      <c r="F437" s="14" t="s">
        <v>5</v>
      </c>
      <c r="G437" s="14" t="s">
        <v>6</v>
      </c>
      <c r="H437" s="15" t="s">
        <v>7</v>
      </c>
      <c r="I437" s="15" t="s">
        <v>8</v>
      </c>
      <c r="J437" s="14" t="s">
        <v>9</v>
      </c>
      <c r="K437" s="16" t="s">
        <v>10</v>
      </c>
      <c r="L437" s="16" t="s">
        <v>11</v>
      </c>
    </row>
    <row r="438" spans="1:12" ht="18.75" customHeight="1">
      <c r="A438" s="4">
        <v>1</v>
      </c>
      <c r="B438" s="17">
        <v>2</v>
      </c>
      <c r="C438" s="4">
        <v>3</v>
      </c>
      <c r="D438" s="4">
        <v>4</v>
      </c>
      <c r="E438" s="4">
        <v>5</v>
      </c>
      <c r="F438" s="4">
        <v>6</v>
      </c>
      <c r="G438" s="4">
        <v>7</v>
      </c>
      <c r="H438" s="4">
        <v>8</v>
      </c>
      <c r="I438" s="4">
        <v>9</v>
      </c>
      <c r="J438" s="4">
        <v>10</v>
      </c>
      <c r="K438" s="4">
        <v>11</v>
      </c>
      <c r="L438" s="4">
        <v>12</v>
      </c>
    </row>
    <row r="439" spans="1:12" ht="38.25" customHeight="1" thickBot="1">
      <c r="A439" s="4">
        <v>1</v>
      </c>
      <c r="B439" s="162" t="s">
        <v>297</v>
      </c>
      <c r="C439" s="48" t="s">
        <v>22</v>
      </c>
      <c r="D439" s="142">
        <v>3</v>
      </c>
      <c r="E439" s="48"/>
      <c r="F439" s="4"/>
      <c r="G439" s="136"/>
      <c r="H439" s="137"/>
      <c r="I439" s="22"/>
      <c r="J439" s="48"/>
      <c r="K439" s="22"/>
      <c r="L439" s="22"/>
    </row>
    <row r="440" spans="1:12" ht="33.75" customHeight="1" thickBot="1">
      <c r="A440" s="153"/>
      <c r="B440" s="154"/>
      <c r="C440" s="155"/>
      <c r="D440" s="156"/>
      <c r="E440" s="155"/>
      <c r="F440" s="157"/>
      <c r="G440" s="323" t="s">
        <v>15</v>
      </c>
      <c r="H440" s="323"/>
      <c r="I440" s="71"/>
      <c r="J440" s="67"/>
      <c r="K440" s="68"/>
      <c r="L440" s="129"/>
    </row>
    <row r="441" spans="1:12" ht="19.5" customHeight="1">
      <c r="A441" s="138" t="s">
        <v>298</v>
      </c>
      <c r="B441" s="102" t="s">
        <v>299</v>
      </c>
      <c r="C441" s="39"/>
      <c r="D441" s="34"/>
      <c r="E441" s="39"/>
      <c r="F441" s="133"/>
      <c r="G441" s="134"/>
      <c r="H441" s="134"/>
      <c r="I441" s="43"/>
      <c r="J441" s="35"/>
      <c r="K441" s="46"/>
      <c r="L441" s="139"/>
    </row>
    <row r="442" spans="1:12" ht="27" customHeight="1">
      <c r="A442" s="12" t="s">
        <v>0</v>
      </c>
      <c r="B442" s="12" t="s">
        <v>1</v>
      </c>
      <c r="C442" s="12" t="s">
        <v>2</v>
      </c>
      <c r="D442" s="13" t="s">
        <v>3</v>
      </c>
      <c r="E442" s="14" t="s">
        <v>4</v>
      </c>
      <c r="F442" s="14" t="s">
        <v>5</v>
      </c>
      <c r="G442" s="14" t="s">
        <v>6</v>
      </c>
      <c r="H442" s="15" t="s">
        <v>7</v>
      </c>
      <c r="I442" s="15" t="s">
        <v>8</v>
      </c>
      <c r="J442" s="14" t="s">
        <v>9</v>
      </c>
      <c r="K442" s="16" t="s">
        <v>10</v>
      </c>
      <c r="L442" s="16" t="s">
        <v>11</v>
      </c>
    </row>
    <row r="443" spans="1:12" ht="18.75" customHeight="1">
      <c r="A443" s="4">
        <v>1</v>
      </c>
      <c r="B443" s="17">
        <v>2</v>
      </c>
      <c r="C443" s="4">
        <v>3</v>
      </c>
      <c r="D443" s="4">
        <v>4</v>
      </c>
      <c r="E443" s="4">
        <v>5</v>
      </c>
      <c r="F443" s="4">
        <v>6</v>
      </c>
      <c r="G443" s="4">
        <v>7</v>
      </c>
      <c r="H443" s="4">
        <v>8</v>
      </c>
      <c r="I443" s="4">
        <v>9</v>
      </c>
      <c r="J443" s="4">
        <v>10</v>
      </c>
      <c r="K443" s="4">
        <v>11</v>
      </c>
      <c r="L443" s="4">
        <v>12</v>
      </c>
    </row>
    <row r="444" spans="1:12" ht="134.25" customHeight="1" thickBot="1">
      <c r="A444" s="4">
        <v>1</v>
      </c>
      <c r="B444" s="309" t="s">
        <v>1011</v>
      </c>
      <c r="C444" s="48" t="s">
        <v>300</v>
      </c>
      <c r="D444" s="142">
        <v>20</v>
      </c>
      <c r="E444" s="48"/>
      <c r="F444" s="4"/>
      <c r="G444" s="136"/>
      <c r="H444" s="137"/>
      <c r="I444" s="22"/>
      <c r="J444" s="48"/>
      <c r="K444" s="22"/>
      <c r="L444" s="22"/>
    </row>
    <row r="445" spans="1:12" ht="30" customHeight="1" thickBot="1">
      <c r="A445" s="153"/>
      <c r="B445" s="154"/>
      <c r="C445" s="155"/>
      <c r="D445" s="156"/>
      <c r="E445" s="155"/>
      <c r="F445" s="157"/>
      <c r="G445" s="318" t="s">
        <v>15</v>
      </c>
      <c r="H445" s="318"/>
      <c r="I445" s="71"/>
      <c r="J445" s="67"/>
      <c r="K445" s="68"/>
      <c r="L445" s="129"/>
    </row>
    <row r="446" spans="1:12" ht="13.5" customHeight="1">
      <c r="A446" s="138" t="s">
        <v>301</v>
      </c>
      <c r="B446" s="102" t="s">
        <v>302</v>
      </c>
      <c r="C446" s="39"/>
      <c r="D446" s="34"/>
      <c r="E446" s="39"/>
      <c r="F446" s="133"/>
      <c r="G446" s="134"/>
      <c r="H446" s="134"/>
      <c r="I446" s="43"/>
      <c r="J446" s="35"/>
      <c r="K446" s="46"/>
      <c r="L446" s="139"/>
    </row>
    <row r="447" spans="1:12" ht="27" customHeight="1">
      <c r="A447" s="12" t="s">
        <v>0</v>
      </c>
      <c r="B447" s="12" t="s">
        <v>1</v>
      </c>
      <c r="C447" s="12" t="s">
        <v>2</v>
      </c>
      <c r="D447" s="13" t="s">
        <v>3</v>
      </c>
      <c r="E447" s="14" t="s">
        <v>4</v>
      </c>
      <c r="F447" s="14" t="s">
        <v>5</v>
      </c>
      <c r="G447" s="14" t="s">
        <v>6</v>
      </c>
      <c r="H447" s="15" t="s">
        <v>7</v>
      </c>
      <c r="I447" s="15" t="s">
        <v>8</v>
      </c>
      <c r="J447" s="14" t="s">
        <v>9</v>
      </c>
      <c r="K447" s="16" t="s">
        <v>10</v>
      </c>
      <c r="L447" s="16" t="s">
        <v>11</v>
      </c>
    </row>
    <row r="448" spans="1:12" ht="18.75" customHeight="1">
      <c r="A448" s="4">
        <v>1</v>
      </c>
      <c r="B448" s="17">
        <v>2</v>
      </c>
      <c r="C448" s="4">
        <v>3</v>
      </c>
      <c r="D448" s="4">
        <v>4</v>
      </c>
      <c r="E448" s="4">
        <v>5</v>
      </c>
      <c r="F448" s="4">
        <v>6</v>
      </c>
      <c r="G448" s="4">
        <v>7</v>
      </c>
      <c r="H448" s="4">
        <v>8</v>
      </c>
      <c r="I448" s="4">
        <v>9</v>
      </c>
      <c r="J448" s="4">
        <v>10</v>
      </c>
      <c r="K448" s="4">
        <v>11</v>
      </c>
      <c r="L448" s="4">
        <v>12</v>
      </c>
    </row>
    <row r="449" spans="1:12" ht="68.25" customHeight="1" thickBot="1">
      <c r="A449" s="4">
        <v>1</v>
      </c>
      <c r="B449" s="162" t="s">
        <v>303</v>
      </c>
      <c r="C449" s="48" t="s">
        <v>22</v>
      </c>
      <c r="D449" s="142">
        <v>20</v>
      </c>
      <c r="E449" s="48"/>
      <c r="F449" s="4"/>
      <c r="G449" s="136"/>
      <c r="H449" s="137"/>
      <c r="I449" s="22"/>
      <c r="J449" s="48"/>
      <c r="K449" s="22"/>
      <c r="L449" s="22"/>
    </row>
    <row r="450" spans="1:12" ht="23.25" customHeight="1" thickBot="1">
      <c r="A450" s="153"/>
      <c r="B450" s="154"/>
      <c r="C450" s="155"/>
      <c r="D450" s="156"/>
      <c r="E450" s="155"/>
      <c r="F450" s="157"/>
      <c r="G450" s="318" t="s">
        <v>15</v>
      </c>
      <c r="H450" s="318"/>
      <c r="I450" s="71"/>
      <c r="J450" s="67"/>
      <c r="K450" s="68"/>
      <c r="L450" s="129"/>
    </row>
    <row r="451" spans="1:12" ht="13.5" customHeight="1">
      <c r="A451" s="138" t="s">
        <v>304</v>
      </c>
      <c r="B451" s="102" t="s">
        <v>305</v>
      </c>
      <c r="C451" s="39"/>
      <c r="D451" s="34"/>
      <c r="E451" s="39"/>
      <c r="F451" s="133"/>
      <c r="G451" s="134"/>
      <c r="H451" s="134"/>
      <c r="I451" s="43"/>
      <c r="J451" s="35"/>
      <c r="K451" s="46"/>
      <c r="L451" s="139"/>
    </row>
    <row r="452" spans="1:12" ht="27" customHeight="1">
      <c r="A452" s="12" t="s">
        <v>0</v>
      </c>
      <c r="B452" s="12" t="s">
        <v>1</v>
      </c>
      <c r="C452" s="12" t="s">
        <v>2</v>
      </c>
      <c r="D452" s="13" t="s">
        <v>3</v>
      </c>
      <c r="E452" s="14" t="s">
        <v>4</v>
      </c>
      <c r="F452" s="14" t="s">
        <v>5</v>
      </c>
      <c r="G452" s="14" t="s">
        <v>6</v>
      </c>
      <c r="H452" s="15" t="s">
        <v>7</v>
      </c>
      <c r="I452" s="15" t="s">
        <v>8</v>
      </c>
      <c r="J452" s="14" t="s">
        <v>9</v>
      </c>
      <c r="K452" s="16" t="s">
        <v>10</v>
      </c>
      <c r="L452" s="16" t="s">
        <v>11</v>
      </c>
    </row>
    <row r="453" spans="1:12" ht="18.75" customHeight="1">
      <c r="A453" s="4">
        <v>1</v>
      </c>
      <c r="B453" s="17">
        <v>2</v>
      </c>
      <c r="C453" s="4">
        <v>3</v>
      </c>
      <c r="D453" s="4">
        <v>4</v>
      </c>
      <c r="E453" s="4">
        <v>5</v>
      </c>
      <c r="F453" s="4">
        <v>6</v>
      </c>
      <c r="G453" s="4">
        <v>7</v>
      </c>
      <c r="H453" s="4">
        <v>8</v>
      </c>
      <c r="I453" s="4">
        <v>9</v>
      </c>
      <c r="J453" s="4">
        <v>10</v>
      </c>
      <c r="K453" s="4">
        <v>11</v>
      </c>
      <c r="L453" s="4">
        <v>12</v>
      </c>
    </row>
    <row r="454" spans="1:12" ht="63.75" customHeight="1" thickBot="1">
      <c r="A454" s="4">
        <v>1</v>
      </c>
      <c r="B454" s="162" t="s">
        <v>306</v>
      </c>
      <c r="C454" s="48" t="s">
        <v>22</v>
      </c>
      <c r="D454" s="4">
        <v>2</v>
      </c>
      <c r="E454" s="48"/>
      <c r="F454" s="4"/>
      <c r="G454" s="163"/>
      <c r="H454" s="137"/>
      <c r="I454" s="22"/>
      <c r="J454" s="48"/>
      <c r="K454" s="22"/>
      <c r="L454" s="22"/>
    </row>
    <row r="455" spans="1:12" ht="15.75" customHeight="1" thickBot="1">
      <c r="A455" s="153"/>
      <c r="B455" s="154"/>
      <c r="C455" s="155"/>
      <c r="D455" s="156"/>
      <c r="E455" s="155"/>
      <c r="F455" s="157"/>
      <c r="G455" s="318" t="s">
        <v>15</v>
      </c>
      <c r="H455" s="318"/>
      <c r="I455" s="71"/>
      <c r="J455" s="67"/>
      <c r="K455" s="68"/>
      <c r="L455" s="129"/>
    </row>
    <row r="456" spans="1:12" ht="33.75" customHeight="1">
      <c r="A456" s="138" t="s">
        <v>307</v>
      </c>
      <c r="B456" s="102" t="s">
        <v>308</v>
      </c>
      <c r="C456" s="39"/>
      <c r="D456" s="34"/>
      <c r="E456" s="39"/>
      <c r="F456" s="133"/>
      <c r="G456" s="134"/>
      <c r="H456" s="134"/>
      <c r="I456" s="43"/>
      <c r="J456" s="35"/>
      <c r="K456" s="46"/>
      <c r="L456" s="139"/>
    </row>
    <row r="457" spans="1:12" ht="27" customHeight="1">
      <c r="A457" s="12" t="s">
        <v>0</v>
      </c>
      <c r="B457" s="12" t="s">
        <v>1</v>
      </c>
      <c r="C457" s="12" t="s">
        <v>2</v>
      </c>
      <c r="D457" s="13" t="s">
        <v>3</v>
      </c>
      <c r="E457" s="14" t="s">
        <v>4</v>
      </c>
      <c r="F457" s="14" t="s">
        <v>5</v>
      </c>
      <c r="G457" s="14" t="s">
        <v>6</v>
      </c>
      <c r="H457" s="15" t="s">
        <v>7</v>
      </c>
      <c r="I457" s="15" t="s">
        <v>8</v>
      </c>
      <c r="J457" s="14" t="s">
        <v>9</v>
      </c>
      <c r="K457" s="16" t="s">
        <v>10</v>
      </c>
      <c r="L457" s="16" t="s">
        <v>11</v>
      </c>
    </row>
    <row r="458" spans="1:12" ht="18.75" customHeight="1">
      <c r="A458" s="4">
        <v>1</v>
      </c>
      <c r="B458" s="17">
        <v>2</v>
      </c>
      <c r="C458" s="4">
        <v>3</v>
      </c>
      <c r="D458" s="4">
        <v>4</v>
      </c>
      <c r="E458" s="4">
        <v>5</v>
      </c>
      <c r="F458" s="4">
        <v>6</v>
      </c>
      <c r="G458" s="4">
        <v>7</v>
      </c>
      <c r="H458" s="4">
        <v>8</v>
      </c>
      <c r="I458" s="4">
        <v>9</v>
      </c>
      <c r="J458" s="4">
        <v>10</v>
      </c>
      <c r="K458" s="4">
        <v>11</v>
      </c>
      <c r="L458" s="4">
        <v>12</v>
      </c>
    </row>
    <row r="459" spans="1:12" ht="36" customHeight="1" thickBot="1">
      <c r="A459" s="4">
        <v>1</v>
      </c>
      <c r="B459" s="162" t="s">
        <v>309</v>
      </c>
      <c r="C459" s="48" t="s">
        <v>22</v>
      </c>
      <c r="D459" s="4">
        <v>2</v>
      </c>
      <c r="E459" s="48"/>
      <c r="F459" s="4"/>
      <c r="G459" s="163"/>
      <c r="H459" s="137"/>
      <c r="I459" s="22"/>
      <c r="J459" s="48"/>
      <c r="K459" s="22"/>
      <c r="L459" s="22"/>
    </row>
    <row r="460" spans="1:12" ht="23.25" customHeight="1" thickBot="1">
      <c r="A460" s="153"/>
      <c r="B460" s="154"/>
      <c r="C460" s="155"/>
      <c r="D460" s="156"/>
      <c r="E460" s="155"/>
      <c r="F460" s="157"/>
      <c r="G460" s="318" t="s">
        <v>15</v>
      </c>
      <c r="H460" s="318"/>
      <c r="I460" s="71"/>
      <c r="J460" s="67"/>
      <c r="K460" s="68"/>
      <c r="L460" s="129"/>
    </row>
    <row r="461" spans="1:12" ht="25.5" customHeight="1">
      <c r="A461" s="138" t="s">
        <v>310</v>
      </c>
      <c r="B461" s="102" t="s">
        <v>311</v>
      </c>
      <c r="C461" s="39"/>
      <c r="D461" s="34"/>
      <c r="E461" s="39"/>
      <c r="F461" s="133"/>
      <c r="G461" s="134"/>
      <c r="H461" s="134"/>
      <c r="I461" s="43"/>
      <c r="J461" s="35"/>
      <c r="K461" s="46"/>
      <c r="L461" s="139"/>
    </row>
    <row r="462" spans="1:12" ht="27" customHeight="1">
      <c r="A462" s="12" t="s">
        <v>0</v>
      </c>
      <c r="B462" s="12" t="s">
        <v>1</v>
      </c>
      <c r="C462" s="12" t="s">
        <v>2</v>
      </c>
      <c r="D462" s="13" t="s">
        <v>3</v>
      </c>
      <c r="E462" s="14" t="s">
        <v>4</v>
      </c>
      <c r="F462" s="14" t="s">
        <v>5</v>
      </c>
      <c r="G462" s="14" t="s">
        <v>6</v>
      </c>
      <c r="H462" s="15" t="s">
        <v>7</v>
      </c>
      <c r="I462" s="15" t="s">
        <v>8</v>
      </c>
      <c r="J462" s="14" t="s">
        <v>9</v>
      </c>
      <c r="K462" s="16" t="s">
        <v>10</v>
      </c>
      <c r="L462" s="16" t="s">
        <v>11</v>
      </c>
    </row>
    <row r="463" spans="1:12" ht="18.75" customHeight="1">
      <c r="A463" s="4">
        <v>1</v>
      </c>
      <c r="B463" s="17">
        <v>2</v>
      </c>
      <c r="C463" s="4">
        <v>3</v>
      </c>
      <c r="D463" s="4">
        <v>4</v>
      </c>
      <c r="E463" s="4">
        <v>5</v>
      </c>
      <c r="F463" s="4">
        <v>6</v>
      </c>
      <c r="G463" s="4">
        <v>7</v>
      </c>
      <c r="H463" s="4">
        <v>8</v>
      </c>
      <c r="I463" s="4">
        <v>9</v>
      </c>
      <c r="J463" s="4">
        <v>10</v>
      </c>
      <c r="K463" s="4">
        <v>11</v>
      </c>
      <c r="L463" s="4">
        <v>12</v>
      </c>
    </row>
    <row r="464" spans="1:12" ht="65.25" customHeight="1" thickBot="1">
      <c r="A464" s="4">
        <v>1</v>
      </c>
      <c r="B464" s="162" t="s">
        <v>312</v>
      </c>
      <c r="C464" s="48" t="s">
        <v>70</v>
      </c>
      <c r="D464" s="4">
        <v>2</v>
      </c>
      <c r="E464" s="48"/>
      <c r="F464" s="4"/>
      <c r="G464" s="163"/>
      <c r="H464" s="137"/>
      <c r="I464" s="22"/>
      <c r="J464" s="48"/>
      <c r="K464" s="22"/>
      <c r="L464" s="22"/>
    </row>
    <row r="465" spans="1:12" ht="46.5" customHeight="1" thickBot="1">
      <c r="A465" s="153"/>
      <c r="B465" s="154"/>
      <c r="C465" s="155"/>
      <c r="D465" s="156"/>
      <c r="E465" s="155"/>
      <c r="F465" s="157"/>
      <c r="G465" s="318" t="s">
        <v>15</v>
      </c>
      <c r="H465" s="318"/>
      <c r="I465" s="71"/>
      <c r="J465" s="67"/>
      <c r="K465" s="68"/>
      <c r="L465" s="129"/>
    </row>
    <row r="466" spans="1:12" ht="38.25" customHeight="1">
      <c r="A466" s="138" t="s">
        <v>313</v>
      </c>
      <c r="B466" s="102" t="s">
        <v>314</v>
      </c>
      <c r="C466" s="39"/>
      <c r="D466" s="34"/>
      <c r="E466" s="39"/>
      <c r="F466" s="133"/>
      <c r="G466" s="134"/>
      <c r="H466" s="134"/>
      <c r="I466" s="43"/>
      <c r="J466" s="35"/>
      <c r="K466" s="46"/>
      <c r="L466" s="139"/>
    </row>
    <row r="467" spans="1:12" ht="27" customHeight="1">
      <c r="A467" s="12" t="s">
        <v>0</v>
      </c>
      <c r="B467" s="12" t="s">
        <v>1</v>
      </c>
      <c r="C467" s="12" t="s">
        <v>2</v>
      </c>
      <c r="D467" s="13" t="s">
        <v>3</v>
      </c>
      <c r="E467" s="14" t="s">
        <v>4</v>
      </c>
      <c r="F467" s="14" t="s">
        <v>5</v>
      </c>
      <c r="G467" s="14" t="s">
        <v>6</v>
      </c>
      <c r="H467" s="15" t="s">
        <v>7</v>
      </c>
      <c r="I467" s="15" t="s">
        <v>8</v>
      </c>
      <c r="J467" s="14" t="s">
        <v>9</v>
      </c>
      <c r="K467" s="16" t="s">
        <v>10</v>
      </c>
      <c r="L467" s="16" t="s">
        <v>11</v>
      </c>
    </row>
    <row r="468" spans="1:12" ht="18.75" customHeight="1">
      <c r="A468" s="4">
        <v>1</v>
      </c>
      <c r="B468" s="17">
        <v>2</v>
      </c>
      <c r="C468" s="4">
        <v>3</v>
      </c>
      <c r="D468" s="4">
        <v>4</v>
      </c>
      <c r="E468" s="4">
        <v>5</v>
      </c>
      <c r="F468" s="4">
        <v>6</v>
      </c>
      <c r="G468" s="4">
        <v>7</v>
      </c>
      <c r="H468" s="4">
        <v>8</v>
      </c>
      <c r="I468" s="4">
        <v>9</v>
      </c>
      <c r="J468" s="4">
        <v>10</v>
      </c>
      <c r="K468" s="4">
        <v>11</v>
      </c>
      <c r="L468" s="4">
        <v>12</v>
      </c>
    </row>
    <row r="469" spans="1:12" ht="39.75" customHeight="1">
      <c r="A469" s="4">
        <v>1</v>
      </c>
      <c r="B469" s="162" t="s">
        <v>315</v>
      </c>
      <c r="C469" s="48" t="s">
        <v>22</v>
      </c>
      <c r="D469" s="164">
        <v>70</v>
      </c>
      <c r="E469" s="48"/>
      <c r="F469" s="141"/>
      <c r="G469" s="3"/>
      <c r="H469" s="137"/>
      <c r="I469" s="20"/>
      <c r="J469" s="48"/>
      <c r="K469" s="22"/>
      <c r="L469" s="21"/>
    </row>
    <row r="470" spans="1:12" ht="39" customHeight="1">
      <c r="A470" s="4">
        <v>2</v>
      </c>
      <c r="B470" s="162" t="s">
        <v>316</v>
      </c>
      <c r="C470" s="48" t="s">
        <v>22</v>
      </c>
      <c r="D470" s="164">
        <v>70</v>
      </c>
      <c r="E470" s="48"/>
      <c r="F470" s="165"/>
      <c r="G470" s="3"/>
      <c r="H470" s="137"/>
      <c r="I470" s="20"/>
      <c r="J470" s="48"/>
      <c r="K470" s="22"/>
      <c r="L470" s="21"/>
    </row>
    <row r="471" spans="1:12" ht="36" customHeight="1">
      <c r="A471" s="48">
        <v>3</v>
      </c>
      <c r="B471" s="162" t="s">
        <v>317</v>
      </c>
      <c r="C471" s="48" t="s">
        <v>22</v>
      </c>
      <c r="D471" s="164">
        <v>200</v>
      </c>
      <c r="E471" s="48"/>
      <c r="F471" s="165"/>
      <c r="G471" s="3"/>
      <c r="H471" s="137"/>
      <c r="I471" s="20"/>
      <c r="J471" s="48"/>
      <c r="K471" s="22"/>
      <c r="L471" s="21"/>
    </row>
    <row r="472" spans="1:12" ht="42" customHeight="1" thickBot="1">
      <c r="A472" s="48">
        <v>4</v>
      </c>
      <c r="B472" s="162" t="s">
        <v>318</v>
      </c>
      <c r="C472" s="48" t="s">
        <v>22</v>
      </c>
      <c r="D472" s="166">
        <v>120</v>
      </c>
      <c r="E472" s="48"/>
      <c r="F472" s="165"/>
      <c r="G472" s="3"/>
      <c r="H472" s="137"/>
      <c r="I472" s="20"/>
      <c r="J472" s="48"/>
      <c r="K472" s="22"/>
      <c r="L472" s="21"/>
    </row>
    <row r="473" spans="1:12" ht="34.5" customHeight="1" thickBot="1">
      <c r="A473" s="153"/>
      <c r="B473" s="154"/>
      <c r="C473" s="155"/>
      <c r="D473" s="156"/>
      <c r="E473" s="155"/>
      <c r="F473" s="157"/>
      <c r="G473" s="318" t="s">
        <v>15</v>
      </c>
      <c r="H473" s="318"/>
      <c r="I473" s="167"/>
      <c r="J473" s="67"/>
      <c r="K473" s="68"/>
      <c r="L473" s="129"/>
    </row>
    <row r="474" spans="1:12" ht="37.5" customHeight="1">
      <c r="A474" s="138" t="s">
        <v>319</v>
      </c>
      <c r="B474" s="102" t="s">
        <v>320</v>
      </c>
      <c r="C474" s="39"/>
      <c r="D474" s="34"/>
      <c r="E474" s="39"/>
      <c r="F474" s="133"/>
      <c r="G474" s="134"/>
      <c r="H474" s="134"/>
      <c r="I474" s="43"/>
      <c r="J474" s="35"/>
      <c r="K474" s="46"/>
      <c r="L474" s="139"/>
    </row>
    <row r="475" spans="1:12" ht="27" customHeight="1">
      <c r="A475" s="12" t="s">
        <v>0</v>
      </c>
      <c r="B475" s="12" t="s">
        <v>1</v>
      </c>
      <c r="C475" s="12" t="s">
        <v>2</v>
      </c>
      <c r="D475" s="13" t="s">
        <v>3</v>
      </c>
      <c r="E475" s="14" t="s">
        <v>4</v>
      </c>
      <c r="F475" s="14" t="s">
        <v>5</v>
      </c>
      <c r="G475" s="14" t="s">
        <v>6</v>
      </c>
      <c r="H475" s="15" t="s">
        <v>7</v>
      </c>
      <c r="I475" s="15" t="s">
        <v>8</v>
      </c>
      <c r="J475" s="14" t="s">
        <v>9</v>
      </c>
      <c r="K475" s="16" t="s">
        <v>10</v>
      </c>
      <c r="L475" s="16" t="s">
        <v>11</v>
      </c>
    </row>
    <row r="476" spans="1:12" ht="18.75" customHeight="1">
      <c r="A476" s="4">
        <v>1</v>
      </c>
      <c r="B476" s="17">
        <v>2</v>
      </c>
      <c r="C476" s="4">
        <v>3</v>
      </c>
      <c r="D476" s="4">
        <v>4</v>
      </c>
      <c r="E476" s="4">
        <v>5</v>
      </c>
      <c r="F476" s="4">
        <v>6</v>
      </c>
      <c r="G476" s="4">
        <v>7</v>
      </c>
      <c r="H476" s="4">
        <v>8</v>
      </c>
      <c r="I476" s="4">
        <v>9</v>
      </c>
      <c r="J476" s="4">
        <v>10</v>
      </c>
      <c r="K476" s="4">
        <v>11</v>
      </c>
      <c r="L476" s="4">
        <v>12</v>
      </c>
    </row>
    <row r="477" spans="1:12" ht="22.5" customHeight="1">
      <c r="A477" s="48">
        <v>1</v>
      </c>
      <c r="B477" s="162" t="s">
        <v>321</v>
      </c>
      <c r="C477" s="48" t="s">
        <v>22</v>
      </c>
      <c r="D477" s="164">
        <v>5</v>
      </c>
      <c r="E477" s="48"/>
      <c r="F477" s="165"/>
      <c r="G477" s="3"/>
      <c r="H477" s="137"/>
      <c r="I477" s="22"/>
      <c r="J477" s="48"/>
      <c r="K477" s="20"/>
      <c r="L477" s="20"/>
    </row>
    <row r="478" spans="1:12" ht="22.5" customHeight="1">
      <c r="A478" s="48">
        <v>2</v>
      </c>
      <c r="B478" s="162" t="s">
        <v>322</v>
      </c>
      <c r="C478" s="48" t="s">
        <v>22</v>
      </c>
      <c r="D478" s="164">
        <v>500</v>
      </c>
      <c r="E478" s="48"/>
      <c r="F478" s="165"/>
      <c r="G478" s="3"/>
      <c r="H478" s="137"/>
      <c r="I478" s="22"/>
      <c r="J478" s="48"/>
      <c r="K478" s="20"/>
      <c r="L478" s="20"/>
    </row>
    <row r="479" spans="1:12" ht="22.5" customHeight="1">
      <c r="A479" s="48">
        <v>3</v>
      </c>
      <c r="B479" s="162" t="s">
        <v>323</v>
      </c>
      <c r="C479" s="48" t="s">
        <v>22</v>
      </c>
      <c r="D479" s="164">
        <v>1200</v>
      </c>
      <c r="E479" s="48"/>
      <c r="F479" s="141"/>
      <c r="G479" s="3"/>
      <c r="H479" s="137"/>
      <c r="I479" s="22"/>
      <c r="J479" s="48"/>
      <c r="K479" s="20"/>
      <c r="L479" s="20"/>
    </row>
    <row r="480" spans="1:12" ht="24.75" customHeight="1" thickBot="1">
      <c r="A480" s="48">
        <v>4</v>
      </c>
      <c r="B480" s="162" t="s">
        <v>324</v>
      </c>
      <c r="C480" s="48" t="s">
        <v>22</v>
      </c>
      <c r="D480" s="164">
        <v>30</v>
      </c>
      <c r="E480" s="48"/>
      <c r="F480" s="165"/>
      <c r="G480" s="3"/>
      <c r="H480" s="137"/>
      <c r="I480" s="22"/>
      <c r="J480" s="48"/>
      <c r="K480" s="20"/>
      <c r="L480" s="20"/>
    </row>
    <row r="481" spans="1:12" ht="17.25" customHeight="1" thickBot="1">
      <c r="A481" s="153"/>
      <c r="B481" s="154"/>
      <c r="C481" s="155"/>
      <c r="D481" s="156"/>
      <c r="E481" s="155"/>
      <c r="F481" s="157"/>
      <c r="G481" s="318" t="s">
        <v>15</v>
      </c>
      <c r="H481" s="318"/>
      <c r="I481" s="71"/>
      <c r="J481" s="67"/>
      <c r="K481" s="168"/>
      <c r="L481" s="31"/>
    </row>
    <row r="482" spans="1:12" ht="17.25" customHeight="1">
      <c r="A482" s="138" t="s">
        <v>325</v>
      </c>
      <c r="B482" s="102" t="s">
        <v>326</v>
      </c>
      <c r="C482" s="39"/>
      <c r="D482" s="34"/>
      <c r="E482" s="39"/>
      <c r="F482" s="133"/>
      <c r="G482" s="134"/>
      <c r="H482" s="134"/>
      <c r="I482" s="43"/>
      <c r="J482" s="35"/>
      <c r="K482" s="46"/>
      <c r="L482" s="139"/>
    </row>
    <row r="483" spans="1:12" ht="27" customHeight="1">
      <c r="A483" s="12" t="s">
        <v>0</v>
      </c>
      <c r="B483" s="12" t="s">
        <v>1</v>
      </c>
      <c r="C483" s="12" t="s">
        <v>2</v>
      </c>
      <c r="D483" s="13" t="s">
        <v>3</v>
      </c>
      <c r="E483" s="14" t="s">
        <v>4</v>
      </c>
      <c r="F483" s="14" t="s">
        <v>5</v>
      </c>
      <c r="G483" s="14" t="s">
        <v>6</v>
      </c>
      <c r="H483" s="15" t="s">
        <v>7</v>
      </c>
      <c r="I483" s="15" t="s">
        <v>8</v>
      </c>
      <c r="J483" s="14" t="s">
        <v>9</v>
      </c>
      <c r="K483" s="16" t="s">
        <v>10</v>
      </c>
      <c r="L483" s="16" t="s">
        <v>11</v>
      </c>
    </row>
    <row r="484" spans="1:12" ht="18.75" customHeight="1">
      <c r="A484" s="4">
        <v>1</v>
      </c>
      <c r="B484" s="17">
        <v>2</v>
      </c>
      <c r="C484" s="4">
        <v>3</v>
      </c>
      <c r="D484" s="4">
        <v>4</v>
      </c>
      <c r="E484" s="4">
        <v>5</v>
      </c>
      <c r="F484" s="4">
        <v>6</v>
      </c>
      <c r="G484" s="4">
        <v>7</v>
      </c>
      <c r="H484" s="4">
        <v>8</v>
      </c>
      <c r="I484" s="4">
        <v>9</v>
      </c>
      <c r="J484" s="4">
        <v>10</v>
      </c>
      <c r="K484" s="4">
        <v>11</v>
      </c>
      <c r="L484" s="4">
        <v>12</v>
      </c>
    </row>
    <row r="485" spans="1:12" ht="80.25" customHeight="1">
      <c r="A485" s="169">
        <v>1</v>
      </c>
      <c r="B485" s="162" t="s">
        <v>327</v>
      </c>
      <c r="C485" s="48" t="s">
        <v>22</v>
      </c>
      <c r="D485" s="169">
        <v>2500</v>
      </c>
      <c r="E485" s="170"/>
      <c r="F485" s="169"/>
      <c r="G485" s="171"/>
      <c r="H485" s="172"/>
      <c r="I485" s="22"/>
      <c r="J485" s="169"/>
      <c r="K485" s="22"/>
      <c r="L485" s="22"/>
    </row>
    <row r="486" spans="1:12" ht="25.5" customHeight="1">
      <c r="A486" s="169">
        <v>2</v>
      </c>
      <c r="B486" s="162" t="s">
        <v>328</v>
      </c>
      <c r="C486" s="48" t="s">
        <v>22</v>
      </c>
      <c r="D486" s="169">
        <v>10</v>
      </c>
      <c r="E486" s="170"/>
      <c r="F486" s="169"/>
      <c r="G486" s="171"/>
      <c r="H486" s="172"/>
      <c r="I486" s="22"/>
      <c r="J486" s="169"/>
      <c r="K486" s="22"/>
      <c r="L486" s="22"/>
    </row>
    <row r="487" spans="1:12" ht="22.5" customHeight="1">
      <c r="A487" s="169">
        <v>3</v>
      </c>
      <c r="B487" s="162" t="s">
        <v>329</v>
      </c>
      <c r="C487" s="48" t="s">
        <v>22</v>
      </c>
      <c r="D487" s="169">
        <v>5</v>
      </c>
      <c r="E487" s="170"/>
      <c r="F487" s="169"/>
      <c r="G487" s="171"/>
      <c r="H487" s="172"/>
      <c r="I487" s="22"/>
      <c r="J487" s="169"/>
      <c r="K487" s="22"/>
      <c r="L487" s="22"/>
    </row>
    <row r="488" spans="1:12" ht="24" customHeight="1">
      <c r="A488" s="169">
        <v>4</v>
      </c>
      <c r="B488" s="162" t="s">
        <v>330</v>
      </c>
      <c r="C488" s="48" t="s">
        <v>22</v>
      </c>
      <c r="D488" s="169">
        <v>50</v>
      </c>
      <c r="E488" s="170"/>
      <c r="F488" s="169"/>
      <c r="G488" s="171"/>
      <c r="H488" s="172"/>
      <c r="I488" s="22"/>
      <c r="J488" s="169"/>
      <c r="K488" s="22"/>
      <c r="L488" s="22"/>
    </row>
    <row r="489" spans="1:12" ht="28.5" customHeight="1">
      <c r="A489" s="48">
        <v>5</v>
      </c>
      <c r="B489" s="162" t="s">
        <v>331</v>
      </c>
      <c r="C489" s="48" t="s">
        <v>22</v>
      </c>
      <c r="D489" s="164">
        <v>10</v>
      </c>
      <c r="E489" s="48"/>
      <c r="F489" s="169"/>
      <c r="G489" s="3"/>
      <c r="H489" s="137"/>
      <c r="I489" s="22"/>
      <c r="J489" s="48"/>
      <c r="K489" s="22"/>
      <c r="L489" s="22"/>
    </row>
    <row r="490" spans="1:12" ht="18.75" customHeight="1">
      <c r="A490" s="48">
        <v>6</v>
      </c>
      <c r="B490" s="162" t="s">
        <v>332</v>
      </c>
      <c r="C490" s="48" t="s">
        <v>22</v>
      </c>
      <c r="D490" s="164">
        <v>1</v>
      </c>
      <c r="E490" s="48"/>
      <c r="F490" s="169"/>
      <c r="G490" s="3"/>
      <c r="H490" s="137"/>
      <c r="I490" s="22"/>
      <c r="J490" s="48"/>
      <c r="K490" s="22"/>
      <c r="L490" s="22"/>
    </row>
    <row r="491" spans="1:12" ht="18.75" customHeight="1">
      <c r="A491" s="48">
        <v>7</v>
      </c>
      <c r="B491" s="162" t="s">
        <v>333</v>
      </c>
      <c r="C491" s="48" t="s">
        <v>22</v>
      </c>
      <c r="D491" s="164">
        <v>1</v>
      </c>
      <c r="E491" s="48"/>
      <c r="F491" s="169"/>
      <c r="G491" s="3"/>
      <c r="H491" s="137"/>
      <c r="I491" s="22"/>
      <c r="J491" s="48"/>
      <c r="K491" s="22"/>
      <c r="L491" s="22"/>
    </row>
    <row r="492" spans="1:12" ht="18" customHeight="1" thickBot="1">
      <c r="A492" s="48">
        <v>8</v>
      </c>
      <c r="B492" s="162" t="s">
        <v>334</v>
      </c>
      <c r="C492" s="48" t="s">
        <v>22</v>
      </c>
      <c r="D492" s="164">
        <v>5</v>
      </c>
      <c r="E492" s="48"/>
      <c r="F492" s="169"/>
      <c r="G492" s="3"/>
      <c r="H492" s="137"/>
      <c r="I492" s="22"/>
      <c r="J492" s="48"/>
      <c r="K492" s="22"/>
      <c r="L492" s="22"/>
    </row>
    <row r="493" spans="1:12" ht="28.5" customHeight="1" thickBot="1">
      <c r="A493" s="153"/>
      <c r="B493" s="154"/>
      <c r="C493" s="155"/>
      <c r="D493" s="156"/>
      <c r="E493" s="155"/>
      <c r="F493" s="157"/>
      <c r="G493" s="318" t="s">
        <v>15</v>
      </c>
      <c r="H493" s="318"/>
      <c r="I493" s="71"/>
      <c r="J493" s="67"/>
      <c r="K493" s="68"/>
      <c r="L493" s="129"/>
    </row>
    <row r="494" spans="1:12" ht="26.25" customHeight="1">
      <c r="A494" s="138" t="s">
        <v>335</v>
      </c>
      <c r="B494" s="102" t="s">
        <v>336</v>
      </c>
      <c r="C494" s="39"/>
      <c r="D494" s="34"/>
      <c r="E494" s="39"/>
      <c r="F494" s="133"/>
      <c r="G494" s="134"/>
      <c r="H494" s="134"/>
      <c r="I494" s="43"/>
      <c r="J494" s="35"/>
      <c r="K494" s="46"/>
      <c r="L494" s="139"/>
    </row>
    <row r="495" spans="1:12" ht="27" customHeight="1">
      <c r="A495" s="12" t="s">
        <v>0</v>
      </c>
      <c r="B495" s="12" t="s">
        <v>1</v>
      </c>
      <c r="C495" s="12" t="s">
        <v>2</v>
      </c>
      <c r="D495" s="13" t="s">
        <v>3</v>
      </c>
      <c r="E495" s="14" t="s">
        <v>4</v>
      </c>
      <c r="F495" s="14" t="s">
        <v>5</v>
      </c>
      <c r="G495" s="14" t="s">
        <v>6</v>
      </c>
      <c r="H495" s="15" t="s">
        <v>7</v>
      </c>
      <c r="I495" s="15" t="s">
        <v>8</v>
      </c>
      <c r="J495" s="14" t="s">
        <v>9</v>
      </c>
      <c r="K495" s="16" t="s">
        <v>10</v>
      </c>
      <c r="L495" s="16" t="s">
        <v>11</v>
      </c>
    </row>
    <row r="496" spans="1:12" ht="18.75" customHeight="1">
      <c r="A496" s="4">
        <v>1</v>
      </c>
      <c r="B496" s="17">
        <v>2</v>
      </c>
      <c r="C496" s="4">
        <v>3</v>
      </c>
      <c r="D496" s="4">
        <v>4</v>
      </c>
      <c r="E496" s="4">
        <v>5</v>
      </c>
      <c r="F496" s="4">
        <v>6</v>
      </c>
      <c r="G496" s="4">
        <v>7</v>
      </c>
      <c r="H496" s="4">
        <v>8</v>
      </c>
      <c r="I496" s="4">
        <v>9</v>
      </c>
      <c r="J496" s="4">
        <v>10</v>
      </c>
      <c r="K496" s="4">
        <v>11</v>
      </c>
      <c r="L496" s="4">
        <v>12</v>
      </c>
    </row>
    <row r="497" spans="1:12" ht="38.25" customHeight="1">
      <c r="A497" s="48">
        <v>1</v>
      </c>
      <c r="B497" s="9" t="s">
        <v>337</v>
      </c>
      <c r="C497" s="48" t="s">
        <v>22</v>
      </c>
      <c r="D497" s="48">
        <v>30</v>
      </c>
      <c r="E497" s="48"/>
      <c r="F497" s="4"/>
      <c r="G497" s="147"/>
      <c r="H497" s="3"/>
      <c r="I497" s="22"/>
      <c r="J497" s="48"/>
      <c r="K497" s="22"/>
      <c r="L497" s="22"/>
    </row>
    <row r="498" spans="1:12" ht="38.25" customHeight="1">
      <c r="A498" s="48">
        <v>2</v>
      </c>
      <c r="B498" s="9" t="s">
        <v>338</v>
      </c>
      <c r="C498" s="48" t="s">
        <v>22</v>
      </c>
      <c r="D498" s="142">
        <v>70</v>
      </c>
      <c r="E498" s="48"/>
      <c r="F498" s="48"/>
      <c r="G498" s="136"/>
      <c r="H498" s="137"/>
      <c r="I498" s="22"/>
      <c r="J498" s="48"/>
      <c r="K498" s="22"/>
      <c r="L498" s="22"/>
    </row>
    <row r="499" spans="1:12" ht="35.25" customHeight="1">
      <c r="A499" s="48">
        <v>3</v>
      </c>
      <c r="B499" s="9" t="s">
        <v>339</v>
      </c>
      <c r="C499" s="48" t="s">
        <v>22</v>
      </c>
      <c r="D499" s="142">
        <v>2</v>
      </c>
      <c r="E499" s="48"/>
      <c r="F499" s="2"/>
      <c r="G499" s="136"/>
      <c r="H499" s="137"/>
      <c r="I499" s="22"/>
      <c r="J499" s="48"/>
      <c r="K499" s="22"/>
      <c r="L499" s="22"/>
    </row>
    <row r="500" spans="1:12" ht="31.5" customHeight="1">
      <c r="A500" s="148">
        <v>4</v>
      </c>
      <c r="B500" s="258" t="s">
        <v>340</v>
      </c>
      <c r="C500" s="130" t="s">
        <v>22</v>
      </c>
      <c r="D500" s="173">
        <v>200</v>
      </c>
      <c r="E500" s="130"/>
      <c r="F500" s="2"/>
      <c r="G500" s="174"/>
      <c r="H500" s="151"/>
      <c r="I500" s="22"/>
      <c r="J500" s="130"/>
      <c r="K500" s="22"/>
      <c r="L500" s="22"/>
    </row>
    <row r="501" spans="1:12" ht="41.25" customHeight="1" thickBot="1">
      <c r="A501" s="48">
        <v>5</v>
      </c>
      <c r="B501" s="9" t="s">
        <v>341</v>
      </c>
      <c r="C501" s="48" t="s">
        <v>342</v>
      </c>
      <c r="D501" s="142">
        <v>60</v>
      </c>
      <c r="E501" s="48"/>
      <c r="F501" s="2"/>
      <c r="G501" s="174"/>
      <c r="H501" s="151"/>
      <c r="I501" s="22"/>
      <c r="J501" s="130"/>
      <c r="K501" s="22"/>
      <c r="L501" s="22"/>
    </row>
    <row r="502" spans="1:12" ht="41.25" customHeight="1" thickBot="1">
      <c r="A502" s="153"/>
      <c r="B502" s="154"/>
      <c r="C502" s="155"/>
      <c r="D502" s="156"/>
      <c r="E502" s="155"/>
      <c r="F502" s="157"/>
      <c r="G502" s="318" t="s">
        <v>15</v>
      </c>
      <c r="H502" s="318"/>
      <c r="I502" s="71"/>
      <c r="J502" s="67"/>
      <c r="K502" s="68"/>
      <c r="L502" s="129"/>
    </row>
    <row r="503" spans="1:12" ht="10.5">
      <c r="A503" s="138" t="s">
        <v>343</v>
      </c>
      <c r="B503" s="102" t="s">
        <v>344</v>
      </c>
      <c r="C503" s="39"/>
      <c r="D503" s="34"/>
      <c r="E503" s="39"/>
      <c r="F503" s="133"/>
      <c r="G503" s="134"/>
      <c r="H503" s="134"/>
      <c r="I503" s="43"/>
      <c r="J503" s="35"/>
      <c r="K503" s="46"/>
      <c r="L503" s="139"/>
    </row>
    <row r="504" spans="1:12" ht="27" customHeight="1">
      <c r="A504" s="12" t="s">
        <v>0</v>
      </c>
      <c r="B504" s="12" t="s">
        <v>1</v>
      </c>
      <c r="C504" s="12" t="s">
        <v>2</v>
      </c>
      <c r="D504" s="13" t="s">
        <v>3</v>
      </c>
      <c r="E504" s="14" t="s">
        <v>4</v>
      </c>
      <c r="F504" s="14" t="s">
        <v>5</v>
      </c>
      <c r="G504" s="14" t="s">
        <v>6</v>
      </c>
      <c r="H504" s="15" t="s">
        <v>7</v>
      </c>
      <c r="I504" s="15" t="s">
        <v>8</v>
      </c>
      <c r="J504" s="14" t="s">
        <v>9</v>
      </c>
      <c r="K504" s="16" t="s">
        <v>10</v>
      </c>
      <c r="L504" s="16" t="s">
        <v>11</v>
      </c>
    </row>
    <row r="505" spans="1:12" ht="18.75" customHeight="1">
      <c r="A505" s="4">
        <v>1</v>
      </c>
      <c r="B505" s="17">
        <v>2</v>
      </c>
      <c r="C505" s="4">
        <v>3</v>
      </c>
      <c r="D505" s="4">
        <v>4</v>
      </c>
      <c r="E505" s="4">
        <v>5</v>
      </c>
      <c r="F505" s="4">
        <v>6</v>
      </c>
      <c r="G505" s="4">
        <v>7</v>
      </c>
      <c r="H505" s="4">
        <v>8</v>
      </c>
      <c r="I505" s="4">
        <v>9</v>
      </c>
      <c r="J505" s="4">
        <v>10</v>
      </c>
      <c r="K505" s="4">
        <v>11</v>
      </c>
      <c r="L505" s="4">
        <v>12</v>
      </c>
    </row>
    <row r="506" spans="1:12" ht="33.75" customHeight="1" thickBot="1">
      <c r="A506" s="48">
        <v>1</v>
      </c>
      <c r="B506" s="9" t="s">
        <v>345</v>
      </c>
      <c r="C506" s="48" t="s">
        <v>342</v>
      </c>
      <c r="D506" s="142">
        <v>350</v>
      </c>
      <c r="E506" s="48"/>
      <c r="F506" s="2"/>
      <c r="G506" s="174"/>
      <c r="H506" s="151"/>
      <c r="I506" s="22"/>
      <c r="J506" s="130"/>
      <c r="K506" s="22"/>
      <c r="L506" s="22"/>
    </row>
    <row r="507" spans="1:12" ht="27.75" customHeight="1" thickBot="1">
      <c r="A507" s="153"/>
      <c r="B507" s="154"/>
      <c r="C507" s="155"/>
      <c r="D507" s="156"/>
      <c r="E507" s="155"/>
      <c r="F507" s="157"/>
      <c r="G507" s="318" t="s">
        <v>15</v>
      </c>
      <c r="H507" s="318"/>
      <c r="I507" s="71"/>
      <c r="J507" s="67"/>
      <c r="K507" s="68"/>
      <c r="L507" s="129"/>
    </row>
    <row r="508" spans="1:12" ht="20.25" customHeight="1">
      <c r="A508" s="138" t="s">
        <v>346</v>
      </c>
      <c r="B508" s="102" t="s">
        <v>347</v>
      </c>
      <c r="C508" s="39"/>
      <c r="D508" s="34"/>
      <c r="E508" s="39"/>
      <c r="F508" s="133"/>
      <c r="G508" s="134"/>
      <c r="H508" s="134"/>
      <c r="I508" s="43"/>
      <c r="J508" s="35"/>
      <c r="K508" s="46"/>
      <c r="L508" s="139"/>
    </row>
    <row r="509" spans="1:12" ht="27" customHeight="1">
      <c r="A509" s="12" t="s">
        <v>0</v>
      </c>
      <c r="B509" s="12" t="s">
        <v>1</v>
      </c>
      <c r="C509" s="12" t="s">
        <v>2</v>
      </c>
      <c r="D509" s="13" t="s">
        <v>3</v>
      </c>
      <c r="E509" s="14" t="s">
        <v>4</v>
      </c>
      <c r="F509" s="14" t="s">
        <v>5</v>
      </c>
      <c r="G509" s="14" t="s">
        <v>6</v>
      </c>
      <c r="H509" s="15" t="s">
        <v>7</v>
      </c>
      <c r="I509" s="15" t="s">
        <v>8</v>
      </c>
      <c r="J509" s="14" t="s">
        <v>9</v>
      </c>
      <c r="K509" s="16" t="s">
        <v>10</v>
      </c>
      <c r="L509" s="16" t="s">
        <v>11</v>
      </c>
    </row>
    <row r="510" spans="1:12" ht="18.75" customHeight="1">
      <c r="A510" s="4">
        <v>1</v>
      </c>
      <c r="B510" s="17">
        <v>2</v>
      </c>
      <c r="C510" s="4">
        <v>3</v>
      </c>
      <c r="D510" s="4">
        <v>4</v>
      </c>
      <c r="E510" s="4">
        <v>5</v>
      </c>
      <c r="F510" s="4">
        <v>6</v>
      </c>
      <c r="G510" s="4">
        <v>7</v>
      </c>
      <c r="H510" s="4">
        <v>8</v>
      </c>
      <c r="I510" s="4">
        <v>9</v>
      </c>
      <c r="J510" s="4">
        <v>10</v>
      </c>
      <c r="K510" s="4">
        <v>11</v>
      </c>
      <c r="L510" s="4">
        <v>12</v>
      </c>
    </row>
    <row r="511" spans="1:12" ht="42" customHeight="1" thickBot="1">
      <c r="A511" s="48">
        <v>1</v>
      </c>
      <c r="B511" s="9" t="s">
        <v>348</v>
      </c>
      <c r="C511" s="48" t="s">
        <v>342</v>
      </c>
      <c r="D511" s="142">
        <v>50</v>
      </c>
      <c r="E511" s="48"/>
      <c r="F511" s="2"/>
      <c r="G511" s="174"/>
      <c r="H511" s="151"/>
      <c r="I511" s="22"/>
      <c r="J511" s="130"/>
      <c r="K511" s="22"/>
      <c r="L511" s="22"/>
    </row>
    <row r="512" spans="1:12" ht="22.5" customHeight="1" thickBot="1">
      <c r="A512" s="153"/>
      <c r="B512" s="154"/>
      <c r="C512" s="155"/>
      <c r="D512" s="156"/>
      <c r="E512" s="155"/>
      <c r="F512" s="157"/>
      <c r="G512" s="318" t="s">
        <v>15</v>
      </c>
      <c r="H512" s="318"/>
      <c r="I512" s="71"/>
      <c r="J512" s="67"/>
      <c r="K512" s="68"/>
      <c r="L512" s="129"/>
    </row>
    <row r="513" spans="1:12" ht="21.75" customHeight="1">
      <c r="A513" s="138" t="s">
        <v>349</v>
      </c>
      <c r="B513" s="102" t="s">
        <v>350</v>
      </c>
      <c r="C513" s="39"/>
      <c r="D513" s="34"/>
      <c r="E513" s="39"/>
      <c r="F513" s="133"/>
      <c r="G513" s="134"/>
      <c r="H513" s="134"/>
      <c r="I513" s="43"/>
      <c r="J513" s="35"/>
      <c r="K513" s="46"/>
      <c r="L513" s="139"/>
    </row>
    <row r="514" spans="1:12" ht="27" customHeight="1">
      <c r="A514" s="12" t="s">
        <v>0</v>
      </c>
      <c r="B514" s="12" t="s">
        <v>1</v>
      </c>
      <c r="C514" s="12" t="s">
        <v>2</v>
      </c>
      <c r="D514" s="13" t="s">
        <v>3</v>
      </c>
      <c r="E514" s="14" t="s">
        <v>4</v>
      </c>
      <c r="F514" s="14" t="s">
        <v>5</v>
      </c>
      <c r="G514" s="14" t="s">
        <v>6</v>
      </c>
      <c r="H514" s="15" t="s">
        <v>7</v>
      </c>
      <c r="I514" s="15" t="s">
        <v>8</v>
      </c>
      <c r="J514" s="14" t="s">
        <v>9</v>
      </c>
      <c r="K514" s="16" t="s">
        <v>10</v>
      </c>
      <c r="L514" s="16" t="s">
        <v>11</v>
      </c>
    </row>
    <row r="515" spans="1:12" ht="18.75" customHeight="1">
      <c r="A515" s="4">
        <v>1</v>
      </c>
      <c r="B515" s="17">
        <v>2</v>
      </c>
      <c r="C515" s="4">
        <v>3</v>
      </c>
      <c r="D515" s="4">
        <v>4</v>
      </c>
      <c r="E515" s="4">
        <v>5</v>
      </c>
      <c r="F515" s="4">
        <v>6</v>
      </c>
      <c r="G515" s="4">
        <v>7</v>
      </c>
      <c r="H515" s="4">
        <v>8</v>
      </c>
      <c r="I515" s="4">
        <v>9</v>
      </c>
      <c r="J515" s="4">
        <v>10</v>
      </c>
      <c r="K515" s="4">
        <v>11</v>
      </c>
      <c r="L515" s="4">
        <v>12</v>
      </c>
    </row>
    <row r="516" spans="1:12" ht="44.25" customHeight="1" thickBot="1">
      <c r="A516" s="48">
        <v>1</v>
      </c>
      <c r="B516" s="9" t="s">
        <v>351</v>
      </c>
      <c r="C516" s="48" t="s">
        <v>342</v>
      </c>
      <c r="D516" s="142">
        <v>3500</v>
      </c>
      <c r="E516" s="48"/>
      <c r="F516" s="4"/>
      <c r="G516" s="136"/>
      <c r="H516" s="137"/>
      <c r="I516" s="22"/>
      <c r="J516" s="48"/>
      <c r="K516" s="22"/>
      <c r="L516" s="22"/>
    </row>
    <row r="517" spans="1:12" ht="21" customHeight="1" thickBot="1">
      <c r="A517" s="153"/>
      <c r="B517" s="154"/>
      <c r="C517" s="155"/>
      <c r="D517" s="156"/>
      <c r="E517" s="155"/>
      <c r="F517" s="157"/>
      <c r="G517" s="318" t="s">
        <v>15</v>
      </c>
      <c r="H517" s="318"/>
      <c r="I517" s="71"/>
      <c r="J517" s="67"/>
      <c r="K517" s="68"/>
      <c r="L517" s="129"/>
    </row>
    <row r="518" spans="1:12" ht="10.5">
      <c r="A518" s="138" t="s">
        <v>352</v>
      </c>
      <c r="B518" s="102" t="s">
        <v>353</v>
      </c>
      <c r="C518" s="39"/>
      <c r="D518" s="34"/>
      <c r="E518" s="39"/>
      <c r="F518" s="133"/>
      <c r="G518" s="134"/>
      <c r="H518" s="134"/>
      <c r="I518" s="43"/>
      <c r="J518" s="35"/>
      <c r="K518" s="46"/>
      <c r="L518" s="139"/>
    </row>
    <row r="519" spans="1:12" ht="27" customHeight="1">
      <c r="A519" s="12" t="s">
        <v>0</v>
      </c>
      <c r="B519" s="12" t="s">
        <v>1</v>
      </c>
      <c r="C519" s="12" t="s">
        <v>2</v>
      </c>
      <c r="D519" s="13" t="s">
        <v>3</v>
      </c>
      <c r="E519" s="14" t="s">
        <v>4</v>
      </c>
      <c r="F519" s="14" t="s">
        <v>5</v>
      </c>
      <c r="G519" s="14" t="s">
        <v>6</v>
      </c>
      <c r="H519" s="15" t="s">
        <v>7</v>
      </c>
      <c r="I519" s="15" t="s">
        <v>8</v>
      </c>
      <c r="J519" s="14" t="s">
        <v>9</v>
      </c>
      <c r="K519" s="16" t="s">
        <v>10</v>
      </c>
      <c r="L519" s="16" t="s">
        <v>11</v>
      </c>
    </row>
    <row r="520" spans="1:12" ht="18.75" customHeight="1">
      <c r="A520" s="4">
        <v>1</v>
      </c>
      <c r="B520" s="17">
        <v>2</v>
      </c>
      <c r="C520" s="4">
        <v>3</v>
      </c>
      <c r="D520" s="4">
        <v>4</v>
      </c>
      <c r="E520" s="4">
        <v>5</v>
      </c>
      <c r="F520" s="4">
        <v>6</v>
      </c>
      <c r="G520" s="4">
        <v>7</v>
      </c>
      <c r="H520" s="4">
        <v>8</v>
      </c>
      <c r="I520" s="4">
        <v>9</v>
      </c>
      <c r="J520" s="4">
        <v>10</v>
      </c>
      <c r="K520" s="4">
        <v>11</v>
      </c>
      <c r="L520" s="4">
        <v>12</v>
      </c>
    </row>
    <row r="521" spans="1:12" ht="23.25" customHeight="1" thickBot="1">
      <c r="A521" s="48">
        <v>1</v>
      </c>
      <c r="B521" s="9" t="s">
        <v>354</v>
      </c>
      <c r="C521" s="48" t="s">
        <v>342</v>
      </c>
      <c r="D521" s="142">
        <v>3</v>
      </c>
      <c r="E521" s="48"/>
      <c r="F521" s="4"/>
      <c r="G521" s="136"/>
      <c r="H521" s="3"/>
      <c r="I521" s="22"/>
      <c r="J521" s="48"/>
      <c r="K521" s="22"/>
      <c r="L521" s="22"/>
    </row>
    <row r="522" spans="1:12" ht="24" customHeight="1" thickBot="1">
      <c r="A522" s="153"/>
      <c r="B522" s="154"/>
      <c r="C522" s="155"/>
      <c r="D522" s="156"/>
      <c r="E522" s="155"/>
      <c r="F522" s="157"/>
      <c r="G522" s="318" t="s">
        <v>15</v>
      </c>
      <c r="H522" s="318"/>
      <c r="I522" s="71"/>
      <c r="J522" s="67"/>
      <c r="K522" s="68"/>
      <c r="L522" s="129"/>
    </row>
    <row r="523" spans="1:12" ht="10.5">
      <c r="A523" s="138" t="s">
        <v>355</v>
      </c>
      <c r="B523" s="102" t="s">
        <v>356</v>
      </c>
      <c r="C523" s="39"/>
      <c r="D523" s="34"/>
      <c r="E523" s="39"/>
      <c r="F523" s="133"/>
      <c r="G523" s="134"/>
      <c r="H523" s="134"/>
      <c r="I523" s="43"/>
      <c r="J523" s="35"/>
      <c r="K523" s="46"/>
      <c r="L523" s="139"/>
    </row>
    <row r="524" spans="1:12" ht="27" customHeight="1">
      <c r="A524" s="12" t="s">
        <v>0</v>
      </c>
      <c r="B524" s="12" t="s">
        <v>1</v>
      </c>
      <c r="C524" s="12" t="s">
        <v>2</v>
      </c>
      <c r="D524" s="13" t="s">
        <v>3</v>
      </c>
      <c r="E524" s="14" t="s">
        <v>4</v>
      </c>
      <c r="F524" s="14" t="s">
        <v>5</v>
      </c>
      <c r="G524" s="14" t="s">
        <v>6</v>
      </c>
      <c r="H524" s="15" t="s">
        <v>7</v>
      </c>
      <c r="I524" s="15" t="s">
        <v>8</v>
      </c>
      <c r="J524" s="14" t="s">
        <v>9</v>
      </c>
      <c r="K524" s="16" t="s">
        <v>10</v>
      </c>
      <c r="L524" s="16" t="s">
        <v>11</v>
      </c>
    </row>
    <row r="525" spans="1:12" ht="18.75" customHeight="1">
      <c r="A525" s="4">
        <v>1</v>
      </c>
      <c r="B525" s="17">
        <v>2</v>
      </c>
      <c r="C525" s="4">
        <v>3</v>
      </c>
      <c r="D525" s="4">
        <v>4</v>
      </c>
      <c r="E525" s="4">
        <v>5</v>
      </c>
      <c r="F525" s="4">
        <v>6</v>
      </c>
      <c r="G525" s="4">
        <v>7</v>
      </c>
      <c r="H525" s="4">
        <v>8</v>
      </c>
      <c r="I525" s="4">
        <v>9</v>
      </c>
      <c r="J525" s="4">
        <v>10</v>
      </c>
      <c r="K525" s="4">
        <v>11</v>
      </c>
      <c r="L525" s="4">
        <v>12</v>
      </c>
    </row>
    <row r="526" spans="1:12" ht="34.5" customHeight="1" thickBot="1">
      <c r="A526" s="48">
        <v>1</v>
      </c>
      <c r="B526" s="9" t="s">
        <v>357</v>
      </c>
      <c r="C526" s="48" t="s">
        <v>22</v>
      </c>
      <c r="D526" s="142">
        <v>500</v>
      </c>
      <c r="E526" s="48"/>
      <c r="F526" s="4"/>
      <c r="G526" s="136"/>
      <c r="H526" s="3"/>
      <c r="I526" s="22"/>
      <c r="J526" s="48"/>
      <c r="K526" s="22"/>
      <c r="L526" s="22"/>
    </row>
    <row r="527" spans="1:12" ht="41.25" customHeight="1" thickBot="1">
      <c r="A527" s="153"/>
      <c r="B527" s="154"/>
      <c r="C527" s="155"/>
      <c r="D527" s="156"/>
      <c r="E527" s="155"/>
      <c r="F527" s="157"/>
      <c r="G527" s="318" t="s">
        <v>15</v>
      </c>
      <c r="H527" s="318"/>
      <c r="I527" s="71"/>
      <c r="J527" s="67"/>
      <c r="K527" s="68"/>
      <c r="L527" s="129"/>
    </row>
    <row r="528" spans="1:12" ht="25.5" customHeight="1">
      <c r="A528" s="138" t="s">
        <v>358</v>
      </c>
      <c r="B528" s="102" t="s">
        <v>359</v>
      </c>
      <c r="C528" s="39"/>
      <c r="D528" s="34"/>
      <c r="E528" s="39"/>
      <c r="F528" s="133"/>
      <c r="G528" s="134"/>
      <c r="H528" s="134"/>
      <c r="I528" s="43"/>
      <c r="J528" s="35"/>
      <c r="K528" s="46"/>
      <c r="L528" s="139"/>
    </row>
    <row r="529" spans="1:12" ht="27" customHeight="1">
      <c r="A529" s="12" t="s">
        <v>0</v>
      </c>
      <c r="B529" s="12" t="s">
        <v>1</v>
      </c>
      <c r="C529" s="12" t="s">
        <v>2</v>
      </c>
      <c r="D529" s="13" t="s">
        <v>3</v>
      </c>
      <c r="E529" s="14" t="s">
        <v>4</v>
      </c>
      <c r="F529" s="14" t="s">
        <v>5</v>
      </c>
      <c r="G529" s="14" t="s">
        <v>6</v>
      </c>
      <c r="H529" s="15" t="s">
        <v>7</v>
      </c>
      <c r="I529" s="15" t="s">
        <v>8</v>
      </c>
      <c r="J529" s="14" t="s">
        <v>9</v>
      </c>
      <c r="K529" s="16" t="s">
        <v>10</v>
      </c>
      <c r="L529" s="16" t="s">
        <v>11</v>
      </c>
    </row>
    <row r="530" spans="1:12" ht="18.75" customHeight="1">
      <c r="A530" s="4">
        <v>1</v>
      </c>
      <c r="B530" s="17">
        <v>2</v>
      </c>
      <c r="C530" s="4">
        <v>3</v>
      </c>
      <c r="D530" s="4">
        <v>4</v>
      </c>
      <c r="E530" s="4">
        <v>5</v>
      </c>
      <c r="F530" s="4">
        <v>6</v>
      </c>
      <c r="G530" s="4">
        <v>7</v>
      </c>
      <c r="H530" s="4">
        <v>8</v>
      </c>
      <c r="I530" s="4">
        <v>9</v>
      </c>
      <c r="J530" s="4">
        <v>10</v>
      </c>
      <c r="K530" s="4">
        <v>11</v>
      </c>
      <c r="L530" s="4">
        <v>12</v>
      </c>
    </row>
    <row r="531" spans="1:12" ht="114" customHeight="1" thickBot="1">
      <c r="A531" s="48">
        <v>1</v>
      </c>
      <c r="B531" s="9" t="s">
        <v>360</v>
      </c>
      <c r="C531" s="48" t="s">
        <v>22</v>
      </c>
      <c r="D531" s="142">
        <v>350</v>
      </c>
      <c r="E531" s="48"/>
      <c r="F531" s="4"/>
      <c r="G531" s="136"/>
      <c r="H531" s="3"/>
      <c r="I531" s="22"/>
      <c r="J531" s="48"/>
      <c r="K531" s="22"/>
      <c r="L531" s="22"/>
    </row>
    <row r="532" spans="1:12" ht="27.75" customHeight="1" thickBot="1">
      <c r="A532" s="153"/>
      <c r="B532" s="154"/>
      <c r="C532" s="155"/>
      <c r="D532" s="156"/>
      <c r="E532" s="155"/>
      <c r="F532" s="157"/>
      <c r="G532" s="318" t="s">
        <v>15</v>
      </c>
      <c r="H532" s="318"/>
      <c r="I532" s="71"/>
      <c r="J532" s="67"/>
      <c r="K532" s="68"/>
      <c r="L532" s="129"/>
    </row>
    <row r="533" spans="1:12" ht="31.5" customHeight="1">
      <c r="A533" s="138" t="s">
        <v>361</v>
      </c>
      <c r="B533" s="102" t="s">
        <v>362</v>
      </c>
      <c r="C533" s="39"/>
      <c r="D533" s="34"/>
      <c r="E533" s="39"/>
      <c r="F533" s="133"/>
      <c r="G533" s="134"/>
      <c r="H533" s="134"/>
      <c r="I533" s="43"/>
      <c r="J533" s="35"/>
      <c r="K533" s="46"/>
      <c r="L533" s="139"/>
    </row>
    <row r="534" spans="1:12" ht="27" customHeight="1">
      <c r="A534" s="12" t="s">
        <v>0</v>
      </c>
      <c r="B534" s="12" t="s">
        <v>1</v>
      </c>
      <c r="C534" s="12" t="s">
        <v>2</v>
      </c>
      <c r="D534" s="13" t="s">
        <v>3</v>
      </c>
      <c r="E534" s="14" t="s">
        <v>4</v>
      </c>
      <c r="F534" s="14" t="s">
        <v>5</v>
      </c>
      <c r="G534" s="14" t="s">
        <v>6</v>
      </c>
      <c r="H534" s="15" t="s">
        <v>7</v>
      </c>
      <c r="I534" s="15" t="s">
        <v>8</v>
      </c>
      <c r="J534" s="14" t="s">
        <v>9</v>
      </c>
      <c r="K534" s="16" t="s">
        <v>10</v>
      </c>
      <c r="L534" s="16" t="s">
        <v>11</v>
      </c>
    </row>
    <row r="535" spans="1:12" ht="18.75" customHeight="1">
      <c r="A535" s="4">
        <v>1</v>
      </c>
      <c r="B535" s="17">
        <v>2</v>
      </c>
      <c r="C535" s="4">
        <v>3</v>
      </c>
      <c r="D535" s="4">
        <v>4</v>
      </c>
      <c r="E535" s="4">
        <v>5</v>
      </c>
      <c r="F535" s="4">
        <v>6</v>
      </c>
      <c r="G535" s="4">
        <v>7</v>
      </c>
      <c r="H535" s="4">
        <v>8</v>
      </c>
      <c r="I535" s="4">
        <v>9</v>
      </c>
      <c r="J535" s="4">
        <v>10</v>
      </c>
      <c r="K535" s="4">
        <v>11</v>
      </c>
      <c r="L535" s="4">
        <v>12</v>
      </c>
    </row>
    <row r="536" spans="1:12" ht="39.75" customHeight="1" thickBot="1">
      <c r="A536" s="48">
        <v>1</v>
      </c>
      <c r="B536" s="9" t="s">
        <v>363</v>
      </c>
      <c r="C536" s="48" t="s">
        <v>22</v>
      </c>
      <c r="D536" s="142">
        <v>1000</v>
      </c>
      <c r="E536" s="48"/>
      <c r="F536" s="48"/>
      <c r="G536" s="136"/>
      <c r="H536" s="3"/>
      <c r="I536" s="22"/>
      <c r="J536" s="48"/>
      <c r="K536" s="22"/>
      <c r="L536" s="22"/>
    </row>
    <row r="537" spans="1:12" ht="32.25" customHeight="1" thickBot="1">
      <c r="A537" s="153"/>
      <c r="B537" s="154"/>
      <c r="C537" s="155"/>
      <c r="D537" s="156"/>
      <c r="E537" s="155"/>
      <c r="F537" s="157"/>
      <c r="G537" s="318" t="s">
        <v>15</v>
      </c>
      <c r="H537" s="318"/>
      <c r="I537" s="71"/>
      <c r="J537" s="67"/>
      <c r="K537" s="68"/>
      <c r="L537" s="129"/>
    </row>
    <row r="538" spans="1:12" ht="19.5" customHeight="1">
      <c r="A538" s="138" t="s">
        <v>364</v>
      </c>
      <c r="B538" s="102" t="s">
        <v>365</v>
      </c>
      <c r="C538" s="39"/>
      <c r="D538" s="34"/>
      <c r="E538" s="39"/>
      <c r="F538" s="133"/>
      <c r="G538" s="134"/>
      <c r="H538" s="134"/>
      <c r="I538" s="43"/>
      <c r="J538" s="35"/>
      <c r="K538" s="46"/>
      <c r="L538" s="139"/>
    </row>
    <row r="539" spans="1:12" ht="27" customHeight="1">
      <c r="A539" s="12" t="s">
        <v>0</v>
      </c>
      <c r="B539" s="12" t="s">
        <v>1</v>
      </c>
      <c r="C539" s="12" t="s">
        <v>2</v>
      </c>
      <c r="D539" s="13" t="s">
        <v>3</v>
      </c>
      <c r="E539" s="14" t="s">
        <v>4</v>
      </c>
      <c r="F539" s="14" t="s">
        <v>5</v>
      </c>
      <c r="G539" s="14" t="s">
        <v>6</v>
      </c>
      <c r="H539" s="15" t="s">
        <v>7</v>
      </c>
      <c r="I539" s="15" t="s">
        <v>8</v>
      </c>
      <c r="J539" s="14" t="s">
        <v>9</v>
      </c>
      <c r="K539" s="16" t="s">
        <v>10</v>
      </c>
      <c r="L539" s="16" t="s">
        <v>11</v>
      </c>
    </row>
    <row r="540" spans="1:12" ht="18.75" customHeight="1">
      <c r="A540" s="4">
        <v>1</v>
      </c>
      <c r="B540" s="17">
        <v>2</v>
      </c>
      <c r="C540" s="4">
        <v>3</v>
      </c>
      <c r="D540" s="4">
        <v>4</v>
      </c>
      <c r="E540" s="4">
        <v>5</v>
      </c>
      <c r="F540" s="4">
        <v>6</v>
      </c>
      <c r="G540" s="4">
        <v>7</v>
      </c>
      <c r="H540" s="4">
        <v>8</v>
      </c>
      <c r="I540" s="4">
        <v>9</v>
      </c>
      <c r="J540" s="4">
        <v>10</v>
      </c>
      <c r="K540" s="4">
        <v>11</v>
      </c>
      <c r="L540" s="4">
        <v>12</v>
      </c>
    </row>
    <row r="541" spans="1:12" ht="65.25" customHeight="1" thickBot="1">
      <c r="A541" s="48">
        <v>1</v>
      </c>
      <c r="B541" s="9" t="s">
        <v>366</v>
      </c>
      <c r="C541" s="48" t="s">
        <v>22</v>
      </c>
      <c r="D541" s="142">
        <v>990</v>
      </c>
      <c r="E541" s="48"/>
      <c r="F541" s="48"/>
      <c r="G541" s="136"/>
      <c r="H541" s="3"/>
      <c r="I541" s="22"/>
      <c r="J541" s="48"/>
      <c r="K541" s="22"/>
      <c r="L541" s="22"/>
    </row>
    <row r="542" spans="1:12" ht="25.5" customHeight="1" thickBot="1">
      <c r="A542" s="153"/>
      <c r="B542" s="154"/>
      <c r="C542" s="155"/>
      <c r="D542" s="156"/>
      <c r="E542" s="155"/>
      <c r="F542" s="157"/>
      <c r="G542" s="318" t="s">
        <v>15</v>
      </c>
      <c r="H542" s="318"/>
      <c r="I542" s="71"/>
      <c r="J542" s="67"/>
      <c r="K542" s="68"/>
      <c r="L542" s="129"/>
    </row>
    <row r="543" spans="1:12" ht="34.5" customHeight="1">
      <c r="A543" s="138" t="s">
        <v>367</v>
      </c>
      <c r="B543" s="102" t="s">
        <v>368</v>
      </c>
      <c r="C543" s="39"/>
      <c r="D543" s="34"/>
      <c r="E543" s="39"/>
      <c r="F543" s="133"/>
      <c r="G543" s="134"/>
      <c r="H543" s="134"/>
      <c r="I543" s="43"/>
      <c r="J543" s="35"/>
      <c r="K543" s="46"/>
      <c r="L543" s="139"/>
    </row>
    <row r="544" spans="1:12" ht="27" customHeight="1">
      <c r="A544" s="12" t="s">
        <v>0</v>
      </c>
      <c r="B544" s="12" t="s">
        <v>1</v>
      </c>
      <c r="C544" s="12" t="s">
        <v>2</v>
      </c>
      <c r="D544" s="13" t="s">
        <v>3</v>
      </c>
      <c r="E544" s="14" t="s">
        <v>4</v>
      </c>
      <c r="F544" s="14" t="s">
        <v>5</v>
      </c>
      <c r="G544" s="14" t="s">
        <v>6</v>
      </c>
      <c r="H544" s="15" t="s">
        <v>7</v>
      </c>
      <c r="I544" s="15" t="s">
        <v>8</v>
      </c>
      <c r="J544" s="14" t="s">
        <v>9</v>
      </c>
      <c r="K544" s="16" t="s">
        <v>10</v>
      </c>
      <c r="L544" s="16" t="s">
        <v>11</v>
      </c>
    </row>
    <row r="545" spans="1:12" ht="18.75" customHeight="1">
      <c r="A545" s="4">
        <v>1</v>
      </c>
      <c r="B545" s="17">
        <v>2</v>
      </c>
      <c r="C545" s="4">
        <v>3</v>
      </c>
      <c r="D545" s="4">
        <v>4</v>
      </c>
      <c r="E545" s="4">
        <v>5</v>
      </c>
      <c r="F545" s="4">
        <v>6</v>
      </c>
      <c r="G545" s="4">
        <v>7</v>
      </c>
      <c r="H545" s="4">
        <v>8</v>
      </c>
      <c r="I545" s="4">
        <v>9</v>
      </c>
      <c r="J545" s="4">
        <v>10</v>
      </c>
      <c r="K545" s="4">
        <v>11</v>
      </c>
      <c r="L545" s="4">
        <v>12</v>
      </c>
    </row>
    <row r="546" spans="1:12" ht="54.75" customHeight="1">
      <c r="A546" s="48">
        <v>1</v>
      </c>
      <c r="B546" s="2" t="s">
        <v>968</v>
      </c>
      <c r="C546" s="48" t="s">
        <v>22</v>
      </c>
      <c r="D546" s="142">
        <v>900</v>
      </c>
      <c r="E546" s="48"/>
      <c r="F546" s="48"/>
      <c r="G546" s="136"/>
      <c r="H546" s="3"/>
      <c r="I546" s="22"/>
      <c r="J546" s="48"/>
      <c r="K546" s="22"/>
      <c r="L546" s="22"/>
    </row>
    <row r="547" spans="1:12" ht="86.25" customHeight="1" thickBot="1">
      <c r="A547" s="48">
        <v>2</v>
      </c>
      <c r="B547" s="9" t="s">
        <v>369</v>
      </c>
      <c r="C547" s="48" t="s">
        <v>22</v>
      </c>
      <c r="D547" s="48">
        <f>38*26</f>
        <v>988</v>
      </c>
      <c r="E547" s="48"/>
      <c r="F547" s="48"/>
      <c r="G547" s="147"/>
      <c r="H547" s="3"/>
      <c r="I547" s="22"/>
      <c r="J547" s="48"/>
      <c r="K547" s="22"/>
      <c r="L547" s="22"/>
    </row>
    <row r="548" spans="1:12" ht="27" customHeight="1" thickBot="1">
      <c r="A548" s="153"/>
      <c r="B548" s="154"/>
      <c r="C548" s="155"/>
      <c r="D548" s="156"/>
      <c r="E548" s="155"/>
      <c r="F548" s="157"/>
      <c r="G548" s="318" t="s">
        <v>15</v>
      </c>
      <c r="H548" s="318"/>
      <c r="I548" s="71"/>
      <c r="J548" s="67"/>
      <c r="K548" s="68"/>
      <c r="L548" s="129"/>
    </row>
    <row r="549" spans="1:12" ht="32.25" customHeight="1">
      <c r="A549" s="138" t="s">
        <v>370</v>
      </c>
      <c r="B549" s="102" t="s">
        <v>371</v>
      </c>
      <c r="C549" s="39"/>
      <c r="D549" s="34"/>
      <c r="E549" s="39"/>
      <c r="F549" s="133"/>
      <c r="G549" s="134"/>
      <c r="H549" s="134"/>
      <c r="I549" s="43"/>
      <c r="J549" s="35"/>
      <c r="K549" s="46"/>
      <c r="L549" s="139"/>
    </row>
    <row r="550" spans="1:12" ht="27" customHeight="1">
      <c r="A550" s="12" t="s">
        <v>0</v>
      </c>
      <c r="B550" s="12" t="s">
        <v>1</v>
      </c>
      <c r="C550" s="12" t="s">
        <v>2</v>
      </c>
      <c r="D550" s="13" t="s">
        <v>3</v>
      </c>
      <c r="E550" s="14" t="s">
        <v>4</v>
      </c>
      <c r="F550" s="14" t="s">
        <v>5</v>
      </c>
      <c r="G550" s="14" t="s">
        <v>6</v>
      </c>
      <c r="H550" s="15" t="s">
        <v>7</v>
      </c>
      <c r="I550" s="15" t="s">
        <v>8</v>
      </c>
      <c r="J550" s="14" t="s">
        <v>9</v>
      </c>
      <c r="K550" s="16" t="s">
        <v>10</v>
      </c>
      <c r="L550" s="16" t="s">
        <v>11</v>
      </c>
    </row>
    <row r="551" spans="1:12" ht="18.75" customHeight="1">
      <c r="A551" s="4">
        <v>1</v>
      </c>
      <c r="B551" s="17">
        <v>2</v>
      </c>
      <c r="C551" s="4">
        <v>3</v>
      </c>
      <c r="D551" s="4">
        <v>4</v>
      </c>
      <c r="E551" s="4">
        <v>5</v>
      </c>
      <c r="F551" s="4">
        <v>6</v>
      </c>
      <c r="G551" s="4">
        <v>7</v>
      </c>
      <c r="H551" s="4">
        <v>8</v>
      </c>
      <c r="I551" s="4">
        <v>9</v>
      </c>
      <c r="J551" s="4">
        <v>10</v>
      </c>
      <c r="K551" s="4">
        <v>11</v>
      </c>
      <c r="L551" s="4">
        <v>12</v>
      </c>
    </row>
    <row r="552" spans="1:12" ht="78" customHeight="1" thickBot="1">
      <c r="A552" s="48">
        <v>1</v>
      </c>
      <c r="B552" s="9" t="s">
        <v>372</v>
      </c>
      <c r="C552" s="48" t="s">
        <v>63</v>
      </c>
      <c r="D552" s="48">
        <v>5</v>
      </c>
      <c r="E552" s="48"/>
      <c r="F552" s="48"/>
      <c r="G552" s="147"/>
      <c r="H552" s="3"/>
      <c r="I552" s="22"/>
      <c r="J552" s="48"/>
      <c r="K552" s="22"/>
      <c r="L552" s="22"/>
    </row>
    <row r="553" spans="1:12" ht="26.25" customHeight="1" thickBot="1">
      <c r="A553" s="153"/>
      <c r="B553" s="154"/>
      <c r="C553" s="155"/>
      <c r="D553" s="156"/>
      <c r="E553" s="155"/>
      <c r="F553" s="157"/>
      <c r="G553" s="318" t="s">
        <v>15</v>
      </c>
      <c r="H553" s="318"/>
      <c r="I553" s="71"/>
      <c r="J553" s="67"/>
      <c r="K553" s="68"/>
      <c r="L553" s="129"/>
    </row>
    <row r="554" spans="1:12" ht="27.75" customHeight="1">
      <c r="A554" s="138" t="s">
        <v>373</v>
      </c>
      <c r="B554" s="102" t="s">
        <v>374</v>
      </c>
      <c r="C554" s="39"/>
      <c r="D554" s="34"/>
      <c r="E554" s="39"/>
      <c r="F554" s="133"/>
      <c r="G554" s="134"/>
      <c r="H554" s="134"/>
      <c r="I554" s="43"/>
      <c r="J554" s="35"/>
      <c r="K554" s="46"/>
      <c r="L554" s="139"/>
    </row>
    <row r="555" spans="1:12" ht="27" customHeight="1">
      <c r="A555" s="12" t="s">
        <v>0</v>
      </c>
      <c r="B555" s="12" t="s">
        <v>1</v>
      </c>
      <c r="C555" s="12" t="s">
        <v>2</v>
      </c>
      <c r="D555" s="13" t="s">
        <v>3</v>
      </c>
      <c r="E555" s="14" t="s">
        <v>4</v>
      </c>
      <c r="F555" s="14" t="s">
        <v>5</v>
      </c>
      <c r="G555" s="14" t="s">
        <v>6</v>
      </c>
      <c r="H555" s="15" t="s">
        <v>7</v>
      </c>
      <c r="I555" s="15" t="s">
        <v>8</v>
      </c>
      <c r="J555" s="14" t="s">
        <v>9</v>
      </c>
      <c r="K555" s="16" t="s">
        <v>10</v>
      </c>
      <c r="L555" s="16" t="s">
        <v>11</v>
      </c>
    </row>
    <row r="556" spans="1:12" ht="18.75" customHeight="1">
      <c r="A556" s="4">
        <v>1</v>
      </c>
      <c r="B556" s="17">
        <v>2</v>
      </c>
      <c r="C556" s="4">
        <v>3</v>
      </c>
      <c r="D556" s="4">
        <v>4</v>
      </c>
      <c r="E556" s="4">
        <v>5</v>
      </c>
      <c r="F556" s="4">
        <v>6</v>
      </c>
      <c r="G556" s="4">
        <v>7</v>
      </c>
      <c r="H556" s="4">
        <v>8</v>
      </c>
      <c r="I556" s="4">
        <v>9</v>
      </c>
      <c r="J556" s="4">
        <v>10</v>
      </c>
      <c r="K556" s="4">
        <v>11</v>
      </c>
      <c r="L556" s="4">
        <v>12</v>
      </c>
    </row>
    <row r="557" spans="1:12" ht="91.5" customHeight="1" thickBot="1">
      <c r="A557" s="48">
        <v>1</v>
      </c>
      <c r="B557" s="2" t="s">
        <v>969</v>
      </c>
      <c r="C557" s="48" t="s">
        <v>375</v>
      </c>
      <c r="D557" s="48">
        <v>3</v>
      </c>
      <c r="E557" s="48"/>
      <c r="F557" s="48"/>
      <c r="G557" s="147"/>
      <c r="H557" s="3"/>
      <c r="I557" s="22"/>
      <c r="J557" s="48"/>
      <c r="K557" s="22"/>
      <c r="L557" s="22"/>
    </row>
    <row r="558" spans="1:12" ht="29.25" customHeight="1" thickBot="1">
      <c r="A558" s="153"/>
      <c r="B558" s="154"/>
      <c r="C558" s="155"/>
      <c r="D558" s="156"/>
      <c r="E558" s="155"/>
      <c r="F558" s="157"/>
      <c r="G558" s="318" t="s">
        <v>15</v>
      </c>
      <c r="H558" s="318"/>
      <c r="I558" s="71"/>
      <c r="J558" s="67"/>
      <c r="K558" s="68"/>
      <c r="L558" s="129"/>
    </row>
    <row r="559" spans="1:12" ht="18" customHeight="1">
      <c r="A559" s="138" t="s">
        <v>376</v>
      </c>
      <c r="B559" s="102" t="s">
        <v>377</v>
      </c>
      <c r="C559" s="39"/>
      <c r="D559" s="34"/>
      <c r="E559" s="39"/>
      <c r="F559" s="133"/>
      <c r="G559" s="134"/>
      <c r="H559" s="134"/>
      <c r="I559" s="43"/>
      <c r="J559" s="35"/>
      <c r="K559" s="46"/>
      <c r="L559" s="139"/>
    </row>
    <row r="560" spans="1:12" ht="27" customHeight="1">
      <c r="A560" s="12" t="s">
        <v>0</v>
      </c>
      <c r="B560" s="12" t="s">
        <v>1</v>
      </c>
      <c r="C560" s="12" t="s">
        <v>2</v>
      </c>
      <c r="D560" s="13" t="s">
        <v>3</v>
      </c>
      <c r="E560" s="14" t="s">
        <v>4</v>
      </c>
      <c r="F560" s="14" t="s">
        <v>5</v>
      </c>
      <c r="G560" s="14" t="s">
        <v>6</v>
      </c>
      <c r="H560" s="15" t="s">
        <v>7</v>
      </c>
      <c r="I560" s="15" t="s">
        <v>8</v>
      </c>
      <c r="J560" s="14" t="s">
        <v>9</v>
      </c>
      <c r="K560" s="16" t="s">
        <v>10</v>
      </c>
      <c r="L560" s="16" t="s">
        <v>11</v>
      </c>
    </row>
    <row r="561" spans="1:12" ht="18.75" customHeight="1">
      <c r="A561" s="4">
        <v>1</v>
      </c>
      <c r="B561" s="17">
        <v>2</v>
      </c>
      <c r="C561" s="4">
        <v>3</v>
      </c>
      <c r="D561" s="4">
        <v>4</v>
      </c>
      <c r="E561" s="4">
        <v>5</v>
      </c>
      <c r="F561" s="4">
        <v>6</v>
      </c>
      <c r="G561" s="4">
        <v>7</v>
      </c>
      <c r="H561" s="4">
        <v>8</v>
      </c>
      <c r="I561" s="4">
        <v>9</v>
      </c>
      <c r="J561" s="4">
        <v>10</v>
      </c>
      <c r="K561" s="4">
        <v>11</v>
      </c>
      <c r="L561" s="4">
        <v>12</v>
      </c>
    </row>
    <row r="562" spans="1:12" ht="33" customHeight="1" thickBot="1">
      <c r="A562" s="48">
        <v>1</v>
      </c>
      <c r="B562" s="9" t="s">
        <v>378</v>
      </c>
      <c r="C562" s="48" t="s">
        <v>22</v>
      </c>
      <c r="D562" s="48">
        <v>720</v>
      </c>
      <c r="E562" s="48"/>
      <c r="F562" s="48"/>
      <c r="G562" s="147"/>
      <c r="H562" s="3"/>
      <c r="I562" s="22"/>
      <c r="J562" s="48"/>
      <c r="K562" s="22"/>
      <c r="L562" s="22"/>
    </row>
    <row r="563" spans="1:12" ht="15.75" customHeight="1" thickBot="1">
      <c r="A563" s="153"/>
      <c r="B563" s="154"/>
      <c r="C563" s="155"/>
      <c r="D563" s="156"/>
      <c r="E563" s="155"/>
      <c r="F563" s="157"/>
      <c r="G563" s="318" t="s">
        <v>15</v>
      </c>
      <c r="H563" s="318"/>
      <c r="I563" s="71"/>
      <c r="J563" s="67"/>
      <c r="K563" s="68"/>
      <c r="L563" s="129"/>
    </row>
    <row r="564" spans="1:12" ht="21">
      <c r="A564" s="138" t="s">
        <v>379</v>
      </c>
      <c r="B564" s="102" t="s">
        <v>380</v>
      </c>
      <c r="C564" s="39"/>
      <c r="D564" s="34"/>
      <c r="E564" s="39"/>
      <c r="F564" s="133"/>
      <c r="G564" s="134"/>
      <c r="H564" s="134"/>
      <c r="I564" s="43"/>
      <c r="J564" s="35"/>
      <c r="K564" s="46"/>
      <c r="L564" s="139"/>
    </row>
    <row r="565" spans="1:12" ht="27" customHeight="1">
      <c r="A565" s="12" t="s">
        <v>0</v>
      </c>
      <c r="B565" s="12" t="s">
        <v>1</v>
      </c>
      <c r="C565" s="12" t="s">
        <v>2</v>
      </c>
      <c r="D565" s="13" t="s">
        <v>3</v>
      </c>
      <c r="E565" s="14" t="s">
        <v>4</v>
      </c>
      <c r="F565" s="14" t="s">
        <v>5</v>
      </c>
      <c r="G565" s="14" t="s">
        <v>6</v>
      </c>
      <c r="H565" s="15" t="s">
        <v>7</v>
      </c>
      <c r="I565" s="15" t="s">
        <v>8</v>
      </c>
      <c r="J565" s="14" t="s">
        <v>9</v>
      </c>
      <c r="K565" s="16" t="s">
        <v>10</v>
      </c>
      <c r="L565" s="16" t="s">
        <v>11</v>
      </c>
    </row>
    <row r="566" spans="1:12" ht="18.75" customHeight="1">
      <c r="A566" s="4">
        <v>1</v>
      </c>
      <c r="B566" s="17">
        <v>2</v>
      </c>
      <c r="C566" s="4">
        <v>3</v>
      </c>
      <c r="D566" s="4">
        <v>4</v>
      </c>
      <c r="E566" s="4">
        <v>5</v>
      </c>
      <c r="F566" s="4">
        <v>6</v>
      </c>
      <c r="G566" s="4">
        <v>7</v>
      </c>
      <c r="H566" s="4">
        <v>8</v>
      </c>
      <c r="I566" s="4">
        <v>9</v>
      </c>
      <c r="J566" s="4">
        <v>10</v>
      </c>
      <c r="K566" s="4">
        <v>11</v>
      </c>
      <c r="L566" s="4">
        <v>12</v>
      </c>
    </row>
    <row r="567" spans="1:12" ht="17.25" thickBot="1">
      <c r="A567" s="48">
        <v>1</v>
      </c>
      <c r="B567" s="9" t="s">
        <v>381</v>
      </c>
      <c r="C567" s="48" t="s">
        <v>22</v>
      </c>
      <c r="D567" s="48">
        <v>12</v>
      </c>
      <c r="E567" s="48"/>
      <c r="F567" s="48"/>
      <c r="G567" s="147"/>
      <c r="H567" s="3"/>
      <c r="I567" s="22"/>
      <c r="J567" s="48"/>
      <c r="K567" s="22"/>
      <c r="L567" s="22"/>
    </row>
    <row r="568" spans="1:12" ht="15.75" customHeight="1" thickBot="1">
      <c r="A568" s="153"/>
      <c r="B568" s="154"/>
      <c r="C568" s="155"/>
      <c r="D568" s="156"/>
      <c r="E568" s="155"/>
      <c r="F568" s="157"/>
      <c r="G568" s="318" t="s">
        <v>15</v>
      </c>
      <c r="H568" s="318"/>
      <c r="I568" s="71"/>
      <c r="J568" s="67"/>
      <c r="K568" s="68"/>
      <c r="L568" s="129"/>
    </row>
    <row r="569" spans="1:12" ht="21">
      <c r="A569" s="138" t="s">
        <v>382</v>
      </c>
      <c r="B569" s="102" t="s">
        <v>383</v>
      </c>
      <c r="C569" s="39"/>
      <c r="D569" s="34"/>
      <c r="E569" s="39"/>
      <c r="F569" s="133"/>
      <c r="G569" s="134"/>
      <c r="H569" s="134"/>
      <c r="I569" s="43"/>
      <c r="J569" s="35"/>
      <c r="K569" s="46"/>
      <c r="L569" s="139"/>
    </row>
    <row r="570" spans="1:12" ht="27" customHeight="1">
      <c r="A570" s="12" t="s">
        <v>0</v>
      </c>
      <c r="B570" s="12" t="s">
        <v>1</v>
      </c>
      <c r="C570" s="12" t="s">
        <v>2</v>
      </c>
      <c r="D570" s="13" t="s">
        <v>3</v>
      </c>
      <c r="E570" s="14" t="s">
        <v>4</v>
      </c>
      <c r="F570" s="14" t="s">
        <v>5</v>
      </c>
      <c r="G570" s="14" t="s">
        <v>6</v>
      </c>
      <c r="H570" s="15" t="s">
        <v>7</v>
      </c>
      <c r="I570" s="15" t="s">
        <v>8</v>
      </c>
      <c r="J570" s="14" t="s">
        <v>9</v>
      </c>
      <c r="K570" s="16" t="s">
        <v>10</v>
      </c>
      <c r="L570" s="16" t="s">
        <v>11</v>
      </c>
    </row>
    <row r="571" spans="1:12" ht="18.75" customHeight="1">
      <c r="A571" s="4">
        <v>1</v>
      </c>
      <c r="B571" s="17">
        <v>2</v>
      </c>
      <c r="C571" s="4">
        <v>3</v>
      </c>
      <c r="D571" s="4">
        <v>4</v>
      </c>
      <c r="E571" s="4">
        <v>5</v>
      </c>
      <c r="F571" s="4">
        <v>6</v>
      </c>
      <c r="G571" s="4">
        <v>7</v>
      </c>
      <c r="H571" s="4">
        <v>8</v>
      </c>
      <c r="I571" s="4">
        <v>9</v>
      </c>
      <c r="J571" s="4">
        <v>10</v>
      </c>
      <c r="K571" s="4">
        <v>11</v>
      </c>
      <c r="L571" s="4">
        <v>12</v>
      </c>
    </row>
    <row r="572" spans="1:12" ht="12" customHeight="1" thickBot="1">
      <c r="A572" s="48">
        <v>1</v>
      </c>
      <c r="B572" s="9" t="s">
        <v>384</v>
      </c>
      <c r="C572" s="48" t="s">
        <v>22</v>
      </c>
      <c r="D572" s="48">
        <v>3</v>
      </c>
      <c r="E572" s="48"/>
      <c r="F572" s="48"/>
      <c r="G572" s="147"/>
      <c r="H572" s="3"/>
      <c r="I572" s="22"/>
      <c r="J572" s="48"/>
      <c r="K572" s="22"/>
      <c r="L572" s="22"/>
    </row>
    <row r="573" spans="1:12" ht="15.75" customHeight="1" thickBot="1">
      <c r="A573" s="153"/>
      <c r="B573" s="154"/>
      <c r="C573" s="155"/>
      <c r="D573" s="156"/>
      <c r="E573" s="155"/>
      <c r="F573" s="157"/>
      <c r="G573" s="318" t="s">
        <v>15</v>
      </c>
      <c r="H573" s="318"/>
      <c r="I573" s="71"/>
      <c r="J573" s="67"/>
      <c r="K573" s="68"/>
      <c r="L573" s="129"/>
    </row>
    <row r="574" spans="1:12" ht="15.75" customHeight="1">
      <c r="A574" s="138" t="s">
        <v>385</v>
      </c>
      <c r="B574" s="102" t="s">
        <v>386</v>
      </c>
      <c r="C574" s="39"/>
      <c r="D574" s="34"/>
      <c r="E574" s="39"/>
      <c r="F574" s="133"/>
      <c r="G574" s="134"/>
      <c r="H574" s="134"/>
      <c r="I574" s="43"/>
      <c r="J574" s="35"/>
      <c r="K574" s="46"/>
      <c r="L574" s="139"/>
    </row>
    <row r="575" spans="1:12" ht="27" customHeight="1">
      <c r="A575" s="12" t="s">
        <v>0</v>
      </c>
      <c r="B575" s="12" t="s">
        <v>1</v>
      </c>
      <c r="C575" s="12" t="s">
        <v>2</v>
      </c>
      <c r="D575" s="13" t="s">
        <v>3</v>
      </c>
      <c r="E575" s="14" t="s">
        <v>4</v>
      </c>
      <c r="F575" s="14" t="s">
        <v>5</v>
      </c>
      <c r="G575" s="14" t="s">
        <v>6</v>
      </c>
      <c r="H575" s="15" t="s">
        <v>7</v>
      </c>
      <c r="I575" s="15" t="s">
        <v>8</v>
      </c>
      <c r="J575" s="14" t="s">
        <v>9</v>
      </c>
      <c r="K575" s="16" t="s">
        <v>10</v>
      </c>
      <c r="L575" s="16" t="s">
        <v>11</v>
      </c>
    </row>
    <row r="576" spans="1:12" ht="18.75" customHeight="1">
      <c r="A576" s="4">
        <v>1</v>
      </c>
      <c r="B576" s="17">
        <v>2</v>
      </c>
      <c r="C576" s="4">
        <v>3</v>
      </c>
      <c r="D576" s="4">
        <v>4</v>
      </c>
      <c r="E576" s="4">
        <v>5</v>
      </c>
      <c r="F576" s="4">
        <v>6</v>
      </c>
      <c r="G576" s="4">
        <v>7</v>
      </c>
      <c r="H576" s="4">
        <v>8</v>
      </c>
      <c r="I576" s="4">
        <v>9</v>
      </c>
      <c r="J576" s="4">
        <v>10</v>
      </c>
      <c r="K576" s="4">
        <v>11</v>
      </c>
      <c r="L576" s="4">
        <v>12</v>
      </c>
    </row>
    <row r="577" spans="1:12" ht="9" thickBot="1">
      <c r="A577" s="48">
        <v>1</v>
      </c>
      <c r="B577" s="9" t="s">
        <v>387</v>
      </c>
      <c r="C577" s="48" t="s">
        <v>388</v>
      </c>
      <c r="D577" s="48">
        <v>3</v>
      </c>
      <c r="E577" s="48"/>
      <c r="F577" s="48"/>
      <c r="G577" s="147"/>
      <c r="H577" s="3"/>
      <c r="I577" s="22"/>
      <c r="J577" s="48"/>
      <c r="K577" s="22"/>
      <c r="L577" s="22"/>
    </row>
    <row r="578" spans="1:12" ht="15.75" customHeight="1" thickBot="1">
      <c r="A578" s="153"/>
      <c r="B578" s="154"/>
      <c r="C578" s="155"/>
      <c r="D578" s="156"/>
      <c r="E578" s="155"/>
      <c r="F578" s="157"/>
      <c r="G578" s="318" t="s">
        <v>15</v>
      </c>
      <c r="H578" s="318"/>
      <c r="I578" s="71"/>
      <c r="J578" s="67"/>
      <c r="K578" s="68"/>
      <c r="L578" s="129"/>
    </row>
    <row r="579" spans="1:12" ht="21">
      <c r="A579" s="138" t="s">
        <v>389</v>
      </c>
      <c r="B579" s="102" t="s">
        <v>390</v>
      </c>
      <c r="C579" s="39"/>
      <c r="D579" s="34"/>
      <c r="E579" s="39"/>
      <c r="F579" s="133"/>
      <c r="G579" s="134"/>
      <c r="H579" s="134"/>
      <c r="I579" s="43"/>
      <c r="J579" s="35"/>
      <c r="K579" s="46"/>
      <c r="L579" s="139"/>
    </row>
    <row r="580" spans="1:12" ht="27" customHeight="1">
      <c r="A580" s="12" t="s">
        <v>0</v>
      </c>
      <c r="B580" s="12" t="s">
        <v>1</v>
      </c>
      <c r="C580" s="12" t="s">
        <v>2</v>
      </c>
      <c r="D580" s="13" t="s">
        <v>3</v>
      </c>
      <c r="E580" s="14" t="s">
        <v>4</v>
      </c>
      <c r="F580" s="14" t="s">
        <v>5</v>
      </c>
      <c r="G580" s="14" t="s">
        <v>6</v>
      </c>
      <c r="H580" s="15" t="s">
        <v>7</v>
      </c>
      <c r="I580" s="15" t="s">
        <v>8</v>
      </c>
      <c r="J580" s="14" t="s">
        <v>9</v>
      </c>
      <c r="K580" s="16" t="s">
        <v>10</v>
      </c>
      <c r="L580" s="16" t="s">
        <v>11</v>
      </c>
    </row>
    <row r="581" spans="1:12" ht="18.75" customHeight="1">
      <c r="A581" s="4">
        <v>1</v>
      </c>
      <c r="B581" s="17">
        <v>2</v>
      </c>
      <c r="C581" s="4">
        <v>3</v>
      </c>
      <c r="D581" s="4">
        <v>4</v>
      </c>
      <c r="E581" s="4">
        <v>5</v>
      </c>
      <c r="F581" s="4">
        <v>6</v>
      </c>
      <c r="G581" s="4">
        <v>7</v>
      </c>
      <c r="H581" s="4">
        <v>8</v>
      </c>
      <c r="I581" s="4">
        <v>9</v>
      </c>
      <c r="J581" s="4">
        <v>10</v>
      </c>
      <c r="K581" s="4">
        <v>11</v>
      </c>
      <c r="L581" s="4">
        <v>12</v>
      </c>
    </row>
    <row r="582" spans="1:12" ht="21.75" customHeight="1" thickBot="1">
      <c r="A582" s="48">
        <v>1</v>
      </c>
      <c r="B582" s="9" t="s">
        <v>391</v>
      </c>
      <c r="C582" s="48" t="s">
        <v>392</v>
      </c>
      <c r="D582" s="48">
        <f>160/32</f>
        <v>5</v>
      </c>
      <c r="E582" s="48"/>
      <c r="F582" s="48"/>
      <c r="G582" s="147"/>
      <c r="H582" s="3"/>
      <c r="I582" s="22"/>
      <c r="J582" s="48"/>
      <c r="K582" s="22"/>
      <c r="L582" s="22"/>
    </row>
    <row r="583" spans="1:12" ht="15.75" customHeight="1" thickBot="1">
      <c r="A583" s="153"/>
      <c r="B583" s="154"/>
      <c r="C583" s="155"/>
      <c r="D583" s="156"/>
      <c r="E583" s="155"/>
      <c r="F583" s="157"/>
      <c r="G583" s="318" t="s">
        <v>15</v>
      </c>
      <c r="H583" s="318"/>
      <c r="I583" s="71"/>
      <c r="J583" s="67"/>
      <c r="K583" s="68"/>
      <c r="L583" s="129"/>
    </row>
    <row r="584" spans="1:12" ht="21">
      <c r="A584" s="138" t="s">
        <v>393</v>
      </c>
      <c r="B584" s="102" t="s">
        <v>394</v>
      </c>
      <c r="C584" s="39"/>
      <c r="D584" s="34"/>
      <c r="E584" s="39"/>
      <c r="F584" s="133"/>
      <c r="G584" s="134"/>
      <c r="H584" s="134"/>
      <c r="I584" s="43"/>
      <c r="J584" s="35"/>
      <c r="K584" s="46"/>
      <c r="L584" s="139"/>
    </row>
    <row r="585" spans="1:12" ht="27" customHeight="1">
      <c r="A585" s="12" t="s">
        <v>0</v>
      </c>
      <c r="B585" s="12" t="s">
        <v>1</v>
      </c>
      <c r="C585" s="12" t="s">
        <v>2</v>
      </c>
      <c r="D585" s="13" t="s">
        <v>3</v>
      </c>
      <c r="E585" s="14" t="s">
        <v>4</v>
      </c>
      <c r="F585" s="14" t="s">
        <v>5</v>
      </c>
      <c r="G585" s="14" t="s">
        <v>6</v>
      </c>
      <c r="H585" s="15" t="s">
        <v>7</v>
      </c>
      <c r="I585" s="15" t="s">
        <v>8</v>
      </c>
      <c r="J585" s="14" t="s">
        <v>9</v>
      </c>
      <c r="K585" s="16" t="s">
        <v>10</v>
      </c>
      <c r="L585" s="16" t="s">
        <v>11</v>
      </c>
    </row>
    <row r="586" spans="1:12" ht="18.75" customHeight="1">
      <c r="A586" s="4">
        <v>1</v>
      </c>
      <c r="B586" s="17">
        <v>2</v>
      </c>
      <c r="C586" s="4">
        <v>3</v>
      </c>
      <c r="D586" s="4">
        <v>4</v>
      </c>
      <c r="E586" s="4">
        <v>5</v>
      </c>
      <c r="F586" s="4">
        <v>6</v>
      </c>
      <c r="G586" s="4">
        <v>7</v>
      </c>
      <c r="H586" s="4">
        <v>8</v>
      </c>
      <c r="I586" s="4">
        <v>9</v>
      </c>
      <c r="J586" s="4">
        <v>10</v>
      </c>
      <c r="K586" s="4">
        <v>11</v>
      </c>
      <c r="L586" s="4">
        <v>12</v>
      </c>
    </row>
    <row r="587" spans="1:12" ht="17.25" thickBot="1">
      <c r="A587" s="48">
        <v>1</v>
      </c>
      <c r="B587" s="9" t="s">
        <v>395</v>
      </c>
      <c r="C587" s="48" t="s">
        <v>22</v>
      </c>
      <c r="D587" s="48">
        <v>26</v>
      </c>
      <c r="E587" s="48"/>
      <c r="F587" s="48"/>
      <c r="G587" s="147"/>
      <c r="H587" s="3"/>
      <c r="I587" s="22"/>
      <c r="J587" s="48"/>
      <c r="K587" s="22"/>
      <c r="L587" s="22"/>
    </row>
    <row r="588" spans="1:12" ht="15.75" customHeight="1" thickBot="1">
      <c r="A588" s="153"/>
      <c r="B588" s="154"/>
      <c r="C588" s="155"/>
      <c r="D588" s="156"/>
      <c r="E588" s="155"/>
      <c r="F588" s="157"/>
      <c r="G588" s="318" t="s">
        <v>15</v>
      </c>
      <c r="H588" s="318"/>
      <c r="I588" s="71"/>
      <c r="J588" s="67"/>
      <c r="K588" s="68"/>
      <c r="L588" s="129"/>
    </row>
    <row r="589" spans="1:12" ht="21">
      <c r="A589" s="138" t="s">
        <v>396</v>
      </c>
      <c r="B589" s="102" t="s">
        <v>397</v>
      </c>
      <c r="C589" s="39"/>
      <c r="D589" s="34"/>
      <c r="E589" s="39"/>
      <c r="F589" s="133"/>
      <c r="G589" s="134"/>
      <c r="H589" s="134"/>
      <c r="I589" s="43"/>
      <c r="J589" s="35"/>
      <c r="K589" s="46"/>
      <c r="L589" s="139"/>
    </row>
    <row r="590" spans="1:12" ht="27" customHeight="1">
      <c r="A590" s="12" t="s">
        <v>0</v>
      </c>
      <c r="B590" s="12" t="s">
        <v>1</v>
      </c>
      <c r="C590" s="12" t="s">
        <v>2</v>
      </c>
      <c r="D590" s="13" t="s">
        <v>3</v>
      </c>
      <c r="E590" s="14" t="s">
        <v>4</v>
      </c>
      <c r="F590" s="14" t="s">
        <v>5</v>
      </c>
      <c r="G590" s="14" t="s">
        <v>6</v>
      </c>
      <c r="H590" s="15" t="s">
        <v>7</v>
      </c>
      <c r="I590" s="15" t="s">
        <v>8</v>
      </c>
      <c r="J590" s="14" t="s">
        <v>9</v>
      </c>
      <c r="K590" s="16" t="s">
        <v>10</v>
      </c>
      <c r="L590" s="16" t="s">
        <v>11</v>
      </c>
    </row>
    <row r="591" spans="1:12" ht="18.75" customHeight="1">
      <c r="A591" s="4">
        <v>1</v>
      </c>
      <c r="B591" s="17">
        <v>2</v>
      </c>
      <c r="C591" s="4">
        <v>3</v>
      </c>
      <c r="D591" s="4">
        <v>4</v>
      </c>
      <c r="E591" s="4">
        <v>5</v>
      </c>
      <c r="F591" s="4">
        <v>6</v>
      </c>
      <c r="G591" s="4">
        <v>7</v>
      </c>
      <c r="H591" s="4">
        <v>8</v>
      </c>
      <c r="I591" s="4">
        <v>9</v>
      </c>
      <c r="J591" s="4">
        <v>10</v>
      </c>
      <c r="K591" s="4">
        <v>11</v>
      </c>
      <c r="L591" s="4">
        <v>12</v>
      </c>
    </row>
    <row r="592" spans="1:12" ht="27.75" customHeight="1" thickBot="1">
      <c r="A592" s="48">
        <v>1</v>
      </c>
      <c r="B592" s="9" t="s">
        <v>398</v>
      </c>
      <c r="C592" s="48" t="s">
        <v>22</v>
      </c>
      <c r="D592" s="48">
        <v>500</v>
      </c>
      <c r="E592" s="48"/>
      <c r="F592" s="48"/>
      <c r="G592" s="147"/>
      <c r="H592" s="3"/>
      <c r="I592" s="22"/>
      <c r="J592" s="48"/>
      <c r="K592" s="22"/>
      <c r="L592" s="22"/>
    </row>
    <row r="593" spans="1:12" ht="27.75" customHeight="1" thickBot="1">
      <c r="A593" s="153"/>
      <c r="B593" s="154"/>
      <c r="C593" s="155"/>
      <c r="D593" s="156"/>
      <c r="E593" s="155"/>
      <c r="F593" s="157"/>
      <c r="G593" s="318" t="s">
        <v>15</v>
      </c>
      <c r="H593" s="318"/>
      <c r="I593" s="71"/>
      <c r="J593" s="67"/>
      <c r="K593" s="68"/>
      <c r="L593" s="129"/>
    </row>
    <row r="594" spans="1:12" ht="24.75" customHeight="1">
      <c r="A594" s="138" t="s">
        <v>399</v>
      </c>
      <c r="B594" s="102" t="s">
        <v>400</v>
      </c>
      <c r="C594" s="39"/>
      <c r="D594" s="34"/>
      <c r="E594" s="39"/>
      <c r="F594" s="133"/>
      <c r="G594" s="134"/>
      <c r="H594" s="134"/>
      <c r="I594" s="43"/>
      <c r="J594" s="35"/>
      <c r="K594" s="46"/>
      <c r="L594" s="139"/>
    </row>
    <row r="595" spans="1:12" ht="27" customHeight="1">
      <c r="A595" s="12" t="s">
        <v>0</v>
      </c>
      <c r="B595" s="12" t="s">
        <v>1</v>
      </c>
      <c r="C595" s="12" t="s">
        <v>2</v>
      </c>
      <c r="D595" s="13" t="s">
        <v>3</v>
      </c>
      <c r="E595" s="14" t="s">
        <v>4</v>
      </c>
      <c r="F595" s="14" t="s">
        <v>5</v>
      </c>
      <c r="G595" s="14" t="s">
        <v>6</v>
      </c>
      <c r="H595" s="15" t="s">
        <v>7</v>
      </c>
      <c r="I595" s="15" t="s">
        <v>8</v>
      </c>
      <c r="J595" s="14" t="s">
        <v>9</v>
      </c>
      <c r="K595" s="16" t="s">
        <v>10</v>
      </c>
      <c r="L595" s="16" t="s">
        <v>11</v>
      </c>
    </row>
    <row r="596" spans="1:12" ht="18.75" customHeight="1">
      <c r="A596" s="4">
        <v>1</v>
      </c>
      <c r="B596" s="17">
        <v>2</v>
      </c>
      <c r="C596" s="4">
        <v>3</v>
      </c>
      <c r="D596" s="4">
        <v>4</v>
      </c>
      <c r="E596" s="4">
        <v>5</v>
      </c>
      <c r="F596" s="4">
        <v>6</v>
      </c>
      <c r="G596" s="4">
        <v>7</v>
      </c>
      <c r="H596" s="4">
        <v>8</v>
      </c>
      <c r="I596" s="4">
        <v>9</v>
      </c>
      <c r="J596" s="4">
        <v>10</v>
      </c>
      <c r="K596" s="4">
        <v>11</v>
      </c>
      <c r="L596" s="4">
        <v>12</v>
      </c>
    </row>
    <row r="597" spans="1:12" ht="27.75" customHeight="1" thickBot="1">
      <c r="A597" s="48">
        <v>1</v>
      </c>
      <c r="B597" s="9" t="s">
        <v>401</v>
      </c>
      <c r="C597" s="48" t="s">
        <v>22</v>
      </c>
      <c r="D597" s="48">
        <v>350</v>
      </c>
      <c r="E597" s="48"/>
      <c r="F597" s="48"/>
      <c r="G597" s="147"/>
      <c r="H597" s="3"/>
      <c r="I597" s="22"/>
      <c r="J597" s="48"/>
      <c r="K597" s="22"/>
      <c r="L597" s="22"/>
    </row>
    <row r="598" spans="1:12" ht="21" customHeight="1" thickBot="1">
      <c r="A598" s="153"/>
      <c r="B598" s="154"/>
      <c r="C598" s="155"/>
      <c r="D598" s="156"/>
      <c r="E598" s="155"/>
      <c r="F598" s="157"/>
      <c r="G598" s="318" t="s">
        <v>15</v>
      </c>
      <c r="H598" s="318"/>
      <c r="I598" s="71"/>
      <c r="J598" s="67"/>
      <c r="K598" s="68"/>
      <c r="L598" s="129"/>
    </row>
    <row r="599" spans="1:12" ht="49.5" customHeight="1">
      <c r="A599" s="138" t="s">
        <v>402</v>
      </c>
      <c r="B599" s="84" t="s">
        <v>403</v>
      </c>
      <c r="C599" s="73"/>
      <c r="D599" s="73"/>
      <c r="E599" s="73"/>
      <c r="F599" s="73"/>
      <c r="G599" s="175"/>
      <c r="H599" s="176"/>
      <c r="I599" s="75"/>
      <c r="J599" s="73"/>
      <c r="K599" s="75"/>
      <c r="L599" s="177"/>
    </row>
    <row r="600" spans="1:12" ht="27" customHeight="1">
      <c r="A600" s="12" t="s">
        <v>0</v>
      </c>
      <c r="B600" s="12" t="s">
        <v>1</v>
      </c>
      <c r="C600" s="12" t="s">
        <v>2</v>
      </c>
      <c r="D600" s="13" t="s">
        <v>3</v>
      </c>
      <c r="E600" s="14" t="s">
        <v>4</v>
      </c>
      <c r="F600" s="14" t="s">
        <v>5</v>
      </c>
      <c r="G600" s="14" t="s">
        <v>6</v>
      </c>
      <c r="H600" s="15" t="s">
        <v>7</v>
      </c>
      <c r="I600" s="15" t="s">
        <v>8</v>
      </c>
      <c r="J600" s="14" t="s">
        <v>9</v>
      </c>
      <c r="K600" s="16" t="s">
        <v>10</v>
      </c>
      <c r="L600" s="16" t="s">
        <v>11</v>
      </c>
    </row>
    <row r="601" spans="1:12" ht="18.75" customHeight="1">
      <c r="A601" s="4">
        <v>1</v>
      </c>
      <c r="B601" s="17">
        <v>2</v>
      </c>
      <c r="C601" s="4">
        <v>3</v>
      </c>
      <c r="D601" s="4">
        <v>4</v>
      </c>
      <c r="E601" s="4">
        <v>5</v>
      </c>
      <c r="F601" s="4">
        <v>6</v>
      </c>
      <c r="G601" s="4">
        <v>7</v>
      </c>
      <c r="H601" s="4">
        <v>8</v>
      </c>
      <c r="I601" s="4">
        <v>9</v>
      </c>
      <c r="J601" s="4">
        <v>10</v>
      </c>
      <c r="K601" s="4">
        <v>11</v>
      </c>
      <c r="L601" s="4">
        <v>12</v>
      </c>
    </row>
    <row r="602" spans="1:12" ht="96.75" customHeight="1">
      <c r="A602" s="48">
        <v>1</v>
      </c>
      <c r="B602" s="2" t="s">
        <v>970</v>
      </c>
      <c r="C602" s="48" t="s">
        <v>22</v>
      </c>
      <c r="D602" s="48">
        <v>25000</v>
      </c>
      <c r="E602" s="48"/>
      <c r="F602" s="48"/>
      <c r="G602" s="147"/>
      <c r="H602" s="3"/>
      <c r="I602" s="22"/>
      <c r="J602" s="48"/>
      <c r="K602" s="22"/>
      <c r="L602" s="22"/>
    </row>
    <row r="603" spans="1:12" ht="93" customHeight="1">
      <c r="A603" s="48">
        <v>2</v>
      </c>
      <c r="B603" s="9" t="s">
        <v>404</v>
      </c>
      <c r="C603" s="48" t="s">
        <v>22</v>
      </c>
      <c r="D603" s="48">
        <v>50</v>
      </c>
      <c r="E603" s="48"/>
      <c r="F603" s="4"/>
      <c r="G603" s="147"/>
      <c r="H603" s="3"/>
      <c r="I603" s="22"/>
      <c r="J603" s="48"/>
      <c r="K603" s="22"/>
      <c r="L603" s="22"/>
    </row>
    <row r="604" spans="1:12" ht="48.75" customHeight="1">
      <c r="A604" s="48">
        <v>3</v>
      </c>
      <c r="B604" s="9" t="s">
        <v>405</v>
      </c>
      <c r="C604" s="48" t="s">
        <v>22</v>
      </c>
      <c r="D604" s="48">
        <v>120</v>
      </c>
      <c r="E604" s="48"/>
      <c r="F604" s="48"/>
      <c r="G604" s="147"/>
      <c r="H604" s="3"/>
      <c r="I604" s="22"/>
      <c r="J604" s="48"/>
      <c r="K604" s="22"/>
      <c r="L604" s="22"/>
    </row>
    <row r="605" spans="1:12" ht="25.5" customHeight="1">
      <c r="A605" s="48">
        <v>4</v>
      </c>
      <c r="B605" s="9" t="s">
        <v>406</v>
      </c>
      <c r="C605" s="48" t="s">
        <v>22</v>
      </c>
      <c r="D605" s="48">
        <v>300</v>
      </c>
      <c r="E605" s="48"/>
      <c r="F605" s="48"/>
      <c r="G605" s="147"/>
      <c r="H605" s="3"/>
      <c r="I605" s="22"/>
      <c r="J605" s="48"/>
      <c r="K605" s="22"/>
      <c r="L605" s="22"/>
    </row>
    <row r="606" spans="1:12" ht="39.75" customHeight="1">
      <c r="A606" s="48">
        <v>5</v>
      </c>
      <c r="B606" s="9" t="s">
        <v>407</v>
      </c>
      <c r="C606" s="48" t="s">
        <v>22</v>
      </c>
      <c r="D606" s="48">
        <v>500</v>
      </c>
      <c r="E606" s="48"/>
      <c r="F606" s="48"/>
      <c r="G606" s="147"/>
      <c r="H606" s="3"/>
      <c r="I606" s="22"/>
      <c r="J606" s="48"/>
      <c r="K606" s="22"/>
      <c r="L606" s="22"/>
    </row>
    <row r="607" spans="1:12" ht="78.75" customHeight="1" thickBot="1">
      <c r="A607" s="48">
        <v>6</v>
      </c>
      <c r="B607" s="9" t="s">
        <v>408</v>
      </c>
      <c r="C607" s="48" t="s">
        <v>22</v>
      </c>
      <c r="D607" s="48">
        <v>1500</v>
      </c>
      <c r="E607" s="48"/>
      <c r="F607" s="48"/>
      <c r="G607" s="147"/>
      <c r="H607" s="3"/>
      <c r="I607" s="22"/>
      <c r="J607" s="48"/>
      <c r="K607" s="22"/>
      <c r="L607" s="22"/>
    </row>
    <row r="608" spans="1:12" ht="16.5" customHeight="1" thickBot="1">
      <c r="A608" s="153"/>
      <c r="B608" s="154"/>
      <c r="C608" s="155"/>
      <c r="D608" s="156"/>
      <c r="E608" s="155"/>
      <c r="F608" s="157"/>
      <c r="G608" s="318" t="s">
        <v>15</v>
      </c>
      <c r="H608" s="318"/>
      <c r="I608" s="71"/>
      <c r="J608" s="67"/>
      <c r="K608" s="68"/>
      <c r="L608" s="129"/>
    </row>
    <row r="609" spans="1:12" ht="30" customHeight="1">
      <c r="A609" s="138" t="s">
        <v>409</v>
      </c>
      <c r="B609" s="84" t="s">
        <v>410</v>
      </c>
      <c r="C609" s="73"/>
      <c r="D609" s="73"/>
      <c r="E609" s="73"/>
      <c r="F609" s="72"/>
      <c r="G609" s="175"/>
      <c r="H609" s="176"/>
      <c r="I609" s="178"/>
      <c r="J609" s="73"/>
      <c r="K609" s="75"/>
      <c r="L609" s="179"/>
    </row>
    <row r="610" spans="1:12" ht="27" customHeight="1">
      <c r="A610" s="12" t="s">
        <v>0</v>
      </c>
      <c r="B610" s="12" t="s">
        <v>1</v>
      </c>
      <c r="C610" s="12" t="s">
        <v>2</v>
      </c>
      <c r="D610" s="13" t="s">
        <v>3</v>
      </c>
      <c r="E610" s="14" t="s">
        <v>4</v>
      </c>
      <c r="F610" s="14" t="s">
        <v>5</v>
      </c>
      <c r="G610" s="14" t="s">
        <v>6</v>
      </c>
      <c r="H610" s="15" t="s">
        <v>7</v>
      </c>
      <c r="I610" s="15" t="s">
        <v>8</v>
      </c>
      <c r="J610" s="14" t="s">
        <v>9</v>
      </c>
      <c r="K610" s="16" t="s">
        <v>10</v>
      </c>
      <c r="L610" s="16" t="s">
        <v>11</v>
      </c>
    </row>
    <row r="611" spans="1:12" ht="18.75" customHeight="1">
      <c r="A611" s="4">
        <v>1</v>
      </c>
      <c r="B611" s="17">
        <v>2</v>
      </c>
      <c r="C611" s="4">
        <v>3</v>
      </c>
      <c r="D611" s="4">
        <v>4</v>
      </c>
      <c r="E611" s="4">
        <v>5</v>
      </c>
      <c r="F611" s="4">
        <v>6</v>
      </c>
      <c r="G611" s="4">
        <v>7</v>
      </c>
      <c r="H611" s="4">
        <v>8</v>
      </c>
      <c r="I611" s="4">
        <v>9</v>
      </c>
      <c r="J611" s="4">
        <v>10</v>
      </c>
      <c r="K611" s="4">
        <v>11</v>
      </c>
      <c r="L611" s="4">
        <v>12</v>
      </c>
    </row>
    <row r="612" spans="1:12" ht="105" customHeight="1">
      <c r="A612" s="48">
        <v>1</v>
      </c>
      <c r="B612" s="9" t="s">
        <v>411</v>
      </c>
      <c r="C612" s="48" t="s">
        <v>141</v>
      </c>
      <c r="D612" s="48">
        <v>2</v>
      </c>
      <c r="E612" s="48"/>
      <c r="F612" s="4"/>
      <c r="G612" s="147"/>
      <c r="H612" s="3"/>
      <c r="I612" s="22"/>
      <c r="J612" s="48"/>
      <c r="K612" s="22"/>
      <c r="L612" s="22"/>
    </row>
    <row r="613" spans="1:12" ht="42.75" customHeight="1" thickBot="1">
      <c r="A613" s="48">
        <v>2</v>
      </c>
      <c r="B613" s="9" t="s">
        <v>412</v>
      </c>
      <c r="C613" s="48" t="s">
        <v>35</v>
      </c>
      <c r="D613" s="48">
        <v>2</v>
      </c>
      <c r="E613" s="48"/>
      <c r="F613" s="4"/>
      <c r="G613" s="147"/>
      <c r="H613" s="3"/>
      <c r="I613" s="22"/>
      <c r="J613" s="48"/>
      <c r="K613" s="22"/>
      <c r="L613" s="22"/>
    </row>
    <row r="614" spans="1:12" ht="57" customHeight="1" thickBot="1">
      <c r="A614" s="153"/>
      <c r="B614" s="154"/>
      <c r="C614" s="155"/>
      <c r="D614" s="156"/>
      <c r="E614" s="155"/>
      <c r="F614" s="157"/>
      <c r="G614" s="318" t="s">
        <v>15</v>
      </c>
      <c r="H614" s="318"/>
      <c r="I614" s="71"/>
      <c r="J614" s="67"/>
      <c r="K614" s="68"/>
      <c r="L614" s="129"/>
    </row>
    <row r="615" spans="1:12" ht="33.75" customHeight="1">
      <c r="A615" s="138" t="s">
        <v>413</v>
      </c>
      <c r="B615" s="84" t="s">
        <v>414</v>
      </c>
      <c r="C615" s="73"/>
      <c r="D615" s="73"/>
      <c r="E615" s="73"/>
      <c r="F615" s="72"/>
      <c r="G615" s="175"/>
      <c r="H615" s="176"/>
      <c r="I615" s="178"/>
      <c r="J615" s="73"/>
      <c r="K615" s="75"/>
      <c r="L615" s="179"/>
    </row>
    <row r="616" spans="1:12" ht="27" customHeight="1">
      <c r="A616" s="12" t="s">
        <v>0</v>
      </c>
      <c r="B616" s="12" t="s">
        <v>1</v>
      </c>
      <c r="C616" s="12" t="s">
        <v>2</v>
      </c>
      <c r="D616" s="13" t="s">
        <v>3</v>
      </c>
      <c r="E616" s="14" t="s">
        <v>4</v>
      </c>
      <c r="F616" s="14" t="s">
        <v>5</v>
      </c>
      <c r="G616" s="14" t="s">
        <v>6</v>
      </c>
      <c r="H616" s="15" t="s">
        <v>7</v>
      </c>
      <c r="I616" s="15" t="s">
        <v>8</v>
      </c>
      <c r="J616" s="14" t="s">
        <v>9</v>
      </c>
      <c r="K616" s="16" t="s">
        <v>10</v>
      </c>
      <c r="L616" s="16" t="s">
        <v>11</v>
      </c>
    </row>
    <row r="617" spans="1:12" ht="18.75" customHeight="1">
      <c r="A617" s="4">
        <v>1</v>
      </c>
      <c r="B617" s="17">
        <v>2</v>
      </c>
      <c r="C617" s="4">
        <v>3</v>
      </c>
      <c r="D617" s="4">
        <v>4</v>
      </c>
      <c r="E617" s="4">
        <v>5</v>
      </c>
      <c r="F617" s="4">
        <v>6</v>
      </c>
      <c r="G617" s="4">
        <v>7</v>
      </c>
      <c r="H617" s="4">
        <v>8</v>
      </c>
      <c r="I617" s="4">
        <v>9</v>
      </c>
      <c r="J617" s="4">
        <v>10</v>
      </c>
      <c r="K617" s="4">
        <v>11</v>
      </c>
      <c r="L617" s="4">
        <v>12</v>
      </c>
    </row>
    <row r="618" spans="1:12" ht="77.25" customHeight="1">
      <c r="A618" s="4">
        <v>1</v>
      </c>
      <c r="B618" s="266" t="s">
        <v>1000</v>
      </c>
      <c r="C618" s="48" t="s">
        <v>415</v>
      </c>
      <c r="D618" s="48">
        <v>9</v>
      </c>
      <c r="E618" s="48"/>
      <c r="F618" s="61"/>
      <c r="G618" s="147"/>
      <c r="H618" s="3"/>
      <c r="I618" s="22"/>
      <c r="J618" s="48"/>
      <c r="K618" s="22"/>
      <c r="L618" s="22"/>
    </row>
    <row r="619" spans="1:12" ht="72.75" customHeight="1">
      <c r="A619" s="48">
        <v>2</v>
      </c>
      <c r="B619" s="2" t="s">
        <v>416</v>
      </c>
      <c r="C619" s="48" t="s">
        <v>417</v>
      </c>
      <c r="D619" s="48">
        <v>2</v>
      </c>
      <c r="E619" s="48"/>
      <c r="F619" s="4"/>
      <c r="G619" s="147"/>
      <c r="H619" s="3"/>
      <c r="I619" s="22"/>
      <c r="J619" s="48"/>
      <c r="K619" s="22"/>
      <c r="L619" s="22"/>
    </row>
    <row r="620" spans="1:12" ht="39.75" customHeight="1" thickBot="1">
      <c r="A620" s="48">
        <v>3</v>
      </c>
      <c r="B620" s="9" t="s">
        <v>418</v>
      </c>
      <c r="C620" s="48" t="s">
        <v>419</v>
      </c>
      <c r="D620" s="48">
        <v>8</v>
      </c>
      <c r="E620" s="48"/>
      <c r="F620" s="4"/>
      <c r="G620" s="147"/>
      <c r="H620" s="3"/>
      <c r="I620" s="22"/>
      <c r="J620" s="48"/>
      <c r="K620" s="22"/>
      <c r="L620" s="22"/>
    </row>
    <row r="621" spans="1:12" ht="25.5" customHeight="1" thickBot="1">
      <c r="A621" s="153"/>
      <c r="B621" s="154"/>
      <c r="C621" s="155"/>
      <c r="D621" s="156"/>
      <c r="E621" s="155"/>
      <c r="F621" s="157"/>
      <c r="G621" s="318" t="s">
        <v>15</v>
      </c>
      <c r="H621" s="318"/>
      <c r="I621" s="71"/>
      <c r="J621" s="67"/>
      <c r="K621" s="68"/>
      <c r="L621" s="129"/>
    </row>
    <row r="622" spans="1:12" ht="15" customHeight="1">
      <c r="A622" s="138" t="s">
        <v>420</v>
      </c>
      <c r="B622" s="84" t="s">
        <v>421</v>
      </c>
      <c r="C622" s="73"/>
      <c r="D622" s="73"/>
      <c r="E622" s="73"/>
      <c r="F622" s="72"/>
      <c r="G622" s="175"/>
      <c r="H622" s="176"/>
      <c r="I622" s="178"/>
      <c r="J622" s="73"/>
      <c r="K622" s="75"/>
      <c r="L622" s="179"/>
    </row>
    <row r="623" spans="1:12" ht="27" customHeight="1">
      <c r="A623" s="12" t="s">
        <v>0</v>
      </c>
      <c r="B623" s="12" t="s">
        <v>1</v>
      </c>
      <c r="C623" s="12" t="s">
        <v>2</v>
      </c>
      <c r="D623" s="13" t="s">
        <v>3</v>
      </c>
      <c r="E623" s="14" t="s">
        <v>4</v>
      </c>
      <c r="F623" s="14" t="s">
        <v>5</v>
      </c>
      <c r="G623" s="14" t="s">
        <v>6</v>
      </c>
      <c r="H623" s="15" t="s">
        <v>7</v>
      </c>
      <c r="I623" s="15" t="s">
        <v>8</v>
      </c>
      <c r="J623" s="14" t="s">
        <v>9</v>
      </c>
      <c r="K623" s="16" t="s">
        <v>10</v>
      </c>
      <c r="L623" s="16" t="s">
        <v>11</v>
      </c>
    </row>
    <row r="624" spans="1:12" ht="18.75" customHeight="1">
      <c r="A624" s="4">
        <v>1</v>
      </c>
      <c r="B624" s="17">
        <v>2</v>
      </c>
      <c r="C624" s="4">
        <v>3</v>
      </c>
      <c r="D624" s="4">
        <v>4</v>
      </c>
      <c r="E624" s="4">
        <v>5</v>
      </c>
      <c r="F624" s="4">
        <v>6</v>
      </c>
      <c r="G624" s="4">
        <v>7</v>
      </c>
      <c r="H624" s="4">
        <v>8</v>
      </c>
      <c r="I624" s="4">
        <v>9</v>
      </c>
      <c r="J624" s="4">
        <v>10</v>
      </c>
      <c r="K624" s="4">
        <v>11</v>
      </c>
      <c r="L624" s="4">
        <v>12</v>
      </c>
    </row>
    <row r="625" spans="1:12" ht="47.25" customHeight="1" thickBot="1">
      <c r="A625" s="48">
        <v>1</v>
      </c>
      <c r="B625" s="9" t="s">
        <v>422</v>
      </c>
      <c r="C625" s="48" t="s">
        <v>22</v>
      </c>
      <c r="D625" s="48">
        <v>25</v>
      </c>
      <c r="E625" s="48"/>
      <c r="F625" s="48"/>
      <c r="G625" s="147"/>
      <c r="H625" s="3"/>
      <c r="I625" s="16"/>
      <c r="J625" s="48"/>
      <c r="K625" s="16"/>
      <c r="L625" s="16"/>
    </row>
    <row r="626" spans="1:12" ht="16.5" customHeight="1" thickBot="1">
      <c r="A626" s="153"/>
      <c r="B626" s="180"/>
      <c r="C626" s="155"/>
      <c r="D626" s="156"/>
      <c r="E626" s="155"/>
      <c r="F626" s="157"/>
      <c r="G626" s="318" t="s">
        <v>15</v>
      </c>
      <c r="H626" s="318"/>
      <c r="I626" s="71"/>
      <c r="J626" s="67"/>
      <c r="K626" s="68"/>
      <c r="L626" s="129"/>
    </row>
    <row r="627" spans="1:12" ht="52.5" customHeight="1">
      <c r="A627" s="138" t="s">
        <v>423</v>
      </c>
      <c r="B627" s="84" t="s">
        <v>424</v>
      </c>
      <c r="C627" s="73"/>
      <c r="D627" s="73"/>
      <c r="E627" s="73"/>
      <c r="F627" s="72"/>
      <c r="G627" s="175"/>
      <c r="H627" s="176"/>
      <c r="I627" s="178"/>
      <c r="J627" s="73"/>
      <c r="K627" s="75"/>
      <c r="L627" s="179"/>
    </row>
    <row r="628" spans="1:12" ht="27" customHeight="1">
      <c r="A628" s="12" t="s">
        <v>0</v>
      </c>
      <c r="B628" s="12" t="s">
        <v>1</v>
      </c>
      <c r="C628" s="12" t="s">
        <v>2</v>
      </c>
      <c r="D628" s="13" t="s">
        <v>3</v>
      </c>
      <c r="E628" s="14" t="s">
        <v>4</v>
      </c>
      <c r="F628" s="14" t="s">
        <v>5</v>
      </c>
      <c r="G628" s="14" t="s">
        <v>6</v>
      </c>
      <c r="H628" s="15" t="s">
        <v>7</v>
      </c>
      <c r="I628" s="15" t="s">
        <v>8</v>
      </c>
      <c r="J628" s="14" t="s">
        <v>9</v>
      </c>
      <c r="K628" s="16" t="s">
        <v>10</v>
      </c>
      <c r="L628" s="16" t="s">
        <v>11</v>
      </c>
    </row>
    <row r="629" spans="1:12" ht="18.75" customHeight="1">
      <c r="A629" s="4">
        <v>1</v>
      </c>
      <c r="B629" s="17">
        <v>2</v>
      </c>
      <c r="C629" s="4">
        <v>3</v>
      </c>
      <c r="D629" s="4">
        <v>4</v>
      </c>
      <c r="E629" s="4">
        <v>5</v>
      </c>
      <c r="F629" s="4">
        <v>6</v>
      </c>
      <c r="G629" s="4">
        <v>7</v>
      </c>
      <c r="H629" s="4">
        <v>8</v>
      </c>
      <c r="I629" s="4">
        <v>9</v>
      </c>
      <c r="J629" s="4">
        <v>10</v>
      </c>
      <c r="K629" s="4">
        <v>11</v>
      </c>
      <c r="L629" s="4">
        <v>12</v>
      </c>
    </row>
    <row r="630" spans="1:12" ht="57" customHeight="1">
      <c r="A630" s="48">
        <v>1</v>
      </c>
      <c r="B630" s="9" t="s">
        <v>425</v>
      </c>
      <c r="C630" s="48" t="s">
        <v>35</v>
      </c>
      <c r="D630" s="48">
        <v>100</v>
      </c>
      <c r="E630" s="48"/>
      <c r="F630" s="48"/>
      <c r="G630" s="147"/>
      <c r="H630" s="3"/>
      <c r="I630" s="16"/>
      <c r="J630" s="48"/>
      <c r="K630" s="22"/>
      <c r="L630" s="22"/>
    </row>
    <row r="631" spans="1:12" ht="51" customHeight="1">
      <c r="A631" s="48">
        <v>2</v>
      </c>
      <c r="B631" s="9" t="s">
        <v>426</v>
      </c>
      <c r="C631" s="48" t="s">
        <v>35</v>
      </c>
      <c r="D631" s="48">
        <v>150</v>
      </c>
      <c r="E631" s="48"/>
      <c r="F631" s="48"/>
      <c r="G631" s="147"/>
      <c r="H631" s="3"/>
      <c r="I631" s="16"/>
      <c r="J631" s="48"/>
      <c r="K631" s="22"/>
      <c r="L631" s="22"/>
    </row>
    <row r="632" spans="1:12" ht="56.25" customHeight="1" thickBot="1">
      <c r="A632" s="48">
        <v>3</v>
      </c>
      <c r="B632" s="9" t="s">
        <v>427</v>
      </c>
      <c r="C632" s="48" t="s">
        <v>35</v>
      </c>
      <c r="D632" s="48">
        <v>200</v>
      </c>
      <c r="E632" s="48"/>
      <c r="F632" s="48"/>
      <c r="G632" s="147"/>
      <c r="H632" s="3"/>
      <c r="I632" s="16"/>
      <c r="J632" s="48"/>
      <c r="K632" s="22"/>
      <c r="L632" s="22"/>
    </row>
    <row r="633" spans="1:12" ht="36" customHeight="1" thickBot="1">
      <c r="A633" s="153"/>
      <c r="B633" s="154"/>
      <c r="C633" s="155"/>
      <c r="D633" s="156"/>
      <c r="E633" s="155"/>
      <c r="F633" s="157"/>
      <c r="G633" s="318" t="s">
        <v>15</v>
      </c>
      <c r="H633" s="318"/>
      <c r="I633" s="71"/>
      <c r="J633" s="67"/>
      <c r="K633" s="68"/>
      <c r="L633" s="129"/>
    </row>
    <row r="634" spans="1:12" ht="22.5" customHeight="1">
      <c r="A634" s="138" t="s">
        <v>428</v>
      </c>
      <c r="B634" s="181" t="s">
        <v>429</v>
      </c>
      <c r="C634" s="73"/>
      <c r="D634" s="73"/>
      <c r="E634" s="73"/>
      <c r="F634" s="72"/>
      <c r="G634" s="175"/>
      <c r="H634" s="176"/>
      <c r="I634" s="178"/>
      <c r="J634" s="73"/>
      <c r="K634" s="75"/>
      <c r="L634" s="179"/>
    </row>
    <row r="635" spans="1:12" ht="27" customHeight="1">
      <c r="A635" s="12" t="s">
        <v>0</v>
      </c>
      <c r="B635" s="12" t="s">
        <v>1</v>
      </c>
      <c r="C635" s="12" t="s">
        <v>2</v>
      </c>
      <c r="D635" s="13" t="s">
        <v>3</v>
      </c>
      <c r="E635" s="14" t="s">
        <v>4</v>
      </c>
      <c r="F635" s="14" t="s">
        <v>5</v>
      </c>
      <c r="G635" s="14" t="s">
        <v>6</v>
      </c>
      <c r="H635" s="15" t="s">
        <v>7</v>
      </c>
      <c r="I635" s="15" t="s">
        <v>8</v>
      </c>
      <c r="J635" s="14" t="s">
        <v>9</v>
      </c>
      <c r="K635" s="16" t="s">
        <v>10</v>
      </c>
      <c r="L635" s="16" t="s">
        <v>11</v>
      </c>
    </row>
    <row r="636" spans="1:12" ht="18.75" customHeight="1">
      <c r="A636" s="4">
        <v>1</v>
      </c>
      <c r="B636" s="17">
        <v>2</v>
      </c>
      <c r="C636" s="4">
        <v>3</v>
      </c>
      <c r="D636" s="4">
        <v>4</v>
      </c>
      <c r="E636" s="4">
        <v>5</v>
      </c>
      <c r="F636" s="4">
        <v>6</v>
      </c>
      <c r="G636" s="4">
        <v>7</v>
      </c>
      <c r="H636" s="4">
        <v>8</v>
      </c>
      <c r="I636" s="4">
        <v>9</v>
      </c>
      <c r="J636" s="4">
        <v>10</v>
      </c>
      <c r="K636" s="4">
        <v>11</v>
      </c>
      <c r="L636" s="4">
        <v>12</v>
      </c>
    </row>
    <row r="637" spans="1:12" ht="36.75" customHeight="1">
      <c r="A637" s="48">
        <v>1</v>
      </c>
      <c r="B637" s="9" t="s">
        <v>430</v>
      </c>
      <c r="C637" s="48" t="s">
        <v>22</v>
      </c>
      <c r="D637" s="48">
        <v>80</v>
      </c>
      <c r="E637" s="48"/>
      <c r="F637" s="4"/>
      <c r="G637" s="147"/>
      <c r="H637" s="3"/>
      <c r="I637" s="22"/>
      <c r="J637" s="48"/>
      <c r="K637" s="22"/>
      <c r="L637" s="22"/>
    </row>
    <row r="638" spans="1:12" ht="51.75" customHeight="1">
      <c r="A638" s="48">
        <v>2</v>
      </c>
      <c r="B638" s="9" t="s">
        <v>431</v>
      </c>
      <c r="C638" s="48" t="s">
        <v>22</v>
      </c>
      <c r="D638" s="48">
        <v>10</v>
      </c>
      <c r="E638" s="48"/>
      <c r="F638" s="4"/>
      <c r="G638" s="147"/>
      <c r="H638" s="3"/>
      <c r="I638" s="22"/>
      <c r="J638" s="48"/>
      <c r="K638" s="22"/>
      <c r="L638" s="22"/>
    </row>
    <row r="639" spans="1:12" ht="23.25" customHeight="1">
      <c r="A639" s="48">
        <v>3</v>
      </c>
      <c r="B639" s="9" t="s">
        <v>432</v>
      </c>
      <c r="C639" s="48" t="s">
        <v>22</v>
      </c>
      <c r="D639" s="182">
        <v>20</v>
      </c>
      <c r="E639" s="48"/>
      <c r="F639" s="48"/>
      <c r="G639" s="147"/>
      <c r="H639" s="3"/>
      <c r="I639" s="22"/>
      <c r="J639" s="48"/>
      <c r="K639" s="22"/>
      <c r="L639" s="22"/>
    </row>
    <row r="640" spans="1:12" ht="16.5">
      <c r="A640" s="48">
        <v>4</v>
      </c>
      <c r="B640" s="9" t="s">
        <v>433</v>
      </c>
      <c r="C640" s="48" t="s">
        <v>22</v>
      </c>
      <c r="D640" s="48">
        <v>100</v>
      </c>
      <c r="E640" s="48"/>
      <c r="F640" s="4"/>
      <c r="G640" s="147"/>
      <c r="H640" s="3"/>
      <c r="I640" s="22"/>
      <c r="J640" s="48"/>
      <c r="K640" s="22"/>
      <c r="L640" s="22"/>
    </row>
    <row r="641" spans="1:12" ht="21" customHeight="1" thickBot="1">
      <c r="A641" s="48">
        <v>5</v>
      </c>
      <c r="B641" s="9" t="s">
        <v>434</v>
      </c>
      <c r="C641" s="48" t="s">
        <v>22</v>
      </c>
      <c r="D641" s="48">
        <v>100</v>
      </c>
      <c r="E641" s="48"/>
      <c r="F641" s="48"/>
      <c r="G641" s="147"/>
      <c r="H641" s="3"/>
      <c r="I641" s="22"/>
      <c r="J641" s="48"/>
      <c r="K641" s="22"/>
      <c r="L641" s="22"/>
    </row>
    <row r="642" spans="1:12" ht="19.5" customHeight="1" thickBot="1">
      <c r="A642" s="153"/>
      <c r="B642" s="154"/>
      <c r="C642" s="155"/>
      <c r="D642" s="156"/>
      <c r="E642" s="155"/>
      <c r="F642" s="157"/>
      <c r="G642" s="318" t="s">
        <v>15</v>
      </c>
      <c r="H642" s="318"/>
      <c r="I642" s="71"/>
      <c r="J642" s="67"/>
      <c r="K642" s="68"/>
      <c r="L642" s="129"/>
    </row>
    <row r="643" spans="1:12" ht="38.25" customHeight="1">
      <c r="A643" s="138" t="s">
        <v>435</v>
      </c>
      <c r="B643" s="181" t="s">
        <v>436</v>
      </c>
      <c r="C643" s="73"/>
      <c r="D643" s="73"/>
      <c r="E643" s="73"/>
      <c r="F643" s="72"/>
      <c r="G643" s="175"/>
      <c r="H643" s="176"/>
      <c r="I643" s="178"/>
      <c r="J643" s="73"/>
      <c r="K643" s="75"/>
      <c r="L643" s="179"/>
    </row>
    <row r="644" spans="1:12" ht="27" customHeight="1">
      <c r="A644" s="12" t="s">
        <v>0</v>
      </c>
      <c r="B644" s="12" t="s">
        <v>1</v>
      </c>
      <c r="C644" s="12" t="s">
        <v>2</v>
      </c>
      <c r="D644" s="13" t="s">
        <v>3</v>
      </c>
      <c r="E644" s="14" t="s">
        <v>4</v>
      </c>
      <c r="F644" s="14" t="s">
        <v>5</v>
      </c>
      <c r="G644" s="14" t="s">
        <v>6</v>
      </c>
      <c r="H644" s="15" t="s">
        <v>7</v>
      </c>
      <c r="I644" s="15" t="s">
        <v>8</v>
      </c>
      <c r="J644" s="14" t="s">
        <v>9</v>
      </c>
      <c r="K644" s="16" t="s">
        <v>10</v>
      </c>
      <c r="L644" s="16" t="s">
        <v>11</v>
      </c>
    </row>
    <row r="645" spans="1:12" ht="18.75" customHeight="1">
      <c r="A645" s="4">
        <v>1</v>
      </c>
      <c r="B645" s="17">
        <v>2</v>
      </c>
      <c r="C645" s="4">
        <v>3</v>
      </c>
      <c r="D645" s="4">
        <v>4</v>
      </c>
      <c r="E645" s="4">
        <v>5</v>
      </c>
      <c r="F645" s="4">
        <v>6</v>
      </c>
      <c r="G645" s="4">
        <v>7</v>
      </c>
      <c r="H645" s="4">
        <v>8</v>
      </c>
      <c r="I645" s="4">
        <v>9</v>
      </c>
      <c r="J645" s="4">
        <v>10</v>
      </c>
      <c r="K645" s="4">
        <v>11</v>
      </c>
      <c r="L645" s="4">
        <v>12</v>
      </c>
    </row>
    <row r="646" spans="1:12" ht="63" customHeight="1">
      <c r="A646" s="4">
        <v>1</v>
      </c>
      <c r="B646" s="9" t="s">
        <v>437</v>
      </c>
      <c r="C646" s="48" t="s">
        <v>22</v>
      </c>
      <c r="D646" s="48">
        <v>250</v>
      </c>
      <c r="E646" s="48"/>
      <c r="F646" s="48"/>
      <c r="G646" s="147"/>
      <c r="H646" s="3"/>
      <c r="I646" s="22"/>
      <c r="J646" s="48"/>
      <c r="K646" s="22"/>
      <c r="L646" s="22"/>
    </row>
    <row r="647" spans="1:12" ht="63" customHeight="1">
      <c r="A647" s="4">
        <v>2</v>
      </c>
      <c r="B647" s="9" t="s">
        <v>438</v>
      </c>
      <c r="C647" s="48" t="s">
        <v>22</v>
      </c>
      <c r="D647" s="48">
        <v>800</v>
      </c>
      <c r="E647" s="48"/>
      <c r="F647" s="48"/>
      <c r="G647" s="147"/>
      <c r="H647" s="3"/>
      <c r="I647" s="22"/>
      <c r="J647" s="48"/>
      <c r="K647" s="22"/>
      <c r="L647" s="22"/>
    </row>
    <row r="648" spans="1:12" ht="42" customHeight="1">
      <c r="A648" s="4">
        <v>3</v>
      </c>
      <c r="B648" s="9" t="s">
        <v>439</v>
      </c>
      <c r="C648" s="48" t="s">
        <v>22</v>
      </c>
      <c r="D648" s="48">
        <v>800</v>
      </c>
      <c r="E648" s="48"/>
      <c r="F648" s="48"/>
      <c r="G648" s="147"/>
      <c r="H648" s="3"/>
      <c r="I648" s="22"/>
      <c r="J648" s="48"/>
      <c r="K648" s="22"/>
      <c r="L648" s="22"/>
    </row>
    <row r="649" spans="1:12" ht="58.5" customHeight="1">
      <c r="A649" s="4">
        <v>4</v>
      </c>
      <c r="B649" s="9" t="s">
        <v>440</v>
      </c>
      <c r="C649" s="48" t="s">
        <v>70</v>
      </c>
      <c r="D649" s="48">
        <v>25</v>
      </c>
      <c r="E649" s="48"/>
      <c r="F649" s="12"/>
      <c r="G649" s="147"/>
      <c r="H649" s="3"/>
      <c r="I649" s="22"/>
      <c r="J649" s="48"/>
      <c r="K649" s="22"/>
      <c r="L649" s="22"/>
    </row>
    <row r="650" spans="1:12" ht="60" customHeight="1" thickBot="1">
      <c r="A650" s="4">
        <v>5</v>
      </c>
      <c r="B650" s="9" t="s">
        <v>441</v>
      </c>
      <c r="C650" s="48" t="s">
        <v>70</v>
      </c>
      <c r="D650" s="48">
        <v>50</v>
      </c>
      <c r="E650" s="48"/>
      <c r="F650" s="12"/>
      <c r="G650" s="147"/>
      <c r="H650" s="3"/>
      <c r="I650" s="22"/>
      <c r="J650" s="48"/>
      <c r="K650" s="22"/>
      <c r="L650" s="22"/>
    </row>
    <row r="651" spans="1:12" ht="32.25" customHeight="1" thickBot="1">
      <c r="A651" s="153"/>
      <c r="B651" s="154"/>
      <c r="C651" s="155"/>
      <c r="D651" s="156"/>
      <c r="E651" s="155"/>
      <c r="F651" s="157"/>
      <c r="G651" s="318" t="s">
        <v>15</v>
      </c>
      <c r="H651" s="318"/>
      <c r="I651" s="71"/>
      <c r="J651" s="67"/>
      <c r="K651" s="68"/>
      <c r="L651" s="129"/>
    </row>
    <row r="652" spans="1:12" ht="32.25" customHeight="1">
      <c r="A652" s="138" t="s">
        <v>442</v>
      </c>
      <c r="B652" s="181" t="s">
        <v>443</v>
      </c>
      <c r="C652" s="73"/>
      <c r="D652" s="73"/>
      <c r="E652" s="73"/>
      <c r="F652" s="72"/>
      <c r="G652" s="175"/>
      <c r="H652" s="176"/>
      <c r="I652" s="178"/>
      <c r="J652" s="73"/>
      <c r="K652" s="75"/>
      <c r="L652" s="179"/>
    </row>
    <row r="653" spans="1:12" ht="27" customHeight="1">
      <c r="A653" s="12" t="s">
        <v>0</v>
      </c>
      <c r="B653" s="12" t="s">
        <v>1</v>
      </c>
      <c r="C653" s="12" t="s">
        <v>2</v>
      </c>
      <c r="D653" s="13" t="s">
        <v>3</v>
      </c>
      <c r="E653" s="14" t="s">
        <v>4</v>
      </c>
      <c r="F653" s="14" t="s">
        <v>5</v>
      </c>
      <c r="G653" s="14" t="s">
        <v>6</v>
      </c>
      <c r="H653" s="15" t="s">
        <v>7</v>
      </c>
      <c r="I653" s="15" t="s">
        <v>8</v>
      </c>
      <c r="J653" s="14" t="s">
        <v>9</v>
      </c>
      <c r="K653" s="16" t="s">
        <v>10</v>
      </c>
      <c r="L653" s="16" t="s">
        <v>11</v>
      </c>
    </row>
    <row r="654" spans="1:12" ht="18.75" customHeight="1">
      <c r="A654" s="4">
        <v>1</v>
      </c>
      <c r="B654" s="17">
        <v>2</v>
      </c>
      <c r="C654" s="4">
        <v>3</v>
      </c>
      <c r="D654" s="4">
        <v>4</v>
      </c>
      <c r="E654" s="4">
        <v>5</v>
      </c>
      <c r="F654" s="4">
        <v>6</v>
      </c>
      <c r="G654" s="4">
        <v>7</v>
      </c>
      <c r="H654" s="4">
        <v>8</v>
      </c>
      <c r="I654" s="4">
        <v>9</v>
      </c>
      <c r="J654" s="4">
        <v>10</v>
      </c>
      <c r="K654" s="4">
        <v>11</v>
      </c>
      <c r="L654" s="4">
        <v>12</v>
      </c>
    </row>
    <row r="655" spans="1:12" ht="36" customHeight="1" thickBot="1">
      <c r="A655" s="48">
        <v>1</v>
      </c>
      <c r="B655" s="9" t="s">
        <v>444</v>
      </c>
      <c r="C655" s="48" t="s">
        <v>22</v>
      </c>
      <c r="D655" s="48">
        <v>1000</v>
      </c>
      <c r="E655" s="48"/>
      <c r="F655" s="48"/>
      <c r="G655" s="147"/>
      <c r="H655" s="3"/>
      <c r="I655" s="22"/>
      <c r="J655" s="48"/>
      <c r="K655" s="22"/>
      <c r="L655" s="22"/>
    </row>
    <row r="656" spans="1:12" ht="29.25" customHeight="1" thickBot="1">
      <c r="A656" s="153"/>
      <c r="B656" s="154"/>
      <c r="C656" s="155"/>
      <c r="D656" s="156"/>
      <c r="E656" s="155"/>
      <c r="F656" s="157"/>
      <c r="G656" s="318" t="s">
        <v>15</v>
      </c>
      <c r="H656" s="318"/>
      <c r="I656" s="71"/>
      <c r="J656" s="67"/>
      <c r="K656" s="68"/>
      <c r="L656" s="129"/>
    </row>
    <row r="657" spans="1:12" ht="25.5" customHeight="1">
      <c r="A657" s="138" t="s">
        <v>445</v>
      </c>
      <c r="B657" s="181" t="s">
        <v>446</v>
      </c>
      <c r="C657" s="73"/>
      <c r="D657" s="73"/>
      <c r="E657" s="73"/>
      <c r="F657" s="72"/>
      <c r="G657" s="175"/>
      <c r="H657" s="176"/>
      <c r="I657" s="178"/>
      <c r="J657" s="73"/>
      <c r="K657" s="75"/>
      <c r="L657" s="179"/>
    </row>
    <row r="658" spans="1:12" ht="27" customHeight="1">
      <c r="A658" s="12" t="s">
        <v>0</v>
      </c>
      <c r="B658" s="12" t="s">
        <v>1</v>
      </c>
      <c r="C658" s="12" t="s">
        <v>2</v>
      </c>
      <c r="D658" s="13" t="s">
        <v>3</v>
      </c>
      <c r="E658" s="14" t="s">
        <v>4</v>
      </c>
      <c r="F658" s="14" t="s">
        <v>5</v>
      </c>
      <c r="G658" s="14" t="s">
        <v>6</v>
      </c>
      <c r="H658" s="15" t="s">
        <v>7</v>
      </c>
      <c r="I658" s="15" t="s">
        <v>8</v>
      </c>
      <c r="J658" s="14" t="s">
        <v>9</v>
      </c>
      <c r="K658" s="16" t="s">
        <v>10</v>
      </c>
      <c r="L658" s="16" t="s">
        <v>11</v>
      </c>
    </row>
    <row r="659" spans="1:12" ht="18.75" customHeight="1">
      <c r="A659" s="4">
        <v>1</v>
      </c>
      <c r="B659" s="17">
        <v>2</v>
      </c>
      <c r="C659" s="4">
        <v>3</v>
      </c>
      <c r="D659" s="4">
        <v>4</v>
      </c>
      <c r="E659" s="4">
        <v>5</v>
      </c>
      <c r="F659" s="4">
        <v>6</v>
      </c>
      <c r="G659" s="4">
        <v>7</v>
      </c>
      <c r="H659" s="4">
        <v>8</v>
      </c>
      <c r="I659" s="4">
        <v>9</v>
      </c>
      <c r="J659" s="4">
        <v>10</v>
      </c>
      <c r="K659" s="4">
        <v>11</v>
      </c>
      <c r="L659" s="4">
        <v>12</v>
      </c>
    </row>
    <row r="660" spans="1:12" ht="94.5" customHeight="1" thickBot="1">
      <c r="A660" s="48">
        <v>1</v>
      </c>
      <c r="B660" s="9" t="s">
        <v>447</v>
      </c>
      <c r="C660" s="48" t="s">
        <v>22</v>
      </c>
      <c r="D660" s="48">
        <v>1500</v>
      </c>
      <c r="E660" s="48"/>
      <c r="F660" s="4"/>
      <c r="G660" s="147"/>
      <c r="H660" s="3"/>
      <c r="I660" s="22"/>
      <c r="J660" s="48"/>
      <c r="K660" s="22"/>
      <c r="L660" s="22"/>
    </row>
    <row r="661" spans="1:12" ht="22.5" customHeight="1" thickBot="1">
      <c r="A661" s="153"/>
      <c r="B661" s="154"/>
      <c r="C661" s="155"/>
      <c r="D661" s="156"/>
      <c r="E661" s="155"/>
      <c r="F661" s="157"/>
      <c r="G661" s="318" t="s">
        <v>15</v>
      </c>
      <c r="H661" s="318"/>
      <c r="I661" s="71"/>
      <c r="J661" s="67"/>
      <c r="K661" s="68"/>
      <c r="L661" s="129"/>
    </row>
    <row r="662" spans="1:12" ht="18.75" customHeight="1">
      <c r="A662" s="138" t="s">
        <v>448</v>
      </c>
      <c r="B662" s="181" t="s">
        <v>449</v>
      </c>
      <c r="C662" s="73"/>
      <c r="D662" s="73"/>
      <c r="E662" s="73"/>
      <c r="F662" s="72"/>
      <c r="G662" s="175"/>
      <c r="H662" s="176"/>
      <c r="I662" s="178"/>
      <c r="J662" s="73"/>
      <c r="K662" s="75"/>
      <c r="L662" s="179"/>
    </row>
    <row r="663" spans="1:12" ht="27" customHeight="1">
      <c r="A663" s="12" t="s">
        <v>0</v>
      </c>
      <c r="B663" s="12" t="s">
        <v>1</v>
      </c>
      <c r="C663" s="12" t="s">
        <v>2</v>
      </c>
      <c r="D663" s="13" t="s">
        <v>3</v>
      </c>
      <c r="E663" s="14" t="s">
        <v>4</v>
      </c>
      <c r="F663" s="14" t="s">
        <v>5</v>
      </c>
      <c r="G663" s="14" t="s">
        <v>6</v>
      </c>
      <c r="H663" s="15" t="s">
        <v>7</v>
      </c>
      <c r="I663" s="15" t="s">
        <v>8</v>
      </c>
      <c r="J663" s="14" t="s">
        <v>9</v>
      </c>
      <c r="K663" s="16" t="s">
        <v>10</v>
      </c>
      <c r="L663" s="16" t="s">
        <v>11</v>
      </c>
    </row>
    <row r="664" spans="1:12" ht="18.75" customHeight="1">
      <c r="A664" s="4">
        <v>1</v>
      </c>
      <c r="B664" s="17">
        <v>2</v>
      </c>
      <c r="C664" s="4">
        <v>3</v>
      </c>
      <c r="D664" s="4">
        <v>4</v>
      </c>
      <c r="E664" s="4">
        <v>5</v>
      </c>
      <c r="F664" s="4">
        <v>6</v>
      </c>
      <c r="G664" s="4">
        <v>7</v>
      </c>
      <c r="H664" s="4">
        <v>8</v>
      </c>
      <c r="I664" s="4">
        <v>9</v>
      </c>
      <c r="J664" s="4">
        <v>10</v>
      </c>
      <c r="K664" s="4">
        <v>11</v>
      </c>
      <c r="L664" s="4">
        <v>12</v>
      </c>
    </row>
    <row r="665" spans="1:12" ht="125.25" customHeight="1" thickBot="1">
      <c r="A665" s="48">
        <v>1</v>
      </c>
      <c r="B665" s="9" t="s">
        <v>450</v>
      </c>
      <c r="C665" s="48" t="s">
        <v>22</v>
      </c>
      <c r="D665" s="48">
        <v>300</v>
      </c>
      <c r="E665" s="48"/>
      <c r="F665" s="4"/>
      <c r="G665" s="147"/>
      <c r="H665" s="3"/>
      <c r="I665" s="22"/>
      <c r="J665" s="48"/>
      <c r="K665" s="22"/>
      <c r="L665" s="22"/>
    </row>
    <row r="666" spans="1:12" ht="22.5" customHeight="1" thickBot="1">
      <c r="A666" s="153"/>
      <c r="B666" s="154"/>
      <c r="C666" s="155"/>
      <c r="D666" s="156"/>
      <c r="E666" s="155"/>
      <c r="F666" s="157"/>
      <c r="G666" s="318" t="s">
        <v>15</v>
      </c>
      <c r="H666" s="318"/>
      <c r="I666" s="71"/>
      <c r="J666" s="67"/>
      <c r="K666" s="68"/>
      <c r="L666" s="129"/>
    </row>
    <row r="667" spans="1:12" ht="30" customHeight="1">
      <c r="A667" s="138" t="s">
        <v>451</v>
      </c>
      <c r="B667" s="181" t="s">
        <v>452</v>
      </c>
      <c r="C667" s="73"/>
      <c r="D667" s="73"/>
      <c r="E667" s="73"/>
      <c r="F667" s="72"/>
      <c r="G667" s="175"/>
      <c r="H667" s="176"/>
      <c r="I667" s="178"/>
      <c r="J667" s="73"/>
      <c r="K667" s="75"/>
      <c r="L667" s="179"/>
    </row>
    <row r="668" spans="1:12" ht="27" customHeight="1">
      <c r="A668" s="12" t="s">
        <v>0</v>
      </c>
      <c r="B668" s="12" t="s">
        <v>1</v>
      </c>
      <c r="C668" s="12" t="s">
        <v>2</v>
      </c>
      <c r="D668" s="13" t="s">
        <v>3</v>
      </c>
      <c r="E668" s="14" t="s">
        <v>4</v>
      </c>
      <c r="F668" s="14" t="s">
        <v>5</v>
      </c>
      <c r="G668" s="14" t="s">
        <v>6</v>
      </c>
      <c r="H668" s="15" t="s">
        <v>7</v>
      </c>
      <c r="I668" s="15" t="s">
        <v>8</v>
      </c>
      <c r="J668" s="14" t="s">
        <v>9</v>
      </c>
      <c r="K668" s="16" t="s">
        <v>10</v>
      </c>
      <c r="L668" s="16" t="s">
        <v>11</v>
      </c>
    </row>
    <row r="669" spans="1:12" ht="18.75" customHeight="1">
      <c r="A669" s="4">
        <v>1</v>
      </c>
      <c r="B669" s="17">
        <v>2</v>
      </c>
      <c r="C669" s="4">
        <v>3</v>
      </c>
      <c r="D669" s="4">
        <v>4</v>
      </c>
      <c r="E669" s="4">
        <v>5</v>
      </c>
      <c r="F669" s="4">
        <v>6</v>
      </c>
      <c r="G669" s="4">
        <v>7</v>
      </c>
      <c r="H669" s="4">
        <v>8</v>
      </c>
      <c r="I669" s="4">
        <v>9</v>
      </c>
      <c r="J669" s="4">
        <v>10</v>
      </c>
      <c r="K669" s="4">
        <v>11</v>
      </c>
      <c r="L669" s="4">
        <v>12</v>
      </c>
    </row>
    <row r="670" spans="1:12" ht="28.5" customHeight="1" thickBot="1">
      <c r="A670" s="48">
        <v>1</v>
      </c>
      <c r="B670" s="2" t="s">
        <v>971</v>
      </c>
      <c r="C670" s="48" t="s">
        <v>22</v>
      </c>
      <c r="D670" s="48">
        <v>1500</v>
      </c>
      <c r="E670" s="48"/>
      <c r="F670" s="4"/>
      <c r="G670" s="147"/>
      <c r="H670" s="3"/>
      <c r="I670" s="22"/>
      <c r="J670" s="48"/>
      <c r="K670" s="22"/>
      <c r="L670" s="22"/>
    </row>
    <row r="671" spans="1:12" ht="28.5" customHeight="1" thickBot="1">
      <c r="A671" s="153"/>
      <c r="B671" s="154"/>
      <c r="C671" s="155"/>
      <c r="D671" s="156"/>
      <c r="E671" s="155"/>
      <c r="F671" s="157"/>
      <c r="G671" s="318" t="s">
        <v>15</v>
      </c>
      <c r="H671" s="318"/>
      <c r="I671" s="71"/>
      <c r="J671" s="67"/>
      <c r="K671" s="68"/>
      <c r="L671" s="129"/>
    </row>
    <row r="672" spans="1:12" ht="20.25" customHeight="1">
      <c r="A672" s="138" t="s">
        <v>453</v>
      </c>
      <c r="B672" s="181" t="s">
        <v>454</v>
      </c>
      <c r="C672" s="73"/>
      <c r="D672" s="73"/>
      <c r="E672" s="73"/>
      <c r="F672" s="72"/>
      <c r="G672" s="175"/>
      <c r="H672" s="176"/>
      <c r="I672" s="178"/>
      <c r="J672" s="73"/>
      <c r="K672" s="75"/>
      <c r="L672" s="179"/>
    </row>
    <row r="673" spans="1:12" ht="27" customHeight="1">
      <c r="A673" s="12" t="s">
        <v>0</v>
      </c>
      <c r="B673" s="12" t="s">
        <v>1</v>
      </c>
      <c r="C673" s="12" t="s">
        <v>2</v>
      </c>
      <c r="D673" s="13" t="s">
        <v>3</v>
      </c>
      <c r="E673" s="14" t="s">
        <v>4</v>
      </c>
      <c r="F673" s="14" t="s">
        <v>5</v>
      </c>
      <c r="G673" s="14" t="s">
        <v>6</v>
      </c>
      <c r="H673" s="15" t="s">
        <v>7</v>
      </c>
      <c r="I673" s="15" t="s">
        <v>8</v>
      </c>
      <c r="J673" s="14" t="s">
        <v>9</v>
      </c>
      <c r="K673" s="16" t="s">
        <v>10</v>
      </c>
      <c r="L673" s="16" t="s">
        <v>11</v>
      </c>
    </row>
    <row r="674" spans="1:12" ht="18.75" customHeight="1">
      <c r="A674" s="4">
        <v>1</v>
      </c>
      <c r="B674" s="17">
        <v>2</v>
      </c>
      <c r="C674" s="4">
        <v>3</v>
      </c>
      <c r="D674" s="4">
        <v>4</v>
      </c>
      <c r="E674" s="4">
        <v>5</v>
      </c>
      <c r="F674" s="4">
        <v>6</v>
      </c>
      <c r="G674" s="4">
        <v>7</v>
      </c>
      <c r="H674" s="4">
        <v>8</v>
      </c>
      <c r="I674" s="4">
        <v>9</v>
      </c>
      <c r="J674" s="4">
        <v>10</v>
      </c>
      <c r="K674" s="4">
        <v>11</v>
      </c>
      <c r="L674" s="4">
        <v>12</v>
      </c>
    </row>
    <row r="675" spans="1:12" ht="28.5" customHeight="1">
      <c r="A675" s="48">
        <v>1</v>
      </c>
      <c r="B675" s="9" t="s">
        <v>455</v>
      </c>
      <c r="C675" s="48" t="s">
        <v>208</v>
      </c>
      <c r="D675" s="48">
        <f>12</f>
        <v>12</v>
      </c>
      <c r="E675" s="48"/>
      <c r="F675" s="183"/>
      <c r="G675" s="147"/>
      <c r="H675" s="3"/>
      <c r="I675" s="22"/>
      <c r="J675" s="48"/>
      <c r="K675" s="22"/>
      <c r="L675" s="22"/>
    </row>
    <row r="676" spans="1:12" ht="9" thickBot="1">
      <c r="A676" s="48">
        <v>2</v>
      </c>
      <c r="B676" s="9" t="s">
        <v>456</v>
      </c>
      <c r="C676" s="48" t="s">
        <v>457</v>
      </c>
      <c r="D676" s="48">
        <v>7</v>
      </c>
      <c r="E676" s="48"/>
      <c r="F676" s="184"/>
      <c r="G676" s="147"/>
      <c r="H676" s="3"/>
      <c r="I676" s="22"/>
      <c r="J676" s="48"/>
      <c r="K676" s="22"/>
      <c r="L676" s="22"/>
    </row>
    <row r="677" spans="1:12" ht="15.75" customHeight="1" thickBot="1">
      <c r="A677" s="153"/>
      <c r="B677" s="154"/>
      <c r="C677" s="155"/>
      <c r="D677" s="156"/>
      <c r="E677" s="155"/>
      <c r="F677" s="157"/>
      <c r="G677" s="318" t="s">
        <v>15</v>
      </c>
      <c r="H677" s="318"/>
      <c r="I677" s="71"/>
      <c r="J677" s="67"/>
      <c r="K677" s="68"/>
      <c r="L677" s="129"/>
    </row>
    <row r="678" spans="1:12" ht="10.5">
      <c r="A678" s="138" t="s">
        <v>458</v>
      </c>
      <c r="B678" s="181" t="s">
        <v>459</v>
      </c>
      <c r="C678" s="73"/>
      <c r="D678" s="73"/>
      <c r="E678" s="73"/>
      <c r="F678" s="72"/>
      <c r="G678" s="175"/>
      <c r="H678" s="176"/>
      <c r="I678" s="178"/>
      <c r="J678" s="73"/>
      <c r="K678" s="75"/>
      <c r="L678" s="179"/>
    </row>
    <row r="679" spans="1:12" ht="27" customHeight="1">
      <c r="A679" s="12" t="s">
        <v>0</v>
      </c>
      <c r="B679" s="12" t="s">
        <v>1</v>
      </c>
      <c r="C679" s="12" t="s">
        <v>2</v>
      </c>
      <c r="D679" s="13" t="s">
        <v>3</v>
      </c>
      <c r="E679" s="14" t="s">
        <v>4</v>
      </c>
      <c r="F679" s="14" t="s">
        <v>5</v>
      </c>
      <c r="G679" s="14" t="s">
        <v>6</v>
      </c>
      <c r="H679" s="15" t="s">
        <v>7</v>
      </c>
      <c r="I679" s="15" t="s">
        <v>8</v>
      </c>
      <c r="J679" s="14" t="s">
        <v>9</v>
      </c>
      <c r="K679" s="16" t="s">
        <v>10</v>
      </c>
      <c r="L679" s="16" t="s">
        <v>11</v>
      </c>
    </row>
    <row r="680" spans="1:12" ht="18.75" customHeight="1">
      <c r="A680" s="4">
        <v>1</v>
      </c>
      <c r="B680" s="17">
        <v>2</v>
      </c>
      <c r="C680" s="4">
        <v>3</v>
      </c>
      <c r="D680" s="4">
        <v>4</v>
      </c>
      <c r="E680" s="4">
        <v>5</v>
      </c>
      <c r="F680" s="4">
        <v>6</v>
      </c>
      <c r="G680" s="4">
        <v>7</v>
      </c>
      <c r="H680" s="4">
        <v>8</v>
      </c>
      <c r="I680" s="4">
        <v>9</v>
      </c>
      <c r="J680" s="4">
        <v>10</v>
      </c>
      <c r="K680" s="4">
        <v>11</v>
      </c>
      <c r="L680" s="4">
        <v>12</v>
      </c>
    </row>
    <row r="681" spans="1:12" ht="32.25" customHeight="1" thickBot="1">
      <c r="A681" s="4">
        <v>1</v>
      </c>
      <c r="B681" s="9" t="s">
        <v>460</v>
      </c>
      <c r="C681" s="48" t="s">
        <v>22</v>
      </c>
      <c r="D681" s="48">
        <v>3</v>
      </c>
      <c r="E681" s="48"/>
      <c r="F681" s="4"/>
      <c r="G681" s="147"/>
      <c r="H681" s="3"/>
      <c r="I681" s="22"/>
      <c r="J681" s="48"/>
      <c r="K681" s="22"/>
      <c r="L681" s="22"/>
    </row>
    <row r="682" spans="1:12" ht="33.75" customHeight="1" thickBot="1">
      <c r="A682" s="153"/>
      <c r="B682" s="154"/>
      <c r="C682" s="155"/>
      <c r="D682" s="156"/>
      <c r="E682" s="155"/>
      <c r="F682" s="157"/>
      <c r="G682" s="318" t="s">
        <v>15</v>
      </c>
      <c r="H682" s="318"/>
      <c r="I682" s="71"/>
      <c r="J682" s="67"/>
      <c r="K682" s="68"/>
      <c r="L682" s="129"/>
    </row>
    <row r="683" spans="1:12" ht="10.5">
      <c r="A683" s="138" t="s">
        <v>461</v>
      </c>
      <c r="B683" s="181" t="s">
        <v>462</v>
      </c>
      <c r="C683" s="73"/>
      <c r="D683" s="73"/>
      <c r="E683" s="73"/>
      <c r="F683" s="72"/>
      <c r="G683" s="175"/>
      <c r="H683" s="176"/>
      <c r="I683" s="178"/>
      <c r="J683" s="73"/>
      <c r="K683" s="75"/>
      <c r="L683" s="179"/>
    </row>
    <row r="684" spans="1:12" ht="27" customHeight="1">
      <c r="A684" s="12" t="s">
        <v>0</v>
      </c>
      <c r="B684" s="12" t="s">
        <v>1</v>
      </c>
      <c r="C684" s="12" t="s">
        <v>2</v>
      </c>
      <c r="D684" s="13" t="s">
        <v>3</v>
      </c>
      <c r="E684" s="14" t="s">
        <v>4</v>
      </c>
      <c r="F684" s="14" t="s">
        <v>5</v>
      </c>
      <c r="G684" s="14" t="s">
        <v>6</v>
      </c>
      <c r="H684" s="15" t="s">
        <v>7</v>
      </c>
      <c r="I684" s="15" t="s">
        <v>8</v>
      </c>
      <c r="J684" s="14" t="s">
        <v>9</v>
      </c>
      <c r="K684" s="16" t="s">
        <v>10</v>
      </c>
      <c r="L684" s="16" t="s">
        <v>11</v>
      </c>
    </row>
    <row r="685" spans="1:12" ht="18.75" customHeight="1">
      <c r="A685" s="4">
        <v>1</v>
      </c>
      <c r="B685" s="17">
        <v>2</v>
      </c>
      <c r="C685" s="4">
        <v>3</v>
      </c>
      <c r="D685" s="4">
        <v>4</v>
      </c>
      <c r="E685" s="4">
        <v>5</v>
      </c>
      <c r="F685" s="4">
        <v>6</v>
      </c>
      <c r="G685" s="4">
        <v>7</v>
      </c>
      <c r="H685" s="4">
        <v>8</v>
      </c>
      <c r="I685" s="4">
        <v>9</v>
      </c>
      <c r="J685" s="4">
        <v>10</v>
      </c>
      <c r="K685" s="4">
        <v>11</v>
      </c>
      <c r="L685" s="4">
        <v>12</v>
      </c>
    </row>
    <row r="686" spans="1:12" ht="20.25" customHeight="1" thickBot="1">
      <c r="A686" s="4">
        <v>1</v>
      </c>
      <c r="B686" s="259" t="s">
        <v>463</v>
      </c>
      <c r="C686" s="48" t="s">
        <v>22</v>
      </c>
      <c r="D686" s="48">
        <v>8</v>
      </c>
      <c r="E686" s="48"/>
      <c r="F686" s="4"/>
      <c r="G686" s="147"/>
      <c r="H686" s="3"/>
      <c r="I686" s="22"/>
      <c r="J686" s="48"/>
      <c r="K686" s="22"/>
      <c r="L686" s="22"/>
    </row>
    <row r="687" spans="1:12" ht="15.75" customHeight="1" thickBot="1">
      <c r="A687" s="153"/>
      <c r="B687" s="154"/>
      <c r="C687" s="155"/>
      <c r="D687" s="156"/>
      <c r="E687" s="155"/>
      <c r="F687" s="157"/>
      <c r="G687" s="318" t="s">
        <v>15</v>
      </c>
      <c r="H687" s="318"/>
      <c r="I687" s="71"/>
      <c r="J687" s="67"/>
      <c r="K687" s="68"/>
      <c r="L687" s="129"/>
    </row>
    <row r="688" spans="1:12" ht="10.5">
      <c r="A688" s="138" t="s">
        <v>464</v>
      </c>
      <c r="B688" s="181" t="s">
        <v>465</v>
      </c>
      <c r="C688" s="73"/>
      <c r="D688" s="73"/>
      <c r="E688" s="73"/>
      <c r="F688" s="72"/>
      <c r="G688" s="175"/>
      <c r="H688" s="176"/>
      <c r="I688" s="178"/>
      <c r="J688" s="73"/>
      <c r="K688" s="75"/>
      <c r="L688" s="179"/>
    </row>
    <row r="689" spans="1:12" ht="27" customHeight="1">
      <c r="A689" s="12" t="s">
        <v>0</v>
      </c>
      <c r="B689" s="12" t="s">
        <v>1</v>
      </c>
      <c r="C689" s="12" t="s">
        <v>2</v>
      </c>
      <c r="D689" s="13" t="s">
        <v>3</v>
      </c>
      <c r="E689" s="14" t="s">
        <v>4</v>
      </c>
      <c r="F689" s="14" t="s">
        <v>5</v>
      </c>
      <c r="G689" s="14" t="s">
        <v>6</v>
      </c>
      <c r="H689" s="15" t="s">
        <v>7</v>
      </c>
      <c r="I689" s="15" t="s">
        <v>8</v>
      </c>
      <c r="J689" s="14" t="s">
        <v>9</v>
      </c>
      <c r="K689" s="16" t="s">
        <v>10</v>
      </c>
      <c r="L689" s="16" t="s">
        <v>11</v>
      </c>
    </row>
    <row r="690" spans="1:12" ht="18.75" customHeight="1">
      <c r="A690" s="4">
        <v>1</v>
      </c>
      <c r="B690" s="17">
        <v>2</v>
      </c>
      <c r="C690" s="4">
        <v>3</v>
      </c>
      <c r="D690" s="4">
        <v>4</v>
      </c>
      <c r="E690" s="4">
        <v>5</v>
      </c>
      <c r="F690" s="4">
        <v>6</v>
      </c>
      <c r="G690" s="4">
        <v>7</v>
      </c>
      <c r="H690" s="4">
        <v>8</v>
      </c>
      <c r="I690" s="4">
        <v>9</v>
      </c>
      <c r="J690" s="4">
        <v>10</v>
      </c>
      <c r="K690" s="4">
        <v>11</v>
      </c>
      <c r="L690" s="4">
        <v>12</v>
      </c>
    </row>
    <row r="691" spans="1:12" ht="44.25" customHeight="1" thickBot="1">
      <c r="A691" s="4">
        <v>1</v>
      </c>
      <c r="B691" s="259" t="s">
        <v>466</v>
      </c>
      <c r="C691" s="48" t="s">
        <v>22</v>
      </c>
      <c r="D691" s="48">
        <v>5</v>
      </c>
      <c r="E691" s="48"/>
      <c r="F691" s="48"/>
      <c r="G691" s="147"/>
      <c r="H691" s="3"/>
      <c r="I691" s="22"/>
      <c r="J691" s="48"/>
      <c r="K691" s="22"/>
      <c r="L691" s="22"/>
    </row>
    <row r="692" spans="1:12" ht="15" customHeight="1" thickBot="1">
      <c r="A692" s="153"/>
      <c r="B692" s="154"/>
      <c r="C692" s="155"/>
      <c r="D692" s="156"/>
      <c r="E692" s="155"/>
      <c r="F692" s="157"/>
      <c r="G692" s="318" t="s">
        <v>15</v>
      </c>
      <c r="H692" s="318"/>
      <c r="I692" s="71"/>
      <c r="J692" s="67"/>
      <c r="K692" s="68"/>
      <c r="L692" s="129"/>
    </row>
    <row r="693" spans="1:12" ht="15" customHeight="1">
      <c r="A693" s="138" t="s">
        <v>467</v>
      </c>
      <c r="B693" s="181" t="s">
        <v>468</v>
      </c>
      <c r="C693" s="73"/>
      <c r="D693" s="73"/>
      <c r="E693" s="73"/>
      <c r="F693" s="72"/>
      <c r="G693" s="175"/>
      <c r="H693" s="176"/>
      <c r="I693" s="178"/>
      <c r="J693" s="73"/>
      <c r="K693" s="75"/>
      <c r="L693" s="179"/>
    </row>
    <row r="694" spans="1:12" ht="27" customHeight="1">
      <c r="A694" s="12" t="s">
        <v>0</v>
      </c>
      <c r="B694" s="12" t="s">
        <v>1</v>
      </c>
      <c r="C694" s="12" t="s">
        <v>2</v>
      </c>
      <c r="D694" s="13" t="s">
        <v>3</v>
      </c>
      <c r="E694" s="14" t="s">
        <v>4</v>
      </c>
      <c r="F694" s="14" t="s">
        <v>5</v>
      </c>
      <c r="G694" s="14" t="s">
        <v>6</v>
      </c>
      <c r="H694" s="15" t="s">
        <v>7</v>
      </c>
      <c r="I694" s="15" t="s">
        <v>8</v>
      </c>
      <c r="J694" s="14" t="s">
        <v>9</v>
      </c>
      <c r="K694" s="16" t="s">
        <v>10</v>
      </c>
      <c r="L694" s="16" t="s">
        <v>11</v>
      </c>
    </row>
    <row r="695" spans="1:12" ht="18.75" customHeight="1">
      <c r="A695" s="4">
        <v>1</v>
      </c>
      <c r="B695" s="17">
        <v>2</v>
      </c>
      <c r="C695" s="4">
        <v>3</v>
      </c>
      <c r="D695" s="4">
        <v>4</v>
      </c>
      <c r="E695" s="4">
        <v>5</v>
      </c>
      <c r="F695" s="4">
        <v>6</v>
      </c>
      <c r="G695" s="4">
        <v>7</v>
      </c>
      <c r="H695" s="4">
        <v>8</v>
      </c>
      <c r="I695" s="4">
        <v>9</v>
      </c>
      <c r="J695" s="4">
        <v>10</v>
      </c>
      <c r="K695" s="4">
        <v>11</v>
      </c>
      <c r="L695" s="4">
        <v>12</v>
      </c>
    </row>
    <row r="696" spans="1:12" ht="15" customHeight="1">
      <c r="A696" s="4">
        <v>1</v>
      </c>
      <c r="B696" s="9" t="s">
        <v>469</v>
      </c>
      <c r="C696" s="48" t="s">
        <v>22</v>
      </c>
      <c r="D696" s="48">
        <v>15</v>
      </c>
      <c r="E696" s="48"/>
      <c r="F696" s="4"/>
      <c r="G696" s="147"/>
      <c r="H696" s="3"/>
      <c r="I696" s="22"/>
      <c r="J696" s="48"/>
      <c r="K696" s="22"/>
      <c r="L696" s="22"/>
    </row>
    <row r="697" spans="1:12" ht="24" customHeight="1" thickBot="1">
      <c r="A697" s="4">
        <v>2</v>
      </c>
      <c r="B697" s="9" t="s">
        <v>470</v>
      </c>
      <c r="C697" s="48" t="s">
        <v>22</v>
      </c>
      <c r="D697" s="48">
        <v>10</v>
      </c>
      <c r="E697" s="48"/>
      <c r="F697" s="4"/>
      <c r="G697" s="147"/>
      <c r="H697" s="3"/>
      <c r="I697" s="22"/>
      <c r="J697" s="48"/>
      <c r="K697" s="22"/>
      <c r="L697" s="22"/>
    </row>
    <row r="698" spans="1:12" ht="21.75" customHeight="1" thickBot="1">
      <c r="A698" s="153"/>
      <c r="B698" s="154"/>
      <c r="C698" s="155"/>
      <c r="D698" s="156"/>
      <c r="E698" s="155"/>
      <c r="F698" s="157"/>
      <c r="G698" s="318" t="s">
        <v>15</v>
      </c>
      <c r="H698" s="318"/>
      <c r="I698" s="71"/>
      <c r="J698" s="67"/>
      <c r="K698" s="68"/>
      <c r="L698" s="129"/>
    </row>
    <row r="699" spans="1:12" ht="27.75" customHeight="1">
      <c r="A699" s="138" t="s">
        <v>471</v>
      </c>
      <c r="B699" s="181" t="s">
        <v>472</v>
      </c>
      <c r="C699" s="73"/>
      <c r="D699" s="73"/>
      <c r="E699" s="73"/>
      <c r="F699" s="72"/>
      <c r="G699" s="175"/>
      <c r="H699" s="176"/>
      <c r="I699" s="178"/>
      <c r="J699" s="73"/>
      <c r="K699" s="75"/>
      <c r="L699" s="179"/>
    </row>
    <row r="700" spans="1:12" ht="27" customHeight="1">
      <c r="A700" s="12" t="s">
        <v>0</v>
      </c>
      <c r="B700" s="12" t="s">
        <v>1</v>
      </c>
      <c r="C700" s="12" t="s">
        <v>2</v>
      </c>
      <c r="D700" s="13" t="s">
        <v>3</v>
      </c>
      <c r="E700" s="14" t="s">
        <v>4</v>
      </c>
      <c r="F700" s="14" t="s">
        <v>5</v>
      </c>
      <c r="G700" s="14" t="s">
        <v>6</v>
      </c>
      <c r="H700" s="15" t="s">
        <v>7</v>
      </c>
      <c r="I700" s="15" t="s">
        <v>8</v>
      </c>
      <c r="J700" s="14" t="s">
        <v>9</v>
      </c>
      <c r="K700" s="16" t="s">
        <v>10</v>
      </c>
      <c r="L700" s="16" t="s">
        <v>11</v>
      </c>
    </row>
    <row r="701" spans="1:12" ht="18.75" customHeight="1">
      <c r="A701" s="4">
        <v>1</v>
      </c>
      <c r="B701" s="17">
        <v>2</v>
      </c>
      <c r="C701" s="4">
        <v>3</v>
      </c>
      <c r="D701" s="4">
        <v>4</v>
      </c>
      <c r="E701" s="4">
        <v>5</v>
      </c>
      <c r="F701" s="4">
        <v>6</v>
      </c>
      <c r="G701" s="4">
        <v>7</v>
      </c>
      <c r="H701" s="4">
        <v>8</v>
      </c>
      <c r="I701" s="4">
        <v>9</v>
      </c>
      <c r="J701" s="4">
        <v>10</v>
      </c>
      <c r="K701" s="4">
        <v>11</v>
      </c>
      <c r="L701" s="4">
        <v>12</v>
      </c>
    </row>
    <row r="702" spans="1:12" ht="24" customHeight="1">
      <c r="A702" s="48">
        <v>1</v>
      </c>
      <c r="B702" s="9" t="s">
        <v>473</v>
      </c>
      <c r="C702" s="48" t="s">
        <v>22</v>
      </c>
      <c r="D702" s="48">
        <v>10</v>
      </c>
      <c r="E702" s="48"/>
      <c r="F702" s="48"/>
      <c r="G702" s="147"/>
      <c r="H702" s="3"/>
      <c r="I702" s="20"/>
      <c r="J702" s="48"/>
      <c r="K702" s="4"/>
      <c r="L702" s="20"/>
    </row>
    <row r="703" spans="1:12" ht="21" customHeight="1" thickBot="1">
      <c r="A703" s="48">
        <v>2</v>
      </c>
      <c r="B703" s="9" t="s">
        <v>474</v>
      </c>
      <c r="C703" s="48" t="s">
        <v>22</v>
      </c>
      <c r="D703" s="48">
        <v>10</v>
      </c>
      <c r="E703" s="48"/>
      <c r="F703" s="48"/>
      <c r="G703" s="147"/>
      <c r="H703" s="3"/>
      <c r="I703" s="20"/>
      <c r="J703" s="48"/>
      <c r="K703" s="4"/>
      <c r="L703" s="20"/>
    </row>
    <row r="704" spans="1:12" ht="20.25" customHeight="1" thickBot="1">
      <c r="A704" s="153"/>
      <c r="B704" s="154"/>
      <c r="C704" s="155"/>
      <c r="D704" s="156"/>
      <c r="E704" s="155"/>
      <c r="F704" s="157"/>
      <c r="G704" s="318" t="s">
        <v>15</v>
      </c>
      <c r="H704" s="318"/>
      <c r="I704" s="71"/>
      <c r="J704" s="67"/>
      <c r="K704" s="68"/>
      <c r="L704" s="129"/>
    </row>
    <row r="705" spans="1:12" ht="20.25" customHeight="1">
      <c r="A705" s="138" t="s">
        <v>475</v>
      </c>
      <c r="B705" s="181" t="s">
        <v>476</v>
      </c>
      <c r="C705" s="73"/>
      <c r="D705" s="73"/>
      <c r="E705" s="73"/>
      <c r="F705" s="72"/>
      <c r="G705" s="175"/>
      <c r="H705" s="176"/>
      <c r="I705" s="178"/>
      <c r="J705" s="73"/>
      <c r="K705" s="75"/>
      <c r="L705" s="179"/>
    </row>
    <row r="706" spans="1:12" ht="27" customHeight="1">
      <c r="A706" s="12" t="s">
        <v>0</v>
      </c>
      <c r="B706" s="12" t="s">
        <v>1</v>
      </c>
      <c r="C706" s="12" t="s">
        <v>2</v>
      </c>
      <c r="D706" s="13" t="s">
        <v>3</v>
      </c>
      <c r="E706" s="14" t="s">
        <v>4</v>
      </c>
      <c r="F706" s="14" t="s">
        <v>5</v>
      </c>
      <c r="G706" s="14" t="s">
        <v>6</v>
      </c>
      <c r="H706" s="15" t="s">
        <v>7</v>
      </c>
      <c r="I706" s="15" t="s">
        <v>8</v>
      </c>
      <c r="J706" s="14" t="s">
        <v>9</v>
      </c>
      <c r="K706" s="16" t="s">
        <v>10</v>
      </c>
      <c r="L706" s="16" t="s">
        <v>11</v>
      </c>
    </row>
    <row r="707" spans="1:12" ht="18.75" customHeight="1">
      <c r="A707" s="4">
        <v>1</v>
      </c>
      <c r="B707" s="17">
        <v>2</v>
      </c>
      <c r="C707" s="4">
        <v>3</v>
      </c>
      <c r="D707" s="4">
        <v>4</v>
      </c>
      <c r="E707" s="4">
        <v>5</v>
      </c>
      <c r="F707" s="4">
        <v>6</v>
      </c>
      <c r="G707" s="4">
        <v>7</v>
      </c>
      <c r="H707" s="4">
        <v>8</v>
      </c>
      <c r="I707" s="4">
        <v>9</v>
      </c>
      <c r="J707" s="4">
        <v>10</v>
      </c>
      <c r="K707" s="4">
        <v>11</v>
      </c>
      <c r="L707" s="4">
        <v>12</v>
      </c>
    </row>
    <row r="708" spans="1:12" ht="45.75" customHeight="1">
      <c r="A708" s="48">
        <v>1</v>
      </c>
      <c r="B708" s="9" t="s">
        <v>477</v>
      </c>
      <c r="C708" s="48" t="s">
        <v>22</v>
      </c>
      <c r="D708" s="182">
        <f>3+51</f>
        <v>54</v>
      </c>
      <c r="E708" s="48"/>
      <c r="F708" s="4"/>
      <c r="G708" s="147"/>
      <c r="H708" s="3"/>
      <c r="I708" s="22"/>
      <c r="J708" s="48"/>
      <c r="K708" s="22"/>
      <c r="L708" s="22"/>
    </row>
    <row r="709" spans="1:12" ht="24" customHeight="1" thickBot="1">
      <c r="A709" s="48">
        <v>2</v>
      </c>
      <c r="B709" s="9" t="s">
        <v>478</v>
      </c>
      <c r="C709" s="48" t="s">
        <v>22</v>
      </c>
      <c r="D709" s="182">
        <v>10</v>
      </c>
      <c r="E709" s="48"/>
      <c r="F709" s="4"/>
      <c r="G709" s="147"/>
      <c r="H709" s="3"/>
      <c r="I709" s="22"/>
      <c r="J709" s="48"/>
      <c r="K709" s="22"/>
      <c r="L709" s="22"/>
    </row>
    <row r="710" spans="1:12" ht="38.25" customHeight="1" thickBot="1">
      <c r="A710" s="153"/>
      <c r="B710" s="154"/>
      <c r="C710" s="155"/>
      <c r="D710" s="156"/>
      <c r="E710" s="155"/>
      <c r="F710" s="157"/>
      <c r="G710" s="318" t="s">
        <v>15</v>
      </c>
      <c r="H710" s="318"/>
      <c r="I710" s="71"/>
      <c r="J710" s="67"/>
      <c r="K710" s="68"/>
      <c r="L710" s="129"/>
    </row>
    <row r="711" spans="1:12" ht="30" customHeight="1">
      <c r="A711" s="138" t="s">
        <v>479</v>
      </c>
      <c r="B711" s="181" t="s">
        <v>480</v>
      </c>
      <c r="C711" s="73"/>
      <c r="D711" s="73"/>
      <c r="E711" s="73"/>
      <c r="F711" s="72"/>
      <c r="G711" s="175"/>
      <c r="H711" s="176"/>
      <c r="I711" s="178"/>
      <c r="J711" s="73"/>
      <c r="K711" s="75"/>
      <c r="L711" s="179"/>
    </row>
    <row r="712" spans="1:12" ht="27" customHeight="1">
      <c r="A712" s="12" t="s">
        <v>0</v>
      </c>
      <c r="B712" s="12" t="s">
        <v>1</v>
      </c>
      <c r="C712" s="12" t="s">
        <v>2</v>
      </c>
      <c r="D712" s="13" t="s">
        <v>3</v>
      </c>
      <c r="E712" s="14" t="s">
        <v>4</v>
      </c>
      <c r="F712" s="14" t="s">
        <v>5</v>
      </c>
      <c r="G712" s="14" t="s">
        <v>6</v>
      </c>
      <c r="H712" s="15" t="s">
        <v>7</v>
      </c>
      <c r="I712" s="15" t="s">
        <v>8</v>
      </c>
      <c r="J712" s="14" t="s">
        <v>9</v>
      </c>
      <c r="K712" s="16" t="s">
        <v>10</v>
      </c>
      <c r="L712" s="16" t="s">
        <v>11</v>
      </c>
    </row>
    <row r="713" spans="1:12" ht="18.75" customHeight="1">
      <c r="A713" s="4">
        <v>1</v>
      </c>
      <c r="B713" s="17">
        <v>2</v>
      </c>
      <c r="C713" s="4">
        <v>3</v>
      </c>
      <c r="D713" s="4">
        <v>4</v>
      </c>
      <c r="E713" s="4">
        <v>5</v>
      </c>
      <c r="F713" s="4">
        <v>6</v>
      </c>
      <c r="G713" s="4">
        <v>7</v>
      </c>
      <c r="H713" s="4">
        <v>8</v>
      </c>
      <c r="I713" s="4">
        <v>9</v>
      </c>
      <c r="J713" s="4">
        <v>10</v>
      </c>
      <c r="K713" s="4">
        <v>11</v>
      </c>
      <c r="L713" s="4">
        <v>12</v>
      </c>
    </row>
    <row r="714" spans="1:12" ht="74.25" customHeight="1">
      <c r="A714" s="48">
        <v>1</v>
      </c>
      <c r="B714" s="9" t="s">
        <v>481</v>
      </c>
      <c r="C714" s="48" t="s">
        <v>22</v>
      </c>
      <c r="D714" s="48">
        <v>100</v>
      </c>
      <c r="E714" s="48"/>
      <c r="F714" s="4"/>
      <c r="G714" s="147"/>
      <c r="H714" s="3"/>
      <c r="I714" s="22"/>
      <c r="J714" s="48"/>
      <c r="K714" s="22"/>
      <c r="L714" s="22"/>
    </row>
    <row r="715" spans="1:12" ht="42" customHeight="1" thickBot="1">
      <c r="A715" s="48">
        <v>2</v>
      </c>
      <c r="B715" s="9" t="s">
        <v>482</v>
      </c>
      <c r="C715" s="48" t="s">
        <v>22</v>
      </c>
      <c r="D715" s="48">
        <v>10</v>
      </c>
      <c r="E715" s="48"/>
      <c r="F715" s="4"/>
      <c r="G715" s="147"/>
      <c r="H715" s="3"/>
      <c r="I715" s="22"/>
      <c r="J715" s="48"/>
      <c r="K715" s="22"/>
      <c r="L715" s="22"/>
    </row>
    <row r="716" spans="1:12" ht="27" customHeight="1" thickBot="1">
      <c r="A716" s="153"/>
      <c r="B716" s="154"/>
      <c r="C716" s="155"/>
      <c r="D716" s="156"/>
      <c r="E716" s="155"/>
      <c r="F716" s="157"/>
      <c r="G716" s="318" t="s">
        <v>15</v>
      </c>
      <c r="H716" s="318"/>
      <c r="I716" s="71"/>
      <c r="J716" s="67"/>
      <c r="K716" s="68"/>
      <c r="L716" s="129"/>
    </row>
    <row r="717" spans="1:12" ht="53.25" customHeight="1">
      <c r="A717" s="138" t="s">
        <v>483</v>
      </c>
      <c r="B717" s="181" t="s">
        <v>484</v>
      </c>
      <c r="C717" s="73"/>
      <c r="D717" s="73"/>
      <c r="E717" s="73"/>
      <c r="F717" s="72"/>
      <c r="G717" s="175"/>
      <c r="H717" s="176"/>
      <c r="I717" s="178"/>
      <c r="J717" s="73"/>
      <c r="K717" s="75"/>
      <c r="L717" s="179"/>
    </row>
    <row r="718" spans="1:12" ht="27" customHeight="1">
      <c r="A718" s="12" t="s">
        <v>0</v>
      </c>
      <c r="B718" s="12" t="s">
        <v>1</v>
      </c>
      <c r="C718" s="12" t="s">
        <v>2</v>
      </c>
      <c r="D718" s="13" t="s">
        <v>3</v>
      </c>
      <c r="E718" s="14" t="s">
        <v>4</v>
      </c>
      <c r="F718" s="14" t="s">
        <v>5</v>
      </c>
      <c r="G718" s="14" t="s">
        <v>6</v>
      </c>
      <c r="H718" s="15" t="s">
        <v>7</v>
      </c>
      <c r="I718" s="15" t="s">
        <v>8</v>
      </c>
      <c r="J718" s="14" t="s">
        <v>9</v>
      </c>
      <c r="K718" s="16" t="s">
        <v>10</v>
      </c>
      <c r="L718" s="16" t="s">
        <v>11</v>
      </c>
    </row>
    <row r="719" spans="1:12" ht="18.75" customHeight="1">
      <c r="A719" s="4">
        <v>1</v>
      </c>
      <c r="B719" s="17">
        <v>2</v>
      </c>
      <c r="C719" s="4">
        <v>3</v>
      </c>
      <c r="D719" s="4">
        <v>4</v>
      </c>
      <c r="E719" s="4">
        <v>5</v>
      </c>
      <c r="F719" s="4">
        <v>6</v>
      </c>
      <c r="G719" s="4">
        <v>7</v>
      </c>
      <c r="H719" s="4">
        <v>8</v>
      </c>
      <c r="I719" s="4">
        <v>9</v>
      </c>
      <c r="J719" s="4">
        <v>10</v>
      </c>
      <c r="K719" s="4">
        <v>11</v>
      </c>
      <c r="L719" s="4">
        <v>12</v>
      </c>
    </row>
    <row r="720" spans="1:12" ht="57" customHeight="1">
      <c r="A720" s="48">
        <v>1</v>
      </c>
      <c r="B720" s="9" t="s">
        <v>485</v>
      </c>
      <c r="C720" s="48" t="s">
        <v>22</v>
      </c>
      <c r="D720" s="48">
        <v>30000</v>
      </c>
      <c r="E720" s="48"/>
      <c r="F720" s="48"/>
      <c r="G720" s="147"/>
      <c r="H720" s="3"/>
      <c r="I720" s="22"/>
      <c r="J720" s="48"/>
      <c r="K720" s="22"/>
      <c r="L720" s="21"/>
    </row>
    <row r="721" spans="1:12" ht="49.5" customHeight="1">
      <c r="A721" s="48">
        <v>2</v>
      </c>
      <c r="B721" s="9" t="s">
        <v>486</v>
      </c>
      <c r="C721" s="48" t="s">
        <v>22</v>
      </c>
      <c r="D721" s="48">
        <v>26000</v>
      </c>
      <c r="E721" s="48"/>
      <c r="F721" s="48"/>
      <c r="G721" s="147"/>
      <c r="H721" s="3"/>
      <c r="I721" s="22"/>
      <c r="J721" s="48"/>
      <c r="K721" s="22"/>
      <c r="L721" s="21"/>
    </row>
    <row r="722" spans="1:12" ht="54" customHeight="1">
      <c r="A722" s="48">
        <v>3</v>
      </c>
      <c r="B722" s="9" t="s">
        <v>487</v>
      </c>
      <c r="C722" s="48" t="s">
        <v>22</v>
      </c>
      <c r="D722" s="48">
        <v>30000</v>
      </c>
      <c r="E722" s="48"/>
      <c r="F722" s="48"/>
      <c r="G722" s="147"/>
      <c r="H722" s="3"/>
      <c r="I722" s="22"/>
      <c r="J722" s="48"/>
      <c r="K722" s="22"/>
      <c r="L722" s="21"/>
    </row>
    <row r="723" spans="1:12" ht="69" customHeight="1" thickBot="1">
      <c r="A723" s="48">
        <v>4</v>
      </c>
      <c r="B723" s="9" t="s">
        <v>488</v>
      </c>
      <c r="C723" s="48" t="s">
        <v>22</v>
      </c>
      <c r="D723" s="48">
        <v>40000</v>
      </c>
      <c r="E723" s="48"/>
      <c r="F723" s="48"/>
      <c r="G723" s="147"/>
      <c r="H723" s="3"/>
      <c r="I723" s="22"/>
      <c r="J723" s="48"/>
      <c r="K723" s="22"/>
      <c r="L723" s="21"/>
    </row>
    <row r="724" spans="1:12" ht="27" customHeight="1" thickBot="1">
      <c r="A724" s="153"/>
      <c r="B724" s="154"/>
      <c r="C724" s="155"/>
      <c r="D724" s="156"/>
      <c r="E724" s="155"/>
      <c r="F724" s="157"/>
      <c r="G724" s="318" t="s">
        <v>15</v>
      </c>
      <c r="H724" s="318"/>
      <c r="I724" s="71"/>
      <c r="J724" s="67"/>
      <c r="K724" s="68"/>
      <c r="L724" s="129"/>
    </row>
    <row r="725" spans="1:12" ht="24.75" customHeight="1">
      <c r="A725" s="138" t="s">
        <v>489</v>
      </c>
      <c r="B725" s="181" t="s">
        <v>490</v>
      </c>
      <c r="C725" s="73"/>
      <c r="D725" s="73"/>
      <c r="E725" s="73"/>
      <c r="F725" s="72"/>
      <c r="G725" s="175"/>
      <c r="H725" s="176"/>
      <c r="I725" s="178"/>
      <c r="J725" s="73"/>
      <c r="K725" s="75"/>
      <c r="L725" s="179"/>
    </row>
    <row r="726" spans="1:12" ht="27" customHeight="1">
      <c r="A726" s="12" t="s">
        <v>0</v>
      </c>
      <c r="B726" s="12" t="s">
        <v>1</v>
      </c>
      <c r="C726" s="12" t="s">
        <v>2</v>
      </c>
      <c r="D726" s="13" t="s">
        <v>3</v>
      </c>
      <c r="E726" s="14" t="s">
        <v>4</v>
      </c>
      <c r="F726" s="14" t="s">
        <v>5</v>
      </c>
      <c r="G726" s="14" t="s">
        <v>6</v>
      </c>
      <c r="H726" s="15" t="s">
        <v>7</v>
      </c>
      <c r="I726" s="15" t="s">
        <v>8</v>
      </c>
      <c r="J726" s="14" t="s">
        <v>9</v>
      </c>
      <c r="K726" s="16" t="s">
        <v>10</v>
      </c>
      <c r="L726" s="16" t="s">
        <v>11</v>
      </c>
    </row>
    <row r="727" spans="1:12" ht="18.75" customHeight="1">
      <c r="A727" s="4">
        <v>1</v>
      </c>
      <c r="B727" s="17">
        <v>2</v>
      </c>
      <c r="C727" s="4">
        <v>3</v>
      </c>
      <c r="D727" s="4">
        <v>4</v>
      </c>
      <c r="E727" s="4">
        <v>5</v>
      </c>
      <c r="F727" s="4">
        <v>6</v>
      </c>
      <c r="G727" s="4">
        <v>7</v>
      </c>
      <c r="H727" s="4">
        <v>8</v>
      </c>
      <c r="I727" s="4">
        <v>9</v>
      </c>
      <c r="J727" s="4">
        <v>10</v>
      </c>
      <c r="K727" s="4">
        <v>11</v>
      </c>
      <c r="L727" s="4">
        <v>12</v>
      </c>
    </row>
    <row r="728" spans="1:12" ht="63" customHeight="1">
      <c r="A728" s="48">
        <v>1</v>
      </c>
      <c r="B728" s="9" t="s">
        <v>491</v>
      </c>
      <c r="C728" s="48" t="s">
        <v>22</v>
      </c>
      <c r="D728" s="48">
        <v>3000</v>
      </c>
      <c r="E728" s="48"/>
      <c r="F728" s="48"/>
      <c r="G728" s="147"/>
      <c r="H728" s="3"/>
      <c r="I728" s="22"/>
      <c r="J728" s="48"/>
      <c r="K728" s="22"/>
      <c r="L728" s="21"/>
    </row>
    <row r="729" spans="1:12" ht="66">
      <c r="A729" s="48">
        <v>2</v>
      </c>
      <c r="B729" s="9" t="s">
        <v>492</v>
      </c>
      <c r="C729" s="48" t="s">
        <v>22</v>
      </c>
      <c r="D729" s="48">
        <v>850</v>
      </c>
      <c r="E729" s="48"/>
      <c r="F729" s="48"/>
      <c r="G729" s="147"/>
      <c r="H729" s="3"/>
      <c r="I729" s="22"/>
      <c r="J729" s="48"/>
      <c r="K729" s="22"/>
      <c r="L729" s="21"/>
    </row>
    <row r="730" spans="1:12" ht="49.5" customHeight="1" thickBot="1">
      <c r="A730" s="48">
        <v>3</v>
      </c>
      <c r="B730" s="9" t="s">
        <v>493</v>
      </c>
      <c r="C730" s="48" t="s">
        <v>22</v>
      </c>
      <c r="D730" s="48">
        <v>750</v>
      </c>
      <c r="E730" s="48"/>
      <c r="F730" s="48"/>
      <c r="G730" s="147"/>
      <c r="H730" s="3"/>
      <c r="I730" s="22"/>
      <c r="J730" s="48"/>
      <c r="K730" s="22"/>
      <c r="L730" s="21"/>
    </row>
    <row r="731" spans="1:12" ht="27" customHeight="1" thickBot="1">
      <c r="A731" s="153"/>
      <c r="B731" s="154"/>
      <c r="C731" s="155"/>
      <c r="D731" s="156"/>
      <c r="E731" s="155"/>
      <c r="F731" s="157"/>
      <c r="G731" s="318" t="s">
        <v>15</v>
      </c>
      <c r="H731" s="318"/>
      <c r="I731" s="71"/>
      <c r="J731" s="67"/>
      <c r="K731" s="68"/>
      <c r="L731" s="129"/>
    </row>
    <row r="732" spans="1:12" ht="24.75" customHeight="1">
      <c r="A732" s="138" t="s">
        <v>494</v>
      </c>
      <c r="B732" s="181" t="s">
        <v>495</v>
      </c>
      <c r="C732" s="73"/>
      <c r="D732" s="73"/>
      <c r="E732" s="73"/>
      <c r="F732" s="72"/>
      <c r="G732" s="175"/>
      <c r="H732" s="176"/>
      <c r="I732" s="178"/>
      <c r="J732" s="73"/>
      <c r="K732" s="75"/>
      <c r="L732" s="179"/>
    </row>
    <row r="733" spans="1:12" ht="27" customHeight="1">
      <c r="A733" s="12" t="s">
        <v>0</v>
      </c>
      <c r="B733" s="12" t="s">
        <v>1</v>
      </c>
      <c r="C733" s="12" t="s">
        <v>2</v>
      </c>
      <c r="D733" s="13" t="s">
        <v>3</v>
      </c>
      <c r="E733" s="14" t="s">
        <v>4</v>
      </c>
      <c r="F733" s="14" t="s">
        <v>5</v>
      </c>
      <c r="G733" s="14" t="s">
        <v>6</v>
      </c>
      <c r="H733" s="15" t="s">
        <v>7</v>
      </c>
      <c r="I733" s="15" t="s">
        <v>8</v>
      </c>
      <c r="J733" s="14" t="s">
        <v>9</v>
      </c>
      <c r="K733" s="16" t="s">
        <v>10</v>
      </c>
      <c r="L733" s="16" t="s">
        <v>11</v>
      </c>
    </row>
    <row r="734" spans="1:12" ht="18.75" customHeight="1">
      <c r="A734" s="4">
        <v>1</v>
      </c>
      <c r="B734" s="17">
        <v>2</v>
      </c>
      <c r="C734" s="4">
        <v>3</v>
      </c>
      <c r="D734" s="4">
        <v>4</v>
      </c>
      <c r="E734" s="4">
        <v>5</v>
      </c>
      <c r="F734" s="4">
        <v>6</v>
      </c>
      <c r="G734" s="4">
        <v>7</v>
      </c>
      <c r="H734" s="4">
        <v>8</v>
      </c>
      <c r="I734" s="4">
        <v>9</v>
      </c>
      <c r="J734" s="4">
        <v>10</v>
      </c>
      <c r="K734" s="4">
        <v>11</v>
      </c>
      <c r="L734" s="4">
        <v>12</v>
      </c>
    </row>
    <row r="735" spans="1:12" ht="53.25" customHeight="1" thickBot="1">
      <c r="A735" s="48">
        <v>229</v>
      </c>
      <c r="B735" s="9" t="s">
        <v>496</v>
      </c>
      <c r="C735" s="48" t="s">
        <v>22</v>
      </c>
      <c r="D735" s="48">
        <v>170</v>
      </c>
      <c r="E735" s="48"/>
      <c r="F735" s="48"/>
      <c r="G735" s="147"/>
      <c r="H735" s="3"/>
      <c r="I735" s="22"/>
      <c r="J735" s="48"/>
      <c r="K735" s="22"/>
      <c r="L735" s="22"/>
    </row>
    <row r="736" spans="1:12" ht="33.75" customHeight="1" thickBot="1">
      <c r="A736" s="153"/>
      <c r="B736" s="154"/>
      <c r="C736" s="155"/>
      <c r="D736" s="156"/>
      <c r="E736" s="155"/>
      <c r="F736" s="157"/>
      <c r="G736" s="318" t="s">
        <v>15</v>
      </c>
      <c r="H736" s="318"/>
      <c r="I736" s="71"/>
      <c r="J736" s="67"/>
      <c r="K736" s="68"/>
      <c r="L736" s="129"/>
    </row>
    <row r="737" spans="1:12" ht="43.5" customHeight="1">
      <c r="A737" s="138" t="s">
        <v>497</v>
      </c>
      <c r="B737" s="181" t="s">
        <v>498</v>
      </c>
      <c r="C737" s="73"/>
      <c r="D737" s="73"/>
      <c r="E737" s="73"/>
      <c r="F737" s="72"/>
      <c r="G737" s="175"/>
      <c r="H737" s="176"/>
      <c r="I737" s="178"/>
      <c r="J737" s="73"/>
      <c r="K737" s="75"/>
      <c r="L737" s="179"/>
    </row>
    <row r="738" spans="1:12" ht="27" customHeight="1">
      <c r="A738" s="12" t="s">
        <v>0</v>
      </c>
      <c r="B738" s="12" t="s">
        <v>1</v>
      </c>
      <c r="C738" s="12" t="s">
        <v>2</v>
      </c>
      <c r="D738" s="13" t="s">
        <v>3</v>
      </c>
      <c r="E738" s="14" t="s">
        <v>4</v>
      </c>
      <c r="F738" s="14" t="s">
        <v>5</v>
      </c>
      <c r="G738" s="14" t="s">
        <v>6</v>
      </c>
      <c r="H738" s="15" t="s">
        <v>7</v>
      </c>
      <c r="I738" s="15" t="s">
        <v>8</v>
      </c>
      <c r="J738" s="14" t="s">
        <v>9</v>
      </c>
      <c r="K738" s="16" t="s">
        <v>10</v>
      </c>
      <c r="L738" s="16" t="s">
        <v>11</v>
      </c>
    </row>
    <row r="739" spans="1:12" ht="18.75" customHeight="1">
      <c r="A739" s="4">
        <v>1</v>
      </c>
      <c r="B739" s="17">
        <v>2</v>
      </c>
      <c r="C739" s="4">
        <v>3</v>
      </c>
      <c r="D739" s="4">
        <v>4</v>
      </c>
      <c r="E739" s="4">
        <v>5</v>
      </c>
      <c r="F739" s="4">
        <v>6</v>
      </c>
      <c r="G739" s="4">
        <v>7</v>
      </c>
      <c r="H739" s="4">
        <v>8</v>
      </c>
      <c r="I739" s="4">
        <v>9</v>
      </c>
      <c r="J739" s="4">
        <v>10</v>
      </c>
      <c r="K739" s="4">
        <v>11</v>
      </c>
      <c r="L739" s="4">
        <v>12</v>
      </c>
    </row>
    <row r="740" spans="1:12" ht="47.25" customHeight="1">
      <c r="A740" s="48">
        <v>1</v>
      </c>
      <c r="B740" s="2" t="s">
        <v>972</v>
      </c>
      <c r="C740" s="185" t="s">
        <v>499</v>
      </c>
      <c r="D740" s="48">
        <v>30</v>
      </c>
      <c r="E740" s="48"/>
      <c r="F740" s="48"/>
      <c r="G740" s="147"/>
      <c r="H740" s="3"/>
      <c r="I740" s="22"/>
      <c r="J740" s="48"/>
      <c r="K740" s="22"/>
      <c r="L740" s="22"/>
    </row>
    <row r="741" spans="1:12" ht="54" customHeight="1">
      <c r="A741" s="48">
        <v>2</v>
      </c>
      <c r="B741" s="9" t="s">
        <v>500</v>
      </c>
      <c r="C741" s="48" t="s">
        <v>501</v>
      </c>
      <c r="D741" s="48">
        <v>10</v>
      </c>
      <c r="E741" s="48"/>
      <c r="F741" s="48"/>
      <c r="G741" s="147"/>
      <c r="H741" s="3"/>
      <c r="I741" s="22"/>
      <c r="J741" s="48"/>
      <c r="K741" s="22"/>
      <c r="L741" s="21"/>
    </row>
    <row r="742" spans="1:12" ht="39" customHeight="1">
      <c r="A742" s="48">
        <v>3</v>
      </c>
      <c r="B742" s="9" t="s">
        <v>502</v>
      </c>
      <c r="C742" s="48" t="s">
        <v>501</v>
      </c>
      <c r="D742" s="48">
        <v>50</v>
      </c>
      <c r="E742" s="48"/>
      <c r="F742" s="48"/>
      <c r="G742" s="147"/>
      <c r="H742" s="3"/>
      <c r="I742" s="22"/>
      <c r="J742" s="48"/>
      <c r="K742" s="22"/>
      <c r="L742" s="21"/>
    </row>
    <row r="743" spans="1:12" ht="39" customHeight="1">
      <c r="A743" s="48">
        <v>4</v>
      </c>
      <c r="B743" s="9" t="s">
        <v>503</v>
      </c>
      <c r="C743" s="48" t="s">
        <v>501</v>
      </c>
      <c r="D743" s="48">
        <v>160</v>
      </c>
      <c r="E743" s="48"/>
      <c r="F743" s="48"/>
      <c r="G743" s="147"/>
      <c r="H743" s="3"/>
      <c r="I743" s="22"/>
      <c r="J743" s="48"/>
      <c r="K743" s="22"/>
      <c r="L743" s="21"/>
    </row>
    <row r="744" spans="1:12" ht="46.5" customHeight="1">
      <c r="A744" s="48">
        <v>5</v>
      </c>
      <c r="B744" s="9" t="s">
        <v>504</v>
      </c>
      <c r="C744" s="48" t="s">
        <v>501</v>
      </c>
      <c r="D744" s="48">
        <v>100</v>
      </c>
      <c r="E744" s="48"/>
      <c r="F744" s="48"/>
      <c r="G744" s="147"/>
      <c r="H744" s="3"/>
      <c r="I744" s="22"/>
      <c r="J744" s="48"/>
      <c r="K744" s="22"/>
      <c r="L744" s="21"/>
    </row>
    <row r="745" spans="1:12" ht="46.5" customHeight="1">
      <c r="A745" s="48">
        <v>6</v>
      </c>
      <c r="B745" s="9" t="s">
        <v>505</v>
      </c>
      <c r="C745" s="48" t="s">
        <v>501</v>
      </c>
      <c r="D745" s="48">
        <v>70</v>
      </c>
      <c r="E745" s="48"/>
      <c r="F745" s="48"/>
      <c r="G745" s="147"/>
      <c r="H745" s="3"/>
      <c r="I745" s="22"/>
      <c r="J745" s="48"/>
      <c r="K745" s="22"/>
      <c r="L745" s="22"/>
    </row>
    <row r="746" spans="1:12" ht="46.5" customHeight="1">
      <c r="A746" s="48">
        <v>7</v>
      </c>
      <c r="B746" s="9" t="s">
        <v>506</v>
      </c>
      <c r="C746" s="48" t="s">
        <v>501</v>
      </c>
      <c r="D746" s="48">
        <v>300</v>
      </c>
      <c r="E746" s="48"/>
      <c r="F746" s="48"/>
      <c r="G746" s="147"/>
      <c r="H746" s="3"/>
      <c r="I746" s="22"/>
      <c r="J746" s="48"/>
      <c r="K746" s="22"/>
      <c r="L746" s="22"/>
    </row>
    <row r="747" spans="1:12" ht="30" customHeight="1" thickBot="1">
      <c r="A747" s="48">
        <v>8</v>
      </c>
      <c r="B747" s="9" t="s">
        <v>507</v>
      </c>
      <c r="C747" s="48" t="s">
        <v>501</v>
      </c>
      <c r="D747" s="48">
        <v>2</v>
      </c>
      <c r="E747" s="48"/>
      <c r="F747" s="48"/>
      <c r="G747" s="147"/>
      <c r="H747" s="3"/>
      <c r="I747" s="22"/>
      <c r="J747" s="48"/>
      <c r="K747" s="22"/>
      <c r="L747" s="22"/>
    </row>
    <row r="748" spans="1:12" ht="21.75" customHeight="1" thickBot="1">
      <c r="A748" s="153"/>
      <c r="B748" s="154"/>
      <c r="C748" s="155"/>
      <c r="D748" s="156"/>
      <c r="E748" s="155"/>
      <c r="F748" s="157"/>
      <c r="G748" s="318" t="s">
        <v>15</v>
      </c>
      <c r="H748" s="318"/>
      <c r="I748" s="71"/>
      <c r="J748" s="67"/>
      <c r="K748" s="68"/>
      <c r="L748" s="129"/>
    </row>
    <row r="749" spans="1:12" ht="10.5">
      <c r="A749" s="138" t="s">
        <v>508</v>
      </c>
      <c r="B749" s="181" t="s">
        <v>509</v>
      </c>
      <c r="C749" s="73"/>
      <c r="D749" s="73"/>
      <c r="E749" s="73"/>
      <c r="F749" s="72"/>
      <c r="G749" s="175"/>
      <c r="H749" s="176"/>
      <c r="I749" s="178"/>
      <c r="J749" s="73"/>
      <c r="K749" s="75"/>
      <c r="L749" s="179"/>
    </row>
    <row r="750" spans="1:12" ht="27" customHeight="1">
      <c r="A750" s="12" t="s">
        <v>0</v>
      </c>
      <c r="B750" s="12" t="s">
        <v>1</v>
      </c>
      <c r="C750" s="12" t="s">
        <v>2</v>
      </c>
      <c r="D750" s="13" t="s">
        <v>3</v>
      </c>
      <c r="E750" s="14" t="s">
        <v>4</v>
      </c>
      <c r="F750" s="14" t="s">
        <v>5</v>
      </c>
      <c r="G750" s="14" t="s">
        <v>6</v>
      </c>
      <c r="H750" s="15" t="s">
        <v>7</v>
      </c>
      <c r="I750" s="15" t="s">
        <v>8</v>
      </c>
      <c r="J750" s="14" t="s">
        <v>9</v>
      </c>
      <c r="K750" s="16" t="s">
        <v>10</v>
      </c>
      <c r="L750" s="16" t="s">
        <v>11</v>
      </c>
    </row>
    <row r="751" spans="1:12" ht="18.75" customHeight="1">
      <c r="A751" s="4">
        <v>1</v>
      </c>
      <c r="B751" s="17">
        <v>2</v>
      </c>
      <c r="C751" s="4">
        <v>3</v>
      </c>
      <c r="D751" s="4">
        <v>4</v>
      </c>
      <c r="E751" s="4">
        <v>5</v>
      </c>
      <c r="F751" s="4">
        <v>6</v>
      </c>
      <c r="G751" s="4">
        <v>7</v>
      </c>
      <c r="H751" s="4">
        <v>8</v>
      </c>
      <c r="I751" s="4">
        <v>9</v>
      </c>
      <c r="J751" s="4">
        <v>10</v>
      </c>
      <c r="K751" s="4">
        <v>11</v>
      </c>
      <c r="L751" s="4">
        <v>12</v>
      </c>
    </row>
    <row r="752" spans="1:12" ht="19.5" customHeight="1" thickBot="1">
      <c r="A752" s="48">
        <v>1</v>
      </c>
      <c r="B752" s="9" t="s">
        <v>510</v>
      </c>
      <c r="C752" s="48" t="s">
        <v>501</v>
      </c>
      <c r="D752" s="48">
        <v>250</v>
      </c>
      <c r="E752" s="48"/>
      <c r="F752" s="48"/>
      <c r="G752" s="147"/>
      <c r="H752" s="3"/>
      <c r="I752" s="22"/>
      <c r="J752" s="48"/>
      <c r="K752" s="22"/>
      <c r="L752" s="22"/>
    </row>
    <row r="753" spans="1:12" ht="19.5" customHeight="1" thickBot="1">
      <c r="A753" s="153"/>
      <c r="B753" s="154"/>
      <c r="C753" s="155"/>
      <c r="D753" s="156"/>
      <c r="E753" s="155"/>
      <c r="F753" s="157"/>
      <c r="G753" s="318" t="s">
        <v>15</v>
      </c>
      <c r="H753" s="318"/>
      <c r="I753" s="71"/>
      <c r="J753" s="67"/>
      <c r="K753" s="68"/>
      <c r="L753" s="129"/>
    </row>
    <row r="754" spans="1:12" ht="10.5">
      <c r="A754" s="138" t="s">
        <v>511</v>
      </c>
      <c r="B754" s="181" t="s">
        <v>512</v>
      </c>
      <c r="C754" s="73"/>
      <c r="D754" s="73"/>
      <c r="E754" s="73"/>
      <c r="F754" s="72"/>
      <c r="G754" s="175"/>
      <c r="H754" s="176"/>
      <c r="I754" s="178"/>
      <c r="J754" s="73"/>
      <c r="K754" s="75"/>
      <c r="L754" s="179"/>
    </row>
    <row r="755" spans="1:12" ht="27" customHeight="1">
      <c r="A755" s="12" t="s">
        <v>0</v>
      </c>
      <c r="B755" s="12" t="s">
        <v>1</v>
      </c>
      <c r="C755" s="12" t="s">
        <v>2</v>
      </c>
      <c r="D755" s="13" t="s">
        <v>3</v>
      </c>
      <c r="E755" s="14" t="s">
        <v>4</v>
      </c>
      <c r="F755" s="14" t="s">
        <v>5</v>
      </c>
      <c r="G755" s="14" t="s">
        <v>6</v>
      </c>
      <c r="H755" s="15" t="s">
        <v>7</v>
      </c>
      <c r="I755" s="15" t="s">
        <v>8</v>
      </c>
      <c r="J755" s="14" t="s">
        <v>9</v>
      </c>
      <c r="K755" s="16" t="s">
        <v>10</v>
      </c>
      <c r="L755" s="16" t="s">
        <v>11</v>
      </c>
    </row>
    <row r="756" spans="1:12" ht="18.75" customHeight="1">
      <c r="A756" s="4">
        <v>1</v>
      </c>
      <c r="B756" s="17">
        <v>2</v>
      </c>
      <c r="C756" s="4">
        <v>3</v>
      </c>
      <c r="D756" s="4">
        <v>4</v>
      </c>
      <c r="E756" s="4">
        <v>5</v>
      </c>
      <c r="F756" s="4">
        <v>6</v>
      </c>
      <c r="G756" s="4">
        <v>7</v>
      </c>
      <c r="H756" s="4">
        <v>8</v>
      </c>
      <c r="I756" s="4">
        <v>9</v>
      </c>
      <c r="J756" s="4">
        <v>10</v>
      </c>
      <c r="K756" s="4">
        <v>11</v>
      </c>
      <c r="L756" s="4">
        <v>12</v>
      </c>
    </row>
    <row r="757" spans="1:12" ht="25.5" customHeight="1" thickBot="1">
      <c r="A757" s="48">
        <v>1</v>
      </c>
      <c r="B757" s="9" t="s">
        <v>513</v>
      </c>
      <c r="C757" s="48" t="s">
        <v>22</v>
      </c>
      <c r="D757" s="48">
        <v>10</v>
      </c>
      <c r="E757" s="48"/>
      <c r="F757" s="48"/>
      <c r="G757" s="147"/>
      <c r="H757" s="3"/>
      <c r="I757" s="22"/>
      <c r="J757" s="48"/>
      <c r="K757" s="22"/>
      <c r="L757" s="22"/>
    </row>
    <row r="758" spans="1:12" ht="25.5" customHeight="1" thickBot="1">
      <c r="A758" s="153"/>
      <c r="B758" s="154"/>
      <c r="C758" s="155"/>
      <c r="D758" s="156"/>
      <c r="E758" s="155"/>
      <c r="F758" s="157"/>
      <c r="G758" s="318" t="s">
        <v>15</v>
      </c>
      <c r="H758" s="318"/>
      <c r="I758" s="71"/>
      <c r="J758" s="67"/>
      <c r="K758" s="68"/>
      <c r="L758" s="129"/>
    </row>
    <row r="759" spans="1:12" ht="10.5">
      <c r="A759" s="138" t="s">
        <v>514</v>
      </c>
      <c r="B759" s="181" t="s">
        <v>515</v>
      </c>
      <c r="C759" s="73"/>
      <c r="D759" s="73"/>
      <c r="E759" s="73"/>
      <c r="F759" s="72"/>
      <c r="G759" s="175"/>
      <c r="H759" s="176"/>
      <c r="I759" s="178"/>
      <c r="J759" s="73"/>
      <c r="K759" s="75"/>
      <c r="L759" s="179"/>
    </row>
    <row r="760" spans="1:12" ht="27" customHeight="1">
      <c r="A760" s="12" t="s">
        <v>0</v>
      </c>
      <c r="B760" s="12" t="s">
        <v>1</v>
      </c>
      <c r="C760" s="12" t="s">
        <v>2</v>
      </c>
      <c r="D760" s="13" t="s">
        <v>3</v>
      </c>
      <c r="E760" s="14" t="s">
        <v>4</v>
      </c>
      <c r="F760" s="14" t="s">
        <v>5</v>
      </c>
      <c r="G760" s="14" t="s">
        <v>6</v>
      </c>
      <c r="H760" s="15" t="s">
        <v>7</v>
      </c>
      <c r="I760" s="15" t="s">
        <v>8</v>
      </c>
      <c r="J760" s="14" t="s">
        <v>9</v>
      </c>
      <c r="K760" s="16" t="s">
        <v>10</v>
      </c>
      <c r="L760" s="16" t="s">
        <v>11</v>
      </c>
    </row>
    <row r="761" spans="1:12" ht="18.75" customHeight="1">
      <c r="A761" s="4">
        <v>1</v>
      </c>
      <c r="B761" s="17">
        <v>2</v>
      </c>
      <c r="C761" s="4">
        <v>3</v>
      </c>
      <c r="D761" s="4">
        <v>4</v>
      </c>
      <c r="E761" s="4">
        <v>5</v>
      </c>
      <c r="F761" s="4">
        <v>6</v>
      </c>
      <c r="G761" s="4">
        <v>7</v>
      </c>
      <c r="H761" s="4">
        <v>8</v>
      </c>
      <c r="I761" s="4">
        <v>9</v>
      </c>
      <c r="J761" s="4">
        <v>10</v>
      </c>
      <c r="K761" s="4">
        <v>11</v>
      </c>
      <c r="L761" s="4">
        <v>12</v>
      </c>
    </row>
    <row r="762" spans="1:12" ht="39.75" customHeight="1" thickBot="1">
      <c r="A762" s="48">
        <v>241</v>
      </c>
      <c r="B762" s="9" t="s">
        <v>516</v>
      </c>
      <c r="C762" s="48" t="s">
        <v>501</v>
      </c>
      <c r="D762" s="48">
        <v>40</v>
      </c>
      <c r="E762" s="48"/>
      <c r="F762" s="48"/>
      <c r="G762" s="147"/>
      <c r="H762" s="3"/>
      <c r="I762" s="22"/>
      <c r="J762" s="48"/>
      <c r="K762" s="22"/>
      <c r="L762" s="22"/>
    </row>
    <row r="763" spans="1:12" ht="27.75" customHeight="1" thickBot="1">
      <c r="A763" s="153"/>
      <c r="B763" s="154"/>
      <c r="C763" s="155"/>
      <c r="D763" s="156"/>
      <c r="E763" s="155"/>
      <c r="F763" s="157"/>
      <c r="G763" s="318" t="s">
        <v>15</v>
      </c>
      <c r="H763" s="318"/>
      <c r="I763" s="71"/>
      <c r="J763" s="67"/>
      <c r="K763" s="68"/>
      <c r="L763" s="129"/>
    </row>
    <row r="764" spans="1:12" ht="10.5">
      <c r="A764" s="138" t="s">
        <v>517</v>
      </c>
      <c r="B764" s="181" t="s">
        <v>518</v>
      </c>
      <c r="C764" s="73"/>
      <c r="D764" s="73"/>
      <c r="E764" s="73"/>
      <c r="F764" s="72"/>
      <c r="G764" s="175"/>
      <c r="H764" s="176"/>
      <c r="I764" s="178"/>
      <c r="J764" s="73"/>
      <c r="K764" s="75"/>
      <c r="L764" s="179"/>
    </row>
    <row r="765" spans="1:12" ht="27" customHeight="1">
      <c r="A765" s="12" t="s">
        <v>0</v>
      </c>
      <c r="B765" s="12" t="s">
        <v>1</v>
      </c>
      <c r="C765" s="12" t="s">
        <v>2</v>
      </c>
      <c r="D765" s="13" t="s">
        <v>3</v>
      </c>
      <c r="E765" s="14" t="s">
        <v>4</v>
      </c>
      <c r="F765" s="14" t="s">
        <v>5</v>
      </c>
      <c r="G765" s="14" t="s">
        <v>6</v>
      </c>
      <c r="H765" s="15" t="s">
        <v>7</v>
      </c>
      <c r="I765" s="15" t="s">
        <v>8</v>
      </c>
      <c r="J765" s="14" t="s">
        <v>9</v>
      </c>
      <c r="K765" s="16" t="s">
        <v>10</v>
      </c>
      <c r="L765" s="16" t="s">
        <v>11</v>
      </c>
    </row>
    <row r="766" spans="1:12" ht="18.75" customHeight="1">
      <c r="A766" s="4">
        <v>1</v>
      </c>
      <c r="B766" s="17">
        <v>2</v>
      </c>
      <c r="C766" s="4">
        <v>3</v>
      </c>
      <c r="D766" s="4">
        <v>4</v>
      </c>
      <c r="E766" s="4">
        <v>5</v>
      </c>
      <c r="F766" s="4">
        <v>6</v>
      </c>
      <c r="G766" s="4">
        <v>7</v>
      </c>
      <c r="H766" s="4">
        <v>8</v>
      </c>
      <c r="I766" s="4">
        <v>9</v>
      </c>
      <c r="J766" s="4">
        <v>10</v>
      </c>
      <c r="K766" s="4">
        <v>11</v>
      </c>
      <c r="L766" s="4">
        <v>12</v>
      </c>
    </row>
    <row r="767" spans="1:12" ht="51" customHeight="1" thickBot="1">
      <c r="A767" s="48">
        <v>1</v>
      </c>
      <c r="B767" s="9" t="s">
        <v>519</v>
      </c>
      <c r="C767" s="48" t="s">
        <v>22</v>
      </c>
      <c r="D767" s="48">
        <v>5</v>
      </c>
      <c r="E767" s="48"/>
      <c r="F767" s="48"/>
      <c r="G767" s="147"/>
      <c r="H767" s="3"/>
      <c r="I767" s="22"/>
      <c r="J767" s="48"/>
      <c r="K767" s="22"/>
      <c r="L767" s="21"/>
    </row>
    <row r="768" spans="1:12" ht="17.25" customHeight="1" thickBot="1">
      <c r="A768" s="153"/>
      <c r="B768" s="154"/>
      <c r="C768" s="155"/>
      <c r="D768" s="156"/>
      <c r="E768" s="155"/>
      <c r="F768" s="157"/>
      <c r="G768" s="318" t="s">
        <v>15</v>
      </c>
      <c r="H768" s="318"/>
      <c r="I768" s="71"/>
      <c r="J768" s="67"/>
      <c r="K768" s="68"/>
      <c r="L768" s="129"/>
    </row>
    <row r="769" spans="1:12" ht="10.5">
      <c r="A769" s="138" t="s">
        <v>520</v>
      </c>
      <c r="B769" s="181" t="s">
        <v>521</v>
      </c>
      <c r="C769" s="73"/>
      <c r="D769" s="73"/>
      <c r="E769" s="73"/>
      <c r="F769" s="72"/>
      <c r="G769" s="175"/>
      <c r="H769" s="176"/>
      <c r="I769" s="178"/>
      <c r="J769" s="73"/>
      <c r="K769" s="75"/>
      <c r="L769" s="179"/>
    </row>
    <row r="770" spans="1:12" ht="27" customHeight="1">
      <c r="A770" s="12" t="s">
        <v>0</v>
      </c>
      <c r="B770" s="12" t="s">
        <v>1</v>
      </c>
      <c r="C770" s="12" t="s">
        <v>2</v>
      </c>
      <c r="D770" s="13" t="s">
        <v>3</v>
      </c>
      <c r="E770" s="14" t="s">
        <v>4</v>
      </c>
      <c r="F770" s="14" t="s">
        <v>5</v>
      </c>
      <c r="G770" s="14" t="s">
        <v>6</v>
      </c>
      <c r="H770" s="15" t="s">
        <v>7</v>
      </c>
      <c r="I770" s="15" t="s">
        <v>8</v>
      </c>
      <c r="J770" s="14" t="s">
        <v>9</v>
      </c>
      <c r="K770" s="16" t="s">
        <v>10</v>
      </c>
      <c r="L770" s="16" t="s">
        <v>11</v>
      </c>
    </row>
    <row r="771" spans="1:12" ht="18.75" customHeight="1">
      <c r="A771" s="4">
        <v>1</v>
      </c>
      <c r="B771" s="17">
        <v>2</v>
      </c>
      <c r="C771" s="4">
        <v>3</v>
      </c>
      <c r="D771" s="4">
        <v>4</v>
      </c>
      <c r="E771" s="4">
        <v>5</v>
      </c>
      <c r="F771" s="4">
        <v>6</v>
      </c>
      <c r="G771" s="4">
        <v>7</v>
      </c>
      <c r="H771" s="4">
        <v>8</v>
      </c>
      <c r="I771" s="4">
        <v>9</v>
      </c>
      <c r="J771" s="4">
        <v>10</v>
      </c>
      <c r="K771" s="4">
        <v>11</v>
      </c>
      <c r="L771" s="4">
        <v>12</v>
      </c>
    </row>
    <row r="772" spans="1:12" ht="48" customHeight="1" thickBot="1">
      <c r="A772" s="48">
        <v>1</v>
      </c>
      <c r="B772" s="9" t="s">
        <v>522</v>
      </c>
      <c r="C772" s="48" t="s">
        <v>22</v>
      </c>
      <c r="D772" s="48">
        <v>30</v>
      </c>
      <c r="E772" s="48"/>
      <c r="F772" s="48"/>
      <c r="G772" s="147"/>
      <c r="H772" s="3"/>
      <c r="I772" s="22"/>
      <c r="J772" s="48"/>
      <c r="K772" s="22"/>
      <c r="L772" s="22"/>
    </row>
    <row r="773" spans="1:12" ht="30" customHeight="1" thickBot="1">
      <c r="A773" s="153"/>
      <c r="B773" s="154"/>
      <c r="C773" s="155"/>
      <c r="D773" s="156"/>
      <c r="E773" s="155"/>
      <c r="F773" s="157"/>
      <c r="G773" s="318" t="s">
        <v>15</v>
      </c>
      <c r="H773" s="318"/>
      <c r="I773" s="71">
        <f>SUM(I772:I772)</f>
        <v>0</v>
      </c>
      <c r="J773" s="67"/>
      <c r="K773" s="68"/>
      <c r="L773" s="129">
        <f>SUM(L772:L772)</f>
        <v>0</v>
      </c>
    </row>
    <row r="774" spans="1:12" ht="28.5" customHeight="1">
      <c r="A774" s="138" t="s">
        <v>523</v>
      </c>
      <c r="B774" s="102" t="s">
        <v>524</v>
      </c>
      <c r="C774" s="73"/>
      <c r="D774" s="73"/>
      <c r="E774" s="73"/>
      <c r="F774" s="72"/>
      <c r="G774" s="175"/>
      <c r="H774" s="176"/>
      <c r="I774" s="178"/>
      <c r="J774" s="73"/>
      <c r="K774" s="75"/>
      <c r="L774" s="179"/>
    </row>
    <row r="775" spans="1:12" ht="27" customHeight="1">
      <c r="A775" s="12" t="s">
        <v>0</v>
      </c>
      <c r="B775" s="12" t="s">
        <v>1</v>
      </c>
      <c r="C775" s="12" t="s">
        <v>2</v>
      </c>
      <c r="D775" s="13" t="s">
        <v>3</v>
      </c>
      <c r="E775" s="14" t="s">
        <v>4</v>
      </c>
      <c r="F775" s="14" t="s">
        <v>5</v>
      </c>
      <c r="G775" s="14" t="s">
        <v>6</v>
      </c>
      <c r="H775" s="15" t="s">
        <v>7</v>
      </c>
      <c r="I775" s="15" t="s">
        <v>8</v>
      </c>
      <c r="J775" s="14" t="s">
        <v>9</v>
      </c>
      <c r="K775" s="16" t="s">
        <v>10</v>
      </c>
      <c r="L775" s="16" t="s">
        <v>11</v>
      </c>
    </row>
    <row r="776" spans="1:12" ht="18.75" customHeight="1">
      <c r="A776" s="4">
        <v>1</v>
      </c>
      <c r="B776" s="17">
        <v>2</v>
      </c>
      <c r="C776" s="4">
        <v>3</v>
      </c>
      <c r="D776" s="4">
        <v>4</v>
      </c>
      <c r="E776" s="4">
        <v>5</v>
      </c>
      <c r="F776" s="4">
        <v>6</v>
      </c>
      <c r="G776" s="4">
        <v>7</v>
      </c>
      <c r="H776" s="4">
        <v>8</v>
      </c>
      <c r="I776" s="4">
        <v>9</v>
      </c>
      <c r="J776" s="4">
        <v>10</v>
      </c>
      <c r="K776" s="4">
        <v>11</v>
      </c>
      <c r="L776" s="4">
        <v>12</v>
      </c>
    </row>
    <row r="777" spans="1:12" ht="57.75">
      <c r="A777" s="48">
        <v>1</v>
      </c>
      <c r="B777" s="9" t="s">
        <v>525</v>
      </c>
      <c r="C777" s="48" t="s">
        <v>22</v>
      </c>
      <c r="D777" s="182">
        <v>500</v>
      </c>
      <c r="E777" s="48"/>
      <c r="F777" s="48"/>
      <c r="G777" s="147"/>
      <c r="H777" s="3"/>
      <c r="I777" s="22"/>
      <c r="J777" s="48"/>
      <c r="K777" s="22"/>
      <c r="L777" s="21"/>
    </row>
    <row r="778" spans="1:12" ht="70.5" customHeight="1" thickBot="1">
      <c r="A778" s="48">
        <v>2</v>
      </c>
      <c r="B778" s="9" t="s">
        <v>526</v>
      </c>
      <c r="C778" s="48" t="s">
        <v>22</v>
      </c>
      <c r="D778" s="182">
        <v>400</v>
      </c>
      <c r="E778" s="48"/>
      <c r="F778" s="48"/>
      <c r="G778" s="147"/>
      <c r="H778" s="3"/>
      <c r="I778" s="22"/>
      <c r="J778" s="48"/>
      <c r="K778" s="22"/>
      <c r="L778" s="21"/>
    </row>
    <row r="779" spans="1:12" ht="20.25" customHeight="1" thickBot="1">
      <c r="A779" s="153"/>
      <c r="B779" s="154"/>
      <c r="C779" s="155"/>
      <c r="D779" s="186"/>
      <c r="E779" s="155"/>
      <c r="F779" s="157"/>
      <c r="G779" s="318" t="s">
        <v>15</v>
      </c>
      <c r="H779" s="318"/>
      <c r="I779" s="71"/>
      <c r="J779" s="67"/>
      <c r="K779" s="68"/>
      <c r="L779" s="129"/>
    </row>
    <row r="780" spans="1:12" ht="10.5">
      <c r="A780" s="138" t="s">
        <v>527</v>
      </c>
      <c r="B780" s="102" t="s">
        <v>528</v>
      </c>
      <c r="C780" s="73"/>
      <c r="D780" s="187"/>
      <c r="E780" s="73"/>
      <c r="F780" s="72"/>
      <c r="G780" s="175"/>
      <c r="H780" s="176"/>
      <c r="I780" s="178"/>
      <c r="J780" s="73"/>
      <c r="K780" s="75"/>
      <c r="L780" s="179"/>
    </row>
    <row r="781" spans="1:12" ht="27" customHeight="1">
      <c r="A781" s="12" t="s">
        <v>0</v>
      </c>
      <c r="B781" s="12" t="s">
        <v>1</v>
      </c>
      <c r="C781" s="12" t="s">
        <v>2</v>
      </c>
      <c r="D781" s="13" t="s">
        <v>3</v>
      </c>
      <c r="E781" s="14" t="s">
        <v>4</v>
      </c>
      <c r="F781" s="14" t="s">
        <v>5</v>
      </c>
      <c r="G781" s="14" t="s">
        <v>6</v>
      </c>
      <c r="H781" s="15" t="s">
        <v>7</v>
      </c>
      <c r="I781" s="15" t="s">
        <v>8</v>
      </c>
      <c r="J781" s="14" t="s">
        <v>9</v>
      </c>
      <c r="K781" s="16" t="s">
        <v>10</v>
      </c>
      <c r="L781" s="16" t="s">
        <v>11</v>
      </c>
    </row>
    <row r="782" spans="1:12" ht="18.75" customHeight="1">
      <c r="A782" s="4">
        <v>1</v>
      </c>
      <c r="B782" s="17">
        <v>2</v>
      </c>
      <c r="C782" s="4">
        <v>3</v>
      </c>
      <c r="D782" s="4">
        <v>4</v>
      </c>
      <c r="E782" s="4">
        <v>5</v>
      </c>
      <c r="F782" s="4">
        <v>6</v>
      </c>
      <c r="G782" s="4">
        <v>7</v>
      </c>
      <c r="H782" s="4">
        <v>8</v>
      </c>
      <c r="I782" s="4">
        <v>9</v>
      </c>
      <c r="J782" s="4">
        <v>10</v>
      </c>
      <c r="K782" s="4">
        <v>11</v>
      </c>
      <c r="L782" s="4">
        <v>12</v>
      </c>
    </row>
    <row r="783" spans="1:12" ht="66.75" thickBot="1">
      <c r="A783" s="48">
        <v>246</v>
      </c>
      <c r="B783" s="9" t="s">
        <v>529</v>
      </c>
      <c r="C783" s="48" t="s">
        <v>22</v>
      </c>
      <c r="D783" s="182">
        <v>800</v>
      </c>
      <c r="E783" s="48"/>
      <c r="F783" s="48"/>
      <c r="G783" s="147"/>
      <c r="H783" s="3"/>
      <c r="I783" s="22"/>
      <c r="J783" s="48"/>
      <c r="K783" s="22"/>
      <c r="L783" s="22"/>
    </row>
    <row r="784" spans="1:12" ht="15.75" customHeight="1" thickBot="1">
      <c r="A784" s="153"/>
      <c r="B784" s="154"/>
      <c r="C784" s="155"/>
      <c r="D784" s="156"/>
      <c r="E784" s="155"/>
      <c r="F784" s="157"/>
      <c r="G784" s="318" t="s">
        <v>15</v>
      </c>
      <c r="H784" s="318"/>
      <c r="I784" s="71"/>
      <c r="J784" s="67"/>
      <c r="K784" s="68"/>
      <c r="L784" s="129"/>
    </row>
    <row r="785" spans="1:12" ht="10.5">
      <c r="A785" s="138" t="s">
        <v>530</v>
      </c>
      <c r="B785" s="102" t="s">
        <v>531</v>
      </c>
      <c r="C785" s="73"/>
      <c r="D785" s="73"/>
      <c r="E785" s="73"/>
      <c r="F785" s="72"/>
      <c r="G785" s="175"/>
      <c r="H785" s="176"/>
      <c r="I785" s="178"/>
      <c r="J785" s="73"/>
      <c r="K785" s="75"/>
      <c r="L785" s="179"/>
    </row>
    <row r="786" spans="1:12" ht="27" customHeight="1">
      <c r="A786" s="12" t="s">
        <v>0</v>
      </c>
      <c r="B786" s="12" t="s">
        <v>1</v>
      </c>
      <c r="C786" s="12" t="s">
        <v>2</v>
      </c>
      <c r="D786" s="13" t="s">
        <v>3</v>
      </c>
      <c r="E786" s="14" t="s">
        <v>4</v>
      </c>
      <c r="F786" s="14" t="s">
        <v>5</v>
      </c>
      <c r="G786" s="14" t="s">
        <v>6</v>
      </c>
      <c r="H786" s="15" t="s">
        <v>7</v>
      </c>
      <c r="I786" s="15" t="s">
        <v>8</v>
      </c>
      <c r="J786" s="14" t="s">
        <v>9</v>
      </c>
      <c r="K786" s="16" t="s">
        <v>10</v>
      </c>
      <c r="L786" s="16" t="s">
        <v>11</v>
      </c>
    </row>
    <row r="787" spans="1:12" ht="18.75" customHeight="1">
      <c r="A787" s="4">
        <v>1</v>
      </c>
      <c r="B787" s="17">
        <v>2</v>
      </c>
      <c r="C787" s="4">
        <v>3</v>
      </c>
      <c r="D787" s="4">
        <v>4</v>
      </c>
      <c r="E787" s="4">
        <v>5</v>
      </c>
      <c r="F787" s="4">
        <v>6</v>
      </c>
      <c r="G787" s="4">
        <v>7</v>
      </c>
      <c r="H787" s="4">
        <v>8</v>
      </c>
      <c r="I787" s="4">
        <v>9</v>
      </c>
      <c r="J787" s="4">
        <v>10</v>
      </c>
      <c r="K787" s="4">
        <v>11</v>
      </c>
      <c r="L787" s="4">
        <v>12</v>
      </c>
    </row>
    <row r="788" spans="1:12" ht="14.25" customHeight="1" thickBot="1">
      <c r="A788" s="48">
        <v>1</v>
      </c>
      <c r="B788" s="9" t="s">
        <v>532</v>
      </c>
      <c r="C788" s="48" t="s">
        <v>22</v>
      </c>
      <c r="D788" s="48">
        <v>1500</v>
      </c>
      <c r="E788" s="48"/>
      <c r="F788" s="48"/>
      <c r="G788" s="147"/>
      <c r="H788" s="3"/>
      <c r="I788" s="22"/>
      <c r="J788" s="48"/>
      <c r="K788" s="22"/>
      <c r="L788" s="22"/>
    </row>
    <row r="789" spans="1:12" ht="15.75" customHeight="1" thickBot="1">
      <c r="A789" s="153"/>
      <c r="B789" s="154"/>
      <c r="C789" s="155"/>
      <c r="D789" s="156"/>
      <c r="E789" s="155"/>
      <c r="F789" s="157"/>
      <c r="G789" s="318" t="s">
        <v>15</v>
      </c>
      <c r="H789" s="318"/>
      <c r="I789" s="71"/>
      <c r="J789" s="67"/>
      <c r="K789" s="68"/>
      <c r="L789" s="129"/>
    </row>
    <row r="790" spans="1:12" ht="10.5">
      <c r="A790" s="138" t="s">
        <v>533</v>
      </c>
      <c r="B790" s="102" t="s">
        <v>534</v>
      </c>
      <c r="C790" s="73"/>
      <c r="D790" s="73"/>
      <c r="E790" s="73"/>
      <c r="F790" s="72"/>
      <c r="G790" s="175"/>
      <c r="H790" s="176"/>
      <c r="I790" s="178"/>
      <c r="J790" s="73"/>
      <c r="K790" s="75"/>
      <c r="L790" s="179"/>
    </row>
    <row r="791" spans="1:12" ht="27" customHeight="1">
      <c r="A791" s="12" t="s">
        <v>0</v>
      </c>
      <c r="B791" s="12" t="s">
        <v>1</v>
      </c>
      <c r="C791" s="12" t="s">
        <v>2</v>
      </c>
      <c r="D791" s="13" t="s">
        <v>3</v>
      </c>
      <c r="E791" s="14" t="s">
        <v>4</v>
      </c>
      <c r="F791" s="14" t="s">
        <v>5</v>
      </c>
      <c r="G791" s="14" t="s">
        <v>6</v>
      </c>
      <c r="H791" s="15" t="s">
        <v>7</v>
      </c>
      <c r="I791" s="15" t="s">
        <v>8</v>
      </c>
      <c r="J791" s="14" t="s">
        <v>9</v>
      </c>
      <c r="K791" s="16" t="s">
        <v>10</v>
      </c>
      <c r="L791" s="16" t="s">
        <v>11</v>
      </c>
    </row>
    <row r="792" spans="1:12" ht="18.75" customHeight="1">
      <c r="A792" s="4">
        <v>1</v>
      </c>
      <c r="B792" s="17">
        <v>2</v>
      </c>
      <c r="C792" s="4">
        <v>3</v>
      </c>
      <c r="D792" s="4">
        <v>4</v>
      </c>
      <c r="E792" s="4">
        <v>5</v>
      </c>
      <c r="F792" s="4">
        <v>6</v>
      </c>
      <c r="G792" s="4">
        <v>7</v>
      </c>
      <c r="H792" s="4">
        <v>8</v>
      </c>
      <c r="I792" s="4">
        <v>9</v>
      </c>
      <c r="J792" s="4">
        <v>10</v>
      </c>
      <c r="K792" s="4">
        <v>11</v>
      </c>
      <c r="L792" s="4">
        <v>12</v>
      </c>
    </row>
    <row r="793" spans="1:12" ht="24.75" customHeight="1" thickBot="1">
      <c r="A793" s="48">
        <v>1</v>
      </c>
      <c r="B793" s="9" t="s">
        <v>535</v>
      </c>
      <c r="C793" s="48" t="s">
        <v>22</v>
      </c>
      <c r="D793" s="48">
        <v>2500</v>
      </c>
      <c r="E793" s="48"/>
      <c r="F793" s="48"/>
      <c r="G793" s="147"/>
      <c r="H793" s="3"/>
      <c r="I793" s="22"/>
      <c r="J793" s="48"/>
      <c r="K793" s="22"/>
      <c r="L793" s="22"/>
    </row>
    <row r="794" spans="1:12" ht="24.75" customHeight="1" thickBot="1">
      <c r="A794" s="153"/>
      <c r="B794" s="154"/>
      <c r="C794" s="155"/>
      <c r="D794" s="156"/>
      <c r="E794" s="155"/>
      <c r="F794" s="157"/>
      <c r="G794" s="318" t="s">
        <v>15</v>
      </c>
      <c r="H794" s="318"/>
      <c r="I794" s="71"/>
      <c r="J794" s="67"/>
      <c r="K794" s="68"/>
      <c r="L794" s="129"/>
    </row>
    <row r="795" spans="1:12" ht="10.5">
      <c r="A795" s="138" t="s">
        <v>536</v>
      </c>
      <c r="B795" s="102" t="s">
        <v>537</v>
      </c>
      <c r="C795" s="73"/>
      <c r="D795" s="73"/>
      <c r="E795" s="73"/>
      <c r="F795" s="72"/>
      <c r="G795" s="175"/>
      <c r="H795" s="176"/>
      <c r="I795" s="178"/>
      <c r="J795" s="73"/>
      <c r="K795" s="75"/>
      <c r="L795" s="179"/>
    </row>
    <row r="796" spans="1:12" ht="27" customHeight="1">
      <c r="A796" s="12" t="s">
        <v>0</v>
      </c>
      <c r="B796" s="12" t="s">
        <v>1</v>
      </c>
      <c r="C796" s="12" t="s">
        <v>2</v>
      </c>
      <c r="D796" s="13" t="s">
        <v>3</v>
      </c>
      <c r="E796" s="14" t="s">
        <v>4</v>
      </c>
      <c r="F796" s="14" t="s">
        <v>5</v>
      </c>
      <c r="G796" s="14" t="s">
        <v>6</v>
      </c>
      <c r="H796" s="15" t="s">
        <v>7</v>
      </c>
      <c r="I796" s="15" t="s">
        <v>8</v>
      </c>
      <c r="J796" s="14" t="s">
        <v>9</v>
      </c>
      <c r="K796" s="16" t="s">
        <v>10</v>
      </c>
      <c r="L796" s="16" t="s">
        <v>11</v>
      </c>
    </row>
    <row r="797" spans="1:12" ht="18.75" customHeight="1">
      <c r="A797" s="4">
        <v>1</v>
      </c>
      <c r="B797" s="17">
        <v>2</v>
      </c>
      <c r="C797" s="4">
        <v>3</v>
      </c>
      <c r="D797" s="4">
        <v>4</v>
      </c>
      <c r="E797" s="4">
        <v>5</v>
      </c>
      <c r="F797" s="4">
        <v>6</v>
      </c>
      <c r="G797" s="4">
        <v>7</v>
      </c>
      <c r="H797" s="4">
        <v>8</v>
      </c>
      <c r="I797" s="4">
        <v>9</v>
      </c>
      <c r="J797" s="4">
        <v>10</v>
      </c>
      <c r="K797" s="4">
        <v>11</v>
      </c>
      <c r="L797" s="4">
        <v>12</v>
      </c>
    </row>
    <row r="798" spans="1:12" ht="39" customHeight="1" thickBot="1">
      <c r="A798" s="48">
        <v>1</v>
      </c>
      <c r="B798" s="9" t="s">
        <v>538</v>
      </c>
      <c r="C798" s="48" t="s">
        <v>22</v>
      </c>
      <c r="D798" s="48">
        <v>500</v>
      </c>
      <c r="E798" s="48"/>
      <c r="F798" s="48"/>
      <c r="G798" s="147"/>
      <c r="H798" s="3"/>
      <c r="I798" s="22"/>
      <c r="J798" s="48"/>
      <c r="K798" s="22"/>
      <c r="L798" s="22"/>
    </row>
    <row r="799" spans="1:12" ht="15.75" customHeight="1" thickBot="1">
      <c r="A799" s="153"/>
      <c r="B799" s="154"/>
      <c r="C799" s="155"/>
      <c r="D799" s="156"/>
      <c r="E799" s="155"/>
      <c r="F799" s="157"/>
      <c r="G799" s="318" t="s">
        <v>15</v>
      </c>
      <c r="H799" s="318"/>
      <c r="I799" s="71"/>
      <c r="J799" s="67"/>
      <c r="K799" s="68"/>
      <c r="L799" s="129"/>
    </row>
    <row r="800" spans="1:12" ht="10.5">
      <c r="A800" s="138" t="s">
        <v>539</v>
      </c>
      <c r="B800" s="102" t="s">
        <v>540</v>
      </c>
      <c r="C800" s="73"/>
      <c r="D800" s="73"/>
      <c r="E800" s="73"/>
      <c r="F800" s="72"/>
      <c r="G800" s="175"/>
      <c r="H800" s="176"/>
      <c r="I800" s="178"/>
      <c r="J800" s="73"/>
      <c r="K800" s="75"/>
      <c r="L800" s="179"/>
    </row>
    <row r="801" spans="1:12" ht="27" customHeight="1">
      <c r="A801" s="12" t="s">
        <v>0</v>
      </c>
      <c r="B801" s="12" t="s">
        <v>1</v>
      </c>
      <c r="C801" s="12" t="s">
        <v>2</v>
      </c>
      <c r="D801" s="13" t="s">
        <v>3</v>
      </c>
      <c r="E801" s="14" t="s">
        <v>4</v>
      </c>
      <c r="F801" s="14" t="s">
        <v>5</v>
      </c>
      <c r="G801" s="14" t="s">
        <v>6</v>
      </c>
      <c r="H801" s="15" t="s">
        <v>7</v>
      </c>
      <c r="I801" s="15" t="s">
        <v>8</v>
      </c>
      <c r="J801" s="14" t="s">
        <v>9</v>
      </c>
      <c r="K801" s="16" t="s">
        <v>10</v>
      </c>
      <c r="L801" s="16" t="s">
        <v>11</v>
      </c>
    </row>
    <row r="802" spans="1:12" ht="18.75" customHeight="1">
      <c r="A802" s="4">
        <v>1</v>
      </c>
      <c r="B802" s="17">
        <v>2</v>
      </c>
      <c r="C802" s="4">
        <v>3</v>
      </c>
      <c r="D802" s="4">
        <v>4</v>
      </c>
      <c r="E802" s="4">
        <v>5</v>
      </c>
      <c r="F802" s="4">
        <v>6</v>
      </c>
      <c r="G802" s="4">
        <v>7</v>
      </c>
      <c r="H802" s="4">
        <v>8</v>
      </c>
      <c r="I802" s="4">
        <v>9</v>
      </c>
      <c r="J802" s="4">
        <v>10</v>
      </c>
      <c r="K802" s="4">
        <v>11</v>
      </c>
      <c r="L802" s="4">
        <v>12</v>
      </c>
    </row>
    <row r="803" spans="1:12" ht="46.5" customHeight="1" thickBot="1">
      <c r="A803" s="48">
        <v>1</v>
      </c>
      <c r="B803" s="9" t="s">
        <v>541</v>
      </c>
      <c r="C803" s="48" t="s">
        <v>542</v>
      </c>
      <c r="D803" s="48">
        <v>600</v>
      </c>
      <c r="E803" s="48"/>
      <c r="F803" s="48"/>
      <c r="G803" s="147"/>
      <c r="H803" s="3"/>
      <c r="I803" s="22"/>
      <c r="J803" s="48"/>
      <c r="K803" s="22"/>
      <c r="L803" s="22"/>
    </row>
    <row r="804" spans="1:12" ht="23.25" customHeight="1" thickBot="1">
      <c r="A804" s="153"/>
      <c r="B804" s="154"/>
      <c r="C804" s="155"/>
      <c r="D804" s="156"/>
      <c r="E804" s="155"/>
      <c r="F804" s="157"/>
      <c r="G804" s="318" t="s">
        <v>15</v>
      </c>
      <c r="H804" s="318"/>
      <c r="I804" s="71"/>
      <c r="J804" s="67"/>
      <c r="K804" s="68"/>
      <c r="L804" s="129"/>
    </row>
    <row r="805" spans="1:12" ht="10.5">
      <c r="A805" s="138" t="s">
        <v>543</v>
      </c>
      <c r="B805" s="102" t="s">
        <v>544</v>
      </c>
      <c r="C805" s="73"/>
      <c r="D805" s="73"/>
      <c r="E805" s="73"/>
      <c r="F805" s="72"/>
      <c r="G805" s="175"/>
      <c r="H805" s="176"/>
      <c r="I805" s="178"/>
      <c r="J805" s="73"/>
      <c r="K805" s="75"/>
      <c r="L805" s="179"/>
    </row>
    <row r="806" spans="1:12" ht="27" customHeight="1">
      <c r="A806" s="12" t="s">
        <v>0</v>
      </c>
      <c r="B806" s="12" t="s">
        <v>1</v>
      </c>
      <c r="C806" s="12" t="s">
        <v>2</v>
      </c>
      <c r="D806" s="13" t="s">
        <v>3</v>
      </c>
      <c r="E806" s="14" t="s">
        <v>4</v>
      </c>
      <c r="F806" s="14" t="s">
        <v>5</v>
      </c>
      <c r="G806" s="14" t="s">
        <v>6</v>
      </c>
      <c r="H806" s="15" t="s">
        <v>7</v>
      </c>
      <c r="I806" s="15" t="s">
        <v>8</v>
      </c>
      <c r="J806" s="14" t="s">
        <v>9</v>
      </c>
      <c r="K806" s="16" t="s">
        <v>10</v>
      </c>
      <c r="L806" s="16" t="s">
        <v>11</v>
      </c>
    </row>
    <row r="807" spans="1:12" ht="18.75" customHeight="1">
      <c r="A807" s="4">
        <v>1</v>
      </c>
      <c r="B807" s="17">
        <v>2</v>
      </c>
      <c r="C807" s="4">
        <v>3</v>
      </c>
      <c r="D807" s="4">
        <v>4</v>
      </c>
      <c r="E807" s="4">
        <v>5</v>
      </c>
      <c r="F807" s="4">
        <v>6</v>
      </c>
      <c r="G807" s="4">
        <v>7</v>
      </c>
      <c r="H807" s="4">
        <v>8</v>
      </c>
      <c r="I807" s="4">
        <v>9</v>
      </c>
      <c r="J807" s="4">
        <v>10</v>
      </c>
      <c r="K807" s="4">
        <v>11</v>
      </c>
      <c r="L807" s="4">
        <v>12</v>
      </c>
    </row>
    <row r="808" spans="1:12" ht="30.75" customHeight="1" thickBot="1">
      <c r="A808" s="48">
        <v>1</v>
      </c>
      <c r="B808" s="9" t="s">
        <v>545</v>
      </c>
      <c r="C808" s="48" t="s">
        <v>22</v>
      </c>
      <c r="D808" s="48">
        <v>700</v>
      </c>
      <c r="E808" s="48"/>
      <c r="F808" s="48"/>
      <c r="G808" s="147"/>
      <c r="H808" s="3"/>
      <c r="I808" s="22"/>
      <c r="J808" s="48"/>
      <c r="K808" s="22"/>
      <c r="L808" s="22"/>
    </row>
    <row r="809" spans="1:12" ht="30.75" customHeight="1" thickBot="1">
      <c r="A809" s="153"/>
      <c r="B809" s="154"/>
      <c r="C809" s="155"/>
      <c r="D809" s="156"/>
      <c r="E809" s="155"/>
      <c r="F809" s="157"/>
      <c r="G809" s="318" t="s">
        <v>15</v>
      </c>
      <c r="H809" s="318"/>
      <c r="I809" s="71"/>
      <c r="J809" s="67"/>
      <c r="K809" s="68"/>
      <c r="L809" s="129"/>
    </row>
    <row r="810" spans="1:12" ht="10.5">
      <c r="A810" s="138" t="s">
        <v>546</v>
      </c>
      <c r="B810" s="102" t="s">
        <v>547</v>
      </c>
      <c r="C810" s="73"/>
      <c r="D810" s="73"/>
      <c r="E810" s="73"/>
      <c r="F810" s="72"/>
      <c r="G810" s="175"/>
      <c r="H810" s="176"/>
      <c r="I810" s="178"/>
      <c r="J810" s="73"/>
      <c r="K810" s="75"/>
      <c r="L810" s="179"/>
    </row>
    <row r="811" spans="1:12" ht="27" customHeight="1">
      <c r="A811" s="12" t="s">
        <v>0</v>
      </c>
      <c r="B811" s="12" t="s">
        <v>1</v>
      </c>
      <c r="C811" s="12" t="s">
        <v>2</v>
      </c>
      <c r="D811" s="13" t="s">
        <v>3</v>
      </c>
      <c r="E811" s="14" t="s">
        <v>4</v>
      </c>
      <c r="F811" s="14" t="s">
        <v>5</v>
      </c>
      <c r="G811" s="14" t="s">
        <v>6</v>
      </c>
      <c r="H811" s="15" t="s">
        <v>7</v>
      </c>
      <c r="I811" s="15" t="s">
        <v>8</v>
      </c>
      <c r="J811" s="14" t="s">
        <v>9</v>
      </c>
      <c r="K811" s="16" t="s">
        <v>10</v>
      </c>
      <c r="L811" s="16" t="s">
        <v>11</v>
      </c>
    </row>
    <row r="812" spans="1:12" ht="18.75" customHeight="1">
      <c r="A812" s="4">
        <v>1</v>
      </c>
      <c r="B812" s="17">
        <v>2</v>
      </c>
      <c r="C812" s="4">
        <v>3</v>
      </c>
      <c r="D812" s="4">
        <v>4</v>
      </c>
      <c r="E812" s="4">
        <v>5</v>
      </c>
      <c r="F812" s="4">
        <v>6</v>
      </c>
      <c r="G812" s="4">
        <v>7</v>
      </c>
      <c r="H812" s="4">
        <v>8</v>
      </c>
      <c r="I812" s="4">
        <v>9</v>
      </c>
      <c r="J812" s="4">
        <v>10</v>
      </c>
      <c r="K812" s="4">
        <v>11</v>
      </c>
      <c r="L812" s="4">
        <v>12</v>
      </c>
    </row>
    <row r="813" spans="1:12" ht="30" customHeight="1" thickBot="1">
      <c r="A813" s="48">
        <v>1</v>
      </c>
      <c r="B813" s="9" t="s">
        <v>548</v>
      </c>
      <c r="C813" s="48" t="s">
        <v>22</v>
      </c>
      <c r="D813" s="48">
        <v>900</v>
      </c>
      <c r="E813" s="48"/>
      <c r="F813" s="48"/>
      <c r="G813" s="147"/>
      <c r="H813" s="3"/>
      <c r="I813" s="22"/>
      <c r="J813" s="48"/>
      <c r="K813" s="22"/>
      <c r="L813" s="22"/>
    </row>
    <row r="814" spans="1:12" ht="15.75" customHeight="1" thickBot="1">
      <c r="A814" s="153"/>
      <c r="B814" s="154"/>
      <c r="C814" s="155"/>
      <c r="D814" s="156"/>
      <c r="E814" s="155"/>
      <c r="F814" s="157"/>
      <c r="G814" s="318" t="s">
        <v>15</v>
      </c>
      <c r="H814" s="318"/>
      <c r="I814" s="71"/>
      <c r="J814" s="67"/>
      <c r="K814" s="68"/>
      <c r="L814" s="129"/>
    </row>
    <row r="815" spans="1:12" ht="21">
      <c r="A815" s="138" t="s">
        <v>549</v>
      </c>
      <c r="B815" s="102" t="s">
        <v>550</v>
      </c>
      <c r="C815" s="73"/>
      <c r="D815" s="73"/>
      <c r="E815" s="73"/>
      <c r="F815" s="72"/>
      <c r="G815" s="175"/>
      <c r="H815" s="176"/>
      <c r="I815" s="178"/>
      <c r="J815" s="73"/>
      <c r="K815" s="75"/>
      <c r="L815" s="179"/>
    </row>
    <row r="816" spans="1:12" ht="27" customHeight="1">
      <c r="A816" s="12" t="s">
        <v>0</v>
      </c>
      <c r="B816" s="12" t="s">
        <v>1</v>
      </c>
      <c r="C816" s="12" t="s">
        <v>2</v>
      </c>
      <c r="D816" s="13" t="s">
        <v>3</v>
      </c>
      <c r="E816" s="14" t="s">
        <v>4</v>
      </c>
      <c r="F816" s="14" t="s">
        <v>5</v>
      </c>
      <c r="G816" s="14" t="s">
        <v>6</v>
      </c>
      <c r="H816" s="15" t="s">
        <v>7</v>
      </c>
      <c r="I816" s="15" t="s">
        <v>8</v>
      </c>
      <c r="J816" s="14" t="s">
        <v>9</v>
      </c>
      <c r="K816" s="16" t="s">
        <v>10</v>
      </c>
      <c r="L816" s="16" t="s">
        <v>11</v>
      </c>
    </row>
    <row r="817" spans="1:12" ht="18.75" customHeight="1">
      <c r="A817" s="4">
        <v>1</v>
      </c>
      <c r="B817" s="17">
        <v>2</v>
      </c>
      <c r="C817" s="4">
        <v>3</v>
      </c>
      <c r="D817" s="4">
        <v>4</v>
      </c>
      <c r="E817" s="4">
        <v>5</v>
      </c>
      <c r="F817" s="4">
        <v>6</v>
      </c>
      <c r="G817" s="4">
        <v>7</v>
      </c>
      <c r="H817" s="4">
        <v>8</v>
      </c>
      <c r="I817" s="4">
        <v>9</v>
      </c>
      <c r="J817" s="4">
        <v>10</v>
      </c>
      <c r="K817" s="4">
        <v>11</v>
      </c>
      <c r="L817" s="4">
        <v>12</v>
      </c>
    </row>
    <row r="818" spans="1:12" ht="14.25" customHeight="1" thickBot="1">
      <c r="A818" s="48">
        <v>1</v>
      </c>
      <c r="B818" s="9" t="s">
        <v>551</v>
      </c>
      <c r="C818" s="48" t="s">
        <v>22</v>
      </c>
      <c r="D818" s="48">
        <v>7000</v>
      </c>
      <c r="E818" s="48"/>
      <c r="F818" s="48"/>
      <c r="G818" s="147"/>
      <c r="H818" s="3"/>
      <c r="I818" s="22"/>
      <c r="J818" s="48"/>
      <c r="K818" s="22"/>
      <c r="L818" s="22"/>
    </row>
    <row r="819" spans="1:12" ht="15.75" customHeight="1" thickBot="1">
      <c r="A819" s="153"/>
      <c r="B819" s="154"/>
      <c r="C819" s="155"/>
      <c r="D819" s="156"/>
      <c r="E819" s="155"/>
      <c r="F819" s="157"/>
      <c r="G819" s="318" t="s">
        <v>15</v>
      </c>
      <c r="H819" s="318"/>
      <c r="I819" s="71"/>
      <c r="J819" s="67"/>
      <c r="K819" s="68"/>
      <c r="L819" s="129"/>
    </row>
    <row r="820" spans="1:12" ht="21">
      <c r="A820" s="138" t="s">
        <v>552</v>
      </c>
      <c r="B820" s="102" t="s">
        <v>553</v>
      </c>
      <c r="C820" s="73"/>
      <c r="D820" s="73"/>
      <c r="E820" s="73"/>
      <c r="F820" s="72"/>
      <c r="G820" s="175"/>
      <c r="H820" s="176"/>
      <c r="I820" s="178"/>
      <c r="J820" s="73"/>
      <c r="K820" s="75"/>
      <c r="L820" s="179"/>
    </row>
    <row r="821" spans="1:12" ht="27" customHeight="1">
      <c r="A821" s="12" t="s">
        <v>0</v>
      </c>
      <c r="B821" s="12" t="s">
        <v>1</v>
      </c>
      <c r="C821" s="12" t="s">
        <v>2</v>
      </c>
      <c r="D821" s="13" t="s">
        <v>3</v>
      </c>
      <c r="E821" s="14" t="s">
        <v>4</v>
      </c>
      <c r="F821" s="14" t="s">
        <v>5</v>
      </c>
      <c r="G821" s="14" t="s">
        <v>6</v>
      </c>
      <c r="H821" s="15" t="s">
        <v>7</v>
      </c>
      <c r="I821" s="15" t="s">
        <v>8</v>
      </c>
      <c r="J821" s="14" t="s">
        <v>9</v>
      </c>
      <c r="K821" s="16" t="s">
        <v>10</v>
      </c>
      <c r="L821" s="16" t="s">
        <v>11</v>
      </c>
    </row>
    <row r="822" spans="1:12" ht="18.75" customHeight="1">
      <c r="A822" s="4">
        <v>1</v>
      </c>
      <c r="B822" s="17">
        <v>2</v>
      </c>
      <c r="C822" s="4">
        <v>3</v>
      </c>
      <c r="D822" s="4">
        <v>4</v>
      </c>
      <c r="E822" s="4">
        <v>5</v>
      </c>
      <c r="F822" s="4">
        <v>6</v>
      </c>
      <c r="G822" s="4">
        <v>7</v>
      </c>
      <c r="H822" s="4">
        <v>8</v>
      </c>
      <c r="I822" s="4">
        <v>9</v>
      </c>
      <c r="J822" s="4">
        <v>10</v>
      </c>
      <c r="K822" s="4">
        <v>11</v>
      </c>
      <c r="L822" s="4">
        <v>12</v>
      </c>
    </row>
    <row r="823" spans="1:12" ht="38.25" customHeight="1" thickBot="1">
      <c r="A823" s="48">
        <v>1</v>
      </c>
      <c r="B823" s="9" t="s">
        <v>554</v>
      </c>
      <c r="C823" s="48" t="s">
        <v>22</v>
      </c>
      <c r="D823" s="48">
        <v>6000</v>
      </c>
      <c r="E823" s="48"/>
      <c r="F823" s="48"/>
      <c r="G823" s="147"/>
      <c r="H823" s="3"/>
      <c r="I823" s="22"/>
      <c r="J823" s="48"/>
      <c r="K823" s="22"/>
      <c r="L823" s="22"/>
    </row>
    <row r="824" spans="1:12" ht="21.75" customHeight="1" thickBot="1">
      <c r="A824" s="153"/>
      <c r="B824" s="154"/>
      <c r="C824" s="155"/>
      <c r="D824" s="156"/>
      <c r="E824" s="155"/>
      <c r="F824" s="157"/>
      <c r="G824" s="318" t="s">
        <v>15</v>
      </c>
      <c r="H824" s="318"/>
      <c r="I824" s="71"/>
      <c r="J824" s="67"/>
      <c r="K824" s="68"/>
      <c r="L824" s="129"/>
    </row>
    <row r="825" spans="1:12" ht="21" customHeight="1">
      <c r="A825" s="138" t="s">
        <v>555</v>
      </c>
      <c r="B825" s="102" t="s">
        <v>556</v>
      </c>
      <c r="C825" s="73"/>
      <c r="D825" s="73"/>
      <c r="E825" s="73"/>
      <c r="F825" s="72"/>
      <c r="G825" s="175"/>
      <c r="H825" s="176"/>
      <c r="I825" s="178"/>
      <c r="J825" s="73"/>
      <c r="K825" s="75"/>
      <c r="L825" s="179"/>
    </row>
    <row r="826" spans="1:12" ht="27" customHeight="1">
      <c r="A826" s="12" t="s">
        <v>0</v>
      </c>
      <c r="B826" s="12" t="s">
        <v>1</v>
      </c>
      <c r="C826" s="12" t="s">
        <v>2</v>
      </c>
      <c r="D826" s="13" t="s">
        <v>3</v>
      </c>
      <c r="E826" s="14" t="s">
        <v>4</v>
      </c>
      <c r="F826" s="14" t="s">
        <v>5</v>
      </c>
      <c r="G826" s="14" t="s">
        <v>6</v>
      </c>
      <c r="H826" s="15" t="s">
        <v>7</v>
      </c>
      <c r="I826" s="15" t="s">
        <v>8</v>
      </c>
      <c r="J826" s="14" t="s">
        <v>9</v>
      </c>
      <c r="K826" s="16" t="s">
        <v>10</v>
      </c>
      <c r="L826" s="16" t="s">
        <v>11</v>
      </c>
    </row>
    <row r="827" spans="1:12" ht="18.75" customHeight="1">
      <c r="A827" s="4">
        <v>1</v>
      </c>
      <c r="B827" s="17">
        <v>2</v>
      </c>
      <c r="C827" s="4">
        <v>3</v>
      </c>
      <c r="D827" s="4">
        <v>4</v>
      </c>
      <c r="E827" s="4">
        <v>5</v>
      </c>
      <c r="F827" s="4">
        <v>6</v>
      </c>
      <c r="G827" s="4">
        <v>7</v>
      </c>
      <c r="H827" s="4">
        <v>8</v>
      </c>
      <c r="I827" s="4">
        <v>9</v>
      </c>
      <c r="J827" s="4">
        <v>10</v>
      </c>
      <c r="K827" s="4">
        <v>11</v>
      </c>
      <c r="L827" s="4">
        <v>12</v>
      </c>
    </row>
    <row r="828" spans="1:12" ht="32.25" customHeight="1" thickBot="1">
      <c r="A828" s="48">
        <v>1</v>
      </c>
      <c r="B828" s="265" t="s">
        <v>1001</v>
      </c>
      <c r="C828" s="48" t="s">
        <v>180</v>
      </c>
      <c r="D828" s="48">
        <v>300</v>
      </c>
      <c r="E828" s="48"/>
      <c r="F828" s="48"/>
      <c r="G828" s="147"/>
      <c r="H828" s="3"/>
      <c r="I828" s="22"/>
      <c r="J828" s="48"/>
      <c r="K828" s="22"/>
      <c r="L828" s="22"/>
    </row>
    <row r="829" spans="1:12" ht="27" customHeight="1" thickBot="1">
      <c r="A829" s="153"/>
      <c r="B829" s="154"/>
      <c r="C829" s="155"/>
      <c r="D829" s="156"/>
      <c r="E829" s="155"/>
      <c r="F829" s="157"/>
      <c r="G829" s="318" t="s">
        <v>15</v>
      </c>
      <c r="H829" s="318"/>
      <c r="I829" s="71"/>
      <c r="J829" s="67"/>
      <c r="K829" s="68"/>
      <c r="L829" s="129"/>
    </row>
    <row r="830" spans="1:12" ht="27" customHeight="1">
      <c r="A830" s="138" t="s">
        <v>557</v>
      </c>
      <c r="B830" s="102" t="s">
        <v>558</v>
      </c>
      <c r="C830" s="73"/>
      <c r="D830" s="73"/>
      <c r="E830" s="73"/>
      <c r="F830" s="72"/>
      <c r="G830" s="175"/>
      <c r="H830" s="176"/>
      <c r="I830" s="178"/>
      <c r="J830" s="73"/>
      <c r="K830" s="75"/>
      <c r="L830" s="179"/>
    </row>
    <row r="831" spans="1:12" ht="27" customHeight="1">
      <c r="A831" s="12" t="s">
        <v>0</v>
      </c>
      <c r="B831" s="12" t="s">
        <v>1</v>
      </c>
      <c r="C831" s="12" t="s">
        <v>2</v>
      </c>
      <c r="D831" s="13" t="s">
        <v>3</v>
      </c>
      <c r="E831" s="14" t="s">
        <v>4</v>
      </c>
      <c r="F831" s="14" t="s">
        <v>5</v>
      </c>
      <c r="G831" s="14" t="s">
        <v>6</v>
      </c>
      <c r="H831" s="15" t="s">
        <v>7</v>
      </c>
      <c r="I831" s="15" t="s">
        <v>8</v>
      </c>
      <c r="J831" s="14" t="s">
        <v>9</v>
      </c>
      <c r="K831" s="16" t="s">
        <v>10</v>
      </c>
      <c r="L831" s="16" t="s">
        <v>11</v>
      </c>
    </row>
    <row r="832" spans="1:12" ht="18.75" customHeight="1">
      <c r="A832" s="4">
        <v>1</v>
      </c>
      <c r="B832" s="17">
        <v>2</v>
      </c>
      <c r="C832" s="4">
        <v>3</v>
      </c>
      <c r="D832" s="4">
        <v>4</v>
      </c>
      <c r="E832" s="4">
        <v>5</v>
      </c>
      <c r="F832" s="4">
        <v>6</v>
      </c>
      <c r="G832" s="4">
        <v>7</v>
      </c>
      <c r="H832" s="4">
        <v>8</v>
      </c>
      <c r="I832" s="4">
        <v>9</v>
      </c>
      <c r="J832" s="4">
        <v>10</v>
      </c>
      <c r="K832" s="4">
        <v>11</v>
      </c>
      <c r="L832" s="4">
        <v>12</v>
      </c>
    </row>
    <row r="833" spans="1:12" ht="38.25" customHeight="1">
      <c r="A833" s="48">
        <v>1</v>
      </c>
      <c r="B833" s="9" t="s">
        <v>559</v>
      </c>
      <c r="C833" s="48" t="s">
        <v>22</v>
      </c>
      <c r="D833" s="48">
        <v>300</v>
      </c>
      <c r="E833" s="48"/>
      <c r="F833" s="48"/>
      <c r="G833" s="147"/>
      <c r="H833" s="3"/>
      <c r="I833" s="22"/>
      <c r="J833" s="48"/>
      <c r="K833" s="22"/>
      <c r="L833" s="22"/>
    </row>
    <row r="834" spans="1:12" ht="53.25" customHeight="1" thickBot="1">
      <c r="A834" s="48">
        <v>2</v>
      </c>
      <c r="B834" s="266" t="s">
        <v>1019</v>
      </c>
      <c r="C834" s="48" t="s">
        <v>22</v>
      </c>
      <c r="D834" s="48">
        <v>80</v>
      </c>
      <c r="E834" s="48"/>
      <c r="F834" s="48"/>
      <c r="G834" s="147"/>
      <c r="H834" s="3"/>
      <c r="I834" s="22"/>
      <c r="J834" s="48"/>
      <c r="K834" s="22"/>
      <c r="L834" s="22"/>
    </row>
    <row r="835" spans="1:12" ht="27.75" customHeight="1" thickBot="1">
      <c r="A835" s="153"/>
      <c r="B835" s="154"/>
      <c r="C835" s="155"/>
      <c r="D835" s="156"/>
      <c r="E835" s="155"/>
      <c r="F835" s="157"/>
      <c r="G835" s="318" t="s">
        <v>15</v>
      </c>
      <c r="H835" s="318"/>
      <c r="I835" s="71"/>
      <c r="J835" s="67"/>
      <c r="K835" s="68"/>
      <c r="L835" s="129"/>
    </row>
    <row r="836" spans="1:12" ht="21" customHeight="1">
      <c r="A836" s="138" t="s">
        <v>560</v>
      </c>
      <c r="B836" s="102" t="s">
        <v>561</v>
      </c>
      <c r="C836" s="73"/>
      <c r="D836" s="73"/>
      <c r="E836" s="73"/>
      <c r="F836" s="72"/>
      <c r="G836" s="175"/>
      <c r="H836" s="176"/>
      <c r="I836" s="178"/>
      <c r="J836" s="73"/>
      <c r="K836" s="75"/>
      <c r="L836" s="179"/>
    </row>
    <row r="837" spans="1:12" ht="27" customHeight="1">
      <c r="A837" s="12" t="s">
        <v>0</v>
      </c>
      <c r="B837" s="12" t="s">
        <v>1</v>
      </c>
      <c r="C837" s="12" t="s">
        <v>2</v>
      </c>
      <c r="D837" s="13" t="s">
        <v>3</v>
      </c>
      <c r="E837" s="14" t="s">
        <v>4</v>
      </c>
      <c r="F837" s="14" t="s">
        <v>5</v>
      </c>
      <c r="G837" s="14" t="s">
        <v>6</v>
      </c>
      <c r="H837" s="15" t="s">
        <v>7</v>
      </c>
      <c r="I837" s="15" t="s">
        <v>8</v>
      </c>
      <c r="J837" s="14" t="s">
        <v>9</v>
      </c>
      <c r="K837" s="16" t="s">
        <v>10</v>
      </c>
      <c r="L837" s="16" t="s">
        <v>11</v>
      </c>
    </row>
    <row r="838" spans="1:12" ht="18.75" customHeight="1">
      <c r="A838" s="4">
        <v>1</v>
      </c>
      <c r="B838" s="17">
        <v>2</v>
      </c>
      <c r="C838" s="4">
        <v>3</v>
      </c>
      <c r="D838" s="4">
        <v>4</v>
      </c>
      <c r="E838" s="4">
        <v>5</v>
      </c>
      <c r="F838" s="4">
        <v>6</v>
      </c>
      <c r="G838" s="4">
        <v>7</v>
      </c>
      <c r="H838" s="4">
        <v>8</v>
      </c>
      <c r="I838" s="4">
        <v>9</v>
      </c>
      <c r="J838" s="4">
        <v>10</v>
      </c>
      <c r="K838" s="4">
        <v>11</v>
      </c>
      <c r="L838" s="4">
        <v>12</v>
      </c>
    </row>
    <row r="839" spans="1:12" ht="75" customHeight="1" thickBot="1">
      <c r="A839" s="48">
        <v>1</v>
      </c>
      <c r="B839" s="265" t="s">
        <v>1020</v>
      </c>
      <c r="C839" s="48" t="s">
        <v>22</v>
      </c>
      <c r="D839" s="267">
        <v>150</v>
      </c>
      <c r="E839" s="48"/>
      <c r="F839" s="48"/>
      <c r="G839" s="147"/>
      <c r="H839" s="3"/>
      <c r="I839" s="22"/>
      <c r="J839" s="48"/>
      <c r="K839" s="22"/>
      <c r="L839" s="22"/>
    </row>
    <row r="840" spans="1:12" ht="27.75" customHeight="1" thickBot="1">
      <c r="A840" s="153"/>
      <c r="B840" s="154"/>
      <c r="C840" s="155"/>
      <c r="D840" s="156"/>
      <c r="E840" s="155"/>
      <c r="F840" s="157"/>
      <c r="G840" s="318" t="s">
        <v>15</v>
      </c>
      <c r="H840" s="318"/>
      <c r="I840" s="71"/>
      <c r="J840" s="67"/>
      <c r="K840" s="68"/>
      <c r="L840" s="129"/>
    </row>
    <row r="841" spans="1:12" ht="21">
      <c r="A841" s="138" t="s">
        <v>562</v>
      </c>
      <c r="B841" s="102" t="s">
        <v>563</v>
      </c>
      <c r="C841" s="73"/>
      <c r="D841" s="73"/>
      <c r="E841" s="73"/>
      <c r="F841" s="72"/>
      <c r="G841" s="175"/>
      <c r="H841" s="176"/>
      <c r="I841" s="178"/>
      <c r="J841" s="73"/>
      <c r="K841" s="75"/>
      <c r="L841" s="179"/>
    </row>
    <row r="842" spans="1:12" ht="27" customHeight="1">
      <c r="A842" s="12" t="s">
        <v>0</v>
      </c>
      <c r="B842" s="12" t="s">
        <v>1</v>
      </c>
      <c r="C842" s="12" t="s">
        <v>2</v>
      </c>
      <c r="D842" s="13" t="s">
        <v>3</v>
      </c>
      <c r="E842" s="14" t="s">
        <v>4</v>
      </c>
      <c r="F842" s="14" t="s">
        <v>5</v>
      </c>
      <c r="G842" s="14" t="s">
        <v>6</v>
      </c>
      <c r="H842" s="15" t="s">
        <v>7</v>
      </c>
      <c r="I842" s="15" t="s">
        <v>8</v>
      </c>
      <c r="J842" s="14" t="s">
        <v>9</v>
      </c>
      <c r="K842" s="16" t="s">
        <v>10</v>
      </c>
      <c r="L842" s="16" t="s">
        <v>11</v>
      </c>
    </row>
    <row r="843" spans="1:12" ht="18.75" customHeight="1">
      <c r="A843" s="4">
        <v>1</v>
      </c>
      <c r="B843" s="17">
        <v>2</v>
      </c>
      <c r="C843" s="4">
        <v>3</v>
      </c>
      <c r="D843" s="4">
        <v>4</v>
      </c>
      <c r="E843" s="4">
        <v>5</v>
      </c>
      <c r="F843" s="4">
        <v>6</v>
      </c>
      <c r="G843" s="4">
        <v>7</v>
      </c>
      <c r="H843" s="4">
        <v>8</v>
      </c>
      <c r="I843" s="4">
        <v>9</v>
      </c>
      <c r="J843" s="4">
        <v>10</v>
      </c>
      <c r="K843" s="4">
        <v>11</v>
      </c>
      <c r="L843" s="4">
        <v>12</v>
      </c>
    </row>
    <row r="844" spans="1:12" ht="40.5" customHeight="1" thickBot="1">
      <c r="A844" s="48">
        <v>1</v>
      </c>
      <c r="B844" s="9" t="s">
        <v>564</v>
      </c>
      <c r="C844" s="48" t="s">
        <v>22</v>
      </c>
      <c r="D844" s="267">
        <v>10</v>
      </c>
      <c r="E844" s="48"/>
      <c r="F844" s="48"/>
      <c r="G844" s="147"/>
      <c r="H844" s="3"/>
      <c r="I844" s="22"/>
      <c r="J844" s="48"/>
      <c r="K844" s="22"/>
      <c r="L844" s="22"/>
    </row>
    <row r="845" spans="1:12" ht="15.75" customHeight="1" thickBot="1">
      <c r="A845" s="153"/>
      <c r="B845" s="154"/>
      <c r="C845" s="155"/>
      <c r="D845" s="156"/>
      <c r="E845" s="155"/>
      <c r="F845" s="157"/>
      <c r="G845" s="318" t="s">
        <v>15</v>
      </c>
      <c r="H845" s="318"/>
      <c r="I845" s="71"/>
      <c r="J845" s="67"/>
      <c r="K845" s="68"/>
      <c r="L845" s="129"/>
    </row>
    <row r="846" spans="1:12" ht="21">
      <c r="A846" s="138" t="s">
        <v>565</v>
      </c>
      <c r="B846" s="102" t="s">
        <v>566</v>
      </c>
      <c r="C846" s="73"/>
      <c r="D846" s="73"/>
      <c r="E846" s="73"/>
      <c r="F846" s="72"/>
      <c r="G846" s="175"/>
      <c r="H846" s="176"/>
      <c r="I846" s="178"/>
      <c r="J846" s="73"/>
      <c r="K846" s="75"/>
      <c r="L846" s="179"/>
    </row>
    <row r="847" spans="1:12" ht="27" customHeight="1">
      <c r="A847" s="12" t="s">
        <v>0</v>
      </c>
      <c r="B847" s="12" t="s">
        <v>1</v>
      </c>
      <c r="C847" s="12" t="s">
        <v>2</v>
      </c>
      <c r="D847" s="13" t="s">
        <v>3</v>
      </c>
      <c r="E847" s="14" t="s">
        <v>4</v>
      </c>
      <c r="F847" s="14" t="s">
        <v>5</v>
      </c>
      <c r="G847" s="14" t="s">
        <v>6</v>
      </c>
      <c r="H847" s="15" t="s">
        <v>7</v>
      </c>
      <c r="I847" s="15" t="s">
        <v>8</v>
      </c>
      <c r="J847" s="14" t="s">
        <v>9</v>
      </c>
      <c r="K847" s="16" t="s">
        <v>10</v>
      </c>
      <c r="L847" s="16" t="s">
        <v>11</v>
      </c>
    </row>
    <row r="848" spans="1:12" ht="18.75" customHeight="1">
      <c r="A848" s="4">
        <v>1</v>
      </c>
      <c r="B848" s="17">
        <v>2</v>
      </c>
      <c r="C848" s="4">
        <v>3</v>
      </c>
      <c r="D848" s="4">
        <v>4</v>
      </c>
      <c r="E848" s="4">
        <v>5</v>
      </c>
      <c r="F848" s="4">
        <v>6</v>
      </c>
      <c r="G848" s="4">
        <v>7</v>
      </c>
      <c r="H848" s="4">
        <v>8</v>
      </c>
      <c r="I848" s="4">
        <v>9</v>
      </c>
      <c r="J848" s="4">
        <v>10</v>
      </c>
      <c r="K848" s="4">
        <v>11</v>
      </c>
      <c r="L848" s="4">
        <v>12</v>
      </c>
    </row>
    <row r="849" spans="1:12" ht="48.75" customHeight="1" thickBot="1">
      <c r="A849" s="48">
        <v>1</v>
      </c>
      <c r="B849" s="9" t="s">
        <v>567</v>
      </c>
      <c r="C849" s="48" t="s">
        <v>22</v>
      </c>
      <c r="D849" s="48">
        <v>400</v>
      </c>
      <c r="E849" s="48"/>
      <c r="F849" s="48"/>
      <c r="G849" s="147"/>
      <c r="H849" s="3"/>
      <c r="I849" s="22"/>
      <c r="J849" s="48"/>
      <c r="K849" s="22"/>
      <c r="L849" s="22"/>
    </row>
    <row r="850" spans="1:12" ht="15.75" customHeight="1" thickBot="1">
      <c r="A850" s="153"/>
      <c r="B850" s="154"/>
      <c r="C850" s="155"/>
      <c r="D850" s="156"/>
      <c r="E850" s="155"/>
      <c r="F850" s="157"/>
      <c r="G850" s="318" t="s">
        <v>15</v>
      </c>
      <c r="H850" s="318"/>
      <c r="I850" s="71"/>
      <c r="J850" s="67"/>
      <c r="K850" s="68"/>
      <c r="L850" s="129"/>
    </row>
    <row r="851" spans="1:12" ht="21">
      <c r="A851" s="138" t="s">
        <v>568</v>
      </c>
      <c r="B851" s="102" t="s">
        <v>569</v>
      </c>
      <c r="C851" s="73"/>
      <c r="D851" s="73"/>
      <c r="E851" s="73"/>
      <c r="F851" s="72"/>
      <c r="G851" s="175"/>
      <c r="H851" s="176"/>
      <c r="I851" s="178"/>
      <c r="J851" s="73"/>
      <c r="K851" s="75"/>
      <c r="L851" s="179"/>
    </row>
    <row r="852" spans="1:12" ht="27" customHeight="1">
      <c r="A852" s="12" t="s">
        <v>0</v>
      </c>
      <c r="B852" s="12" t="s">
        <v>1</v>
      </c>
      <c r="C852" s="12" t="s">
        <v>2</v>
      </c>
      <c r="D852" s="13" t="s">
        <v>3</v>
      </c>
      <c r="E852" s="14" t="s">
        <v>4</v>
      </c>
      <c r="F852" s="14" t="s">
        <v>5</v>
      </c>
      <c r="G852" s="14" t="s">
        <v>6</v>
      </c>
      <c r="H852" s="15" t="s">
        <v>7</v>
      </c>
      <c r="I852" s="15" t="s">
        <v>8</v>
      </c>
      <c r="J852" s="14" t="s">
        <v>9</v>
      </c>
      <c r="K852" s="16" t="s">
        <v>10</v>
      </c>
      <c r="L852" s="16" t="s">
        <v>11</v>
      </c>
    </row>
    <row r="853" spans="1:12" ht="18.75" customHeight="1">
      <c r="A853" s="4">
        <v>1</v>
      </c>
      <c r="B853" s="17">
        <v>2</v>
      </c>
      <c r="C853" s="4">
        <v>3</v>
      </c>
      <c r="D853" s="4">
        <v>4</v>
      </c>
      <c r="E853" s="4">
        <v>5</v>
      </c>
      <c r="F853" s="4">
        <v>6</v>
      </c>
      <c r="G853" s="4">
        <v>7</v>
      </c>
      <c r="H853" s="4">
        <v>8</v>
      </c>
      <c r="I853" s="4">
        <v>9</v>
      </c>
      <c r="J853" s="4">
        <v>10</v>
      </c>
      <c r="K853" s="4">
        <v>11</v>
      </c>
      <c r="L853" s="4">
        <v>12</v>
      </c>
    </row>
    <row r="854" spans="1:12" ht="66.75" customHeight="1" thickBot="1">
      <c r="A854" s="48">
        <v>1</v>
      </c>
      <c r="B854" s="265" t="s">
        <v>1021</v>
      </c>
      <c r="C854" s="48" t="s">
        <v>22</v>
      </c>
      <c r="D854" s="48">
        <v>10</v>
      </c>
      <c r="E854" s="48"/>
      <c r="F854" s="48"/>
      <c r="G854" s="147"/>
      <c r="H854" s="3"/>
      <c r="I854" s="22"/>
      <c r="J854" s="48"/>
      <c r="K854" s="22"/>
      <c r="L854" s="22"/>
    </row>
    <row r="855" spans="1:12" ht="25.5" customHeight="1" thickBot="1">
      <c r="A855" s="153"/>
      <c r="B855" s="154"/>
      <c r="C855" s="155"/>
      <c r="D855" s="156"/>
      <c r="E855" s="155"/>
      <c r="F855" s="157"/>
      <c r="G855" s="318" t="s">
        <v>15</v>
      </c>
      <c r="H855" s="318"/>
      <c r="I855" s="71"/>
      <c r="J855" s="67"/>
      <c r="K855" s="68"/>
      <c r="L855" s="129"/>
    </row>
    <row r="856" spans="1:12" ht="24" customHeight="1">
      <c r="A856" s="138" t="s">
        <v>570</v>
      </c>
      <c r="B856" s="102" t="s">
        <v>571</v>
      </c>
      <c r="C856" s="73"/>
      <c r="D856" s="73"/>
      <c r="E856" s="73"/>
      <c r="F856" s="72"/>
      <c r="G856" s="175"/>
      <c r="H856" s="176"/>
      <c r="I856" s="178"/>
      <c r="J856" s="73"/>
      <c r="K856" s="75"/>
      <c r="L856" s="179"/>
    </row>
    <row r="857" spans="1:12" ht="27" customHeight="1">
      <c r="A857" s="12" t="s">
        <v>0</v>
      </c>
      <c r="B857" s="12" t="s">
        <v>1</v>
      </c>
      <c r="C857" s="12" t="s">
        <v>2</v>
      </c>
      <c r="D857" s="13" t="s">
        <v>3</v>
      </c>
      <c r="E857" s="14" t="s">
        <v>4</v>
      </c>
      <c r="F857" s="14" t="s">
        <v>5</v>
      </c>
      <c r="G857" s="14" t="s">
        <v>6</v>
      </c>
      <c r="H857" s="15" t="s">
        <v>7</v>
      </c>
      <c r="I857" s="15" t="s">
        <v>8</v>
      </c>
      <c r="J857" s="14" t="s">
        <v>9</v>
      </c>
      <c r="K857" s="16" t="s">
        <v>10</v>
      </c>
      <c r="L857" s="16" t="s">
        <v>11</v>
      </c>
    </row>
    <row r="858" spans="1:12" ht="18.75" customHeight="1">
      <c r="A858" s="4">
        <v>1</v>
      </c>
      <c r="B858" s="17">
        <v>2</v>
      </c>
      <c r="C858" s="4">
        <v>3</v>
      </c>
      <c r="D858" s="4">
        <v>4</v>
      </c>
      <c r="E858" s="4">
        <v>5</v>
      </c>
      <c r="F858" s="4">
        <v>6</v>
      </c>
      <c r="G858" s="4">
        <v>7</v>
      </c>
      <c r="H858" s="4">
        <v>8</v>
      </c>
      <c r="I858" s="4">
        <v>9</v>
      </c>
      <c r="J858" s="4">
        <v>10</v>
      </c>
      <c r="K858" s="4">
        <v>11</v>
      </c>
      <c r="L858" s="4">
        <v>12</v>
      </c>
    </row>
    <row r="859" spans="1:12" ht="24.75" customHeight="1" thickBot="1">
      <c r="A859" s="188">
        <v>1</v>
      </c>
      <c r="B859" s="189" t="s">
        <v>572</v>
      </c>
      <c r="C859" s="48" t="s">
        <v>22</v>
      </c>
      <c r="D859" s="48">
        <v>5</v>
      </c>
      <c r="E859" s="48"/>
      <c r="F859" s="48"/>
      <c r="G859" s="147"/>
      <c r="H859" s="3"/>
      <c r="I859" s="22"/>
      <c r="J859" s="48"/>
      <c r="K859" s="22"/>
      <c r="L859" s="22"/>
    </row>
    <row r="860" spans="1:12" ht="18" customHeight="1" thickBot="1">
      <c r="A860" s="153"/>
      <c r="B860" s="154"/>
      <c r="C860" s="155"/>
      <c r="D860" s="156"/>
      <c r="E860" s="155"/>
      <c r="F860" s="157"/>
      <c r="G860" s="318" t="s">
        <v>15</v>
      </c>
      <c r="H860" s="318"/>
      <c r="I860" s="71"/>
      <c r="J860" s="67"/>
      <c r="K860" s="68"/>
      <c r="L860" s="129"/>
    </row>
    <row r="861" spans="1:12" ht="53.25" customHeight="1">
      <c r="A861" s="138" t="s">
        <v>573</v>
      </c>
      <c r="B861" s="102" t="s">
        <v>574</v>
      </c>
      <c r="C861" s="73"/>
      <c r="D861" s="73"/>
      <c r="E861" s="73"/>
      <c r="F861" s="72"/>
      <c r="G861" s="175"/>
      <c r="H861" s="176"/>
      <c r="I861" s="178"/>
      <c r="J861" s="73"/>
      <c r="K861" s="75"/>
      <c r="L861" s="179"/>
    </row>
    <row r="862" spans="1:12" ht="27" customHeight="1">
      <c r="A862" s="12" t="s">
        <v>0</v>
      </c>
      <c r="B862" s="12" t="s">
        <v>1</v>
      </c>
      <c r="C862" s="12" t="s">
        <v>2</v>
      </c>
      <c r="D862" s="13" t="s">
        <v>3</v>
      </c>
      <c r="E862" s="14" t="s">
        <v>4</v>
      </c>
      <c r="F862" s="14" t="s">
        <v>5</v>
      </c>
      <c r="G862" s="14" t="s">
        <v>6</v>
      </c>
      <c r="H862" s="15" t="s">
        <v>7</v>
      </c>
      <c r="I862" s="15" t="s">
        <v>8</v>
      </c>
      <c r="J862" s="14" t="s">
        <v>9</v>
      </c>
      <c r="K862" s="16" t="s">
        <v>10</v>
      </c>
      <c r="L862" s="16" t="s">
        <v>11</v>
      </c>
    </row>
    <row r="863" spans="1:12" ht="18.75" customHeight="1">
      <c r="A863" s="4">
        <v>1</v>
      </c>
      <c r="B863" s="17">
        <v>2</v>
      </c>
      <c r="C863" s="4">
        <v>3</v>
      </c>
      <c r="D863" s="4">
        <v>4</v>
      </c>
      <c r="E863" s="4">
        <v>5</v>
      </c>
      <c r="F863" s="4">
        <v>6</v>
      </c>
      <c r="G863" s="4">
        <v>7</v>
      </c>
      <c r="H863" s="4">
        <v>8</v>
      </c>
      <c r="I863" s="4">
        <v>9</v>
      </c>
      <c r="J863" s="4">
        <v>10</v>
      </c>
      <c r="K863" s="4">
        <v>11</v>
      </c>
      <c r="L863" s="4">
        <v>12</v>
      </c>
    </row>
    <row r="864" spans="1:12" ht="42" customHeight="1">
      <c r="A864" s="48">
        <v>1</v>
      </c>
      <c r="B864" s="9" t="s">
        <v>575</v>
      </c>
      <c r="C864" s="48" t="s">
        <v>22</v>
      </c>
      <c r="D864" s="48">
        <v>80</v>
      </c>
      <c r="E864" s="190"/>
      <c r="F864" s="48"/>
      <c r="G864" s="147"/>
      <c r="H864" s="3"/>
      <c r="I864" s="22"/>
      <c r="J864" s="48"/>
      <c r="K864" s="22"/>
      <c r="L864" s="22"/>
    </row>
    <row r="865" spans="1:12" ht="39" customHeight="1">
      <c r="A865" s="48">
        <v>2</v>
      </c>
      <c r="B865" s="9" t="s">
        <v>576</v>
      </c>
      <c r="C865" s="48" t="s">
        <v>22</v>
      </c>
      <c r="D865" s="48">
        <v>80</v>
      </c>
      <c r="E865" s="48"/>
      <c r="F865" s="48"/>
      <c r="G865" s="147"/>
      <c r="H865" s="3"/>
      <c r="I865" s="22"/>
      <c r="J865" s="48"/>
      <c r="K865" s="22"/>
      <c r="L865" s="22"/>
    </row>
    <row r="866" spans="1:12" ht="36" customHeight="1">
      <c r="A866" s="48">
        <v>3</v>
      </c>
      <c r="B866" s="9" t="s">
        <v>577</v>
      </c>
      <c r="C866" s="48" t="s">
        <v>22</v>
      </c>
      <c r="D866" s="48">
        <v>20</v>
      </c>
      <c r="E866" s="48"/>
      <c r="F866" s="48"/>
      <c r="G866" s="147"/>
      <c r="H866" s="3"/>
      <c r="I866" s="22"/>
      <c r="J866" s="48"/>
      <c r="K866" s="22"/>
      <c r="L866" s="22"/>
    </row>
    <row r="867" spans="1:12" ht="33" customHeight="1">
      <c r="A867" s="48">
        <v>4</v>
      </c>
      <c r="B867" s="9" t="s">
        <v>578</v>
      </c>
      <c r="C867" s="48" t="s">
        <v>22</v>
      </c>
      <c r="D867" s="48">
        <v>30</v>
      </c>
      <c r="E867" s="48"/>
      <c r="F867" s="48"/>
      <c r="G867" s="147"/>
      <c r="H867" s="3"/>
      <c r="I867" s="22"/>
      <c r="J867" s="48"/>
      <c r="K867" s="22"/>
      <c r="L867" s="22"/>
    </row>
    <row r="868" spans="1:12" ht="39.75" customHeight="1" thickBot="1">
      <c r="A868" s="48">
        <v>5</v>
      </c>
      <c r="B868" s="9" t="s">
        <v>579</v>
      </c>
      <c r="C868" s="48" t="s">
        <v>22</v>
      </c>
      <c r="D868" s="48">
        <v>20</v>
      </c>
      <c r="E868" s="48"/>
      <c r="F868" s="48"/>
      <c r="G868" s="147"/>
      <c r="H868" s="3"/>
      <c r="I868" s="22"/>
      <c r="J868" s="48"/>
      <c r="K868" s="22"/>
      <c r="L868" s="22"/>
    </row>
    <row r="869" spans="1:12" ht="26.25" customHeight="1" thickBot="1">
      <c r="A869" s="153"/>
      <c r="B869" s="154"/>
      <c r="C869" s="155"/>
      <c r="D869" s="156"/>
      <c r="E869" s="155"/>
      <c r="F869" s="157"/>
      <c r="G869" s="318" t="s">
        <v>15</v>
      </c>
      <c r="H869" s="318"/>
      <c r="I869" s="71"/>
      <c r="J869" s="67"/>
      <c r="K869" s="68"/>
      <c r="L869" s="129"/>
    </row>
    <row r="870" spans="1:12" ht="20.25" customHeight="1">
      <c r="A870" s="138" t="s">
        <v>580</v>
      </c>
      <c r="B870" s="120" t="s">
        <v>581</v>
      </c>
      <c r="C870" s="73"/>
      <c r="D870" s="73"/>
      <c r="E870" s="73"/>
      <c r="F870" s="72"/>
      <c r="G870" s="175"/>
      <c r="H870" s="176"/>
      <c r="I870" s="178"/>
      <c r="J870" s="73"/>
      <c r="K870" s="75"/>
      <c r="L870" s="179"/>
    </row>
    <row r="871" spans="1:12" ht="27" customHeight="1">
      <c r="A871" s="12" t="s">
        <v>0</v>
      </c>
      <c r="B871" s="12" t="s">
        <v>1</v>
      </c>
      <c r="C871" s="12" t="s">
        <v>2</v>
      </c>
      <c r="D871" s="13" t="s">
        <v>3</v>
      </c>
      <c r="E871" s="14" t="s">
        <v>4</v>
      </c>
      <c r="F871" s="14" t="s">
        <v>5</v>
      </c>
      <c r="G871" s="14" t="s">
        <v>6</v>
      </c>
      <c r="H871" s="15" t="s">
        <v>7</v>
      </c>
      <c r="I871" s="15" t="s">
        <v>8</v>
      </c>
      <c r="J871" s="14" t="s">
        <v>9</v>
      </c>
      <c r="K871" s="16" t="s">
        <v>10</v>
      </c>
      <c r="L871" s="16" t="s">
        <v>11</v>
      </c>
    </row>
    <row r="872" spans="1:12" ht="18.75" customHeight="1">
      <c r="A872" s="4">
        <v>1</v>
      </c>
      <c r="B872" s="17">
        <v>2</v>
      </c>
      <c r="C872" s="4">
        <v>3</v>
      </c>
      <c r="D872" s="4">
        <v>4</v>
      </c>
      <c r="E872" s="4">
        <v>5</v>
      </c>
      <c r="F872" s="4">
        <v>6</v>
      </c>
      <c r="G872" s="4">
        <v>7</v>
      </c>
      <c r="H872" s="4">
        <v>8</v>
      </c>
      <c r="I872" s="4">
        <v>9</v>
      </c>
      <c r="J872" s="4">
        <v>10</v>
      </c>
      <c r="K872" s="4">
        <v>11</v>
      </c>
      <c r="L872" s="4">
        <v>12</v>
      </c>
    </row>
    <row r="873" spans="1:12" ht="74.25" customHeight="1" thickBot="1">
      <c r="A873" s="48">
        <v>1</v>
      </c>
      <c r="B873" s="266" t="s">
        <v>1002</v>
      </c>
      <c r="C873" s="48" t="s">
        <v>14</v>
      </c>
      <c r="D873" s="48">
        <v>3</v>
      </c>
      <c r="E873" s="48"/>
      <c r="F873" s="48"/>
      <c r="G873" s="147"/>
      <c r="H873" s="3"/>
      <c r="I873" s="19"/>
      <c r="J873" s="48"/>
      <c r="K873" s="16"/>
      <c r="L873" s="16"/>
    </row>
    <row r="874" spans="1:12" ht="18.75" customHeight="1" thickBot="1">
      <c r="A874" s="153"/>
      <c r="B874" s="154"/>
      <c r="C874" s="155"/>
      <c r="D874" s="156"/>
      <c r="E874" s="155"/>
      <c r="F874" s="157"/>
      <c r="G874" s="318" t="s">
        <v>15</v>
      </c>
      <c r="H874" s="318"/>
      <c r="I874" s="167"/>
      <c r="J874" s="67"/>
      <c r="K874" s="68"/>
      <c r="L874" s="129"/>
    </row>
    <row r="875" spans="1:12" ht="27" customHeight="1">
      <c r="A875" s="138" t="s">
        <v>582</v>
      </c>
      <c r="B875" s="120" t="s">
        <v>583</v>
      </c>
      <c r="C875" s="73"/>
      <c r="D875" s="73"/>
      <c r="E875" s="73"/>
      <c r="F875" s="72"/>
      <c r="G875" s="175"/>
      <c r="H875" s="176"/>
      <c r="I875" s="178"/>
      <c r="J875" s="73"/>
      <c r="K875" s="75"/>
      <c r="L875" s="179"/>
    </row>
    <row r="876" spans="1:12" ht="27" customHeight="1">
      <c r="A876" s="12" t="s">
        <v>0</v>
      </c>
      <c r="B876" s="12" t="s">
        <v>1</v>
      </c>
      <c r="C876" s="12" t="s">
        <v>2</v>
      </c>
      <c r="D876" s="13" t="s">
        <v>3</v>
      </c>
      <c r="E876" s="14" t="s">
        <v>4</v>
      </c>
      <c r="F876" s="14" t="s">
        <v>5</v>
      </c>
      <c r="G876" s="14" t="s">
        <v>6</v>
      </c>
      <c r="H876" s="15" t="s">
        <v>7</v>
      </c>
      <c r="I876" s="15" t="s">
        <v>8</v>
      </c>
      <c r="J876" s="14" t="s">
        <v>9</v>
      </c>
      <c r="K876" s="16" t="s">
        <v>10</v>
      </c>
      <c r="L876" s="16" t="s">
        <v>11</v>
      </c>
    </row>
    <row r="877" spans="1:12" ht="18.75" customHeight="1">
      <c r="A877" s="4">
        <v>1</v>
      </c>
      <c r="B877" s="17">
        <v>2</v>
      </c>
      <c r="C877" s="4">
        <v>3</v>
      </c>
      <c r="D877" s="4">
        <v>4</v>
      </c>
      <c r="E877" s="4">
        <v>5</v>
      </c>
      <c r="F877" s="4">
        <v>6</v>
      </c>
      <c r="G877" s="4">
        <v>7</v>
      </c>
      <c r="H877" s="4">
        <v>8</v>
      </c>
      <c r="I877" s="4">
        <v>9</v>
      </c>
      <c r="J877" s="4">
        <v>10</v>
      </c>
      <c r="K877" s="4">
        <v>11</v>
      </c>
      <c r="L877" s="4">
        <v>12</v>
      </c>
    </row>
    <row r="878" spans="1:12" ht="51" customHeight="1" thickBot="1">
      <c r="A878" s="48">
        <v>1</v>
      </c>
      <c r="B878" s="265" t="s">
        <v>1003</v>
      </c>
      <c r="C878" s="48" t="s">
        <v>141</v>
      </c>
      <c r="D878" s="267">
        <v>20</v>
      </c>
      <c r="E878" s="48"/>
      <c r="F878" s="48"/>
      <c r="G878" s="147"/>
      <c r="H878" s="3"/>
      <c r="I878" s="22"/>
      <c r="J878" s="48"/>
      <c r="K878" s="22"/>
      <c r="L878" s="21"/>
    </row>
    <row r="879" spans="1:12" ht="15.75" customHeight="1" thickBot="1">
      <c r="A879" s="153"/>
      <c r="B879" s="154"/>
      <c r="C879" s="155"/>
      <c r="D879" s="156"/>
      <c r="E879" s="155"/>
      <c r="F879" s="157"/>
      <c r="G879" s="318" t="s">
        <v>15</v>
      </c>
      <c r="H879" s="318"/>
      <c r="I879" s="71"/>
      <c r="J879" s="67"/>
      <c r="K879" s="68"/>
      <c r="L879" s="129"/>
    </row>
    <row r="880" spans="1:12" ht="21" customHeight="1">
      <c r="A880" s="138" t="s">
        <v>584</v>
      </c>
      <c r="B880" s="120" t="s">
        <v>585</v>
      </c>
      <c r="C880" s="73"/>
      <c r="D880" s="73"/>
      <c r="E880" s="73"/>
      <c r="F880" s="72"/>
      <c r="G880" s="175"/>
      <c r="H880" s="176"/>
      <c r="I880" s="178"/>
      <c r="J880" s="73"/>
      <c r="K880" s="75"/>
      <c r="L880" s="179"/>
    </row>
    <row r="881" spans="1:12" ht="27" customHeight="1">
      <c r="A881" s="12" t="s">
        <v>0</v>
      </c>
      <c r="B881" s="12" t="s">
        <v>1</v>
      </c>
      <c r="C881" s="12" t="s">
        <v>2</v>
      </c>
      <c r="D881" s="13" t="s">
        <v>3</v>
      </c>
      <c r="E881" s="14" t="s">
        <v>4</v>
      </c>
      <c r="F881" s="14" t="s">
        <v>5</v>
      </c>
      <c r="G881" s="14" t="s">
        <v>6</v>
      </c>
      <c r="H881" s="15" t="s">
        <v>7</v>
      </c>
      <c r="I881" s="15" t="s">
        <v>8</v>
      </c>
      <c r="J881" s="14" t="s">
        <v>9</v>
      </c>
      <c r="K881" s="16" t="s">
        <v>10</v>
      </c>
      <c r="L881" s="16" t="s">
        <v>11</v>
      </c>
    </row>
    <row r="882" spans="1:12" ht="18.75" customHeight="1">
      <c r="A882" s="4">
        <v>1</v>
      </c>
      <c r="B882" s="17">
        <v>2</v>
      </c>
      <c r="C882" s="4">
        <v>3</v>
      </c>
      <c r="D882" s="4">
        <v>4</v>
      </c>
      <c r="E882" s="4">
        <v>5</v>
      </c>
      <c r="F882" s="4">
        <v>6</v>
      </c>
      <c r="G882" s="4">
        <v>7</v>
      </c>
      <c r="H882" s="4">
        <v>8</v>
      </c>
      <c r="I882" s="4">
        <v>9</v>
      </c>
      <c r="J882" s="4">
        <v>10</v>
      </c>
      <c r="K882" s="4">
        <v>11</v>
      </c>
      <c r="L882" s="4">
        <v>12</v>
      </c>
    </row>
    <row r="883" spans="1:12" ht="27.75" customHeight="1" thickBot="1">
      <c r="A883" s="48">
        <v>1</v>
      </c>
      <c r="B883" s="9" t="s">
        <v>586</v>
      </c>
      <c r="C883" s="48" t="s">
        <v>22</v>
      </c>
      <c r="D883" s="48">
        <v>100</v>
      </c>
      <c r="E883" s="48"/>
      <c r="F883" s="48"/>
      <c r="G883" s="147"/>
      <c r="H883" s="3"/>
      <c r="I883" s="22"/>
      <c r="J883" s="48"/>
      <c r="K883" s="22"/>
      <c r="L883" s="22"/>
    </row>
    <row r="884" spans="1:12" ht="16.5" customHeight="1" thickBot="1">
      <c r="A884" s="153"/>
      <c r="B884" s="154"/>
      <c r="C884" s="155"/>
      <c r="D884" s="156"/>
      <c r="E884" s="155"/>
      <c r="F884" s="157"/>
      <c r="G884" s="318" t="s">
        <v>15</v>
      </c>
      <c r="H884" s="318"/>
      <c r="I884" s="71"/>
      <c r="J884" s="67"/>
      <c r="K884" s="68"/>
      <c r="L884" s="129"/>
    </row>
    <row r="885" spans="1:12" ht="15.75" customHeight="1">
      <c r="A885" s="138" t="s">
        <v>587</v>
      </c>
      <c r="B885" s="120" t="s">
        <v>588</v>
      </c>
      <c r="C885" s="73"/>
      <c r="D885" s="73"/>
      <c r="E885" s="73"/>
      <c r="F885" s="72"/>
      <c r="G885" s="175"/>
      <c r="H885" s="176"/>
      <c r="I885" s="178"/>
      <c r="J885" s="73"/>
      <c r="K885" s="75"/>
      <c r="L885" s="179"/>
    </row>
    <row r="886" spans="1:12" ht="27" customHeight="1">
      <c r="A886" s="12" t="s">
        <v>0</v>
      </c>
      <c r="B886" s="12" t="s">
        <v>1</v>
      </c>
      <c r="C886" s="12" t="s">
        <v>2</v>
      </c>
      <c r="D886" s="13" t="s">
        <v>3</v>
      </c>
      <c r="E886" s="14" t="s">
        <v>4</v>
      </c>
      <c r="F886" s="14" t="s">
        <v>5</v>
      </c>
      <c r="G886" s="14" t="s">
        <v>6</v>
      </c>
      <c r="H886" s="15" t="s">
        <v>7</v>
      </c>
      <c r="I886" s="15" t="s">
        <v>8</v>
      </c>
      <c r="J886" s="14" t="s">
        <v>9</v>
      </c>
      <c r="K886" s="16" t="s">
        <v>10</v>
      </c>
      <c r="L886" s="16" t="s">
        <v>11</v>
      </c>
    </row>
    <row r="887" spans="1:12" ht="18.75" customHeight="1">
      <c r="A887" s="4">
        <v>1</v>
      </c>
      <c r="B887" s="17">
        <v>2</v>
      </c>
      <c r="C887" s="4">
        <v>3</v>
      </c>
      <c r="D887" s="4">
        <v>4</v>
      </c>
      <c r="E887" s="4">
        <v>5</v>
      </c>
      <c r="F887" s="4">
        <v>6</v>
      </c>
      <c r="G887" s="4">
        <v>7</v>
      </c>
      <c r="H887" s="4">
        <v>8</v>
      </c>
      <c r="I887" s="4">
        <v>9</v>
      </c>
      <c r="J887" s="4">
        <v>10</v>
      </c>
      <c r="K887" s="4">
        <v>11</v>
      </c>
      <c r="L887" s="4">
        <v>12</v>
      </c>
    </row>
    <row r="888" spans="1:12" ht="76.5" customHeight="1">
      <c r="A888" s="48">
        <v>1</v>
      </c>
      <c r="B888" s="9" t="s">
        <v>589</v>
      </c>
      <c r="C888" s="48" t="s">
        <v>180</v>
      </c>
      <c r="D888" s="48">
        <v>2</v>
      </c>
      <c r="E888" s="48"/>
      <c r="F888" s="48"/>
      <c r="G888" s="147"/>
      <c r="H888" s="3"/>
      <c r="I888" s="22"/>
      <c r="J888" s="48"/>
      <c r="K888" s="22"/>
      <c r="L888" s="22"/>
    </row>
    <row r="889" spans="1:12" ht="78" customHeight="1">
      <c r="A889" s="48">
        <v>2</v>
      </c>
      <c r="B889" s="9" t="s">
        <v>590</v>
      </c>
      <c r="C889" s="48" t="s">
        <v>208</v>
      </c>
      <c r="D889" s="48">
        <v>8</v>
      </c>
      <c r="E889" s="48"/>
      <c r="F889" s="48"/>
      <c r="G889" s="147"/>
      <c r="H889" s="3"/>
      <c r="I889" s="22"/>
      <c r="J889" s="48"/>
      <c r="K889" s="22"/>
      <c r="L889" s="22"/>
    </row>
    <row r="890" spans="1:12" ht="77.25" customHeight="1">
      <c r="A890" s="48">
        <v>3</v>
      </c>
      <c r="B890" s="9" t="s">
        <v>591</v>
      </c>
      <c r="C890" s="48" t="s">
        <v>499</v>
      </c>
      <c r="D890" s="48">
        <v>20</v>
      </c>
      <c r="E890" s="48"/>
      <c r="F890" s="48"/>
      <c r="G890" s="147"/>
      <c r="H890" s="3"/>
      <c r="I890" s="22"/>
      <c r="J890" s="48"/>
      <c r="K890" s="22"/>
      <c r="L890" s="22"/>
    </row>
    <row r="891" spans="1:12" ht="73.5" customHeight="1">
      <c r="A891" s="48">
        <v>4</v>
      </c>
      <c r="B891" s="9" t="s">
        <v>592</v>
      </c>
      <c r="C891" s="48" t="s">
        <v>180</v>
      </c>
      <c r="D891" s="48">
        <v>80</v>
      </c>
      <c r="E891" s="48"/>
      <c r="F891" s="48"/>
      <c r="G891" s="147"/>
      <c r="H891" s="3"/>
      <c r="I891" s="22"/>
      <c r="J891" s="48"/>
      <c r="K891" s="22"/>
      <c r="L891" s="22"/>
    </row>
    <row r="892" spans="1:12" ht="74.25">
      <c r="A892" s="48">
        <v>5</v>
      </c>
      <c r="B892" s="9" t="s">
        <v>593</v>
      </c>
      <c r="C892" s="48" t="s">
        <v>180</v>
      </c>
      <c r="D892" s="48">
        <v>1</v>
      </c>
      <c r="E892" s="48"/>
      <c r="F892" s="48"/>
      <c r="G892" s="147"/>
      <c r="H892" s="3"/>
      <c r="I892" s="22"/>
      <c r="J892" s="48"/>
      <c r="K892" s="22"/>
      <c r="L892" s="22"/>
    </row>
    <row r="893" spans="1:12" ht="78" customHeight="1" thickBot="1">
      <c r="A893" s="48">
        <v>274</v>
      </c>
      <c r="B893" s="9" t="s">
        <v>594</v>
      </c>
      <c r="C893" s="48" t="s">
        <v>180</v>
      </c>
      <c r="D893" s="48">
        <v>66</v>
      </c>
      <c r="E893" s="48"/>
      <c r="F893" s="48"/>
      <c r="G893" s="147"/>
      <c r="H893" s="3"/>
      <c r="I893" s="22"/>
      <c r="J893" s="48"/>
      <c r="K893" s="22"/>
      <c r="L893" s="22"/>
    </row>
    <row r="894" spans="1:12" ht="18" customHeight="1" thickBot="1">
      <c r="A894" s="153"/>
      <c r="B894" s="154"/>
      <c r="C894" s="155"/>
      <c r="D894" s="156"/>
      <c r="E894" s="155"/>
      <c r="F894" s="157"/>
      <c r="G894" s="318" t="s">
        <v>15</v>
      </c>
      <c r="H894" s="318"/>
      <c r="I894" s="71"/>
      <c r="J894" s="67"/>
      <c r="K894" s="68"/>
      <c r="L894" s="129"/>
    </row>
    <row r="895" spans="1:12" ht="21">
      <c r="A895" s="138" t="s">
        <v>595</v>
      </c>
      <c r="B895" s="120" t="s">
        <v>596</v>
      </c>
      <c r="C895" s="73"/>
      <c r="D895" s="73"/>
      <c r="E895" s="73"/>
      <c r="F895" s="72"/>
      <c r="G895" s="175"/>
      <c r="H895" s="176"/>
      <c r="I895" s="178"/>
      <c r="J895" s="73"/>
      <c r="K895" s="75"/>
      <c r="L895" s="179"/>
    </row>
    <row r="896" spans="1:12" ht="27" customHeight="1">
      <c r="A896" s="12" t="s">
        <v>0</v>
      </c>
      <c r="B896" s="12" t="s">
        <v>1</v>
      </c>
      <c r="C896" s="12" t="s">
        <v>2</v>
      </c>
      <c r="D896" s="13" t="s">
        <v>3</v>
      </c>
      <c r="E896" s="14" t="s">
        <v>4</v>
      </c>
      <c r="F896" s="14" t="s">
        <v>5</v>
      </c>
      <c r="G896" s="14" t="s">
        <v>6</v>
      </c>
      <c r="H896" s="15" t="s">
        <v>7</v>
      </c>
      <c r="I896" s="15" t="s">
        <v>8</v>
      </c>
      <c r="J896" s="14" t="s">
        <v>9</v>
      </c>
      <c r="K896" s="16" t="s">
        <v>10</v>
      </c>
      <c r="L896" s="16" t="s">
        <v>11</v>
      </c>
    </row>
    <row r="897" spans="1:12" ht="18.75" customHeight="1">
      <c r="A897" s="4">
        <v>1</v>
      </c>
      <c r="B897" s="17">
        <v>2</v>
      </c>
      <c r="C897" s="4">
        <v>3</v>
      </c>
      <c r="D897" s="4">
        <v>4</v>
      </c>
      <c r="E897" s="4">
        <v>5</v>
      </c>
      <c r="F897" s="4">
        <v>6</v>
      </c>
      <c r="G897" s="4">
        <v>7</v>
      </c>
      <c r="H897" s="4">
        <v>8</v>
      </c>
      <c r="I897" s="4">
        <v>9</v>
      </c>
      <c r="J897" s="4">
        <v>10</v>
      </c>
      <c r="K897" s="4">
        <v>11</v>
      </c>
      <c r="L897" s="4">
        <v>12</v>
      </c>
    </row>
    <row r="898" spans="1:12" ht="80.25" customHeight="1">
      <c r="A898" s="48">
        <v>1</v>
      </c>
      <c r="B898" s="9" t="s">
        <v>597</v>
      </c>
      <c r="C898" s="48" t="s">
        <v>22</v>
      </c>
      <c r="D898" s="48">
        <v>15</v>
      </c>
      <c r="E898" s="48"/>
      <c r="F898" s="48"/>
      <c r="G898" s="147"/>
      <c r="H898" s="3"/>
      <c r="I898" s="22"/>
      <c r="J898" s="48"/>
      <c r="K898" s="22"/>
      <c r="L898" s="22"/>
    </row>
    <row r="899" spans="1:12" ht="82.5">
      <c r="A899" s="48">
        <v>2</v>
      </c>
      <c r="B899" s="9" t="s">
        <v>598</v>
      </c>
      <c r="C899" s="48" t="s">
        <v>22</v>
      </c>
      <c r="D899" s="48">
        <v>15</v>
      </c>
      <c r="E899" s="48"/>
      <c r="F899" s="48"/>
      <c r="G899" s="147"/>
      <c r="H899" s="3"/>
      <c r="I899" s="22"/>
      <c r="J899" s="48"/>
      <c r="K899" s="22"/>
      <c r="L899" s="22"/>
    </row>
    <row r="900" spans="1:12" ht="85.5" customHeight="1" thickBot="1">
      <c r="A900" s="48">
        <v>3</v>
      </c>
      <c r="B900" s="9" t="s">
        <v>599</v>
      </c>
      <c r="C900" s="48" t="s">
        <v>22</v>
      </c>
      <c r="D900" s="48">
        <v>12</v>
      </c>
      <c r="E900" s="48"/>
      <c r="F900" s="48"/>
      <c r="G900" s="147"/>
      <c r="H900" s="3"/>
      <c r="I900" s="22"/>
      <c r="J900" s="48"/>
      <c r="K900" s="22"/>
      <c r="L900" s="22"/>
    </row>
    <row r="901" spans="1:12" ht="20.25" customHeight="1" thickBot="1">
      <c r="A901" s="153"/>
      <c r="B901" s="154"/>
      <c r="C901" s="155"/>
      <c r="D901" s="156"/>
      <c r="E901" s="155"/>
      <c r="F901" s="157"/>
      <c r="G901" s="318" t="s">
        <v>15</v>
      </c>
      <c r="H901" s="318"/>
      <c r="I901" s="71"/>
      <c r="J901" s="67"/>
      <c r="K901" s="68"/>
      <c r="L901" s="129"/>
    </row>
    <row r="902" spans="1:12" ht="32.25" customHeight="1">
      <c r="A902" s="138" t="s">
        <v>600</v>
      </c>
      <c r="B902" s="120" t="s">
        <v>601</v>
      </c>
      <c r="C902" s="73"/>
      <c r="D902" s="73"/>
      <c r="E902" s="73"/>
      <c r="F902" s="72"/>
      <c r="G902" s="175"/>
      <c r="H902" s="176"/>
      <c r="I902" s="178"/>
      <c r="J902" s="73"/>
      <c r="K902" s="75"/>
      <c r="L902" s="179"/>
    </row>
    <row r="903" spans="1:12" ht="27" customHeight="1">
      <c r="A903" s="12" t="s">
        <v>0</v>
      </c>
      <c r="B903" s="12" t="s">
        <v>1</v>
      </c>
      <c r="C903" s="12" t="s">
        <v>2</v>
      </c>
      <c r="D903" s="13" t="s">
        <v>3</v>
      </c>
      <c r="E903" s="14" t="s">
        <v>4</v>
      </c>
      <c r="F903" s="14" t="s">
        <v>5</v>
      </c>
      <c r="G903" s="14" t="s">
        <v>6</v>
      </c>
      <c r="H903" s="15" t="s">
        <v>7</v>
      </c>
      <c r="I903" s="15" t="s">
        <v>8</v>
      </c>
      <c r="J903" s="14" t="s">
        <v>9</v>
      </c>
      <c r="K903" s="16" t="s">
        <v>10</v>
      </c>
      <c r="L903" s="16" t="s">
        <v>11</v>
      </c>
    </row>
    <row r="904" spans="1:12" ht="18.75" customHeight="1">
      <c r="A904" s="4">
        <v>1</v>
      </c>
      <c r="B904" s="17">
        <v>2</v>
      </c>
      <c r="C904" s="4">
        <v>3</v>
      </c>
      <c r="D904" s="4">
        <v>4</v>
      </c>
      <c r="E904" s="4">
        <v>5</v>
      </c>
      <c r="F904" s="4">
        <v>6</v>
      </c>
      <c r="G904" s="4">
        <v>7</v>
      </c>
      <c r="H904" s="4">
        <v>8</v>
      </c>
      <c r="I904" s="4">
        <v>9</v>
      </c>
      <c r="J904" s="4">
        <v>10</v>
      </c>
      <c r="K904" s="4">
        <v>11</v>
      </c>
      <c r="L904" s="4">
        <v>12</v>
      </c>
    </row>
    <row r="905" spans="1:12" ht="93.75" customHeight="1">
      <c r="A905" s="48">
        <v>1</v>
      </c>
      <c r="B905" s="9" t="s">
        <v>602</v>
      </c>
      <c r="C905" s="48" t="s">
        <v>164</v>
      </c>
      <c r="D905" s="48">
        <v>15</v>
      </c>
      <c r="E905" s="48"/>
      <c r="F905" s="48"/>
      <c r="G905" s="147"/>
      <c r="H905" s="3"/>
      <c r="I905" s="22"/>
      <c r="J905" s="48"/>
      <c r="K905" s="22"/>
      <c r="L905" s="22"/>
    </row>
    <row r="906" spans="1:12" ht="93" customHeight="1" thickBot="1">
      <c r="A906" s="48">
        <v>2</v>
      </c>
      <c r="B906" s="9" t="s">
        <v>603</v>
      </c>
      <c r="C906" s="48" t="s">
        <v>164</v>
      </c>
      <c r="D906" s="48">
        <v>10</v>
      </c>
      <c r="E906" s="48"/>
      <c r="F906" s="48"/>
      <c r="G906" s="147"/>
      <c r="H906" s="3"/>
      <c r="I906" s="22"/>
      <c r="J906" s="48"/>
      <c r="K906" s="22"/>
      <c r="L906" s="22"/>
    </row>
    <row r="907" spans="1:12" ht="26.25" customHeight="1" thickBot="1">
      <c r="A907" s="153"/>
      <c r="B907" s="154"/>
      <c r="C907" s="155"/>
      <c r="D907" s="156"/>
      <c r="E907" s="155"/>
      <c r="F907" s="157"/>
      <c r="G907" s="318" t="s">
        <v>15</v>
      </c>
      <c r="H907" s="318"/>
      <c r="I907" s="71"/>
      <c r="J907" s="67"/>
      <c r="K907" s="68"/>
      <c r="L907" s="129"/>
    </row>
    <row r="908" spans="1:12" ht="24" customHeight="1">
      <c r="A908" s="138" t="s">
        <v>604</v>
      </c>
      <c r="B908" s="120" t="s">
        <v>605</v>
      </c>
      <c r="C908" s="73"/>
      <c r="D908" s="73"/>
      <c r="E908" s="73"/>
      <c r="F908" s="72"/>
      <c r="G908" s="175"/>
      <c r="H908" s="176"/>
      <c r="I908" s="178"/>
      <c r="J908" s="73"/>
      <c r="K908" s="75"/>
      <c r="L908" s="179"/>
    </row>
    <row r="909" spans="1:12" ht="27" customHeight="1">
      <c r="A909" s="12" t="s">
        <v>0</v>
      </c>
      <c r="B909" s="12" t="s">
        <v>1</v>
      </c>
      <c r="C909" s="12" t="s">
        <v>2</v>
      </c>
      <c r="D909" s="13" t="s">
        <v>3</v>
      </c>
      <c r="E909" s="14" t="s">
        <v>4</v>
      </c>
      <c r="F909" s="14" t="s">
        <v>5</v>
      </c>
      <c r="G909" s="14" t="s">
        <v>6</v>
      </c>
      <c r="H909" s="15" t="s">
        <v>7</v>
      </c>
      <c r="I909" s="15" t="s">
        <v>8</v>
      </c>
      <c r="J909" s="14" t="s">
        <v>9</v>
      </c>
      <c r="K909" s="16" t="s">
        <v>10</v>
      </c>
      <c r="L909" s="16" t="s">
        <v>11</v>
      </c>
    </row>
    <row r="910" spans="1:12" ht="18.75" customHeight="1">
      <c r="A910" s="4">
        <v>1</v>
      </c>
      <c r="B910" s="17">
        <v>2</v>
      </c>
      <c r="C910" s="4">
        <v>3</v>
      </c>
      <c r="D910" s="4">
        <v>4</v>
      </c>
      <c r="E910" s="4">
        <v>5</v>
      </c>
      <c r="F910" s="4">
        <v>6</v>
      </c>
      <c r="G910" s="4">
        <v>7</v>
      </c>
      <c r="H910" s="4">
        <v>8</v>
      </c>
      <c r="I910" s="4">
        <v>9</v>
      </c>
      <c r="J910" s="4">
        <v>10</v>
      </c>
      <c r="K910" s="4">
        <v>11</v>
      </c>
      <c r="L910" s="4">
        <v>12</v>
      </c>
    </row>
    <row r="911" spans="1:12" ht="32.25" customHeight="1">
      <c r="A911" s="48">
        <v>1</v>
      </c>
      <c r="B911" s="9" t="s">
        <v>1007</v>
      </c>
      <c r="C911" s="48" t="s">
        <v>22</v>
      </c>
      <c r="D911" s="48">
        <v>160</v>
      </c>
      <c r="E911" s="48"/>
      <c r="F911" s="48"/>
      <c r="G911" s="147"/>
      <c r="H911" s="3"/>
      <c r="I911" s="22"/>
      <c r="J911" s="48"/>
      <c r="K911" s="22"/>
      <c r="L911" s="22"/>
    </row>
    <row r="912" spans="1:12" ht="40.5" customHeight="1" thickBot="1">
      <c r="A912" s="48">
        <v>2</v>
      </c>
      <c r="B912" s="9" t="s">
        <v>606</v>
      </c>
      <c r="C912" s="48" t="s">
        <v>22</v>
      </c>
      <c r="D912" s="48">
        <v>160</v>
      </c>
      <c r="E912" s="48"/>
      <c r="F912" s="48"/>
      <c r="G912" s="147"/>
      <c r="H912" s="3"/>
      <c r="I912" s="22"/>
      <c r="J912" s="48"/>
      <c r="K912" s="22"/>
      <c r="L912" s="22"/>
    </row>
    <row r="913" spans="1:12" ht="25.5" customHeight="1" thickBot="1">
      <c r="A913" s="153"/>
      <c r="B913" s="154"/>
      <c r="C913" s="155"/>
      <c r="D913" s="156"/>
      <c r="E913" s="155"/>
      <c r="F913" s="157"/>
      <c r="G913" s="318" t="s">
        <v>15</v>
      </c>
      <c r="H913" s="318"/>
      <c r="I913" s="71"/>
      <c r="J913" s="67"/>
      <c r="K913" s="68"/>
      <c r="L913" s="129"/>
    </row>
    <row r="914" spans="1:12" ht="26.25" customHeight="1">
      <c r="A914" s="138" t="s">
        <v>607</v>
      </c>
      <c r="B914" s="120" t="s">
        <v>608</v>
      </c>
      <c r="C914" s="73"/>
      <c r="D914" s="73"/>
      <c r="E914" s="73"/>
      <c r="F914" s="72"/>
      <c r="G914" s="175"/>
      <c r="H914" s="176"/>
      <c r="I914" s="178"/>
      <c r="J914" s="73"/>
      <c r="K914" s="75"/>
      <c r="L914" s="179"/>
    </row>
    <row r="915" spans="1:12" ht="27" customHeight="1">
      <c r="A915" s="12" t="s">
        <v>0</v>
      </c>
      <c r="B915" s="12" t="s">
        <v>1</v>
      </c>
      <c r="C915" s="12" t="s">
        <v>2</v>
      </c>
      <c r="D915" s="13" t="s">
        <v>3</v>
      </c>
      <c r="E915" s="14" t="s">
        <v>4</v>
      </c>
      <c r="F915" s="14" t="s">
        <v>5</v>
      </c>
      <c r="G915" s="14" t="s">
        <v>6</v>
      </c>
      <c r="H915" s="15" t="s">
        <v>7</v>
      </c>
      <c r="I915" s="15" t="s">
        <v>8</v>
      </c>
      <c r="J915" s="14" t="s">
        <v>9</v>
      </c>
      <c r="K915" s="16" t="s">
        <v>10</v>
      </c>
      <c r="L915" s="16" t="s">
        <v>11</v>
      </c>
    </row>
    <row r="916" spans="1:12" ht="18.75" customHeight="1">
      <c r="A916" s="4">
        <v>1</v>
      </c>
      <c r="B916" s="17">
        <v>2</v>
      </c>
      <c r="C916" s="4">
        <v>3</v>
      </c>
      <c r="D916" s="4">
        <v>4</v>
      </c>
      <c r="E916" s="4">
        <v>5</v>
      </c>
      <c r="F916" s="4">
        <v>6</v>
      </c>
      <c r="G916" s="4">
        <v>7</v>
      </c>
      <c r="H916" s="4">
        <v>8</v>
      </c>
      <c r="I916" s="4">
        <v>9</v>
      </c>
      <c r="J916" s="4">
        <v>10</v>
      </c>
      <c r="K916" s="4">
        <v>11</v>
      </c>
      <c r="L916" s="4">
        <v>12</v>
      </c>
    </row>
    <row r="917" spans="1:12" ht="66" customHeight="1" thickBot="1">
      <c r="A917" s="48">
        <v>1</v>
      </c>
      <c r="B917" s="9" t="s">
        <v>609</v>
      </c>
      <c r="C917" s="48" t="s">
        <v>415</v>
      </c>
      <c r="D917" s="5">
        <v>1</v>
      </c>
      <c r="E917" s="48"/>
      <c r="F917" s="48"/>
      <c r="G917" s="147"/>
      <c r="H917" s="3"/>
      <c r="I917" s="22"/>
      <c r="J917" s="48"/>
      <c r="K917" s="22"/>
      <c r="L917" s="22"/>
    </row>
    <row r="918" spans="1:12" ht="30" customHeight="1" thickBot="1">
      <c r="A918" s="153"/>
      <c r="B918" s="154"/>
      <c r="C918" s="155"/>
      <c r="D918" s="156"/>
      <c r="E918" s="155"/>
      <c r="F918" s="157"/>
      <c r="G918" s="318" t="s">
        <v>15</v>
      </c>
      <c r="H918" s="318"/>
      <c r="I918" s="71"/>
      <c r="J918" s="67"/>
      <c r="K918" s="68"/>
      <c r="L918" s="129"/>
    </row>
    <row r="919" spans="1:12" ht="18" customHeight="1">
      <c r="A919" s="138" t="s">
        <v>610</v>
      </c>
      <c r="B919" s="102" t="s">
        <v>611</v>
      </c>
      <c r="C919" s="73"/>
      <c r="D919" s="73"/>
      <c r="E919" s="73"/>
      <c r="F919" s="72"/>
      <c r="G919" s="175"/>
      <c r="H919" s="176"/>
      <c r="I919" s="178"/>
      <c r="J919" s="73"/>
      <c r="K919" s="75"/>
      <c r="L919" s="179"/>
    </row>
    <row r="920" spans="1:12" ht="27" customHeight="1">
      <c r="A920" s="12" t="s">
        <v>0</v>
      </c>
      <c r="B920" s="12" t="s">
        <v>1</v>
      </c>
      <c r="C920" s="12" t="s">
        <v>2</v>
      </c>
      <c r="D920" s="13" t="s">
        <v>3</v>
      </c>
      <c r="E920" s="14" t="s">
        <v>4</v>
      </c>
      <c r="F920" s="14" t="s">
        <v>5</v>
      </c>
      <c r="G920" s="14" t="s">
        <v>6</v>
      </c>
      <c r="H920" s="15" t="s">
        <v>7</v>
      </c>
      <c r="I920" s="15" t="s">
        <v>8</v>
      </c>
      <c r="J920" s="14" t="s">
        <v>9</v>
      </c>
      <c r="K920" s="16" t="s">
        <v>10</v>
      </c>
      <c r="L920" s="16" t="s">
        <v>11</v>
      </c>
    </row>
    <row r="921" spans="1:12" ht="18.75" customHeight="1">
      <c r="A921" s="4">
        <v>1</v>
      </c>
      <c r="B921" s="17">
        <v>2</v>
      </c>
      <c r="C921" s="4">
        <v>3</v>
      </c>
      <c r="D921" s="4">
        <v>4</v>
      </c>
      <c r="E921" s="4">
        <v>5</v>
      </c>
      <c r="F921" s="4">
        <v>6</v>
      </c>
      <c r="G921" s="4">
        <v>7</v>
      </c>
      <c r="H921" s="4">
        <v>8</v>
      </c>
      <c r="I921" s="4">
        <v>9</v>
      </c>
      <c r="J921" s="4">
        <v>10</v>
      </c>
      <c r="K921" s="4">
        <v>11</v>
      </c>
      <c r="L921" s="4">
        <v>12</v>
      </c>
    </row>
    <row r="922" spans="1:12" ht="39.75" customHeight="1" thickBot="1">
      <c r="A922" s="48">
        <v>1</v>
      </c>
      <c r="B922" s="9" t="s">
        <v>612</v>
      </c>
      <c r="C922" s="48" t="s">
        <v>22</v>
      </c>
      <c r="D922" s="48">
        <v>150</v>
      </c>
      <c r="E922" s="48"/>
      <c r="F922" s="48"/>
      <c r="G922" s="147"/>
      <c r="H922" s="3"/>
      <c r="I922" s="22"/>
      <c r="J922" s="48"/>
      <c r="K922" s="22"/>
      <c r="L922" s="22"/>
    </row>
    <row r="923" spans="1:12" ht="24" customHeight="1" thickBot="1">
      <c r="A923" s="153"/>
      <c r="B923" s="154"/>
      <c r="C923" s="155"/>
      <c r="D923" s="156"/>
      <c r="E923" s="155"/>
      <c r="F923" s="157"/>
      <c r="G923" s="318" t="s">
        <v>15</v>
      </c>
      <c r="H923" s="318"/>
      <c r="I923" s="71"/>
      <c r="J923" s="67"/>
      <c r="K923" s="68"/>
      <c r="L923" s="129"/>
    </row>
    <row r="924" spans="1:12" ht="20.25" customHeight="1">
      <c r="A924" s="138" t="s">
        <v>613</v>
      </c>
      <c r="B924" s="102" t="s">
        <v>614</v>
      </c>
      <c r="C924" s="73"/>
      <c r="D924" s="73"/>
      <c r="E924" s="73"/>
      <c r="F924" s="72"/>
      <c r="G924" s="175"/>
      <c r="H924" s="176"/>
      <c r="I924" s="178"/>
      <c r="J924" s="73"/>
      <c r="K924" s="75"/>
      <c r="L924" s="179"/>
    </row>
    <row r="925" spans="1:12" ht="27" customHeight="1">
      <c r="A925" s="12" t="s">
        <v>0</v>
      </c>
      <c r="B925" s="12" t="s">
        <v>1</v>
      </c>
      <c r="C925" s="12" t="s">
        <v>2</v>
      </c>
      <c r="D925" s="13" t="s">
        <v>3</v>
      </c>
      <c r="E925" s="14" t="s">
        <v>4</v>
      </c>
      <c r="F925" s="14" t="s">
        <v>5</v>
      </c>
      <c r="G925" s="14" t="s">
        <v>6</v>
      </c>
      <c r="H925" s="15" t="s">
        <v>7</v>
      </c>
      <c r="I925" s="15" t="s">
        <v>8</v>
      </c>
      <c r="J925" s="14" t="s">
        <v>9</v>
      </c>
      <c r="K925" s="16" t="s">
        <v>10</v>
      </c>
      <c r="L925" s="16" t="s">
        <v>11</v>
      </c>
    </row>
    <row r="926" spans="1:12" ht="18.75" customHeight="1">
      <c r="A926" s="4">
        <v>1</v>
      </c>
      <c r="B926" s="17">
        <v>2</v>
      </c>
      <c r="C926" s="4">
        <v>3</v>
      </c>
      <c r="D926" s="4">
        <v>4</v>
      </c>
      <c r="E926" s="4">
        <v>5</v>
      </c>
      <c r="F926" s="4">
        <v>6</v>
      </c>
      <c r="G926" s="4">
        <v>7</v>
      </c>
      <c r="H926" s="4">
        <v>8</v>
      </c>
      <c r="I926" s="4">
        <v>9</v>
      </c>
      <c r="J926" s="4">
        <v>10</v>
      </c>
      <c r="K926" s="4">
        <v>11</v>
      </c>
      <c r="L926" s="4">
        <v>12</v>
      </c>
    </row>
    <row r="927" spans="1:12" ht="28.5" customHeight="1" thickBot="1">
      <c r="A927" s="48">
        <v>1</v>
      </c>
      <c r="B927" s="9" t="s">
        <v>615</v>
      </c>
      <c r="C927" s="48" t="s">
        <v>22</v>
      </c>
      <c r="D927" s="48">
        <f>1200</f>
        <v>1200</v>
      </c>
      <c r="E927" s="48"/>
      <c r="F927" s="48"/>
      <c r="G927" s="147"/>
      <c r="H927" s="3"/>
      <c r="I927" s="22"/>
      <c r="J927" s="48"/>
      <c r="K927" s="22"/>
      <c r="L927" s="22"/>
    </row>
    <row r="928" spans="1:12" ht="26.25" customHeight="1" thickBot="1">
      <c r="A928" s="153"/>
      <c r="B928" s="154"/>
      <c r="C928" s="155"/>
      <c r="D928" s="156"/>
      <c r="E928" s="155"/>
      <c r="F928" s="157"/>
      <c r="G928" s="318" t="s">
        <v>15</v>
      </c>
      <c r="H928" s="318"/>
      <c r="I928" s="71"/>
      <c r="J928" s="67"/>
      <c r="K928" s="68"/>
      <c r="L928" s="129"/>
    </row>
    <row r="929" spans="1:12" ht="17.25" customHeight="1">
      <c r="A929" s="138" t="s">
        <v>616</v>
      </c>
      <c r="B929" s="102" t="s">
        <v>617</v>
      </c>
      <c r="C929" s="73"/>
      <c r="D929" s="73"/>
      <c r="E929" s="73"/>
      <c r="F929" s="72"/>
      <c r="G929" s="175"/>
      <c r="H929" s="176"/>
      <c r="I929" s="178"/>
      <c r="J929" s="73"/>
      <c r="K929" s="75"/>
      <c r="L929" s="179"/>
    </row>
    <row r="930" spans="1:12" ht="27" customHeight="1">
      <c r="A930" s="12" t="s">
        <v>0</v>
      </c>
      <c r="B930" s="12" t="s">
        <v>1</v>
      </c>
      <c r="C930" s="12" t="s">
        <v>2</v>
      </c>
      <c r="D930" s="13" t="s">
        <v>3</v>
      </c>
      <c r="E930" s="14" t="s">
        <v>4</v>
      </c>
      <c r="F930" s="14" t="s">
        <v>5</v>
      </c>
      <c r="G930" s="14" t="s">
        <v>6</v>
      </c>
      <c r="H930" s="15" t="s">
        <v>7</v>
      </c>
      <c r="I930" s="15" t="s">
        <v>8</v>
      </c>
      <c r="J930" s="14" t="s">
        <v>9</v>
      </c>
      <c r="K930" s="16" t="s">
        <v>10</v>
      </c>
      <c r="L930" s="16" t="s">
        <v>11</v>
      </c>
    </row>
    <row r="931" spans="1:12" ht="18.75" customHeight="1">
      <c r="A931" s="4">
        <v>1</v>
      </c>
      <c r="B931" s="17">
        <v>2</v>
      </c>
      <c r="C931" s="4">
        <v>3</v>
      </c>
      <c r="D931" s="4">
        <v>4</v>
      </c>
      <c r="E931" s="4">
        <v>5</v>
      </c>
      <c r="F931" s="4">
        <v>6</v>
      </c>
      <c r="G931" s="4">
        <v>7</v>
      </c>
      <c r="H931" s="4">
        <v>8</v>
      </c>
      <c r="I931" s="4">
        <v>9</v>
      </c>
      <c r="J931" s="4">
        <v>10</v>
      </c>
      <c r="K931" s="4">
        <v>11</v>
      </c>
      <c r="L931" s="4">
        <v>12</v>
      </c>
    </row>
    <row r="932" spans="1:12" ht="18" customHeight="1" thickBot="1">
      <c r="A932" s="48">
        <v>1</v>
      </c>
      <c r="B932" s="9" t="s">
        <v>618</v>
      </c>
      <c r="C932" s="48" t="s">
        <v>22</v>
      </c>
      <c r="D932" s="48">
        <v>25</v>
      </c>
      <c r="E932" s="48"/>
      <c r="F932" s="4"/>
      <c r="G932" s="147"/>
      <c r="H932" s="3"/>
      <c r="I932" s="22"/>
      <c r="J932" s="48"/>
      <c r="K932" s="22"/>
      <c r="L932" s="22"/>
    </row>
    <row r="933" spans="1:12" ht="27" customHeight="1" thickBot="1">
      <c r="A933" s="153"/>
      <c r="B933" s="154"/>
      <c r="C933" s="155"/>
      <c r="D933" s="156"/>
      <c r="E933" s="155"/>
      <c r="F933" s="157"/>
      <c r="G933" s="318" t="s">
        <v>15</v>
      </c>
      <c r="H933" s="318"/>
      <c r="I933" s="71"/>
      <c r="J933" s="67"/>
      <c r="K933" s="68"/>
      <c r="L933" s="129"/>
    </row>
    <row r="934" spans="1:12" ht="16.5" customHeight="1">
      <c r="A934" s="138" t="s">
        <v>619</v>
      </c>
      <c r="B934" s="102" t="s">
        <v>620</v>
      </c>
      <c r="C934" s="73"/>
      <c r="D934" s="73"/>
      <c r="E934" s="73"/>
      <c r="F934" s="72"/>
      <c r="G934" s="175"/>
      <c r="H934" s="176"/>
      <c r="I934" s="178"/>
      <c r="J934" s="73"/>
      <c r="K934" s="75"/>
      <c r="L934" s="179"/>
    </row>
    <row r="935" spans="1:12" ht="27" customHeight="1">
      <c r="A935" s="12" t="s">
        <v>0</v>
      </c>
      <c r="B935" s="12" t="s">
        <v>1</v>
      </c>
      <c r="C935" s="12" t="s">
        <v>2</v>
      </c>
      <c r="D935" s="13" t="s">
        <v>3</v>
      </c>
      <c r="E935" s="14" t="s">
        <v>4</v>
      </c>
      <c r="F935" s="14" t="s">
        <v>5</v>
      </c>
      <c r="G935" s="14" t="s">
        <v>6</v>
      </c>
      <c r="H935" s="15" t="s">
        <v>7</v>
      </c>
      <c r="I935" s="15" t="s">
        <v>8</v>
      </c>
      <c r="J935" s="14" t="s">
        <v>9</v>
      </c>
      <c r="K935" s="16" t="s">
        <v>10</v>
      </c>
      <c r="L935" s="16" t="s">
        <v>11</v>
      </c>
    </row>
    <row r="936" spans="1:12" ht="18.75" customHeight="1">
      <c r="A936" s="4">
        <v>1</v>
      </c>
      <c r="B936" s="17">
        <v>2</v>
      </c>
      <c r="C936" s="4">
        <v>3</v>
      </c>
      <c r="D936" s="4">
        <v>4</v>
      </c>
      <c r="E936" s="4">
        <v>5</v>
      </c>
      <c r="F936" s="4">
        <v>6</v>
      </c>
      <c r="G936" s="4">
        <v>7</v>
      </c>
      <c r="H936" s="4">
        <v>8</v>
      </c>
      <c r="I936" s="4">
        <v>9</v>
      </c>
      <c r="J936" s="4">
        <v>10</v>
      </c>
      <c r="K936" s="4">
        <v>11</v>
      </c>
      <c r="L936" s="4">
        <v>12</v>
      </c>
    </row>
    <row r="937" spans="1:12" ht="42.75" customHeight="1" thickBot="1">
      <c r="A937" s="48">
        <v>1</v>
      </c>
      <c r="B937" s="9" t="s">
        <v>621</v>
      </c>
      <c r="C937" s="48" t="s">
        <v>22</v>
      </c>
      <c r="D937" s="48">
        <v>450</v>
      </c>
      <c r="E937" s="48"/>
      <c r="F937" s="4"/>
      <c r="G937" s="147"/>
      <c r="H937" s="3"/>
      <c r="I937" s="22"/>
      <c r="J937" s="48"/>
      <c r="K937" s="22"/>
      <c r="L937" s="22"/>
    </row>
    <row r="938" spans="1:12" ht="24.75" customHeight="1" thickBot="1">
      <c r="A938" s="153"/>
      <c r="B938" s="154"/>
      <c r="C938" s="155"/>
      <c r="D938" s="156"/>
      <c r="E938" s="155"/>
      <c r="F938" s="157"/>
      <c r="G938" s="318" t="s">
        <v>15</v>
      </c>
      <c r="H938" s="318"/>
      <c r="I938" s="71"/>
      <c r="J938" s="67"/>
      <c r="K938" s="68"/>
      <c r="L938" s="129"/>
    </row>
    <row r="939" spans="1:12" ht="17.25" customHeight="1">
      <c r="A939" s="138" t="s">
        <v>622</v>
      </c>
      <c r="B939" s="102" t="s">
        <v>623</v>
      </c>
      <c r="C939" s="73"/>
      <c r="D939" s="73"/>
      <c r="E939" s="73"/>
      <c r="F939" s="72"/>
      <c r="G939" s="175"/>
      <c r="H939" s="176"/>
      <c r="I939" s="178"/>
      <c r="J939" s="73"/>
      <c r="K939" s="75"/>
      <c r="L939" s="179"/>
    </row>
    <row r="940" spans="1:12" ht="27" customHeight="1">
      <c r="A940" s="12" t="s">
        <v>0</v>
      </c>
      <c r="B940" s="12" t="s">
        <v>1</v>
      </c>
      <c r="C940" s="12" t="s">
        <v>2</v>
      </c>
      <c r="D940" s="13" t="s">
        <v>3</v>
      </c>
      <c r="E940" s="14" t="s">
        <v>4</v>
      </c>
      <c r="F940" s="14" t="s">
        <v>5</v>
      </c>
      <c r="G940" s="14" t="s">
        <v>6</v>
      </c>
      <c r="H940" s="15" t="s">
        <v>7</v>
      </c>
      <c r="I940" s="15" t="s">
        <v>8</v>
      </c>
      <c r="J940" s="14" t="s">
        <v>9</v>
      </c>
      <c r="K940" s="16" t="s">
        <v>10</v>
      </c>
      <c r="L940" s="16" t="s">
        <v>11</v>
      </c>
    </row>
    <row r="941" spans="1:12" ht="18.75" customHeight="1">
      <c r="A941" s="4">
        <v>1</v>
      </c>
      <c r="B941" s="17">
        <v>2</v>
      </c>
      <c r="C941" s="4">
        <v>3</v>
      </c>
      <c r="D941" s="4">
        <v>4</v>
      </c>
      <c r="E941" s="4">
        <v>5</v>
      </c>
      <c r="F941" s="4">
        <v>6</v>
      </c>
      <c r="G941" s="4">
        <v>7</v>
      </c>
      <c r="H941" s="4">
        <v>8</v>
      </c>
      <c r="I941" s="4">
        <v>9</v>
      </c>
      <c r="J941" s="4">
        <v>10</v>
      </c>
      <c r="K941" s="4">
        <v>11</v>
      </c>
      <c r="L941" s="4">
        <v>12</v>
      </c>
    </row>
    <row r="942" spans="1:12" ht="43.5" customHeight="1" thickBot="1">
      <c r="A942" s="48">
        <v>1</v>
      </c>
      <c r="B942" s="9" t="s">
        <v>624</v>
      </c>
      <c r="C942" s="48" t="s">
        <v>22</v>
      </c>
      <c r="D942" s="48">
        <f>360</f>
        <v>360</v>
      </c>
      <c r="E942" s="48"/>
      <c r="F942" s="4"/>
      <c r="G942" s="147"/>
      <c r="H942" s="3"/>
      <c r="I942" s="22"/>
      <c r="J942" s="48"/>
      <c r="K942" s="22"/>
      <c r="L942" s="22"/>
    </row>
    <row r="943" spans="1:12" ht="18" customHeight="1" thickBot="1">
      <c r="A943" s="153"/>
      <c r="B943" s="154"/>
      <c r="C943" s="155"/>
      <c r="D943" s="156"/>
      <c r="E943" s="155"/>
      <c r="F943" s="157"/>
      <c r="G943" s="318" t="s">
        <v>15</v>
      </c>
      <c r="H943" s="318"/>
      <c r="I943" s="71"/>
      <c r="J943" s="67"/>
      <c r="K943" s="68"/>
      <c r="L943" s="129"/>
    </row>
    <row r="944" spans="1:12" ht="23.25" customHeight="1">
      <c r="A944" s="138" t="s">
        <v>625</v>
      </c>
      <c r="B944" s="102" t="s">
        <v>626</v>
      </c>
      <c r="C944" s="73"/>
      <c r="D944" s="73"/>
      <c r="E944" s="73"/>
      <c r="F944" s="72"/>
      <c r="G944" s="175"/>
      <c r="H944" s="176"/>
      <c r="I944" s="178"/>
      <c r="J944" s="73"/>
      <c r="K944" s="75"/>
      <c r="L944" s="179"/>
    </row>
    <row r="945" spans="1:12" ht="27" customHeight="1">
      <c r="A945" s="12" t="s">
        <v>0</v>
      </c>
      <c r="B945" s="12" t="s">
        <v>1</v>
      </c>
      <c r="C945" s="12" t="s">
        <v>2</v>
      </c>
      <c r="D945" s="13" t="s">
        <v>3</v>
      </c>
      <c r="E945" s="14" t="s">
        <v>4</v>
      </c>
      <c r="F945" s="14" t="s">
        <v>5</v>
      </c>
      <c r="G945" s="14" t="s">
        <v>6</v>
      </c>
      <c r="H945" s="15" t="s">
        <v>7</v>
      </c>
      <c r="I945" s="15" t="s">
        <v>8</v>
      </c>
      <c r="J945" s="14" t="s">
        <v>9</v>
      </c>
      <c r="K945" s="16" t="s">
        <v>10</v>
      </c>
      <c r="L945" s="16" t="s">
        <v>11</v>
      </c>
    </row>
    <row r="946" spans="1:12" ht="18.75" customHeight="1">
      <c r="A946" s="4">
        <v>1</v>
      </c>
      <c r="B946" s="17">
        <v>2</v>
      </c>
      <c r="C946" s="4">
        <v>3</v>
      </c>
      <c r="D946" s="4">
        <v>4</v>
      </c>
      <c r="E946" s="4">
        <v>5</v>
      </c>
      <c r="F946" s="4">
        <v>6</v>
      </c>
      <c r="G946" s="4">
        <v>7</v>
      </c>
      <c r="H946" s="4">
        <v>8</v>
      </c>
      <c r="I946" s="4">
        <v>9</v>
      </c>
      <c r="J946" s="4">
        <v>10</v>
      </c>
      <c r="K946" s="4">
        <v>11</v>
      </c>
      <c r="L946" s="4">
        <v>12</v>
      </c>
    </row>
    <row r="947" spans="1:12" ht="25.5" thickBot="1">
      <c r="A947" s="48">
        <v>1</v>
      </c>
      <c r="B947" s="9" t="s">
        <v>627</v>
      </c>
      <c r="C947" s="48" t="s">
        <v>22</v>
      </c>
      <c r="D947" s="48">
        <v>60</v>
      </c>
      <c r="E947" s="48"/>
      <c r="F947" s="4"/>
      <c r="G947" s="147"/>
      <c r="H947" s="3"/>
      <c r="I947" s="22"/>
      <c r="J947" s="48"/>
      <c r="K947" s="22"/>
      <c r="L947" s="22"/>
    </row>
    <row r="948" spans="1:12" ht="11.25" thickBot="1">
      <c r="A948" s="153"/>
      <c r="B948" s="154"/>
      <c r="C948" s="155"/>
      <c r="D948" s="156"/>
      <c r="E948" s="155"/>
      <c r="F948" s="157"/>
      <c r="G948" s="318" t="s">
        <v>15</v>
      </c>
      <c r="H948" s="318"/>
      <c r="I948" s="71"/>
      <c r="J948" s="67"/>
      <c r="K948" s="68"/>
      <c r="L948" s="129"/>
    </row>
    <row r="949" spans="1:12" ht="10.5">
      <c r="A949" s="138" t="s">
        <v>628</v>
      </c>
      <c r="B949" s="102" t="s">
        <v>629</v>
      </c>
      <c r="C949" s="73"/>
      <c r="D949" s="73"/>
      <c r="E949" s="73"/>
      <c r="F949" s="72"/>
      <c r="G949" s="175"/>
      <c r="H949" s="176"/>
      <c r="I949" s="178"/>
      <c r="J949" s="73"/>
      <c r="K949" s="75"/>
      <c r="L949" s="179"/>
    </row>
    <row r="950" spans="1:12" ht="27" customHeight="1">
      <c r="A950" s="12" t="s">
        <v>0</v>
      </c>
      <c r="B950" s="12" t="s">
        <v>1</v>
      </c>
      <c r="C950" s="12" t="s">
        <v>2</v>
      </c>
      <c r="D950" s="13" t="s">
        <v>3</v>
      </c>
      <c r="E950" s="14" t="s">
        <v>4</v>
      </c>
      <c r="F950" s="14" t="s">
        <v>5</v>
      </c>
      <c r="G950" s="14" t="s">
        <v>6</v>
      </c>
      <c r="H950" s="15" t="s">
        <v>7</v>
      </c>
      <c r="I950" s="15" t="s">
        <v>8</v>
      </c>
      <c r="J950" s="14" t="s">
        <v>9</v>
      </c>
      <c r="K950" s="16" t="s">
        <v>10</v>
      </c>
      <c r="L950" s="16" t="s">
        <v>11</v>
      </c>
    </row>
    <row r="951" spans="1:12" ht="18.75" customHeight="1">
      <c r="A951" s="4">
        <v>1</v>
      </c>
      <c r="B951" s="17">
        <v>2</v>
      </c>
      <c r="C951" s="4">
        <v>3</v>
      </c>
      <c r="D951" s="4">
        <v>4</v>
      </c>
      <c r="E951" s="4">
        <v>5</v>
      </c>
      <c r="F951" s="4">
        <v>6</v>
      </c>
      <c r="G951" s="4">
        <v>7</v>
      </c>
      <c r="H951" s="4">
        <v>8</v>
      </c>
      <c r="I951" s="4">
        <v>9</v>
      </c>
      <c r="J951" s="4">
        <v>10</v>
      </c>
      <c r="K951" s="4">
        <v>11</v>
      </c>
      <c r="L951" s="4">
        <v>12</v>
      </c>
    </row>
    <row r="952" spans="1:12" ht="18.75" customHeight="1">
      <c r="A952" s="48">
        <v>1</v>
      </c>
      <c r="B952" s="9" t="s">
        <v>630</v>
      </c>
      <c r="C952" s="48" t="s">
        <v>22</v>
      </c>
      <c r="D952" s="191">
        <v>12000</v>
      </c>
      <c r="E952" s="48"/>
      <c r="F952" s="48"/>
      <c r="G952" s="147"/>
      <c r="H952" s="3"/>
      <c r="I952" s="22"/>
      <c r="J952" s="48"/>
      <c r="K952" s="22"/>
      <c r="L952" s="22"/>
    </row>
    <row r="953" spans="1:12" ht="18.75" customHeight="1">
      <c r="A953" s="48">
        <v>2</v>
      </c>
      <c r="B953" s="9" t="s">
        <v>631</v>
      </c>
      <c r="C953" s="48" t="s">
        <v>22</v>
      </c>
      <c r="D953" s="191">
        <v>1500</v>
      </c>
      <c r="E953" s="48"/>
      <c r="F953" s="48"/>
      <c r="G953" s="147"/>
      <c r="H953" s="3"/>
      <c r="I953" s="22"/>
      <c r="J953" s="48"/>
      <c r="K953" s="22"/>
      <c r="L953" s="22"/>
    </row>
    <row r="954" spans="1:12" ht="18.75" customHeight="1">
      <c r="A954" s="48">
        <v>3</v>
      </c>
      <c r="B954" s="9" t="s">
        <v>632</v>
      </c>
      <c r="C954" s="48" t="s">
        <v>22</v>
      </c>
      <c r="D954" s="48">
        <v>2</v>
      </c>
      <c r="E954" s="48"/>
      <c r="F954" s="48"/>
      <c r="G954" s="147"/>
      <c r="H954" s="3"/>
      <c r="I954" s="22"/>
      <c r="J954" s="48"/>
      <c r="K954" s="22"/>
      <c r="L954" s="22"/>
    </row>
    <row r="955" spans="1:12" ht="9" thickBot="1">
      <c r="A955" s="48">
        <v>4</v>
      </c>
      <c r="B955" s="9" t="s">
        <v>633</v>
      </c>
      <c r="C955" s="48" t="s">
        <v>22</v>
      </c>
      <c r="D955" s="48">
        <v>1</v>
      </c>
      <c r="E955" s="48"/>
      <c r="F955" s="4"/>
      <c r="G955" s="147"/>
      <c r="H955" s="3"/>
      <c r="I955" s="22"/>
      <c r="J955" s="48"/>
      <c r="K955" s="22"/>
      <c r="L955" s="22"/>
    </row>
    <row r="956" spans="1:12" ht="11.25" thickBot="1">
      <c r="A956" s="153"/>
      <c r="B956" s="154"/>
      <c r="C956" s="155"/>
      <c r="D956" s="156"/>
      <c r="E956" s="155"/>
      <c r="F956" s="157"/>
      <c r="G956" s="318" t="s">
        <v>15</v>
      </c>
      <c r="H956" s="318"/>
      <c r="I956" s="71"/>
      <c r="J956" s="67"/>
      <c r="K956" s="68"/>
      <c r="L956" s="129"/>
    </row>
    <row r="957" spans="1:12" ht="10.5">
      <c r="A957" s="138" t="s">
        <v>634</v>
      </c>
      <c r="B957" s="102" t="s">
        <v>635</v>
      </c>
      <c r="C957" s="73"/>
      <c r="D957" s="73"/>
      <c r="E957" s="73"/>
      <c r="F957" s="72"/>
      <c r="G957" s="175"/>
      <c r="H957" s="176"/>
      <c r="I957" s="178"/>
      <c r="J957" s="73"/>
      <c r="K957" s="75"/>
      <c r="L957" s="179"/>
    </row>
    <row r="958" spans="1:12" ht="27" customHeight="1">
      <c r="A958" s="12" t="s">
        <v>0</v>
      </c>
      <c r="B958" s="12" t="s">
        <v>1</v>
      </c>
      <c r="C958" s="12" t="s">
        <v>2</v>
      </c>
      <c r="D958" s="13" t="s">
        <v>3</v>
      </c>
      <c r="E958" s="14" t="s">
        <v>4</v>
      </c>
      <c r="F958" s="14" t="s">
        <v>5</v>
      </c>
      <c r="G958" s="14" t="s">
        <v>6</v>
      </c>
      <c r="H958" s="15" t="s">
        <v>7</v>
      </c>
      <c r="I958" s="15" t="s">
        <v>8</v>
      </c>
      <c r="J958" s="14" t="s">
        <v>9</v>
      </c>
      <c r="K958" s="16" t="s">
        <v>10</v>
      </c>
      <c r="L958" s="16" t="s">
        <v>11</v>
      </c>
    </row>
    <row r="959" spans="1:12" ht="18.75" customHeight="1">
      <c r="A959" s="4">
        <v>1</v>
      </c>
      <c r="B959" s="17">
        <v>2</v>
      </c>
      <c r="C959" s="4">
        <v>3</v>
      </c>
      <c r="D959" s="4">
        <v>4</v>
      </c>
      <c r="E959" s="4">
        <v>5</v>
      </c>
      <c r="F959" s="4">
        <v>6</v>
      </c>
      <c r="G959" s="4">
        <v>7</v>
      </c>
      <c r="H959" s="4">
        <v>8</v>
      </c>
      <c r="I959" s="4">
        <v>9</v>
      </c>
      <c r="J959" s="4">
        <v>10</v>
      </c>
      <c r="K959" s="4">
        <v>11</v>
      </c>
      <c r="L959" s="4">
        <v>12</v>
      </c>
    </row>
    <row r="960" spans="1:12" ht="8.25">
      <c r="A960" s="48">
        <v>1</v>
      </c>
      <c r="B960" s="9" t="s">
        <v>636</v>
      </c>
      <c r="C960" s="48" t="s">
        <v>22</v>
      </c>
      <c r="D960" s="48">
        <v>70</v>
      </c>
      <c r="E960" s="48"/>
      <c r="F960" s="48"/>
      <c r="G960" s="147"/>
      <c r="H960" s="3"/>
      <c r="I960" s="22"/>
      <c r="J960" s="48"/>
      <c r="K960" s="22"/>
      <c r="L960" s="22"/>
    </row>
    <row r="961" spans="1:12" ht="8.25">
      <c r="A961" s="48">
        <v>2</v>
      </c>
      <c r="B961" s="9" t="s">
        <v>637</v>
      </c>
      <c r="C961" s="48" t="s">
        <v>22</v>
      </c>
      <c r="D961" s="48">
        <v>70</v>
      </c>
      <c r="E961" s="48"/>
      <c r="F961" s="48"/>
      <c r="G961" s="147"/>
      <c r="H961" s="3"/>
      <c r="I961" s="22"/>
      <c r="J961" s="48"/>
      <c r="K961" s="22"/>
      <c r="L961" s="22"/>
    </row>
    <row r="962" spans="1:12" ht="8.25">
      <c r="A962" s="48">
        <v>3</v>
      </c>
      <c r="B962" s="9" t="s">
        <v>638</v>
      </c>
      <c r="C962" s="48" t="s">
        <v>22</v>
      </c>
      <c r="D962" s="48">
        <v>40</v>
      </c>
      <c r="E962" s="48"/>
      <c r="F962" s="48"/>
      <c r="G962" s="147"/>
      <c r="H962" s="3"/>
      <c r="I962" s="22"/>
      <c r="J962" s="48"/>
      <c r="K962" s="22"/>
      <c r="L962" s="22"/>
    </row>
    <row r="963" spans="1:12" ht="15.75" customHeight="1">
      <c r="A963" s="48">
        <v>4</v>
      </c>
      <c r="B963" s="9" t="s">
        <v>639</v>
      </c>
      <c r="C963" s="48" t="s">
        <v>22</v>
      </c>
      <c r="D963" s="48">
        <v>30</v>
      </c>
      <c r="E963" s="48"/>
      <c r="F963" s="48"/>
      <c r="G963" s="147"/>
      <c r="H963" s="3"/>
      <c r="I963" s="22"/>
      <c r="J963" s="48"/>
      <c r="K963" s="22"/>
      <c r="L963" s="22"/>
    </row>
    <row r="964" spans="1:12" ht="8.25">
      <c r="A964" s="192">
        <v>5</v>
      </c>
      <c r="B964" s="193" t="s">
        <v>640</v>
      </c>
      <c r="C964" s="48" t="s">
        <v>22</v>
      </c>
      <c r="D964" s="48">
        <v>10</v>
      </c>
      <c r="E964" s="48"/>
      <c r="F964" s="48"/>
      <c r="G964" s="147"/>
      <c r="H964" s="3"/>
      <c r="I964" s="22"/>
      <c r="J964" s="48"/>
      <c r="K964" s="22"/>
      <c r="L964" s="22"/>
    </row>
    <row r="965" spans="1:12" ht="9" thickBot="1">
      <c r="A965" s="48">
        <v>6</v>
      </c>
      <c r="B965" s="9" t="s">
        <v>641</v>
      </c>
      <c r="C965" s="48" t="s">
        <v>22</v>
      </c>
      <c r="D965" s="48">
        <v>60</v>
      </c>
      <c r="E965" s="48"/>
      <c r="F965" s="48"/>
      <c r="G965" s="147"/>
      <c r="H965" s="3"/>
      <c r="I965" s="22"/>
      <c r="J965" s="48"/>
      <c r="K965" s="22"/>
      <c r="L965" s="22"/>
    </row>
    <row r="966" spans="1:12" ht="11.25" thickBot="1">
      <c r="A966" s="153"/>
      <c r="B966" s="154"/>
      <c r="C966" s="155"/>
      <c r="D966" s="156"/>
      <c r="E966" s="155"/>
      <c r="F966" s="157"/>
      <c r="G966" s="318" t="s">
        <v>15</v>
      </c>
      <c r="H966" s="318"/>
      <c r="I966" s="71"/>
      <c r="J966" s="67"/>
      <c r="K966" s="68"/>
      <c r="L966" s="129"/>
    </row>
    <row r="967" spans="1:12" ht="15.75" customHeight="1">
      <c r="A967" s="138" t="s">
        <v>642</v>
      </c>
      <c r="B967" s="102" t="s">
        <v>643</v>
      </c>
      <c r="C967" s="73"/>
      <c r="D967" s="73"/>
      <c r="E967" s="73"/>
      <c r="F967" s="72"/>
      <c r="G967" s="175"/>
      <c r="H967" s="176"/>
      <c r="I967" s="178"/>
      <c r="J967" s="73"/>
      <c r="K967" s="75"/>
      <c r="L967" s="179"/>
    </row>
    <row r="968" spans="1:12" ht="27" customHeight="1">
      <c r="A968" s="12" t="s">
        <v>0</v>
      </c>
      <c r="B968" s="12" t="s">
        <v>1</v>
      </c>
      <c r="C968" s="12" t="s">
        <v>2</v>
      </c>
      <c r="D968" s="13" t="s">
        <v>3</v>
      </c>
      <c r="E968" s="14" t="s">
        <v>4</v>
      </c>
      <c r="F968" s="14" t="s">
        <v>5</v>
      </c>
      <c r="G968" s="14" t="s">
        <v>6</v>
      </c>
      <c r="H968" s="15" t="s">
        <v>7</v>
      </c>
      <c r="I968" s="15" t="s">
        <v>8</v>
      </c>
      <c r="J968" s="14" t="s">
        <v>9</v>
      </c>
      <c r="K968" s="16" t="s">
        <v>10</v>
      </c>
      <c r="L968" s="16" t="s">
        <v>11</v>
      </c>
    </row>
    <row r="969" spans="1:12" ht="18.75" customHeight="1">
      <c r="A969" s="4">
        <v>1</v>
      </c>
      <c r="B969" s="17">
        <v>2</v>
      </c>
      <c r="C969" s="4">
        <v>3</v>
      </c>
      <c r="D969" s="4">
        <v>4</v>
      </c>
      <c r="E969" s="4">
        <v>5</v>
      </c>
      <c r="F969" s="4">
        <v>6</v>
      </c>
      <c r="G969" s="4">
        <v>7</v>
      </c>
      <c r="H969" s="4">
        <v>8</v>
      </c>
      <c r="I969" s="4">
        <v>9</v>
      </c>
      <c r="J969" s="4">
        <v>10</v>
      </c>
      <c r="K969" s="4">
        <v>11</v>
      </c>
      <c r="L969" s="4">
        <v>12</v>
      </c>
    </row>
    <row r="970" spans="1:12" ht="8.25">
      <c r="A970" s="48">
        <v>1</v>
      </c>
      <c r="B970" s="9" t="s">
        <v>644</v>
      </c>
      <c r="C970" s="48" t="s">
        <v>22</v>
      </c>
      <c r="D970" s="48">
        <v>10</v>
      </c>
      <c r="E970" s="48"/>
      <c r="F970" s="48"/>
      <c r="G970" s="147"/>
      <c r="H970" s="3"/>
      <c r="I970" s="22"/>
      <c r="J970" s="48"/>
      <c r="K970" s="22"/>
      <c r="L970" s="22"/>
    </row>
    <row r="971" spans="1:12" ht="9" thickBot="1">
      <c r="A971" s="48">
        <v>2</v>
      </c>
      <c r="B971" s="9" t="s">
        <v>645</v>
      </c>
      <c r="C971" s="48" t="s">
        <v>22</v>
      </c>
      <c r="D971" s="48">
        <v>140</v>
      </c>
      <c r="E971" s="48"/>
      <c r="F971" s="48"/>
      <c r="G971" s="147"/>
      <c r="H971" s="3"/>
      <c r="I971" s="22"/>
      <c r="J971" s="48"/>
      <c r="K971" s="22"/>
      <c r="L971" s="22"/>
    </row>
    <row r="972" spans="1:12" ht="18" customHeight="1" thickBot="1">
      <c r="A972" s="153"/>
      <c r="B972" s="154"/>
      <c r="C972" s="155"/>
      <c r="D972" s="156"/>
      <c r="E972" s="155"/>
      <c r="F972" s="157"/>
      <c r="G972" s="318" t="s">
        <v>15</v>
      </c>
      <c r="H972" s="318"/>
      <c r="I972" s="71"/>
      <c r="J972" s="67"/>
      <c r="K972" s="68"/>
      <c r="L972" s="129"/>
    </row>
    <row r="973" spans="1:12" ht="10.5">
      <c r="A973" s="138" t="s">
        <v>646</v>
      </c>
      <c r="B973" s="102" t="s">
        <v>647</v>
      </c>
      <c r="C973" s="73"/>
      <c r="D973" s="73"/>
      <c r="E973" s="73"/>
      <c r="F973" s="72"/>
      <c r="G973" s="175"/>
      <c r="H973" s="176"/>
      <c r="I973" s="178"/>
      <c r="J973" s="73"/>
      <c r="K973" s="75"/>
      <c r="L973" s="179"/>
    </row>
    <row r="974" spans="1:12" ht="27" customHeight="1">
      <c r="A974" s="12" t="s">
        <v>0</v>
      </c>
      <c r="B974" s="12" t="s">
        <v>1</v>
      </c>
      <c r="C974" s="12" t="s">
        <v>2</v>
      </c>
      <c r="D974" s="13" t="s">
        <v>3</v>
      </c>
      <c r="E974" s="14" t="s">
        <v>4</v>
      </c>
      <c r="F974" s="14" t="s">
        <v>5</v>
      </c>
      <c r="G974" s="14" t="s">
        <v>6</v>
      </c>
      <c r="H974" s="15" t="s">
        <v>7</v>
      </c>
      <c r="I974" s="15" t="s">
        <v>8</v>
      </c>
      <c r="J974" s="14" t="s">
        <v>9</v>
      </c>
      <c r="K974" s="16" t="s">
        <v>10</v>
      </c>
      <c r="L974" s="16" t="s">
        <v>11</v>
      </c>
    </row>
    <row r="975" spans="1:12" ht="18.75" customHeight="1">
      <c r="A975" s="4">
        <v>1</v>
      </c>
      <c r="B975" s="17">
        <v>2</v>
      </c>
      <c r="C975" s="4">
        <v>3</v>
      </c>
      <c r="D975" s="4">
        <v>4</v>
      </c>
      <c r="E975" s="4">
        <v>5</v>
      </c>
      <c r="F975" s="4">
        <v>6</v>
      </c>
      <c r="G975" s="4">
        <v>7</v>
      </c>
      <c r="H975" s="4">
        <v>8</v>
      </c>
      <c r="I975" s="4">
        <v>9</v>
      </c>
      <c r="J975" s="4">
        <v>10</v>
      </c>
      <c r="K975" s="4">
        <v>11</v>
      </c>
      <c r="L975" s="4">
        <v>12</v>
      </c>
    </row>
    <row r="976" spans="1:12" ht="19.5" customHeight="1" thickBot="1">
      <c r="A976" s="48">
        <v>1</v>
      </c>
      <c r="B976" s="9" t="s">
        <v>648</v>
      </c>
      <c r="C976" s="48" t="s">
        <v>22</v>
      </c>
      <c r="D976" s="48">
        <v>1</v>
      </c>
      <c r="E976" s="48"/>
      <c r="F976" s="48"/>
      <c r="G976" s="147"/>
      <c r="H976" s="3"/>
      <c r="I976" s="22"/>
      <c r="J976" s="48"/>
      <c r="K976" s="22"/>
      <c r="L976" s="22"/>
    </row>
    <row r="977" spans="1:12" ht="14.25" customHeight="1" thickBot="1">
      <c r="A977" s="153"/>
      <c r="B977" s="154"/>
      <c r="C977" s="155"/>
      <c r="D977" s="156"/>
      <c r="E977" s="155"/>
      <c r="F977" s="157"/>
      <c r="G977" s="318" t="s">
        <v>15</v>
      </c>
      <c r="H977" s="318"/>
      <c r="I977" s="71"/>
      <c r="J977" s="67"/>
      <c r="K977" s="68"/>
      <c r="L977" s="129"/>
    </row>
    <row r="978" spans="1:12" ht="36.75" customHeight="1">
      <c r="A978" s="138" t="s">
        <v>649</v>
      </c>
      <c r="B978" s="102" t="s">
        <v>650</v>
      </c>
      <c r="C978" s="73"/>
      <c r="D978" s="73"/>
      <c r="E978" s="73"/>
      <c r="F978" s="72"/>
      <c r="G978" s="175"/>
      <c r="H978" s="176"/>
      <c r="I978" s="178"/>
      <c r="J978" s="73"/>
      <c r="K978" s="75"/>
      <c r="L978" s="179"/>
    </row>
    <row r="979" spans="1:12" ht="27" customHeight="1">
      <c r="A979" s="12" t="s">
        <v>0</v>
      </c>
      <c r="B979" s="12" t="s">
        <v>1</v>
      </c>
      <c r="C979" s="12" t="s">
        <v>2</v>
      </c>
      <c r="D979" s="13" t="s">
        <v>3</v>
      </c>
      <c r="E979" s="14" t="s">
        <v>4</v>
      </c>
      <c r="F979" s="14" t="s">
        <v>5</v>
      </c>
      <c r="G979" s="14" t="s">
        <v>6</v>
      </c>
      <c r="H979" s="15" t="s">
        <v>7</v>
      </c>
      <c r="I979" s="15" t="s">
        <v>8</v>
      </c>
      <c r="J979" s="14" t="s">
        <v>9</v>
      </c>
      <c r="K979" s="16" t="s">
        <v>10</v>
      </c>
      <c r="L979" s="16" t="s">
        <v>11</v>
      </c>
    </row>
    <row r="980" spans="1:12" ht="18.75" customHeight="1">
      <c r="A980" s="4">
        <v>1</v>
      </c>
      <c r="B980" s="17">
        <v>2</v>
      </c>
      <c r="C980" s="4">
        <v>3</v>
      </c>
      <c r="D980" s="4">
        <v>4</v>
      </c>
      <c r="E980" s="4">
        <v>5</v>
      </c>
      <c r="F980" s="4">
        <v>6</v>
      </c>
      <c r="G980" s="4">
        <v>7</v>
      </c>
      <c r="H980" s="4">
        <v>8</v>
      </c>
      <c r="I980" s="4">
        <v>9</v>
      </c>
      <c r="J980" s="4">
        <v>10</v>
      </c>
      <c r="K980" s="4">
        <v>11</v>
      </c>
      <c r="L980" s="4">
        <v>12</v>
      </c>
    </row>
    <row r="981" spans="1:12" ht="36.75" customHeight="1">
      <c r="A981" s="48">
        <v>1</v>
      </c>
      <c r="B981" s="2" t="s">
        <v>973</v>
      </c>
      <c r="C981" s="48" t="s">
        <v>22</v>
      </c>
      <c r="D981" s="49">
        <v>400</v>
      </c>
      <c r="E981" s="48"/>
      <c r="F981" s="48"/>
      <c r="G981" s="147"/>
      <c r="H981" s="3"/>
      <c r="I981" s="22"/>
      <c r="J981" s="48"/>
      <c r="K981" s="22"/>
      <c r="L981" s="22"/>
    </row>
    <row r="982" spans="1:12" ht="38.25" customHeight="1">
      <c r="A982" s="48">
        <v>2</v>
      </c>
      <c r="B982" s="2" t="s">
        <v>974</v>
      </c>
      <c r="C982" s="48" t="s">
        <v>22</v>
      </c>
      <c r="D982" s="49">
        <v>1000</v>
      </c>
      <c r="E982" s="48"/>
      <c r="F982" s="48"/>
      <c r="G982" s="147"/>
      <c r="H982" s="3"/>
      <c r="I982" s="22"/>
      <c r="J982" s="48"/>
      <c r="K982" s="22"/>
      <c r="L982" s="22"/>
    </row>
    <row r="983" spans="1:12" ht="23.25" customHeight="1">
      <c r="A983" s="48">
        <v>3</v>
      </c>
      <c r="B983" s="2" t="s">
        <v>975</v>
      </c>
      <c r="C983" s="48" t="s">
        <v>22</v>
      </c>
      <c r="D983" s="49">
        <v>1000</v>
      </c>
      <c r="E983" s="48"/>
      <c r="F983" s="48"/>
      <c r="G983" s="147"/>
      <c r="H983" s="3"/>
      <c r="I983" s="22"/>
      <c r="J983" s="48"/>
      <c r="K983" s="22"/>
      <c r="L983" s="22"/>
    </row>
    <row r="984" spans="1:12" ht="33" customHeight="1">
      <c r="A984" s="48">
        <v>4</v>
      </c>
      <c r="B984" s="286" t="s">
        <v>1013</v>
      </c>
      <c r="C984" s="48" t="s">
        <v>22</v>
      </c>
      <c r="D984" s="49">
        <v>650</v>
      </c>
      <c r="E984" s="48"/>
      <c r="F984" s="48"/>
      <c r="G984" s="147"/>
      <c r="H984" s="3"/>
      <c r="I984" s="22"/>
      <c r="J984" s="48"/>
      <c r="K984" s="22"/>
      <c r="L984" s="22"/>
    </row>
    <row r="985" spans="1:12" ht="31.5" customHeight="1" thickBot="1">
      <c r="A985" s="48">
        <v>5</v>
      </c>
      <c r="B985" s="286" t="s">
        <v>1012</v>
      </c>
      <c r="C985" s="48" t="s">
        <v>22</v>
      </c>
      <c r="D985" s="49">
        <v>250</v>
      </c>
      <c r="E985" s="48"/>
      <c r="F985" s="48"/>
      <c r="G985" s="147"/>
      <c r="H985" s="3"/>
      <c r="I985" s="22"/>
      <c r="J985" s="48"/>
      <c r="K985" s="22"/>
      <c r="L985" s="22"/>
    </row>
    <row r="986" spans="1:12" ht="26.25" customHeight="1" thickBot="1">
      <c r="A986" s="153"/>
      <c r="B986" s="154"/>
      <c r="C986" s="155"/>
      <c r="D986" s="156"/>
      <c r="E986" s="155"/>
      <c r="F986" s="157"/>
      <c r="G986" s="318" t="s">
        <v>15</v>
      </c>
      <c r="H986" s="318"/>
      <c r="I986" s="71"/>
      <c r="J986" s="67"/>
      <c r="K986" s="68"/>
      <c r="L986" s="129"/>
    </row>
    <row r="987" spans="1:12" ht="21" customHeight="1">
      <c r="A987" s="138" t="s">
        <v>651</v>
      </c>
      <c r="B987" s="102" t="s">
        <v>652</v>
      </c>
      <c r="C987" s="73"/>
      <c r="D987" s="73"/>
      <c r="E987" s="73"/>
      <c r="F987" s="72"/>
      <c r="G987" s="175"/>
      <c r="H987" s="176"/>
      <c r="I987" s="178"/>
      <c r="J987" s="73"/>
      <c r="K987" s="75"/>
      <c r="L987" s="179"/>
    </row>
    <row r="988" spans="1:12" ht="27" customHeight="1">
      <c r="A988" s="12" t="s">
        <v>0</v>
      </c>
      <c r="B988" s="12" t="s">
        <v>1</v>
      </c>
      <c r="C988" s="12" t="s">
        <v>2</v>
      </c>
      <c r="D988" s="13" t="s">
        <v>3</v>
      </c>
      <c r="E988" s="14" t="s">
        <v>4</v>
      </c>
      <c r="F988" s="14" t="s">
        <v>5</v>
      </c>
      <c r="G988" s="14" t="s">
        <v>6</v>
      </c>
      <c r="H988" s="15" t="s">
        <v>7</v>
      </c>
      <c r="I988" s="15" t="s">
        <v>8</v>
      </c>
      <c r="J988" s="14" t="s">
        <v>9</v>
      </c>
      <c r="K988" s="16" t="s">
        <v>10</v>
      </c>
      <c r="L988" s="16" t="s">
        <v>11</v>
      </c>
    </row>
    <row r="989" spans="1:12" ht="18.75" customHeight="1">
      <c r="A989" s="4">
        <v>1</v>
      </c>
      <c r="B989" s="17">
        <v>2</v>
      </c>
      <c r="C989" s="4">
        <v>3</v>
      </c>
      <c r="D989" s="4">
        <v>4</v>
      </c>
      <c r="E989" s="4">
        <v>5</v>
      </c>
      <c r="F989" s="4">
        <v>6</v>
      </c>
      <c r="G989" s="4">
        <v>7</v>
      </c>
      <c r="H989" s="4">
        <v>8</v>
      </c>
      <c r="I989" s="4">
        <v>9</v>
      </c>
      <c r="J989" s="4">
        <v>10</v>
      </c>
      <c r="K989" s="4">
        <v>11</v>
      </c>
      <c r="L989" s="4">
        <v>12</v>
      </c>
    </row>
    <row r="990" spans="1:12" ht="24.75">
      <c r="A990" s="48">
        <v>2</v>
      </c>
      <c r="B990" s="9" t="s">
        <v>976</v>
      </c>
      <c r="C990" s="48" t="s">
        <v>22</v>
      </c>
      <c r="D990" s="48">
        <v>300</v>
      </c>
      <c r="E990" s="48"/>
      <c r="F990" s="48"/>
      <c r="G990" s="147"/>
      <c r="H990" s="3"/>
      <c r="I990" s="22"/>
      <c r="J990" s="48"/>
      <c r="K990" s="22"/>
      <c r="L990" s="22"/>
    </row>
    <row r="991" spans="1:12" ht="39.75" customHeight="1" thickBot="1">
      <c r="A991" s="48">
        <v>3</v>
      </c>
      <c r="B991" s="9" t="s">
        <v>977</v>
      </c>
      <c r="C991" s="48" t="s">
        <v>22</v>
      </c>
      <c r="D991" s="48">
        <v>300</v>
      </c>
      <c r="E991" s="48"/>
      <c r="F991" s="48"/>
      <c r="G991" s="147"/>
      <c r="H991" s="3"/>
      <c r="I991" s="22"/>
      <c r="J991" s="48"/>
      <c r="K991" s="22"/>
      <c r="L991" s="22"/>
    </row>
    <row r="992" spans="1:12" ht="15" customHeight="1" thickBot="1">
      <c r="A992" s="153"/>
      <c r="B992" s="154"/>
      <c r="C992" s="155"/>
      <c r="D992" s="156"/>
      <c r="E992" s="155"/>
      <c r="F992" s="157"/>
      <c r="G992" s="318" t="s">
        <v>15</v>
      </c>
      <c r="H992" s="318"/>
      <c r="I992" s="71"/>
      <c r="J992" s="67"/>
      <c r="K992" s="68"/>
      <c r="L992" s="129"/>
    </row>
    <row r="993" spans="1:12" ht="39" customHeight="1">
      <c r="A993" s="138" t="s">
        <v>653</v>
      </c>
      <c r="B993" s="102" t="s">
        <v>654</v>
      </c>
      <c r="C993" s="73"/>
      <c r="D993" s="73"/>
      <c r="E993" s="73"/>
      <c r="F993" s="72"/>
      <c r="G993" s="175"/>
      <c r="H993" s="176"/>
      <c r="I993" s="178"/>
      <c r="J993" s="73"/>
      <c r="K993" s="75"/>
      <c r="L993" s="179"/>
    </row>
    <row r="994" spans="1:12" ht="27" customHeight="1">
      <c r="A994" s="12" t="s">
        <v>0</v>
      </c>
      <c r="B994" s="12" t="s">
        <v>1</v>
      </c>
      <c r="C994" s="12" t="s">
        <v>2</v>
      </c>
      <c r="D994" s="13" t="s">
        <v>3</v>
      </c>
      <c r="E994" s="14" t="s">
        <v>4</v>
      </c>
      <c r="F994" s="14" t="s">
        <v>5</v>
      </c>
      <c r="G994" s="14" t="s">
        <v>6</v>
      </c>
      <c r="H994" s="15" t="s">
        <v>7</v>
      </c>
      <c r="I994" s="15" t="s">
        <v>8</v>
      </c>
      <c r="J994" s="14" t="s">
        <v>9</v>
      </c>
      <c r="K994" s="16" t="s">
        <v>10</v>
      </c>
      <c r="L994" s="16" t="s">
        <v>11</v>
      </c>
    </row>
    <row r="995" spans="1:12" ht="18.75" customHeight="1">
      <c r="A995" s="4">
        <v>1</v>
      </c>
      <c r="B995" s="17">
        <v>2</v>
      </c>
      <c r="C995" s="4">
        <v>3</v>
      </c>
      <c r="D995" s="4">
        <v>4</v>
      </c>
      <c r="E995" s="4">
        <v>5</v>
      </c>
      <c r="F995" s="4">
        <v>6</v>
      </c>
      <c r="G995" s="4">
        <v>7</v>
      </c>
      <c r="H995" s="4">
        <v>8</v>
      </c>
      <c r="I995" s="4">
        <v>9</v>
      </c>
      <c r="J995" s="4">
        <v>10</v>
      </c>
      <c r="K995" s="4">
        <v>11</v>
      </c>
      <c r="L995" s="4">
        <v>12</v>
      </c>
    </row>
    <row r="996" spans="1:12" ht="48" customHeight="1">
      <c r="A996" s="48">
        <v>1</v>
      </c>
      <c r="B996" s="9" t="s">
        <v>978</v>
      </c>
      <c r="C996" s="48" t="s">
        <v>22</v>
      </c>
      <c r="D996" s="48">
        <v>400</v>
      </c>
      <c r="E996" s="48"/>
      <c r="F996" s="48"/>
      <c r="G996" s="147"/>
      <c r="H996" s="3"/>
      <c r="I996" s="22"/>
      <c r="J996" s="48"/>
      <c r="K996" s="22"/>
      <c r="L996" s="22"/>
    </row>
    <row r="997" spans="1:12" ht="44.25" customHeight="1">
      <c r="A997" s="48">
        <v>2</v>
      </c>
      <c r="B997" s="9" t="s">
        <v>979</v>
      </c>
      <c r="C997" s="48" t="s">
        <v>22</v>
      </c>
      <c r="D997" s="48">
        <v>400</v>
      </c>
      <c r="E997" s="48"/>
      <c r="F997" s="48"/>
      <c r="G997" s="147"/>
      <c r="H997" s="3"/>
      <c r="I997" s="22"/>
      <c r="J997" s="48"/>
      <c r="K997" s="22"/>
      <c r="L997" s="22"/>
    </row>
    <row r="998" spans="1:12" ht="42.75" customHeight="1">
      <c r="A998" s="48">
        <v>3</v>
      </c>
      <c r="B998" s="9" t="s">
        <v>980</v>
      </c>
      <c r="C998" s="48" t="s">
        <v>22</v>
      </c>
      <c r="D998" s="48">
        <v>100</v>
      </c>
      <c r="E998" s="48"/>
      <c r="F998" s="48"/>
      <c r="G998" s="147"/>
      <c r="H998" s="3"/>
      <c r="I998" s="22"/>
      <c r="J998" s="48"/>
      <c r="K998" s="22"/>
      <c r="L998" s="22"/>
    </row>
    <row r="999" spans="1:12" ht="33" customHeight="1">
      <c r="A999" s="48">
        <v>4</v>
      </c>
      <c r="B999" s="9" t="s">
        <v>981</v>
      </c>
      <c r="C999" s="48" t="s">
        <v>22</v>
      </c>
      <c r="D999" s="48">
        <v>150</v>
      </c>
      <c r="E999" s="48"/>
      <c r="F999" s="48"/>
      <c r="G999" s="147"/>
      <c r="H999" s="3"/>
      <c r="I999" s="22"/>
      <c r="J999" s="48"/>
      <c r="K999" s="22"/>
      <c r="L999" s="22"/>
    </row>
    <row r="1000" spans="1:12" ht="33">
      <c r="A1000" s="48">
        <v>5</v>
      </c>
      <c r="B1000" s="9" t="s">
        <v>982</v>
      </c>
      <c r="C1000" s="48" t="s">
        <v>22</v>
      </c>
      <c r="D1000" s="48">
        <v>50</v>
      </c>
      <c r="E1000" s="48"/>
      <c r="F1000" s="48"/>
      <c r="G1000" s="147"/>
      <c r="H1000" s="3"/>
      <c r="I1000" s="22"/>
      <c r="J1000" s="48"/>
      <c r="K1000" s="22"/>
      <c r="L1000" s="22"/>
    </row>
    <row r="1001" spans="1:12" ht="33.75" thickBot="1">
      <c r="A1001" s="48">
        <v>6</v>
      </c>
      <c r="B1001" s="9" t="s">
        <v>983</v>
      </c>
      <c r="C1001" s="48" t="s">
        <v>22</v>
      </c>
      <c r="D1001" s="48">
        <v>15</v>
      </c>
      <c r="E1001" s="48"/>
      <c r="F1001" s="48"/>
      <c r="G1001" s="147"/>
      <c r="H1001" s="3"/>
      <c r="I1001" s="22"/>
      <c r="J1001" s="48"/>
      <c r="K1001" s="22"/>
      <c r="L1001" s="22"/>
    </row>
    <row r="1002" spans="1:12" ht="11.25" thickBot="1">
      <c r="A1002" s="153"/>
      <c r="B1002" s="154"/>
      <c r="C1002" s="155"/>
      <c r="D1002" s="156"/>
      <c r="E1002" s="155"/>
      <c r="F1002" s="157"/>
      <c r="G1002" s="318" t="s">
        <v>15</v>
      </c>
      <c r="H1002" s="318"/>
      <c r="I1002" s="71"/>
      <c r="J1002" s="67"/>
      <c r="K1002" s="68"/>
      <c r="L1002" s="129"/>
    </row>
    <row r="1003" spans="1:12" ht="15.75" customHeight="1">
      <c r="A1003" s="138" t="s">
        <v>655</v>
      </c>
      <c r="B1003" s="102" t="s">
        <v>656</v>
      </c>
      <c r="C1003" s="73"/>
      <c r="D1003" s="73"/>
      <c r="E1003" s="73"/>
      <c r="F1003" s="72"/>
      <c r="G1003" s="175"/>
      <c r="H1003" s="176"/>
      <c r="I1003" s="178"/>
      <c r="J1003" s="73"/>
      <c r="K1003" s="75"/>
      <c r="L1003" s="179"/>
    </row>
    <row r="1004" spans="1:12" ht="27" customHeight="1">
      <c r="A1004" s="12" t="s">
        <v>0</v>
      </c>
      <c r="B1004" s="12" t="s">
        <v>1</v>
      </c>
      <c r="C1004" s="12" t="s">
        <v>2</v>
      </c>
      <c r="D1004" s="13" t="s">
        <v>3</v>
      </c>
      <c r="E1004" s="14" t="s">
        <v>4</v>
      </c>
      <c r="F1004" s="14" t="s">
        <v>5</v>
      </c>
      <c r="G1004" s="14" t="s">
        <v>6</v>
      </c>
      <c r="H1004" s="15" t="s">
        <v>7</v>
      </c>
      <c r="I1004" s="15" t="s">
        <v>8</v>
      </c>
      <c r="J1004" s="14" t="s">
        <v>9</v>
      </c>
      <c r="K1004" s="16" t="s">
        <v>10</v>
      </c>
      <c r="L1004" s="16" t="s">
        <v>11</v>
      </c>
    </row>
    <row r="1005" spans="1:12" ht="18.75" customHeight="1">
      <c r="A1005" s="4">
        <v>1</v>
      </c>
      <c r="B1005" s="17">
        <v>2</v>
      </c>
      <c r="C1005" s="4">
        <v>3</v>
      </c>
      <c r="D1005" s="4">
        <v>4</v>
      </c>
      <c r="E1005" s="4">
        <v>5</v>
      </c>
      <c r="F1005" s="4">
        <v>6</v>
      </c>
      <c r="G1005" s="4">
        <v>7</v>
      </c>
      <c r="H1005" s="4">
        <v>8</v>
      </c>
      <c r="I1005" s="4">
        <v>9</v>
      </c>
      <c r="J1005" s="4">
        <v>10</v>
      </c>
      <c r="K1005" s="4">
        <v>11</v>
      </c>
      <c r="L1005" s="4">
        <v>12</v>
      </c>
    </row>
    <row r="1006" spans="1:12" ht="8.25">
      <c r="A1006" s="48">
        <v>1</v>
      </c>
      <c r="B1006" s="9" t="s">
        <v>657</v>
      </c>
      <c r="C1006" s="48" t="s">
        <v>22</v>
      </c>
      <c r="D1006" s="48">
        <v>400</v>
      </c>
      <c r="E1006" s="48"/>
      <c r="F1006" s="48"/>
      <c r="G1006" s="147"/>
      <c r="H1006" s="3"/>
      <c r="I1006" s="22"/>
      <c r="J1006" s="48"/>
      <c r="K1006" s="22"/>
      <c r="L1006" s="22"/>
    </row>
    <row r="1007" spans="1:12" ht="30.75" customHeight="1" thickBot="1">
      <c r="A1007" s="48">
        <v>2</v>
      </c>
      <c r="B1007" s="9" t="s">
        <v>658</v>
      </c>
      <c r="C1007" s="48" t="s">
        <v>22</v>
      </c>
      <c r="D1007" s="48">
        <v>400</v>
      </c>
      <c r="E1007" s="48"/>
      <c r="F1007" s="48"/>
      <c r="G1007" s="147"/>
      <c r="H1007" s="3"/>
      <c r="I1007" s="22"/>
      <c r="J1007" s="48"/>
      <c r="K1007" s="22"/>
      <c r="L1007" s="22"/>
    </row>
    <row r="1008" spans="1:12" ht="11.25" thickBot="1">
      <c r="A1008" s="153"/>
      <c r="B1008" s="154"/>
      <c r="C1008" s="155"/>
      <c r="D1008" s="156"/>
      <c r="E1008" s="155"/>
      <c r="F1008" s="157"/>
      <c r="G1008" s="318" t="s">
        <v>15</v>
      </c>
      <c r="H1008" s="318"/>
      <c r="I1008" s="71"/>
      <c r="J1008" s="67"/>
      <c r="K1008" s="68"/>
      <c r="L1008" s="129"/>
    </row>
    <row r="1009" spans="1:12" ht="10.5">
      <c r="A1009" s="138" t="s">
        <v>659</v>
      </c>
      <c r="B1009" s="102" t="s">
        <v>660</v>
      </c>
      <c r="C1009" s="73"/>
      <c r="D1009" s="73"/>
      <c r="E1009" s="73"/>
      <c r="F1009" s="72"/>
      <c r="G1009" s="175"/>
      <c r="H1009" s="176"/>
      <c r="I1009" s="178"/>
      <c r="J1009" s="73"/>
      <c r="K1009" s="75"/>
      <c r="L1009" s="179"/>
    </row>
    <row r="1010" spans="1:12" ht="27" customHeight="1">
      <c r="A1010" s="12" t="s">
        <v>0</v>
      </c>
      <c r="B1010" s="12" t="s">
        <v>1</v>
      </c>
      <c r="C1010" s="12" t="s">
        <v>2</v>
      </c>
      <c r="D1010" s="13" t="s">
        <v>3</v>
      </c>
      <c r="E1010" s="14" t="s">
        <v>4</v>
      </c>
      <c r="F1010" s="14" t="s">
        <v>5</v>
      </c>
      <c r="G1010" s="14" t="s">
        <v>6</v>
      </c>
      <c r="H1010" s="15" t="s">
        <v>7</v>
      </c>
      <c r="I1010" s="15" t="s">
        <v>8</v>
      </c>
      <c r="J1010" s="14" t="s">
        <v>9</v>
      </c>
      <c r="K1010" s="16" t="s">
        <v>10</v>
      </c>
      <c r="L1010" s="16" t="s">
        <v>11</v>
      </c>
    </row>
    <row r="1011" spans="1:12" ht="18.75" customHeight="1">
      <c r="A1011" s="4">
        <v>1</v>
      </c>
      <c r="B1011" s="17">
        <v>2</v>
      </c>
      <c r="C1011" s="4">
        <v>3</v>
      </c>
      <c r="D1011" s="4">
        <v>4</v>
      </c>
      <c r="E1011" s="4">
        <v>5</v>
      </c>
      <c r="F1011" s="4">
        <v>6</v>
      </c>
      <c r="G1011" s="4">
        <v>7</v>
      </c>
      <c r="H1011" s="4">
        <v>8</v>
      </c>
      <c r="I1011" s="4">
        <v>9</v>
      </c>
      <c r="J1011" s="4">
        <v>10</v>
      </c>
      <c r="K1011" s="4">
        <v>11</v>
      </c>
      <c r="L1011" s="4">
        <v>12</v>
      </c>
    </row>
    <row r="1012" spans="1:12" ht="45" customHeight="1">
      <c r="A1012" s="48">
        <v>1</v>
      </c>
      <c r="B1012" s="9" t="s">
        <v>661</v>
      </c>
      <c r="C1012" s="4" t="s">
        <v>662</v>
      </c>
      <c r="D1012" s="18">
        <v>24</v>
      </c>
      <c r="E1012" s="4"/>
      <c r="F1012" s="2"/>
      <c r="G1012" s="20"/>
      <c r="H1012" s="20"/>
      <c r="I1012" s="22"/>
      <c r="J1012" s="48"/>
      <c r="K1012" s="22"/>
      <c r="L1012" s="22"/>
    </row>
    <row r="1013" spans="1:12" ht="29.25" customHeight="1">
      <c r="A1013" s="48">
        <v>2</v>
      </c>
      <c r="B1013" s="9" t="s">
        <v>663</v>
      </c>
      <c r="C1013" s="4" t="s">
        <v>662</v>
      </c>
      <c r="D1013" s="18">
        <v>72</v>
      </c>
      <c r="E1013" s="4"/>
      <c r="F1013" s="4"/>
      <c r="G1013" s="20"/>
      <c r="H1013" s="20"/>
      <c r="I1013" s="22"/>
      <c r="J1013" s="48"/>
      <c r="K1013" s="22"/>
      <c r="L1013" s="22"/>
    </row>
    <row r="1014" spans="1:12" ht="30" customHeight="1">
      <c r="A1014" s="48">
        <f aca="true" t="shared" si="0" ref="A1014:A1030">A1013+1</f>
        <v>3</v>
      </c>
      <c r="B1014" s="9" t="s">
        <v>664</v>
      </c>
      <c r="C1014" s="4" t="s">
        <v>662</v>
      </c>
      <c r="D1014" s="18">
        <v>72</v>
      </c>
      <c r="E1014" s="4"/>
      <c r="F1014" s="4"/>
      <c r="G1014" s="20"/>
      <c r="H1014" s="20"/>
      <c r="I1014" s="22"/>
      <c r="J1014" s="48"/>
      <c r="K1014" s="22"/>
      <c r="L1014" s="22"/>
    </row>
    <row r="1015" spans="1:12" ht="33" customHeight="1">
      <c r="A1015" s="48">
        <f t="shared" si="0"/>
        <v>4</v>
      </c>
      <c r="B1015" s="9" t="s">
        <v>665</v>
      </c>
      <c r="C1015" s="4" t="s">
        <v>662</v>
      </c>
      <c r="D1015" s="18">
        <v>36</v>
      </c>
      <c r="E1015" s="4"/>
      <c r="F1015" s="4"/>
      <c r="G1015" s="20"/>
      <c r="H1015" s="20"/>
      <c r="I1015" s="22"/>
      <c r="J1015" s="48"/>
      <c r="K1015" s="22"/>
      <c r="L1015" s="22"/>
    </row>
    <row r="1016" spans="1:12" ht="34.5" customHeight="1">
      <c r="A1016" s="48">
        <f t="shared" si="0"/>
        <v>5</v>
      </c>
      <c r="B1016" s="9" t="s">
        <v>666</v>
      </c>
      <c r="C1016" s="4" t="s">
        <v>662</v>
      </c>
      <c r="D1016" s="18">
        <v>72</v>
      </c>
      <c r="E1016" s="4"/>
      <c r="F1016" s="4"/>
      <c r="G1016" s="20"/>
      <c r="H1016" s="20"/>
      <c r="I1016" s="22"/>
      <c r="J1016" s="48"/>
      <c r="K1016" s="22"/>
      <c r="L1016" s="22"/>
    </row>
    <row r="1017" spans="1:12" ht="30" customHeight="1">
      <c r="A1017" s="48">
        <f t="shared" si="0"/>
        <v>6</v>
      </c>
      <c r="B1017" s="9" t="s">
        <v>667</v>
      </c>
      <c r="C1017" s="4" t="s">
        <v>662</v>
      </c>
      <c r="D1017" s="18">
        <v>72</v>
      </c>
      <c r="E1017" s="4"/>
      <c r="F1017" s="4"/>
      <c r="G1017" s="20"/>
      <c r="H1017" s="20"/>
      <c r="I1017" s="22"/>
      <c r="J1017" s="48"/>
      <c r="K1017" s="22"/>
      <c r="L1017" s="22"/>
    </row>
    <row r="1018" spans="1:12" ht="31.5" customHeight="1">
      <c r="A1018" s="48">
        <f t="shared" si="0"/>
        <v>7</v>
      </c>
      <c r="B1018" s="9" t="s">
        <v>668</v>
      </c>
      <c r="C1018" s="4" t="s">
        <v>662</v>
      </c>
      <c r="D1018" s="48">
        <v>72</v>
      </c>
      <c r="E1018" s="48"/>
      <c r="F1018" s="48"/>
      <c r="G1018" s="147"/>
      <c r="H1018" s="3"/>
      <c r="I1018" s="22"/>
      <c r="J1018" s="48"/>
      <c r="K1018" s="22"/>
      <c r="L1018" s="22"/>
    </row>
    <row r="1019" spans="1:12" ht="25.5" customHeight="1">
      <c r="A1019" s="48">
        <f t="shared" si="0"/>
        <v>8</v>
      </c>
      <c r="B1019" s="9" t="s">
        <v>669</v>
      </c>
      <c r="C1019" s="4" t="s">
        <v>662</v>
      </c>
      <c r="D1019" s="48">
        <v>144</v>
      </c>
      <c r="E1019" s="48"/>
      <c r="F1019" s="48"/>
      <c r="G1019" s="147"/>
      <c r="H1019" s="3"/>
      <c r="I1019" s="22"/>
      <c r="J1019" s="48"/>
      <c r="K1019" s="22"/>
      <c r="L1019" s="22"/>
    </row>
    <row r="1020" spans="1:12" ht="37.5" customHeight="1">
      <c r="A1020" s="48">
        <f t="shared" si="0"/>
        <v>9</v>
      </c>
      <c r="B1020" s="9" t="s">
        <v>670</v>
      </c>
      <c r="C1020" s="4" t="s">
        <v>662</v>
      </c>
      <c r="D1020" s="48">
        <v>36</v>
      </c>
      <c r="E1020" s="48"/>
      <c r="F1020" s="48"/>
      <c r="G1020" s="147"/>
      <c r="H1020" s="3"/>
      <c r="I1020" s="22"/>
      <c r="J1020" s="48"/>
      <c r="K1020" s="22"/>
      <c r="L1020" s="22"/>
    </row>
    <row r="1021" spans="1:12" ht="37.5" customHeight="1">
      <c r="A1021" s="48">
        <f t="shared" si="0"/>
        <v>10</v>
      </c>
      <c r="B1021" s="9" t="s">
        <v>671</v>
      </c>
      <c r="C1021" s="4" t="s">
        <v>662</v>
      </c>
      <c r="D1021" s="48">
        <v>36</v>
      </c>
      <c r="E1021" s="48"/>
      <c r="F1021" s="48"/>
      <c r="G1021" s="147"/>
      <c r="H1021" s="3"/>
      <c r="I1021" s="22"/>
      <c r="J1021" s="48"/>
      <c r="K1021" s="22"/>
      <c r="L1021" s="22"/>
    </row>
    <row r="1022" spans="1:12" ht="35.25" customHeight="1">
      <c r="A1022" s="48">
        <f t="shared" si="0"/>
        <v>11</v>
      </c>
      <c r="B1022" s="9" t="s">
        <v>672</v>
      </c>
      <c r="C1022" s="4" t="s">
        <v>662</v>
      </c>
      <c r="D1022" s="48">
        <v>36</v>
      </c>
      <c r="E1022" s="48"/>
      <c r="F1022" s="48"/>
      <c r="G1022" s="147"/>
      <c r="H1022" s="3"/>
      <c r="I1022" s="22"/>
      <c r="J1022" s="48"/>
      <c r="K1022" s="22"/>
      <c r="L1022" s="22"/>
    </row>
    <row r="1023" spans="1:12" ht="42" customHeight="1">
      <c r="A1023" s="48">
        <f t="shared" si="0"/>
        <v>12</v>
      </c>
      <c r="B1023" s="9" t="s">
        <v>673</v>
      </c>
      <c r="C1023" s="4" t="s">
        <v>662</v>
      </c>
      <c r="D1023" s="48">
        <v>36</v>
      </c>
      <c r="E1023" s="48"/>
      <c r="F1023" s="48"/>
      <c r="G1023" s="147"/>
      <c r="H1023" s="3"/>
      <c r="I1023" s="22"/>
      <c r="J1023" s="48"/>
      <c r="K1023" s="22"/>
      <c r="L1023" s="22"/>
    </row>
    <row r="1024" spans="1:12" ht="42" customHeight="1">
      <c r="A1024" s="48">
        <f t="shared" si="0"/>
        <v>13</v>
      </c>
      <c r="B1024" s="9" t="s">
        <v>674</v>
      </c>
      <c r="C1024" s="4" t="s">
        <v>662</v>
      </c>
      <c r="D1024" s="48">
        <v>708</v>
      </c>
      <c r="E1024" s="48"/>
      <c r="F1024" s="48"/>
      <c r="G1024" s="147"/>
      <c r="H1024" s="3"/>
      <c r="I1024" s="22"/>
      <c r="J1024" s="48"/>
      <c r="K1024" s="22"/>
      <c r="L1024" s="22"/>
    </row>
    <row r="1025" spans="1:12" ht="38.25" customHeight="1">
      <c r="A1025" s="48">
        <f t="shared" si="0"/>
        <v>14</v>
      </c>
      <c r="B1025" s="9" t="s">
        <v>675</v>
      </c>
      <c r="C1025" s="4" t="s">
        <v>662</v>
      </c>
      <c r="D1025" s="48">
        <v>658</v>
      </c>
      <c r="E1025" s="48"/>
      <c r="F1025" s="48"/>
      <c r="G1025" s="147"/>
      <c r="H1025" s="3"/>
      <c r="I1025" s="22"/>
      <c r="J1025" s="48"/>
      <c r="K1025" s="22"/>
      <c r="L1025" s="22"/>
    </row>
    <row r="1026" spans="1:12" ht="37.5" customHeight="1">
      <c r="A1026" s="48">
        <f t="shared" si="0"/>
        <v>15</v>
      </c>
      <c r="B1026" s="9" t="s">
        <v>676</v>
      </c>
      <c r="C1026" s="4" t="s">
        <v>662</v>
      </c>
      <c r="D1026" s="48">
        <v>612</v>
      </c>
      <c r="E1026" s="48"/>
      <c r="F1026" s="48"/>
      <c r="G1026" s="147"/>
      <c r="H1026" s="3"/>
      <c r="I1026" s="22"/>
      <c r="J1026" s="48"/>
      <c r="K1026" s="22"/>
      <c r="L1026" s="22"/>
    </row>
    <row r="1027" spans="1:12" ht="39" customHeight="1">
      <c r="A1027" s="48">
        <f t="shared" si="0"/>
        <v>16</v>
      </c>
      <c r="B1027" s="9" t="s">
        <v>677</v>
      </c>
      <c r="C1027" s="4" t="s">
        <v>662</v>
      </c>
      <c r="D1027" s="48">
        <v>36</v>
      </c>
      <c r="E1027" s="48"/>
      <c r="F1027" s="48"/>
      <c r="G1027" s="147"/>
      <c r="H1027" s="3"/>
      <c r="I1027" s="22"/>
      <c r="J1027" s="48"/>
      <c r="K1027" s="22"/>
      <c r="L1027" s="22"/>
    </row>
    <row r="1028" spans="1:12" ht="38.25" customHeight="1">
      <c r="A1028" s="48">
        <f t="shared" si="0"/>
        <v>17</v>
      </c>
      <c r="B1028" s="9" t="s">
        <v>678</v>
      </c>
      <c r="C1028" s="4" t="s">
        <v>662</v>
      </c>
      <c r="D1028" s="48">
        <v>72</v>
      </c>
      <c r="E1028" s="48"/>
      <c r="F1028" s="48"/>
      <c r="G1028" s="147"/>
      <c r="H1028" s="3"/>
      <c r="I1028" s="22"/>
      <c r="J1028" s="48"/>
      <c r="K1028" s="22"/>
      <c r="L1028" s="22"/>
    </row>
    <row r="1029" spans="1:12" ht="41.25" customHeight="1">
      <c r="A1029" s="48">
        <f t="shared" si="0"/>
        <v>18</v>
      </c>
      <c r="B1029" s="9" t="s">
        <v>679</v>
      </c>
      <c r="C1029" s="4" t="s">
        <v>662</v>
      </c>
      <c r="D1029" s="48">
        <v>144</v>
      </c>
      <c r="E1029" s="48"/>
      <c r="F1029" s="48"/>
      <c r="G1029" s="147"/>
      <c r="H1029" s="3"/>
      <c r="I1029" s="22"/>
      <c r="J1029" s="48"/>
      <c r="K1029" s="22"/>
      <c r="L1029" s="22"/>
    </row>
    <row r="1030" spans="1:12" ht="31.5" customHeight="1" thickBot="1">
      <c r="A1030" s="48">
        <f t="shared" si="0"/>
        <v>19</v>
      </c>
      <c r="B1030" s="9" t="s">
        <v>680</v>
      </c>
      <c r="C1030" s="4" t="s">
        <v>662</v>
      </c>
      <c r="D1030" s="48">
        <v>36</v>
      </c>
      <c r="E1030" s="48"/>
      <c r="F1030" s="48"/>
      <c r="G1030" s="147"/>
      <c r="H1030" s="3"/>
      <c r="I1030" s="22"/>
      <c r="J1030" s="48"/>
      <c r="K1030" s="22"/>
      <c r="L1030" s="22"/>
    </row>
    <row r="1031" spans="1:12" ht="15" customHeight="1" thickBot="1">
      <c r="A1031" s="153"/>
      <c r="B1031" s="154"/>
      <c r="C1031" s="155"/>
      <c r="D1031" s="156"/>
      <c r="E1031" s="155"/>
      <c r="F1031" s="157"/>
      <c r="G1031" s="318" t="s">
        <v>15</v>
      </c>
      <c r="H1031" s="318"/>
      <c r="I1031" s="71"/>
      <c r="J1031" s="67"/>
      <c r="K1031" s="68"/>
      <c r="L1031" s="129"/>
    </row>
    <row r="1032" spans="1:12" ht="51" customHeight="1">
      <c r="A1032" s="138" t="s">
        <v>681</v>
      </c>
      <c r="B1032" s="102" t="s">
        <v>682</v>
      </c>
      <c r="C1032" s="73"/>
      <c r="D1032" s="73"/>
      <c r="E1032" s="73"/>
      <c r="F1032" s="72"/>
      <c r="G1032" s="175"/>
      <c r="H1032" s="176"/>
      <c r="I1032" s="178"/>
      <c r="J1032" s="73"/>
      <c r="K1032" s="75"/>
      <c r="L1032" s="179"/>
    </row>
    <row r="1033" spans="1:12" ht="27" customHeight="1">
      <c r="A1033" s="12" t="s">
        <v>0</v>
      </c>
      <c r="B1033" s="12" t="s">
        <v>1</v>
      </c>
      <c r="C1033" s="12" t="s">
        <v>2</v>
      </c>
      <c r="D1033" s="13" t="s">
        <v>3</v>
      </c>
      <c r="E1033" s="14" t="s">
        <v>4</v>
      </c>
      <c r="F1033" s="14" t="s">
        <v>5</v>
      </c>
      <c r="G1033" s="14" t="s">
        <v>6</v>
      </c>
      <c r="H1033" s="15" t="s">
        <v>7</v>
      </c>
      <c r="I1033" s="15" t="s">
        <v>8</v>
      </c>
      <c r="J1033" s="14" t="s">
        <v>9</v>
      </c>
      <c r="K1033" s="16" t="s">
        <v>10</v>
      </c>
      <c r="L1033" s="16" t="s">
        <v>11</v>
      </c>
    </row>
    <row r="1034" spans="1:12" ht="18.75" customHeight="1">
      <c r="A1034" s="4">
        <v>1</v>
      </c>
      <c r="B1034" s="17">
        <v>2</v>
      </c>
      <c r="C1034" s="4">
        <v>3</v>
      </c>
      <c r="D1034" s="4">
        <v>4</v>
      </c>
      <c r="E1034" s="4">
        <v>5</v>
      </c>
      <c r="F1034" s="4">
        <v>6</v>
      </c>
      <c r="G1034" s="4">
        <v>7</v>
      </c>
      <c r="H1034" s="4">
        <v>8</v>
      </c>
      <c r="I1034" s="4">
        <v>9</v>
      </c>
      <c r="J1034" s="4">
        <v>10</v>
      </c>
      <c r="K1034" s="4">
        <v>11</v>
      </c>
      <c r="L1034" s="4">
        <v>12</v>
      </c>
    </row>
    <row r="1035" spans="1:12" ht="49.5">
      <c r="A1035" s="48">
        <v>1</v>
      </c>
      <c r="B1035" s="9" t="s">
        <v>683</v>
      </c>
      <c r="C1035" s="4" t="s">
        <v>662</v>
      </c>
      <c r="D1035" s="48">
        <v>180</v>
      </c>
      <c r="E1035" s="48"/>
      <c r="F1035" s="48"/>
      <c r="G1035" s="147"/>
      <c r="H1035" s="3"/>
      <c r="I1035" s="22"/>
      <c r="J1035" s="48"/>
      <c r="K1035" s="22"/>
      <c r="L1035" s="22"/>
    </row>
    <row r="1036" spans="1:12" ht="51" customHeight="1">
      <c r="A1036" s="48">
        <f aca="true" t="shared" si="1" ref="A1036:A1060">A1035+1</f>
        <v>2</v>
      </c>
      <c r="B1036" s="9" t="s">
        <v>684</v>
      </c>
      <c r="C1036" s="4" t="s">
        <v>662</v>
      </c>
      <c r="D1036" s="48">
        <v>108</v>
      </c>
      <c r="E1036" s="48"/>
      <c r="F1036" s="48"/>
      <c r="G1036" s="147"/>
      <c r="H1036" s="3"/>
      <c r="I1036" s="22"/>
      <c r="J1036" s="48"/>
      <c r="K1036" s="22"/>
      <c r="L1036" s="22"/>
    </row>
    <row r="1037" spans="1:12" ht="49.5">
      <c r="A1037" s="48">
        <f t="shared" si="1"/>
        <v>3</v>
      </c>
      <c r="B1037" s="9" t="s">
        <v>685</v>
      </c>
      <c r="C1037" s="4" t="s">
        <v>662</v>
      </c>
      <c r="D1037" s="48">
        <v>36</v>
      </c>
      <c r="E1037" s="48"/>
      <c r="F1037" s="48"/>
      <c r="G1037" s="147"/>
      <c r="H1037" s="3"/>
      <c r="I1037" s="22"/>
      <c r="J1037" s="48"/>
      <c r="K1037" s="22"/>
      <c r="L1037" s="22"/>
    </row>
    <row r="1038" spans="1:12" ht="60" customHeight="1">
      <c r="A1038" s="48">
        <f t="shared" si="1"/>
        <v>4</v>
      </c>
      <c r="B1038" s="9" t="s">
        <v>686</v>
      </c>
      <c r="C1038" s="4" t="s">
        <v>662</v>
      </c>
      <c r="D1038" s="48">
        <v>216</v>
      </c>
      <c r="E1038" s="48"/>
      <c r="F1038" s="48"/>
      <c r="G1038" s="147"/>
      <c r="H1038" s="3"/>
      <c r="I1038" s="22"/>
      <c r="J1038" s="48"/>
      <c r="K1038" s="22"/>
      <c r="L1038" s="22"/>
    </row>
    <row r="1039" spans="1:12" ht="55.5" customHeight="1">
      <c r="A1039" s="48">
        <f t="shared" si="1"/>
        <v>5</v>
      </c>
      <c r="B1039" s="9" t="s">
        <v>687</v>
      </c>
      <c r="C1039" s="4" t="s">
        <v>662</v>
      </c>
      <c r="D1039" s="48">
        <v>72</v>
      </c>
      <c r="E1039" s="48"/>
      <c r="F1039" s="48"/>
      <c r="G1039" s="147"/>
      <c r="H1039" s="3"/>
      <c r="I1039" s="22"/>
      <c r="J1039" s="48"/>
      <c r="K1039" s="22"/>
      <c r="L1039" s="22"/>
    </row>
    <row r="1040" spans="1:12" ht="57" customHeight="1">
      <c r="A1040" s="48">
        <f t="shared" si="1"/>
        <v>6</v>
      </c>
      <c r="B1040" s="9" t="s">
        <v>688</v>
      </c>
      <c r="C1040" s="4" t="s">
        <v>662</v>
      </c>
      <c r="D1040" s="48">
        <f>8*36</f>
        <v>288</v>
      </c>
      <c r="E1040" s="48"/>
      <c r="F1040" s="48"/>
      <c r="G1040" s="147"/>
      <c r="H1040" s="3"/>
      <c r="I1040" s="22"/>
      <c r="J1040" s="48"/>
      <c r="K1040" s="22"/>
      <c r="L1040" s="22"/>
    </row>
    <row r="1041" spans="1:12" ht="52.5" customHeight="1">
      <c r="A1041" s="48">
        <f t="shared" si="1"/>
        <v>7</v>
      </c>
      <c r="B1041" s="9" t="s">
        <v>689</v>
      </c>
      <c r="C1041" s="4" t="s">
        <v>662</v>
      </c>
      <c r="D1041" s="48">
        <v>108</v>
      </c>
      <c r="E1041" s="48"/>
      <c r="F1041" s="48"/>
      <c r="G1041" s="147"/>
      <c r="H1041" s="3"/>
      <c r="I1041" s="22"/>
      <c r="J1041" s="48"/>
      <c r="K1041" s="22"/>
      <c r="L1041" s="22"/>
    </row>
    <row r="1042" spans="1:12" ht="51" customHeight="1">
      <c r="A1042" s="48">
        <f t="shared" si="1"/>
        <v>8</v>
      </c>
      <c r="B1042" s="9" t="s">
        <v>690</v>
      </c>
      <c r="C1042" s="4" t="s">
        <v>662</v>
      </c>
      <c r="D1042" s="48">
        <v>36</v>
      </c>
      <c r="E1042" s="48"/>
      <c r="F1042" s="48"/>
      <c r="G1042" s="147"/>
      <c r="H1042" s="3"/>
      <c r="I1042" s="22"/>
      <c r="J1042" s="48"/>
      <c r="K1042" s="22"/>
      <c r="L1042" s="22"/>
    </row>
    <row r="1043" spans="1:12" ht="51" customHeight="1">
      <c r="A1043" s="48">
        <f t="shared" si="1"/>
        <v>9</v>
      </c>
      <c r="B1043" s="9" t="s">
        <v>691</v>
      </c>
      <c r="C1043" s="4" t="s">
        <v>662</v>
      </c>
      <c r="D1043" s="48">
        <v>468</v>
      </c>
      <c r="E1043" s="48"/>
      <c r="F1043" s="48"/>
      <c r="G1043" s="147"/>
      <c r="H1043" s="3"/>
      <c r="I1043" s="22"/>
      <c r="J1043" s="48"/>
      <c r="K1043" s="22"/>
      <c r="L1043" s="22"/>
    </row>
    <row r="1044" spans="1:12" ht="55.5" customHeight="1">
      <c r="A1044" s="48">
        <f t="shared" si="1"/>
        <v>10</v>
      </c>
      <c r="B1044" s="9" t="s">
        <v>692</v>
      </c>
      <c r="C1044" s="4" t="s">
        <v>662</v>
      </c>
      <c r="D1044" s="48">
        <v>684</v>
      </c>
      <c r="E1044" s="48"/>
      <c r="F1044" s="48"/>
      <c r="G1044" s="147"/>
      <c r="H1044" s="3"/>
      <c r="I1044" s="22"/>
      <c r="J1044" s="48"/>
      <c r="K1044" s="22"/>
      <c r="L1044" s="22"/>
    </row>
    <row r="1045" spans="1:12" ht="49.5" customHeight="1">
      <c r="A1045" s="48">
        <f t="shared" si="1"/>
        <v>11</v>
      </c>
      <c r="B1045" s="9" t="s">
        <v>693</v>
      </c>
      <c r="C1045" s="4" t="s">
        <v>662</v>
      </c>
      <c r="D1045" s="48">
        <v>36</v>
      </c>
      <c r="E1045" s="48"/>
      <c r="F1045" s="48"/>
      <c r="G1045" s="147"/>
      <c r="H1045" s="3"/>
      <c r="I1045" s="22"/>
      <c r="J1045" s="48"/>
      <c r="K1045" s="22"/>
      <c r="L1045" s="22"/>
    </row>
    <row r="1046" spans="1:12" ht="57" customHeight="1">
      <c r="A1046" s="48">
        <f t="shared" si="1"/>
        <v>12</v>
      </c>
      <c r="B1046" s="9" t="s">
        <v>694</v>
      </c>
      <c r="C1046" s="4" t="s">
        <v>662</v>
      </c>
      <c r="D1046" s="48">
        <v>360</v>
      </c>
      <c r="E1046" s="48"/>
      <c r="F1046" s="48"/>
      <c r="G1046" s="147"/>
      <c r="H1046" s="3"/>
      <c r="I1046" s="22"/>
      <c r="J1046" s="48"/>
      <c r="K1046" s="22"/>
      <c r="L1046" s="22"/>
    </row>
    <row r="1047" spans="1:12" ht="54.75" customHeight="1">
      <c r="A1047" s="48">
        <f t="shared" si="1"/>
        <v>13</v>
      </c>
      <c r="B1047" s="9" t="s">
        <v>695</v>
      </c>
      <c r="C1047" s="4" t="s">
        <v>662</v>
      </c>
      <c r="D1047" s="48">
        <v>72</v>
      </c>
      <c r="E1047" s="48"/>
      <c r="F1047" s="48"/>
      <c r="G1047" s="147"/>
      <c r="H1047" s="3"/>
      <c r="I1047" s="22"/>
      <c r="J1047" s="48"/>
      <c r="K1047" s="22"/>
      <c r="L1047" s="22"/>
    </row>
    <row r="1048" spans="1:12" ht="54.75" customHeight="1">
      <c r="A1048" s="48">
        <f t="shared" si="1"/>
        <v>14</v>
      </c>
      <c r="B1048" s="9" t="s">
        <v>696</v>
      </c>
      <c r="C1048" s="4" t="s">
        <v>662</v>
      </c>
      <c r="D1048" s="48">
        <v>324</v>
      </c>
      <c r="E1048" s="48"/>
      <c r="F1048" s="48"/>
      <c r="G1048" s="147"/>
      <c r="H1048" s="3"/>
      <c r="I1048" s="22"/>
      <c r="J1048" s="48"/>
      <c r="K1048" s="22"/>
      <c r="L1048" s="22"/>
    </row>
    <row r="1049" spans="1:12" ht="58.5" customHeight="1">
      <c r="A1049" s="48">
        <f t="shared" si="1"/>
        <v>15</v>
      </c>
      <c r="B1049" s="9" t="s">
        <v>697</v>
      </c>
      <c r="C1049" s="4" t="s">
        <v>662</v>
      </c>
      <c r="D1049" s="48">
        <v>324</v>
      </c>
      <c r="E1049" s="48"/>
      <c r="F1049" s="48"/>
      <c r="G1049" s="147"/>
      <c r="H1049" s="3"/>
      <c r="I1049" s="22"/>
      <c r="J1049" s="48"/>
      <c r="K1049" s="22"/>
      <c r="L1049" s="22"/>
    </row>
    <row r="1050" spans="1:12" ht="51.75" customHeight="1">
      <c r="A1050" s="48">
        <f t="shared" si="1"/>
        <v>16</v>
      </c>
      <c r="B1050" s="9" t="s">
        <v>698</v>
      </c>
      <c r="C1050" s="4" t="s">
        <v>662</v>
      </c>
      <c r="D1050" s="48">
        <v>540</v>
      </c>
      <c r="E1050" s="48"/>
      <c r="F1050" s="48"/>
      <c r="G1050" s="147"/>
      <c r="H1050" s="3"/>
      <c r="I1050" s="22"/>
      <c r="J1050" s="48"/>
      <c r="K1050" s="22"/>
      <c r="L1050" s="22"/>
    </row>
    <row r="1051" spans="1:12" ht="53.25" customHeight="1">
      <c r="A1051" s="48">
        <f t="shared" si="1"/>
        <v>17</v>
      </c>
      <c r="B1051" s="9" t="s">
        <v>699</v>
      </c>
      <c r="C1051" s="4" t="s">
        <v>662</v>
      </c>
      <c r="D1051" s="48">
        <v>180</v>
      </c>
      <c r="E1051" s="48"/>
      <c r="F1051" s="48"/>
      <c r="G1051" s="147"/>
      <c r="H1051" s="3"/>
      <c r="I1051" s="22"/>
      <c r="J1051" s="48"/>
      <c r="K1051" s="22"/>
      <c r="L1051" s="22"/>
    </row>
    <row r="1052" spans="1:12" ht="51.75" customHeight="1">
      <c r="A1052" s="48">
        <f t="shared" si="1"/>
        <v>18</v>
      </c>
      <c r="B1052" s="9" t="s">
        <v>700</v>
      </c>
      <c r="C1052" s="4" t="s">
        <v>662</v>
      </c>
      <c r="D1052" s="48">
        <v>648</v>
      </c>
      <c r="E1052" s="48"/>
      <c r="F1052" s="48"/>
      <c r="G1052" s="147"/>
      <c r="H1052" s="3"/>
      <c r="I1052" s="22"/>
      <c r="J1052" s="48"/>
      <c r="K1052" s="22"/>
      <c r="L1052" s="22"/>
    </row>
    <row r="1053" spans="1:12" ht="49.5">
      <c r="A1053" s="48">
        <f t="shared" si="1"/>
        <v>19</v>
      </c>
      <c r="B1053" s="9" t="s">
        <v>701</v>
      </c>
      <c r="C1053" s="4" t="s">
        <v>662</v>
      </c>
      <c r="D1053" s="48">
        <v>36</v>
      </c>
      <c r="E1053" s="48"/>
      <c r="F1053" s="48"/>
      <c r="G1053" s="147"/>
      <c r="H1053" s="3"/>
      <c r="I1053" s="22"/>
      <c r="J1053" s="48"/>
      <c r="K1053" s="22"/>
      <c r="L1053" s="22"/>
    </row>
    <row r="1054" spans="1:12" ht="45.75" customHeight="1">
      <c r="A1054" s="48">
        <f t="shared" si="1"/>
        <v>20</v>
      </c>
      <c r="B1054" s="9" t="s">
        <v>702</v>
      </c>
      <c r="C1054" s="4" t="s">
        <v>662</v>
      </c>
      <c r="D1054" s="48">
        <v>24</v>
      </c>
      <c r="E1054" s="48"/>
      <c r="F1054" s="48"/>
      <c r="G1054" s="147"/>
      <c r="H1054" s="3"/>
      <c r="I1054" s="22"/>
      <c r="J1054" s="48"/>
      <c r="K1054" s="22"/>
      <c r="L1054" s="22"/>
    </row>
    <row r="1055" spans="1:12" ht="41.25" customHeight="1">
      <c r="A1055" s="48">
        <f t="shared" si="1"/>
        <v>21</v>
      </c>
      <c r="B1055" s="9" t="s">
        <v>703</v>
      </c>
      <c r="C1055" s="4" t="s">
        <v>662</v>
      </c>
      <c r="D1055" s="48">
        <v>24</v>
      </c>
      <c r="E1055" s="48"/>
      <c r="F1055" s="48"/>
      <c r="G1055" s="147"/>
      <c r="H1055" s="3"/>
      <c r="I1055" s="22"/>
      <c r="J1055" s="48"/>
      <c r="K1055" s="22"/>
      <c r="L1055" s="22"/>
    </row>
    <row r="1056" spans="1:12" ht="42.75" customHeight="1">
      <c r="A1056" s="48">
        <f t="shared" si="1"/>
        <v>22</v>
      </c>
      <c r="B1056" s="9" t="s">
        <v>704</v>
      </c>
      <c r="C1056" s="4" t="s">
        <v>662</v>
      </c>
      <c r="D1056" s="48">
        <v>36</v>
      </c>
      <c r="E1056" s="48"/>
      <c r="F1056" s="48"/>
      <c r="G1056" s="147"/>
      <c r="H1056" s="3"/>
      <c r="I1056" s="22"/>
      <c r="J1056" s="48"/>
      <c r="K1056" s="22"/>
      <c r="L1056" s="22"/>
    </row>
    <row r="1057" spans="1:12" ht="38.25" customHeight="1">
      <c r="A1057" s="48">
        <f t="shared" si="1"/>
        <v>23</v>
      </c>
      <c r="B1057" s="9" t="s">
        <v>705</v>
      </c>
      <c r="C1057" s="4" t="s">
        <v>662</v>
      </c>
      <c r="D1057" s="48">
        <v>72</v>
      </c>
      <c r="E1057" s="48"/>
      <c r="F1057" s="48"/>
      <c r="G1057" s="147"/>
      <c r="H1057" s="3"/>
      <c r="I1057" s="22"/>
      <c r="J1057" s="48"/>
      <c r="K1057" s="22"/>
      <c r="L1057" s="22"/>
    </row>
    <row r="1058" spans="1:12" ht="34.5" customHeight="1">
      <c r="A1058" s="48">
        <f t="shared" si="1"/>
        <v>24</v>
      </c>
      <c r="B1058" s="9" t="s">
        <v>706</v>
      </c>
      <c r="C1058" s="4" t="s">
        <v>662</v>
      </c>
      <c r="D1058" s="48">
        <v>36</v>
      </c>
      <c r="E1058" s="48"/>
      <c r="F1058" s="48"/>
      <c r="G1058" s="147"/>
      <c r="H1058" s="3"/>
      <c r="I1058" s="22"/>
      <c r="J1058" s="48"/>
      <c r="K1058" s="22"/>
      <c r="L1058" s="22"/>
    </row>
    <row r="1059" spans="1:12" ht="41.25">
      <c r="A1059" s="48">
        <f t="shared" si="1"/>
        <v>25</v>
      </c>
      <c r="B1059" s="9" t="s">
        <v>707</v>
      </c>
      <c r="C1059" s="4" t="s">
        <v>662</v>
      </c>
      <c r="D1059" s="48">
        <v>36</v>
      </c>
      <c r="E1059" s="48"/>
      <c r="F1059" s="48"/>
      <c r="G1059" s="147"/>
      <c r="H1059" s="3"/>
      <c r="I1059" s="22"/>
      <c r="J1059" s="48"/>
      <c r="K1059" s="22"/>
      <c r="L1059" s="22"/>
    </row>
    <row r="1060" spans="1:12" ht="42" thickBot="1">
      <c r="A1060" s="48">
        <f t="shared" si="1"/>
        <v>26</v>
      </c>
      <c r="B1060" s="9" t="s">
        <v>708</v>
      </c>
      <c r="C1060" s="4" t="s">
        <v>662</v>
      </c>
      <c r="D1060" s="48">
        <v>24</v>
      </c>
      <c r="E1060" s="48"/>
      <c r="F1060" s="48"/>
      <c r="G1060" s="147"/>
      <c r="H1060" s="3"/>
      <c r="I1060" s="22"/>
      <c r="J1060" s="48"/>
      <c r="K1060" s="22"/>
      <c r="L1060" s="22"/>
    </row>
    <row r="1061" spans="1:12" ht="15.75" customHeight="1" thickBot="1">
      <c r="A1061" s="153"/>
      <c r="B1061" s="154"/>
      <c r="C1061" s="155"/>
      <c r="D1061" s="156"/>
      <c r="E1061" s="155"/>
      <c r="F1061" s="157"/>
      <c r="G1061" s="318" t="s">
        <v>15</v>
      </c>
      <c r="H1061" s="318"/>
      <c r="I1061" s="71"/>
      <c r="J1061" s="67"/>
      <c r="K1061" s="68"/>
      <c r="L1061" s="129"/>
    </row>
    <row r="1062" spans="1:12" ht="21">
      <c r="A1062" s="138" t="s">
        <v>709</v>
      </c>
      <c r="B1062" s="102" t="s">
        <v>710</v>
      </c>
      <c r="C1062" s="73"/>
      <c r="D1062" s="73"/>
      <c r="E1062" s="73"/>
      <c r="F1062" s="72"/>
      <c r="G1062" s="175"/>
      <c r="H1062" s="176"/>
      <c r="I1062" s="178"/>
      <c r="J1062" s="73"/>
      <c r="K1062" s="75"/>
      <c r="L1062" s="179"/>
    </row>
    <row r="1063" spans="1:12" ht="27" customHeight="1">
      <c r="A1063" s="12" t="s">
        <v>0</v>
      </c>
      <c r="B1063" s="12" t="s">
        <v>1</v>
      </c>
      <c r="C1063" s="12" t="s">
        <v>2</v>
      </c>
      <c r="D1063" s="13" t="s">
        <v>3</v>
      </c>
      <c r="E1063" s="14" t="s">
        <v>4</v>
      </c>
      <c r="F1063" s="14" t="s">
        <v>5</v>
      </c>
      <c r="G1063" s="14" t="s">
        <v>6</v>
      </c>
      <c r="H1063" s="15" t="s">
        <v>7</v>
      </c>
      <c r="I1063" s="15" t="s">
        <v>8</v>
      </c>
      <c r="J1063" s="14" t="s">
        <v>9</v>
      </c>
      <c r="K1063" s="16" t="s">
        <v>10</v>
      </c>
      <c r="L1063" s="16" t="s">
        <v>11</v>
      </c>
    </row>
    <row r="1064" spans="1:12" ht="18.75" customHeight="1">
      <c r="A1064" s="4">
        <v>1</v>
      </c>
      <c r="B1064" s="17">
        <v>2</v>
      </c>
      <c r="C1064" s="4">
        <v>3</v>
      </c>
      <c r="D1064" s="4">
        <v>4</v>
      </c>
      <c r="E1064" s="4">
        <v>5</v>
      </c>
      <c r="F1064" s="4">
        <v>6</v>
      </c>
      <c r="G1064" s="4">
        <v>7</v>
      </c>
      <c r="H1064" s="4">
        <v>8</v>
      </c>
      <c r="I1064" s="4">
        <v>9</v>
      </c>
      <c r="J1064" s="4">
        <v>10</v>
      </c>
      <c r="K1064" s="4">
        <v>11</v>
      </c>
      <c r="L1064" s="4">
        <v>12</v>
      </c>
    </row>
    <row r="1065" spans="1:12" ht="9" thickBot="1">
      <c r="A1065" s="48">
        <v>1</v>
      </c>
      <c r="B1065" s="9" t="s">
        <v>711</v>
      </c>
      <c r="C1065" s="48" t="s">
        <v>22</v>
      </c>
      <c r="D1065" s="48">
        <v>24</v>
      </c>
      <c r="E1065" s="48"/>
      <c r="F1065" s="48"/>
      <c r="G1065" s="147"/>
      <c r="H1065" s="3"/>
      <c r="I1065" s="22"/>
      <c r="J1065" s="48"/>
      <c r="K1065" s="22"/>
      <c r="L1065" s="22"/>
    </row>
    <row r="1066" spans="1:12" ht="15.75" customHeight="1" thickBot="1">
      <c r="A1066" s="153"/>
      <c r="B1066" s="154"/>
      <c r="C1066" s="155"/>
      <c r="D1066" s="156"/>
      <c r="E1066" s="155"/>
      <c r="F1066" s="157"/>
      <c r="G1066" s="318" t="s">
        <v>15</v>
      </c>
      <c r="H1066" s="318"/>
      <c r="I1066" s="71"/>
      <c r="J1066" s="67"/>
      <c r="K1066" s="68"/>
      <c r="L1066" s="129"/>
    </row>
    <row r="1067" spans="1:12" ht="21">
      <c r="A1067" s="138" t="s">
        <v>712</v>
      </c>
      <c r="B1067" s="102" t="s">
        <v>713</v>
      </c>
      <c r="C1067" s="73"/>
      <c r="D1067" s="73"/>
      <c r="E1067" s="73"/>
      <c r="F1067" s="72"/>
      <c r="G1067" s="175"/>
      <c r="H1067" s="176"/>
      <c r="I1067" s="178"/>
      <c r="J1067" s="73"/>
      <c r="K1067" s="75"/>
      <c r="L1067" s="179"/>
    </row>
    <row r="1068" spans="1:12" ht="27" customHeight="1">
      <c r="A1068" s="12" t="s">
        <v>0</v>
      </c>
      <c r="B1068" s="12" t="s">
        <v>1</v>
      </c>
      <c r="C1068" s="12" t="s">
        <v>2</v>
      </c>
      <c r="D1068" s="13" t="s">
        <v>3</v>
      </c>
      <c r="E1068" s="14" t="s">
        <v>4</v>
      </c>
      <c r="F1068" s="14" t="s">
        <v>5</v>
      </c>
      <c r="G1068" s="14" t="s">
        <v>6</v>
      </c>
      <c r="H1068" s="15" t="s">
        <v>7</v>
      </c>
      <c r="I1068" s="15" t="s">
        <v>8</v>
      </c>
      <c r="J1068" s="14" t="s">
        <v>9</v>
      </c>
      <c r="K1068" s="16" t="s">
        <v>10</v>
      </c>
      <c r="L1068" s="16" t="s">
        <v>11</v>
      </c>
    </row>
    <row r="1069" spans="1:12" ht="18.75" customHeight="1">
      <c r="A1069" s="4">
        <v>1</v>
      </c>
      <c r="B1069" s="17">
        <v>2</v>
      </c>
      <c r="C1069" s="4">
        <v>3</v>
      </c>
      <c r="D1069" s="4">
        <v>4</v>
      </c>
      <c r="E1069" s="4">
        <v>5</v>
      </c>
      <c r="F1069" s="4">
        <v>6</v>
      </c>
      <c r="G1069" s="4">
        <v>7</v>
      </c>
      <c r="H1069" s="4">
        <v>8</v>
      </c>
      <c r="I1069" s="4">
        <v>9</v>
      </c>
      <c r="J1069" s="4">
        <v>10</v>
      </c>
      <c r="K1069" s="4">
        <v>11</v>
      </c>
      <c r="L1069" s="4">
        <v>12</v>
      </c>
    </row>
    <row r="1070" spans="1:12" ht="9" thickBot="1">
      <c r="A1070" s="48">
        <v>1</v>
      </c>
      <c r="B1070" s="9" t="s">
        <v>714</v>
      </c>
      <c r="C1070" s="48" t="s">
        <v>22</v>
      </c>
      <c r="D1070" s="48">
        <v>120</v>
      </c>
      <c r="E1070" s="48"/>
      <c r="F1070" s="48"/>
      <c r="G1070" s="147"/>
      <c r="H1070" s="3"/>
      <c r="I1070" s="22"/>
      <c r="J1070" s="48"/>
      <c r="K1070" s="22"/>
      <c r="L1070" s="22"/>
    </row>
    <row r="1071" spans="1:12" ht="15.75" customHeight="1" thickBot="1">
      <c r="A1071" s="153"/>
      <c r="B1071" s="154"/>
      <c r="C1071" s="155"/>
      <c r="D1071" s="156"/>
      <c r="E1071" s="155"/>
      <c r="F1071" s="157"/>
      <c r="G1071" s="318" t="s">
        <v>15</v>
      </c>
      <c r="H1071" s="318"/>
      <c r="I1071" s="71"/>
      <c r="J1071" s="67"/>
      <c r="K1071" s="68"/>
      <c r="L1071" s="129"/>
    </row>
    <row r="1072" spans="1:12" ht="21">
      <c r="A1072" s="138" t="s">
        <v>715</v>
      </c>
      <c r="B1072" s="102" t="s">
        <v>716</v>
      </c>
      <c r="C1072" s="73"/>
      <c r="D1072" s="73"/>
      <c r="E1072" s="73"/>
      <c r="F1072" s="72"/>
      <c r="G1072" s="175"/>
      <c r="H1072" s="176"/>
      <c r="I1072" s="178"/>
      <c r="J1072" s="73"/>
      <c r="K1072" s="75"/>
      <c r="L1072" s="179"/>
    </row>
    <row r="1073" spans="1:12" ht="27" customHeight="1">
      <c r="A1073" s="12" t="s">
        <v>0</v>
      </c>
      <c r="B1073" s="12" t="s">
        <v>1</v>
      </c>
      <c r="C1073" s="12" t="s">
        <v>2</v>
      </c>
      <c r="D1073" s="13" t="s">
        <v>3</v>
      </c>
      <c r="E1073" s="14" t="s">
        <v>4</v>
      </c>
      <c r="F1073" s="14" t="s">
        <v>5</v>
      </c>
      <c r="G1073" s="14" t="s">
        <v>6</v>
      </c>
      <c r="H1073" s="15" t="s">
        <v>7</v>
      </c>
      <c r="I1073" s="15" t="s">
        <v>8</v>
      </c>
      <c r="J1073" s="14" t="s">
        <v>9</v>
      </c>
      <c r="K1073" s="16" t="s">
        <v>10</v>
      </c>
      <c r="L1073" s="16" t="s">
        <v>11</v>
      </c>
    </row>
    <row r="1074" spans="1:12" ht="18.75" customHeight="1">
      <c r="A1074" s="4">
        <v>1</v>
      </c>
      <c r="B1074" s="17">
        <v>2</v>
      </c>
      <c r="C1074" s="4">
        <v>3</v>
      </c>
      <c r="D1074" s="4">
        <v>4</v>
      </c>
      <c r="E1074" s="4">
        <v>5</v>
      </c>
      <c r="F1074" s="4">
        <v>6</v>
      </c>
      <c r="G1074" s="4">
        <v>7</v>
      </c>
      <c r="H1074" s="4">
        <v>8</v>
      </c>
      <c r="I1074" s="4">
        <v>9</v>
      </c>
      <c r="J1074" s="4">
        <v>10</v>
      </c>
      <c r="K1074" s="4">
        <v>11</v>
      </c>
      <c r="L1074" s="4">
        <v>12</v>
      </c>
    </row>
    <row r="1075" spans="1:12" ht="9" thickBot="1">
      <c r="A1075" s="48">
        <v>1</v>
      </c>
      <c r="B1075" s="9" t="s">
        <v>717</v>
      </c>
      <c r="C1075" s="48" t="s">
        <v>22</v>
      </c>
      <c r="D1075" s="48">
        <v>40</v>
      </c>
      <c r="E1075" s="48"/>
      <c r="F1075" s="48"/>
      <c r="G1075" s="147"/>
      <c r="H1075" s="3"/>
      <c r="I1075" s="22"/>
      <c r="J1075" s="48"/>
      <c r="K1075" s="22"/>
      <c r="L1075" s="22"/>
    </row>
    <row r="1076" spans="1:12" ht="15.75" customHeight="1" thickBot="1">
      <c r="A1076" s="153"/>
      <c r="B1076" s="154"/>
      <c r="C1076" s="155"/>
      <c r="D1076" s="156"/>
      <c r="E1076" s="155"/>
      <c r="F1076" s="157"/>
      <c r="G1076" s="318" t="s">
        <v>15</v>
      </c>
      <c r="H1076" s="318"/>
      <c r="I1076" s="71"/>
      <c r="J1076" s="67"/>
      <c r="K1076" s="68"/>
      <c r="L1076" s="129"/>
    </row>
    <row r="1077" spans="1:12" ht="21">
      <c r="A1077" s="138" t="s">
        <v>718</v>
      </c>
      <c r="B1077" s="102" t="s">
        <v>719</v>
      </c>
      <c r="C1077" s="73"/>
      <c r="D1077" s="73"/>
      <c r="E1077" s="73"/>
      <c r="F1077" s="72"/>
      <c r="G1077" s="175"/>
      <c r="H1077" s="176"/>
      <c r="I1077" s="178"/>
      <c r="J1077" s="73"/>
      <c r="K1077" s="75"/>
      <c r="L1077" s="179"/>
    </row>
    <row r="1078" spans="1:12" ht="27" customHeight="1">
      <c r="A1078" s="12" t="s">
        <v>0</v>
      </c>
      <c r="B1078" s="12" t="s">
        <v>1</v>
      </c>
      <c r="C1078" s="12" t="s">
        <v>2</v>
      </c>
      <c r="D1078" s="13" t="s">
        <v>3</v>
      </c>
      <c r="E1078" s="14" t="s">
        <v>4</v>
      </c>
      <c r="F1078" s="14" t="s">
        <v>5</v>
      </c>
      <c r="G1078" s="14" t="s">
        <v>6</v>
      </c>
      <c r="H1078" s="15" t="s">
        <v>7</v>
      </c>
      <c r="I1078" s="15" t="s">
        <v>8</v>
      </c>
      <c r="J1078" s="14" t="s">
        <v>9</v>
      </c>
      <c r="K1078" s="16" t="s">
        <v>10</v>
      </c>
      <c r="L1078" s="16" t="s">
        <v>11</v>
      </c>
    </row>
    <row r="1079" spans="1:12" ht="18.75" customHeight="1">
      <c r="A1079" s="4">
        <v>1</v>
      </c>
      <c r="B1079" s="17">
        <v>2</v>
      </c>
      <c r="C1079" s="4">
        <v>3</v>
      </c>
      <c r="D1079" s="4">
        <v>4</v>
      </c>
      <c r="E1079" s="4">
        <v>5</v>
      </c>
      <c r="F1079" s="4">
        <v>6</v>
      </c>
      <c r="G1079" s="4">
        <v>7</v>
      </c>
      <c r="H1079" s="4">
        <v>8</v>
      </c>
      <c r="I1079" s="4">
        <v>9</v>
      </c>
      <c r="J1079" s="4">
        <v>10</v>
      </c>
      <c r="K1079" s="4">
        <v>11</v>
      </c>
      <c r="L1079" s="4">
        <v>12</v>
      </c>
    </row>
    <row r="1080" spans="1:12" ht="17.25" thickBot="1">
      <c r="A1080" s="48">
        <v>1</v>
      </c>
      <c r="B1080" s="9" t="s">
        <v>720</v>
      </c>
      <c r="C1080" s="48" t="s">
        <v>22</v>
      </c>
      <c r="D1080" s="48">
        <v>600</v>
      </c>
      <c r="E1080" s="48"/>
      <c r="F1080" s="48"/>
      <c r="G1080" s="147"/>
      <c r="H1080" s="3"/>
      <c r="I1080" s="22"/>
      <c r="J1080" s="48"/>
      <c r="K1080" s="22"/>
      <c r="L1080" s="22"/>
    </row>
    <row r="1081" spans="1:12" ht="15.75" customHeight="1" thickBot="1">
      <c r="A1081" s="153"/>
      <c r="B1081" s="154"/>
      <c r="C1081" s="155"/>
      <c r="D1081" s="156"/>
      <c r="E1081" s="155"/>
      <c r="F1081" s="157"/>
      <c r="G1081" s="318" t="s">
        <v>15</v>
      </c>
      <c r="H1081" s="318"/>
      <c r="I1081" s="71"/>
      <c r="J1081" s="67"/>
      <c r="K1081" s="68"/>
      <c r="L1081" s="129"/>
    </row>
    <row r="1082" spans="1:12" ht="21">
      <c r="A1082" s="138" t="s">
        <v>721</v>
      </c>
      <c r="B1082" s="102" t="s">
        <v>722</v>
      </c>
      <c r="C1082" s="73"/>
      <c r="D1082" s="73"/>
      <c r="E1082" s="73"/>
      <c r="F1082" s="72"/>
      <c r="G1082" s="175"/>
      <c r="H1082" s="176"/>
      <c r="I1082" s="178"/>
      <c r="J1082" s="73"/>
      <c r="K1082" s="75"/>
      <c r="L1082" s="179"/>
    </row>
    <row r="1083" spans="1:12" ht="27" customHeight="1">
      <c r="A1083" s="12" t="s">
        <v>0</v>
      </c>
      <c r="B1083" s="12" t="s">
        <v>1</v>
      </c>
      <c r="C1083" s="12" t="s">
        <v>2</v>
      </c>
      <c r="D1083" s="13" t="s">
        <v>3</v>
      </c>
      <c r="E1083" s="14" t="s">
        <v>4</v>
      </c>
      <c r="F1083" s="14" t="s">
        <v>5</v>
      </c>
      <c r="G1083" s="14" t="s">
        <v>6</v>
      </c>
      <c r="H1083" s="15" t="s">
        <v>7</v>
      </c>
      <c r="I1083" s="15" t="s">
        <v>8</v>
      </c>
      <c r="J1083" s="14" t="s">
        <v>9</v>
      </c>
      <c r="K1083" s="16" t="s">
        <v>10</v>
      </c>
      <c r="L1083" s="16" t="s">
        <v>11</v>
      </c>
    </row>
    <row r="1084" spans="1:12" ht="18.75" customHeight="1">
      <c r="A1084" s="4">
        <v>1</v>
      </c>
      <c r="B1084" s="17">
        <v>2</v>
      </c>
      <c r="C1084" s="4">
        <v>3</v>
      </c>
      <c r="D1084" s="4">
        <v>4</v>
      </c>
      <c r="E1084" s="4">
        <v>5</v>
      </c>
      <c r="F1084" s="4">
        <v>6</v>
      </c>
      <c r="G1084" s="4">
        <v>7</v>
      </c>
      <c r="H1084" s="4">
        <v>8</v>
      </c>
      <c r="I1084" s="4">
        <v>9</v>
      </c>
      <c r="J1084" s="4">
        <v>10</v>
      </c>
      <c r="K1084" s="4">
        <v>11</v>
      </c>
      <c r="L1084" s="4">
        <v>12</v>
      </c>
    </row>
    <row r="1085" spans="1:12" ht="17.25" thickBot="1">
      <c r="A1085" s="48">
        <v>1</v>
      </c>
      <c r="B1085" s="9" t="s">
        <v>723</v>
      </c>
      <c r="C1085" s="48" t="s">
        <v>22</v>
      </c>
      <c r="D1085" s="48">
        <v>6</v>
      </c>
      <c r="E1085" s="48"/>
      <c r="F1085" s="48"/>
      <c r="G1085" s="147"/>
      <c r="H1085" s="3"/>
      <c r="I1085" s="22"/>
      <c r="J1085" s="48"/>
      <c r="K1085" s="22"/>
      <c r="L1085" s="22"/>
    </row>
    <row r="1086" spans="1:12" ht="15.75" customHeight="1" thickBot="1">
      <c r="A1086" s="153"/>
      <c r="B1086" s="154"/>
      <c r="C1086" s="155"/>
      <c r="D1086" s="156"/>
      <c r="E1086" s="155"/>
      <c r="F1086" s="157"/>
      <c r="G1086" s="318" t="s">
        <v>15</v>
      </c>
      <c r="H1086" s="318"/>
      <c r="I1086" s="71"/>
      <c r="J1086" s="67"/>
      <c r="K1086" s="68"/>
      <c r="L1086" s="129"/>
    </row>
    <row r="1087" spans="1:12" ht="21">
      <c r="A1087" s="138" t="s">
        <v>724</v>
      </c>
      <c r="B1087" s="102" t="s">
        <v>725</v>
      </c>
      <c r="C1087" s="73"/>
      <c r="D1087" s="73"/>
      <c r="E1087" s="73"/>
      <c r="F1087" s="72"/>
      <c r="G1087" s="175"/>
      <c r="H1087" s="176"/>
      <c r="I1087" s="178"/>
      <c r="J1087" s="73"/>
      <c r="K1087" s="75"/>
      <c r="L1087" s="179"/>
    </row>
    <row r="1088" spans="1:12" ht="27" customHeight="1">
      <c r="A1088" s="12" t="s">
        <v>0</v>
      </c>
      <c r="B1088" s="12" t="s">
        <v>1</v>
      </c>
      <c r="C1088" s="12" t="s">
        <v>2</v>
      </c>
      <c r="D1088" s="13" t="s">
        <v>3</v>
      </c>
      <c r="E1088" s="14" t="s">
        <v>4</v>
      </c>
      <c r="F1088" s="14" t="s">
        <v>5</v>
      </c>
      <c r="G1088" s="14" t="s">
        <v>6</v>
      </c>
      <c r="H1088" s="15" t="s">
        <v>7</v>
      </c>
      <c r="I1088" s="15" t="s">
        <v>8</v>
      </c>
      <c r="J1088" s="14" t="s">
        <v>9</v>
      </c>
      <c r="K1088" s="16" t="s">
        <v>10</v>
      </c>
      <c r="L1088" s="16" t="s">
        <v>11</v>
      </c>
    </row>
    <row r="1089" spans="1:12" ht="18.75" customHeight="1">
      <c r="A1089" s="4">
        <v>1</v>
      </c>
      <c r="B1089" s="17">
        <v>2</v>
      </c>
      <c r="C1089" s="4">
        <v>3</v>
      </c>
      <c r="D1089" s="4">
        <v>4</v>
      </c>
      <c r="E1089" s="4">
        <v>5</v>
      </c>
      <c r="F1089" s="4">
        <v>6</v>
      </c>
      <c r="G1089" s="4">
        <v>7</v>
      </c>
      <c r="H1089" s="4">
        <v>8</v>
      </c>
      <c r="I1089" s="4">
        <v>9</v>
      </c>
      <c r="J1089" s="4">
        <v>10</v>
      </c>
      <c r="K1089" s="4">
        <v>11</v>
      </c>
      <c r="L1089" s="4">
        <v>12</v>
      </c>
    </row>
    <row r="1090" spans="1:12" ht="9" thickBot="1">
      <c r="A1090" s="48">
        <v>1</v>
      </c>
      <c r="B1090" s="9" t="s">
        <v>726</v>
      </c>
      <c r="C1090" s="48" t="s">
        <v>22</v>
      </c>
      <c r="D1090" s="48">
        <v>2</v>
      </c>
      <c r="E1090" s="48"/>
      <c r="F1090" s="48"/>
      <c r="G1090" s="147"/>
      <c r="H1090" s="3"/>
      <c r="I1090" s="22"/>
      <c r="J1090" s="48"/>
      <c r="K1090" s="22"/>
      <c r="L1090" s="22"/>
    </row>
    <row r="1091" spans="1:12" ht="11.25" thickBot="1">
      <c r="A1091" s="153"/>
      <c r="B1091" s="154"/>
      <c r="C1091" s="155"/>
      <c r="D1091" s="156"/>
      <c r="E1091" s="155"/>
      <c r="F1091" s="157"/>
      <c r="G1091" s="318" t="s">
        <v>15</v>
      </c>
      <c r="H1091" s="318"/>
      <c r="I1091" s="71"/>
      <c r="J1091" s="67"/>
      <c r="K1091" s="68"/>
      <c r="L1091" s="129"/>
    </row>
    <row r="1092" spans="1:12" ht="10.5">
      <c r="A1092" s="138" t="s">
        <v>727</v>
      </c>
      <c r="B1092" s="102" t="s">
        <v>728</v>
      </c>
      <c r="C1092" s="73"/>
      <c r="D1092" s="73"/>
      <c r="E1092" s="73"/>
      <c r="F1092" s="72"/>
      <c r="G1092" s="175"/>
      <c r="H1092" s="176"/>
      <c r="I1092" s="178"/>
      <c r="J1092" s="73"/>
      <c r="K1092" s="75"/>
      <c r="L1092" s="179"/>
    </row>
    <row r="1093" spans="1:12" ht="27" customHeight="1">
      <c r="A1093" s="12" t="s">
        <v>0</v>
      </c>
      <c r="B1093" s="12" t="s">
        <v>1</v>
      </c>
      <c r="C1093" s="12" t="s">
        <v>2</v>
      </c>
      <c r="D1093" s="13" t="s">
        <v>3</v>
      </c>
      <c r="E1093" s="14" t="s">
        <v>4</v>
      </c>
      <c r="F1093" s="14" t="s">
        <v>5</v>
      </c>
      <c r="G1093" s="14" t="s">
        <v>6</v>
      </c>
      <c r="H1093" s="15" t="s">
        <v>7</v>
      </c>
      <c r="I1093" s="15" t="s">
        <v>8</v>
      </c>
      <c r="J1093" s="14" t="s">
        <v>9</v>
      </c>
      <c r="K1093" s="16" t="s">
        <v>10</v>
      </c>
      <c r="L1093" s="16" t="s">
        <v>11</v>
      </c>
    </row>
    <row r="1094" spans="1:12" ht="18.75" customHeight="1">
      <c r="A1094" s="4">
        <v>1</v>
      </c>
      <c r="B1094" s="17">
        <v>2</v>
      </c>
      <c r="C1094" s="4">
        <v>3</v>
      </c>
      <c r="D1094" s="4">
        <v>4</v>
      </c>
      <c r="E1094" s="4">
        <v>5</v>
      </c>
      <c r="F1094" s="4">
        <v>6</v>
      </c>
      <c r="G1094" s="4">
        <v>7</v>
      </c>
      <c r="H1094" s="4">
        <v>8</v>
      </c>
      <c r="I1094" s="4">
        <v>9</v>
      </c>
      <c r="J1094" s="4">
        <v>10</v>
      </c>
      <c r="K1094" s="4">
        <v>11</v>
      </c>
      <c r="L1094" s="4">
        <v>12</v>
      </c>
    </row>
    <row r="1095" spans="1:12" ht="15.75" customHeight="1">
      <c r="A1095" s="48">
        <v>1</v>
      </c>
      <c r="B1095" s="9" t="s">
        <v>729</v>
      </c>
      <c r="C1095" s="48" t="s">
        <v>22</v>
      </c>
      <c r="D1095" s="48">
        <v>10</v>
      </c>
      <c r="E1095" s="48"/>
      <c r="F1095" s="48"/>
      <c r="G1095" s="147"/>
      <c r="H1095" s="3"/>
      <c r="I1095" s="22"/>
      <c r="J1095" s="48"/>
      <c r="K1095" s="22"/>
      <c r="L1095" s="22"/>
    </row>
    <row r="1096" spans="1:12" ht="16.5">
      <c r="A1096" s="48">
        <v>2</v>
      </c>
      <c r="B1096" s="9" t="s">
        <v>730</v>
      </c>
      <c r="C1096" s="48" t="s">
        <v>22</v>
      </c>
      <c r="D1096" s="48">
        <v>30</v>
      </c>
      <c r="E1096" s="48"/>
      <c r="F1096" s="48"/>
      <c r="G1096" s="147"/>
      <c r="H1096" s="3"/>
      <c r="I1096" s="22"/>
      <c r="J1096" s="48"/>
      <c r="K1096" s="22"/>
      <c r="L1096" s="22"/>
    </row>
    <row r="1097" spans="1:12" ht="17.25" thickBot="1">
      <c r="A1097" s="48">
        <v>3</v>
      </c>
      <c r="B1097" s="9" t="s">
        <v>731</v>
      </c>
      <c r="C1097" s="48" t="s">
        <v>22</v>
      </c>
      <c r="D1097" s="48">
        <v>1</v>
      </c>
      <c r="E1097" s="48"/>
      <c r="F1097" s="48"/>
      <c r="G1097" s="147"/>
      <c r="H1097" s="3"/>
      <c r="I1097" s="22"/>
      <c r="J1097" s="48"/>
      <c r="K1097" s="22"/>
      <c r="L1097" s="22"/>
    </row>
    <row r="1098" spans="1:12" ht="15.75" customHeight="1" thickBot="1">
      <c r="A1098" s="153"/>
      <c r="B1098" s="154"/>
      <c r="C1098" s="155"/>
      <c r="D1098" s="156"/>
      <c r="E1098" s="155"/>
      <c r="F1098" s="157"/>
      <c r="G1098" s="318" t="s">
        <v>15</v>
      </c>
      <c r="H1098" s="318"/>
      <c r="I1098" s="71"/>
      <c r="J1098" s="67"/>
      <c r="K1098" s="68"/>
      <c r="L1098" s="129"/>
    </row>
    <row r="1099" spans="1:12" ht="21">
      <c r="A1099" s="138" t="s">
        <v>732</v>
      </c>
      <c r="B1099" s="102" t="s">
        <v>733</v>
      </c>
      <c r="C1099" s="73"/>
      <c r="D1099" s="73"/>
      <c r="E1099" s="73"/>
      <c r="F1099" s="72"/>
      <c r="G1099" s="175"/>
      <c r="H1099" s="176"/>
      <c r="I1099" s="178"/>
      <c r="J1099" s="73"/>
      <c r="K1099" s="75"/>
      <c r="L1099" s="179"/>
    </row>
    <row r="1100" spans="1:12" ht="27" customHeight="1">
      <c r="A1100" s="12" t="s">
        <v>0</v>
      </c>
      <c r="B1100" s="12" t="s">
        <v>1</v>
      </c>
      <c r="C1100" s="12" t="s">
        <v>2</v>
      </c>
      <c r="D1100" s="13" t="s">
        <v>3</v>
      </c>
      <c r="E1100" s="14" t="s">
        <v>4</v>
      </c>
      <c r="F1100" s="14" t="s">
        <v>5</v>
      </c>
      <c r="G1100" s="14" t="s">
        <v>6</v>
      </c>
      <c r="H1100" s="15" t="s">
        <v>7</v>
      </c>
      <c r="I1100" s="15" t="s">
        <v>8</v>
      </c>
      <c r="J1100" s="14" t="s">
        <v>9</v>
      </c>
      <c r="K1100" s="16" t="s">
        <v>10</v>
      </c>
      <c r="L1100" s="16" t="s">
        <v>11</v>
      </c>
    </row>
    <row r="1101" spans="1:12" ht="18.75" customHeight="1">
      <c r="A1101" s="4">
        <v>1</v>
      </c>
      <c r="B1101" s="17">
        <v>2</v>
      </c>
      <c r="C1101" s="4">
        <v>3</v>
      </c>
      <c r="D1101" s="4">
        <v>4</v>
      </c>
      <c r="E1101" s="4">
        <v>5</v>
      </c>
      <c r="F1101" s="4">
        <v>6</v>
      </c>
      <c r="G1101" s="4">
        <v>7</v>
      </c>
      <c r="H1101" s="4">
        <v>8</v>
      </c>
      <c r="I1101" s="4">
        <v>9</v>
      </c>
      <c r="J1101" s="4">
        <v>10</v>
      </c>
      <c r="K1101" s="4">
        <v>11</v>
      </c>
      <c r="L1101" s="4">
        <v>12</v>
      </c>
    </row>
    <row r="1102" spans="1:12" ht="9" thickBot="1">
      <c r="A1102" s="48">
        <v>1</v>
      </c>
      <c r="B1102" s="9" t="s">
        <v>734</v>
      </c>
      <c r="C1102" s="48" t="s">
        <v>22</v>
      </c>
      <c r="D1102" s="48">
        <v>10</v>
      </c>
      <c r="E1102" s="48"/>
      <c r="F1102" s="48"/>
      <c r="G1102" s="147"/>
      <c r="H1102" s="3"/>
      <c r="I1102" s="22"/>
      <c r="J1102" s="48"/>
      <c r="K1102" s="22"/>
      <c r="L1102" s="22"/>
    </row>
    <row r="1103" spans="1:12" ht="15.75" customHeight="1" thickBot="1">
      <c r="A1103" s="153"/>
      <c r="B1103" s="154"/>
      <c r="C1103" s="155"/>
      <c r="D1103" s="156"/>
      <c r="E1103" s="155"/>
      <c r="F1103" s="157"/>
      <c r="G1103" s="318" t="s">
        <v>15</v>
      </c>
      <c r="H1103" s="318"/>
      <c r="I1103" s="71"/>
      <c r="J1103" s="67"/>
      <c r="K1103" s="68"/>
      <c r="L1103" s="129"/>
    </row>
    <row r="1104" spans="1:12" ht="21">
      <c r="A1104" s="138" t="s">
        <v>735</v>
      </c>
      <c r="B1104" s="102" t="s">
        <v>736</v>
      </c>
      <c r="C1104" s="73"/>
      <c r="D1104" s="73"/>
      <c r="E1104" s="73"/>
      <c r="F1104" s="72"/>
      <c r="G1104" s="175"/>
      <c r="H1104" s="176"/>
      <c r="I1104" s="178"/>
      <c r="J1104" s="73"/>
      <c r="K1104" s="75"/>
      <c r="L1104" s="179"/>
    </row>
    <row r="1105" spans="1:12" ht="27" customHeight="1">
      <c r="A1105" s="12" t="s">
        <v>0</v>
      </c>
      <c r="B1105" s="12" t="s">
        <v>1</v>
      </c>
      <c r="C1105" s="12" t="s">
        <v>2</v>
      </c>
      <c r="D1105" s="13" t="s">
        <v>3</v>
      </c>
      <c r="E1105" s="14" t="s">
        <v>4</v>
      </c>
      <c r="F1105" s="14" t="s">
        <v>5</v>
      </c>
      <c r="G1105" s="14" t="s">
        <v>6</v>
      </c>
      <c r="H1105" s="15" t="s">
        <v>7</v>
      </c>
      <c r="I1105" s="15" t="s">
        <v>8</v>
      </c>
      <c r="J1105" s="14" t="s">
        <v>9</v>
      </c>
      <c r="K1105" s="16" t="s">
        <v>10</v>
      </c>
      <c r="L1105" s="16" t="s">
        <v>11</v>
      </c>
    </row>
    <row r="1106" spans="1:12" ht="18.75" customHeight="1">
      <c r="A1106" s="4">
        <v>1</v>
      </c>
      <c r="B1106" s="17">
        <v>2</v>
      </c>
      <c r="C1106" s="4">
        <v>3</v>
      </c>
      <c r="D1106" s="4">
        <v>4</v>
      </c>
      <c r="E1106" s="4">
        <v>5</v>
      </c>
      <c r="F1106" s="4">
        <v>6</v>
      </c>
      <c r="G1106" s="4">
        <v>7</v>
      </c>
      <c r="H1106" s="4">
        <v>8</v>
      </c>
      <c r="I1106" s="4">
        <v>9</v>
      </c>
      <c r="J1106" s="4">
        <v>10</v>
      </c>
      <c r="K1106" s="4">
        <v>11</v>
      </c>
      <c r="L1106" s="4">
        <v>12</v>
      </c>
    </row>
    <row r="1107" spans="1:12" ht="39" customHeight="1" thickBot="1">
      <c r="A1107" s="48">
        <v>2</v>
      </c>
      <c r="B1107" s="8" t="s">
        <v>737</v>
      </c>
      <c r="C1107" s="48" t="s">
        <v>22</v>
      </c>
      <c r="D1107" s="48">
        <v>15</v>
      </c>
      <c r="E1107" s="48"/>
      <c r="F1107" s="48"/>
      <c r="G1107" s="147"/>
      <c r="H1107" s="3"/>
      <c r="I1107" s="22"/>
      <c r="J1107" s="48"/>
      <c r="K1107" s="22"/>
      <c r="L1107" s="22"/>
    </row>
    <row r="1108" spans="1:12" ht="11.25" thickBot="1">
      <c r="A1108" s="153"/>
      <c r="B1108" s="154"/>
      <c r="C1108" s="155"/>
      <c r="D1108" s="156"/>
      <c r="E1108" s="155"/>
      <c r="F1108" s="157"/>
      <c r="G1108" s="318" t="s">
        <v>15</v>
      </c>
      <c r="H1108" s="318"/>
      <c r="I1108" s="71"/>
      <c r="J1108" s="67"/>
      <c r="K1108" s="68"/>
      <c r="L1108" s="129"/>
    </row>
    <row r="1109" spans="1:12" ht="21">
      <c r="A1109" s="138" t="s">
        <v>738</v>
      </c>
      <c r="B1109" s="102" t="s">
        <v>739</v>
      </c>
      <c r="C1109" s="73"/>
      <c r="D1109" s="73"/>
      <c r="E1109" s="73"/>
      <c r="F1109" s="72"/>
      <c r="G1109" s="175"/>
      <c r="H1109" s="176"/>
      <c r="I1109" s="178"/>
      <c r="J1109" s="73"/>
      <c r="K1109" s="75"/>
      <c r="L1109" s="179"/>
    </row>
    <row r="1110" spans="1:12" ht="27" customHeight="1">
      <c r="A1110" s="12" t="s">
        <v>0</v>
      </c>
      <c r="B1110" s="12" t="s">
        <v>1</v>
      </c>
      <c r="C1110" s="12" t="s">
        <v>2</v>
      </c>
      <c r="D1110" s="13" t="s">
        <v>3</v>
      </c>
      <c r="E1110" s="14" t="s">
        <v>4</v>
      </c>
      <c r="F1110" s="14" t="s">
        <v>5</v>
      </c>
      <c r="G1110" s="14" t="s">
        <v>6</v>
      </c>
      <c r="H1110" s="15" t="s">
        <v>7</v>
      </c>
      <c r="I1110" s="15" t="s">
        <v>8</v>
      </c>
      <c r="J1110" s="14" t="s">
        <v>9</v>
      </c>
      <c r="K1110" s="16" t="s">
        <v>10</v>
      </c>
      <c r="L1110" s="16" t="s">
        <v>11</v>
      </c>
    </row>
    <row r="1111" spans="1:12" ht="18.75" customHeight="1">
      <c r="A1111" s="4">
        <v>1</v>
      </c>
      <c r="B1111" s="17">
        <v>2</v>
      </c>
      <c r="C1111" s="4">
        <v>3</v>
      </c>
      <c r="D1111" s="4">
        <v>4</v>
      </c>
      <c r="E1111" s="4">
        <v>5</v>
      </c>
      <c r="F1111" s="4">
        <v>6</v>
      </c>
      <c r="G1111" s="4">
        <v>7</v>
      </c>
      <c r="H1111" s="4">
        <v>8</v>
      </c>
      <c r="I1111" s="4">
        <v>9</v>
      </c>
      <c r="J1111" s="4">
        <v>10</v>
      </c>
      <c r="K1111" s="4">
        <v>11</v>
      </c>
      <c r="L1111" s="4">
        <v>12</v>
      </c>
    </row>
    <row r="1112" spans="1:12" ht="8.25">
      <c r="A1112" s="48">
        <v>1</v>
      </c>
      <c r="B1112" s="9" t="s">
        <v>740</v>
      </c>
      <c r="C1112" s="48" t="s">
        <v>22</v>
      </c>
      <c r="D1112" s="48">
        <v>1</v>
      </c>
      <c r="E1112" s="48"/>
      <c r="F1112" s="48"/>
      <c r="G1112" s="147"/>
      <c r="H1112" s="3"/>
      <c r="I1112" s="22"/>
      <c r="J1112" s="48"/>
      <c r="K1112" s="22"/>
      <c r="L1112" s="22"/>
    </row>
    <row r="1113" spans="1:12" ht="8.25">
      <c r="A1113" s="48">
        <f>A1112+1</f>
        <v>2</v>
      </c>
      <c r="B1113" s="9" t="s">
        <v>741</v>
      </c>
      <c r="C1113" s="48" t="s">
        <v>22</v>
      </c>
      <c r="D1113" s="48">
        <v>1</v>
      </c>
      <c r="E1113" s="48"/>
      <c r="F1113" s="48"/>
      <c r="G1113" s="147"/>
      <c r="H1113" s="3"/>
      <c r="I1113" s="22"/>
      <c r="J1113" s="48"/>
      <c r="K1113" s="22"/>
      <c r="L1113" s="22"/>
    </row>
    <row r="1114" spans="1:12" ht="15.75" customHeight="1">
      <c r="A1114" s="48">
        <f>A1113+1</f>
        <v>3</v>
      </c>
      <c r="B1114" s="9" t="s">
        <v>742</v>
      </c>
      <c r="C1114" s="48" t="s">
        <v>22</v>
      </c>
      <c r="D1114" s="48">
        <v>1</v>
      </c>
      <c r="E1114" s="48"/>
      <c r="F1114" s="48"/>
      <c r="G1114" s="147"/>
      <c r="H1114" s="3"/>
      <c r="I1114" s="22"/>
      <c r="J1114" s="48"/>
      <c r="K1114" s="22"/>
      <c r="L1114" s="22"/>
    </row>
    <row r="1115" spans="1:12" ht="8.25">
      <c r="A1115" s="48">
        <f>A1114+1</f>
        <v>4</v>
      </c>
      <c r="B1115" s="9" t="s">
        <v>743</v>
      </c>
      <c r="C1115" s="48" t="s">
        <v>22</v>
      </c>
      <c r="D1115" s="48">
        <v>1</v>
      </c>
      <c r="E1115" s="48"/>
      <c r="F1115" s="48"/>
      <c r="G1115" s="147"/>
      <c r="H1115" s="3"/>
      <c r="I1115" s="22"/>
      <c r="J1115" s="48"/>
      <c r="K1115" s="22"/>
      <c r="L1115" s="22"/>
    </row>
    <row r="1116" spans="1:12" ht="21" customHeight="1" thickBot="1">
      <c r="A1116" s="48">
        <f>A1115+1</f>
        <v>5</v>
      </c>
      <c r="B1116" s="9" t="s">
        <v>744</v>
      </c>
      <c r="C1116" s="48" t="s">
        <v>22</v>
      </c>
      <c r="D1116" s="48">
        <v>1</v>
      </c>
      <c r="E1116" s="48"/>
      <c r="F1116" s="48"/>
      <c r="G1116" s="147"/>
      <c r="H1116" s="3"/>
      <c r="I1116" s="22"/>
      <c r="J1116" s="48"/>
      <c r="K1116" s="22"/>
      <c r="L1116" s="22"/>
    </row>
    <row r="1117" spans="1:12" ht="26.25" customHeight="1" thickBot="1">
      <c r="A1117" s="153"/>
      <c r="B1117" s="154"/>
      <c r="C1117" s="155"/>
      <c r="D1117" s="156"/>
      <c r="E1117" s="155"/>
      <c r="F1117" s="157"/>
      <c r="G1117" s="318" t="s">
        <v>15</v>
      </c>
      <c r="H1117" s="318"/>
      <c r="I1117" s="71"/>
      <c r="J1117" s="67"/>
      <c r="K1117" s="68"/>
      <c r="L1117" s="129"/>
    </row>
    <row r="1118" spans="1:12" ht="19.5" customHeight="1">
      <c r="A1118" s="138" t="s">
        <v>745</v>
      </c>
      <c r="B1118" s="102" t="s">
        <v>746</v>
      </c>
      <c r="C1118" s="73"/>
      <c r="D1118" s="73"/>
      <c r="E1118" s="73"/>
      <c r="F1118" s="72"/>
      <c r="G1118" s="175"/>
      <c r="H1118" s="176"/>
      <c r="I1118" s="178"/>
      <c r="J1118" s="73"/>
      <c r="K1118" s="75"/>
      <c r="L1118" s="179"/>
    </row>
    <row r="1119" spans="1:12" ht="27" customHeight="1">
      <c r="A1119" s="12" t="s">
        <v>0</v>
      </c>
      <c r="B1119" s="12" t="s">
        <v>1</v>
      </c>
      <c r="C1119" s="12" t="s">
        <v>2</v>
      </c>
      <c r="D1119" s="13" t="s">
        <v>3</v>
      </c>
      <c r="E1119" s="14" t="s">
        <v>4</v>
      </c>
      <c r="F1119" s="14" t="s">
        <v>5</v>
      </c>
      <c r="G1119" s="14" t="s">
        <v>6</v>
      </c>
      <c r="H1119" s="15" t="s">
        <v>7</v>
      </c>
      <c r="I1119" s="15" t="s">
        <v>8</v>
      </c>
      <c r="J1119" s="14" t="s">
        <v>9</v>
      </c>
      <c r="K1119" s="16" t="s">
        <v>10</v>
      </c>
      <c r="L1119" s="16" t="s">
        <v>11</v>
      </c>
    </row>
    <row r="1120" spans="1:12" ht="18.75" customHeight="1">
      <c r="A1120" s="4">
        <v>1</v>
      </c>
      <c r="B1120" s="17">
        <v>2</v>
      </c>
      <c r="C1120" s="4">
        <v>3</v>
      </c>
      <c r="D1120" s="4">
        <v>4</v>
      </c>
      <c r="E1120" s="4">
        <v>5</v>
      </c>
      <c r="F1120" s="4">
        <v>6</v>
      </c>
      <c r="G1120" s="4">
        <v>7</v>
      </c>
      <c r="H1120" s="4">
        <v>8</v>
      </c>
      <c r="I1120" s="4">
        <v>9</v>
      </c>
      <c r="J1120" s="4">
        <v>10</v>
      </c>
      <c r="K1120" s="4">
        <v>11</v>
      </c>
      <c r="L1120" s="4">
        <v>12</v>
      </c>
    </row>
    <row r="1121" spans="1:12" ht="171.75" customHeight="1">
      <c r="A1121" s="48">
        <v>1</v>
      </c>
      <c r="B1121" s="9" t="s">
        <v>747</v>
      </c>
      <c r="C1121" s="48" t="s">
        <v>748</v>
      </c>
      <c r="D1121" s="48">
        <v>1200</v>
      </c>
      <c r="E1121" s="48"/>
      <c r="F1121" s="4"/>
      <c r="G1121" s="147"/>
      <c r="H1121" s="194"/>
      <c r="I1121" s="22"/>
      <c r="J1121" s="48"/>
      <c r="K1121" s="20"/>
      <c r="L1121" s="20"/>
    </row>
    <row r="1122" spans="1:12" ht="205.5" customHeight="1">
      <c r="A1122" s="48">
        <f>A1121+1</f>
        <v>2</v>
      </c>
      <c r="B1122" s="9" t="s">
        <v>749</v>
      </c>
      <c r="C1122" s="48" t="s">
        <v>748</v>
      </c>
      <c r="D1122" s="48">
        <v>150</v>
      </c>
      <c r="E1122" s="48"/>
      <c r="F1122" s="4"/>
      <c r="G1122" s="147"/>
      <c r="H1122" s="3"/>
      <c r="I1122" s="22"/>
      <c r="J1122" s="48"/>
      <c r="K1122" s="20"/>
      <c r="L1122" s="20"/>
    </row>
    <row r="1123" spans="1:12" ht="195.75" customHeight="1">
      <c r="A1123" s="48">
        <v>3</v>
      </c>
      <c r="B1123" s="9" t="s">
        <v>750</v>
      </c>
      <c r="C1123" s="48" t="s">
        <v>748</v>
      </c>
      <c r="D1123" s="48">
        <v>1401</v>
      </c>
      <c r="E1123" s="48"/>
      <c r="F1123" s="4"/>
      <c r="G1123" s="147"/>
      <c r="H1123" s="3"/>
      <c r="I1123" s="16"/>
      <c r="J1123" s="48"/>
      <c r="K1123" s="20"/>
      <c r="L1123" s="20"/>
    </row>
    <row r="1124" spans="1:12" ht="177.75" customHeight="1">
      <c r="A1124" s="48">
        <f aca="true" t="shared" si="2" ref="A1124:A1131">A1123+1</f>
        <v>4</v>
      </c>
      <c r="B1124" s="9" t="s">
        <v>751</v>
      </c>
      <c r="C1124" s="48" t="s">
        <v>748</v>
      </c>
      <c r="D1124" s="48">
        <v>600</v>
      </c>
      <c r="E1124" s="48"/>
      <c r="F1124" s="4"/>
      <c r="G1124" s="147"/>
      <c r="H1124" s="3"/>
      <c r="I1124" s="22"/>
      <c r="J1124" s="48"/>
      <c r="K1124" s="20"/>
      <c r="L1124" s="20"/>
    </row>
    <row r="1125" spans="1:12" ht="153" customHeight="1">
      <c r="A1125" s="48">
        <f t="shared" si="2"/>
        <v>5</v>
      </c>
      <c r="B1125" s="9" t="s">
        <v>752</v>
      </c>
      <c r="C1125" s="48" t="s">
        <v>748</v>
      </c>
      <c r="D1125" s="48">
        <v>132</v>
      </c>
      <c r="E1125" s="48"/>
      <c r="F1125" s="4"/>
      <c r="G1125" s="147"/>
      <c r="H1125" s="3"/>
      <c r="I1125" s="22"/>
      <c r="J1125" s="48"/>
      <c r="K1125" s="20"/>
      <c r="L1125" s="20"/>
    </row>
    <row r="1126" spans="1:12" ht="42" customHeight="1">
      <c r="A1126" s="48">
        <f t="shared" si="2"/>
        <v>6</v>
      </c>
      <c r="B1126" s="9" t="s">
        <v>753</v>
      </c>
      <c r="C1126" s="48" t="s">
        <v>748</v>
      </c>
      <c r="D1126" s="48">
        <v>600</v>
      </c>
      <c r="E1126" s="48"/>
      <c r="F1126" s="48"/>
      <c r="G1126" s="147"/>
      <c r="H1126" s="3"/>
      <c r="I1126" s="22"/>
      <c r="J1126" s="48"/>
      <c r="K1126" s="20"/>
      <c r="L1126" s="20"/>
    </row>
    <row r="1127" spans="1:12" ht="42" customHeight="1">
      <c r="A1127" s="48">
        <f t="shared" si="2"/>
        <v>7</v>
      </c>
      <c r="B1127" s="9" t="s">
        <v>754</v>
      </c>
      <c r="C1127" s="48" t="s">
        <v>748</v>
      </c>
      <c r="D1127" s="48">
        <v>96</v>
      </c>
      <c r="E1127" s="48"/>
      <c r="F1127" s="4"/>
      <c r="G1127" s="147"/>
      <c r="H1127" s="3"/>
      <c r="I1127" s="22"/>
      <c r="J1127" s="48"/>
      <c r="K1127" s="20"/>
      <c r="L1127" s="20"/>
    </row>
    <row r="1128" spans="1:12" ht="69.75" customHeight="1">
      <c r="A1128" s="48">
        <f t="shared" si="2"/>
        <v>8</v>
      </c>
      <c r="B1128" s="9" t="s">
        <v>984</v>
      </c>
      <c r="C1128" s="48" t="s">
        <v>22</v>
      </c>
      <c r="D1128" s="48">
        <v>10000</v>
      </c>
      <c r="E1128" s="48"/>
      <c r="F1128" s="4"/>
      <c r="G1128" s="147"/>
      <c r="H1128" s="3"/>
      <c r="I1128" s="22"/>
      <c r="J1128" s="48"/>
      <c r="K1128" s="20"/>
      <c r="L1128" s="20"/>
    </row>
    <row r="1129" spans="1:12" ht="120" customHeight="1">
      <c r="A1129" s="48">
        <f t="shared" si="2"/>
        <v>9</v>
      </c>
      <c r="B1129" s="9" t="s">
        <v>755</v>
      </c>
      <c r="C1129" s="48" t="s">
        <v>748</v>
      </c>
      <c r="D1129" s="48">
        <v>84</v>
      </c>
      <c r="E1129" s="48"/>
      <c r="F1129" s="4"/>
      <c r="G1129" s="147"/>
      <c r="H1129" s="3"/>
      <c r="I1129" s="22"/>
      <c r="J1129" s="48"/>
      <c r="K1129" s="20"/>
      <c r="L1129" s="20"/>
    </row>
    <row r="1130" spans="1:12" ht="27" customHeight="1">
      <c r="A1130" s="48">
        <f t="shared" si="2"/>
        <v>10</v>
      </c>
      <c r="B1130" s="9" t="s">
        <v>985</v>
      </c>
      <c r="C1130" s="48" t="s">
        <v>22</v>
      </c>
      <c r="D1130" s="48">
        <v>56</v>
      </c>
      <c r="E1130" s="48"/>
      <c r="F1130" s="4"/>
      <c r="G1130" s="147"/>
      <c r="H1130" s="3"/>
      <c r="I1130" s="22"/>
      <c r="J1130" s="48"/>
      <c r="K1130" s="20"/>
      <c r="L1130" s="20"/>
    </row>
    <row r="1131" spans="1:12" ht="23.25" customHeight="1">
      <c r="A1131" s="48">
        <f t="shared" si="2"/>
        <v>11</v>
      </c>
      <c r="B1131" s="195" t="s">
        <v>756</v>
      </c>
      <c r="C1131" s="130" t="s">
        <v>22</v>
      </c>
      <c r="D1131" s="130">
        <v>120</v>
      </c>
      <c r="E1131" s="130"/>
      <c r="F1131" s="89"/>
      <c r="G1131" s="196"/>
      <c r="H1131" s="197"/>
      <c r="I1131" s="198"/>
      <c r="J1131" s="130"/>
      <c r="K1131" s="91"/>
      <c r="L1131" s="91"/>
    </row>
    <row r="1132" spans="1:12" ht="27.75" customHeight="1">
      <c r="A1132" s="199"/>
      <c r="B1132" s="41"/>
      <c r="C1132" s="200"/>
      <c r="D1132" s="201"/>
      <c r="E1132" s="200"/>
      <c r="F1132" s="202"/>
      <c r="G1132" s="318" t="s">
        <v>15</v>
      </c>
      <c r="H1132" s="318"/>
      <c r="I1132" s="203"/>
      <c r="J1132" s="67"/>
      <c r="K1132" s="68"/>
      <c r="L1132" s="204"/>
    </row>
    <row r="1133" spans="1:12" ht="68.25" customHeight="1">
      <c r="A1133" s="325" t="s">
        <v>986</v>
      </c>
      <c r="B1133" s="325"/>
      <c r="C1133" s="325"/>
      <c r="D1133" s="325"/>
      <c r="E1133" s="325"/>
      <c r="F1133" s="325"/>
      <c r="G1133" s="325"/>
      <c r="H1133" s="325"/>
      <c r="I1133" s="325">
        <f>D1133*H1133</f>
        <v>0</v>
      </c>
      <c r="J1133" s="325"/>
      <c r="K1133" s="325">
        <f>(I1133*J1133)/100</f>
        <v>0</v>
      </c>
      <c r="L1133" s="325"/>
    </row>
    <row r="1134" spans="1:12" ht="41.25" customHeight="1">
      <c r="A1134" s="138" t="s">
        <v>757</v>
      </c>
      <c r="B1134" s="102" t="s">
        <v>758</v>
      </c>
      <c r="C1134" s="73"/>
      <c r="D1134" s="73"/>
      <c r="E1134" s="73"/>
      <c r="F1134" s="72"/>
      <c r="G1134" s="175"/>
      <c r="H1134" s="176"/>
      <c r="I1134" s="178"/>
      <c r="J1134" s="73"/>
      <c r="K1134" s="75"/>
      <c r="L1134" s="179"/>
    </row>
    <row r="1135" spans="1:12" ht="27" customHeight="1">
      <c r="A1135" s="12" t="s">
        <v>0</v>
      </c>
      <c r="B1135" s="12" t="s">
        <v>1</v>
      </c>
      <c r="C1135" s="12" t="s">
        <v>2</v>
      </c>
      <c r="D1135" s="13" t="s">
        <v>3</v>
      </c>
      <c r="E1135" s="14" t="s">
        <v>4</v>
      </c>
      <c r="F1135" s="14" t="s">
        <v>5</v>
      </c>
      <c r="G1135" s="14" t="s">
        <v>6</v>
      </c>
      <c r="H1135" s="15" t="s">
        <v>7</v>
      </c>
      <c r="I1135" s="15" t="s">
        <v>8</v>
      </c>
      <c r="J1135" s="14" t="s">
        <v>9</v>
      </c>
      <c r="K1135" s="16" t="s">
        <v>10</v>
      </c>
      <c r="L1135" s="16" t="s">
        <v>11</v>
      </c>
    </row>
    <row r="1136" spans="1:12" ht="18.75" customHeight="1">
      <c r="A1136" s="4">
        <v>1</v>
      </c>
      <c r="B1136" s="17">
        <v>2</v>
      </c>
      <c r="C1136" s="4">
        <v>3</v>
      </c>
      <c r="D1136" s="4">
        <v>4</v>
      </c>
      <c r="E1136" s="4">
        <v>5</v>
      </c>
      <c r="F1136" s="4">
        <v>6</v>
      </c>
      <c r="G1136" s="4">
        <v>7</v>
      </c>
      <c r="H1136" s="4">
        <v>8</v>
      </c>
      <c r="I1136" s="4">
        <v>9</v>
      </c>
      <c r="J1136" s="4">
        <v>10</v>
      </c>
      <c r="K1136" s="4">
        <v>11</v>
      </c>
      <c r="L1136" s="4">
        <v>12</v>
      </c>
    </row>
    <row r="1137" spans="1:12" ht="201.75" customHeight="1">
      <c r="A1137" s="4">
        <v>1</v>
      </c>
      <c r="B1137" s="2" t="s">
        <v>987</v>
      </c>
      <c r="C1137" s="4" t="s">
        <v>22</v>
      </c>
      <c r="D1137" s="4">
        <v>1500</v>
      </c>
      <c r="E1137" s="2"/>
      <c r="F1137" s="2"/>
      <c r="G1137" s="2"/>
      <c r="H1137" s="4"/>
      <c r="I1137" s="22"/>
      <c r="J1137" s="4"/>
      <c r="K1137" s="21"/>
      <c r="L1137" s="21"/>
    </row>
    <row r="1138" spans="1:12" ht="61.5" customHeight="1">
      <c r="A1138" s="4">
        <f aca="true" t="shared" si="3" ref="A1138:A1143">A1137+1</f>
        <v>2</v>
      </c>
      <c r="B1138" s="9" t="s">
        <v>759</v>
      </c>
      <c r="C1138" s="4" t="s">
        <v>22</v>
      </c>
      <c r="D1138" s="4">
        <v>144</v>
      </c>
      <c r="E1138" s="2"/>
      <c r="F1138" s="2"/>
      <c r="G1138" s="2"/>
      <c r="H1138" s="4"/>
      <c r="I1138" s="22"/>
      <c r="J1138" s="4"/>
      <c r="K1138" s="21"/>
      <c r="L1138" s="21"/>
    </row>
    <row r="1139" spans="1:12" ht="55.5" customHeight="1">
      <c r="A1139" s="4">
        <f t="shared" si="3"/>
        <v>3</v>
      </c>
      <c r="B1139" s="9" t="s">
        <v>760</v>
      </c>
      <c r="C1139" s="4" t="s">
        <v>22</v>
      </c>
      <c r="D1139" s="4">
        <v>192</v>
      </c>
      <c r="E1139" s="2"/>
      <c r="F1139" s="2"/>
      <c r="G1139" s="2"/>
      <c r="H1139" s="4"/>
      <c r="I1139" s="22"/>
      <c r="J1139" s="4"/>
      <c r="K1139" s="21"/>
      <c r="L1139" s="21"/>
    </row>
    <row r="1140" spans="1:12" ht="102.75" customHeight="1">
      <c r="A1140" s="4">
        <f t="shared" si="3"/>
        <v>4</v>
      </c>
      <c r="B1140" s="9" t="s">
        <v>761</v>
      </c>
      <c r="C1140" s="4" t="s">
        <v>22</v>
      </c>
      <c r="D1140" s="4">
        <v>780</v>
      </c>
      <c r="E1140" s="2"/>
      <c r="F1140" s="2"/>
      <c r="G1140" s="2"/>
      <c r="H1140" s="4"/>
      <c r="I1140" s="22"/>
      <c r="J1140" s="4"/>
      <c r="K1140" s="21"/>
      <c r="L1140" s="21"/>
    </row>
    <row r="1141" spans="1:12" ht="168" customHeight="1">
      <c r="A1141" s="4">
        <f t="shared" si="3"/>
        <v>5</v>
      </c>
      <c r="B1141" s="9" t="s">
        <v>762</v>
      </c>
      <c r="C1141" s="4" t="s">
        <v>748</v>
      </c>
      <c r="D1141" s="4">
        <v>1488</v>
      </c>
      <c r="E1141" s="2"/>
      <c r="F1141" s="2"/>
      <c r="G1141" s="2"/>
      <c r="H1141" s="4"/>
      <c r="I1141" s="22"/>
      <c r="J1141" s="4"/>
      <c r="K1141" s="21"/>
      <c r="L1141" s="21"/>
    </row>
    <row r="1142" spans="1:12" ht="171" customHeight="1">
      <c r="A1142" s="4">
        <f t="shared" si="3"/>
        <v>6</v>
      </c>
      <c r="B1142" s="193" t="s">
        <v>763</v>
      </c>
      <c r="C1142" s="4" t="s">
        <v>748</v>
      </c>
      <c r="D1142" s="4">
        <v>45</v>
      </c>
      <c r="E1142" s="2"/>
      <c r="F1142" s="2"/>
      <c r="G1142" s="2"/>
      <c r="H1142" s="4"/>
      <c r="I1142" s="22"/>
      <c r="J1142" s="4"/>
      <c r="K1142" s="22"/>
      <c r="L1142" s="22"/>
    </row>
    <row r="1143" spans="1:12" ht="210" customHeight="1" thickBot="1">
      <c r="A1143" s="4">
        <f t="shared" si="3"/>
        <v>7</v>
      </c>
      <c r="B1143" s="6" t="s">
        <v>764</v>
      </c>
      <c r="C1143" s="4" t="s">
        <v>748</v>
      </c>
      <c r="D1143" s="4">
        <v>154</v>
      </c>
      <c r="E1143" s="2"/>
      <c r="F1143" s="2"/>
      <c r="G1143" s="2"/>
      <c r="H1143" s="4"/>
      <c r="I1143" s="22"/>
      <c r="J1143" s="4"/>
      <c r="K1143" s="22"/>
      <c r="L1143" s="22"/>
    </row>
    <row r="1144" spans="1:12" ht="39" customHeight="1" thickBot="1">
      <c r="A1144" s="69"/>
      <c r="B1144" s="70"/>
      <c r="C1144" s="103"/>
      <c r="D1144" s="103"/>
      <c r="E1144" s="103"/>
      <c r="F1144" s="103"/>
      <c r="G1144" s="205"/>
      <c r="H1144" s="103"/>
      <c r="I1144" s="71"/>
      <c r="J1144" s="67"/>
      <c r="K1144" s="68"/>
      <c r="L1144" s="129"/>
    </row>
    <row r="1145" spans="1:12" ht="28.5" customHeight="1">
      <c r="A1145" s="138" t="s">
        <v>765</v>
      </c>
      <c r="B1145" s="102" t="s">
        <v>766</v>
      </c>
      <c r="C1145" s="73"/>
      <c r="D1145" s="73"/>
      <c r="E1145" s="73"/>
      <c r="F1145" s="72"/>
      <c r="G1145" s="175"/>
      <c r="H1145" s="176"/>
      <c r="I1145" s="178"/>
      <c r="J1145" s="73"/>
      <c r="K1145" s="75"/>
      <c r="L1145" s="179"/>
    </row>
    <row r="1146" spans="1:12" ht="27" customHeight="1">
      <c r="A1146" s="12" t="s">
        <v>0</v>
      </c>
      <c r="B1146" s="12" t="s">
        <v>1</v>
      </c>
      <c r="C1146" s="12" t="s">
        <v>2</v>
      </c>
      <c r="D1146" s="13" t="s">
        <v>3</v>
      </c>
      <c r="E1146" s="14" t="s">
        <v>4</v>
      </c>
      <c r="F1146" s="14" t="s">
        <v>5</v>
      </c>
      <c r="G1146" s="14" t="s">
        <v>6</v>
      </c>
      <c r="H1146" s="15" t="s">
        <v>7</v>
      </c>
      <c r="I1146" s="15" t="s">
        <v>8</v>
      </c>
      <c r="J1146" s="14" t="s">
        <v>9</v>
      </c>
      <c r="K1146" s="16" t="s">
        <v>10</v>
      </c>
      <c r="L1146" s="16" t="s">
        <v>11</v>
      </c>
    </row>
    <row r="1147" spans="1:12" ht="18.75" customHeight="1">
      <c r="A1147" s="4">
        <v>1</v>
      </c>
      <c r="B1147" s="17">
        <v>2</v>
      </c>
      <c r="C1147" s="4">
        <v>3</v>
      </c>
      <c r="D1147" s="4">
        <v>4</v>
      </c>
      <c r="E1147" s="4">
        <v>5</v>
      </c>
      <c r="F1147" s="4">
        <v>6</v>
      </c>
      <c r="G1147" s="4">
        <v>7</v>
      </c>
      <c r="H1147" s="4">
        <v>8</v>
      </c>
      <c r="I1147" s="4">
        <v>9</v>
      </c>
      <c r="J1147" s="4">
        <v>10</v>
      </c>
      <c r="K1147" s="4">
        <v>11</v>
      </c>
      <c r="L1147" s="4">
        <v>12</v>
      </c>
    </row>
    <row r="1148" spans="1:12" ht="35.25" customHeight="1" thickBot="1">
      <c r="A1148" s="206">
        <v>1</v>
      </c>
      <c r="B1148" s="207" t="s">
        <v>767</v>
      </c>
      <c r="C1148" s="48" t="s">
        <v>22</v>
      </c>
      <c r="D1148" s="166">
        <v>4800</v>
      </c>
      <c r="E1148" s="48"/>
      <c r="F1148" s="208"/>
      <c r="G1148" s="48"/>
      <c r="H1148" s="209"/>
      <c r="I1148" s="210"/>
      <c r="J1148" s="211"/>
      <c r="K1148" s="212"/>
      <c r="L1148" s="213"/>
    </row>
    <row r="1149" spans="1:12" ht="33.75" customHeight="1" thickBot="1">
      <c r="A1149" s="214"/>
      <c r="B1149" s="215"/>
      <c r="C1149" s="29"/>
      <c r="D1149" s="216"/>
      <c r="E1149" s="29"/>
      <c r="F1149" s="217"/>
      <c r="G1149" s="29"/>
      <c r="H1149" s="218"/>
      <c r="I1149" s="71"/>
      <c r="J1149" s="29"/>
      <c r="K1149" s="30"/>
      <c r="L1149" s="129"/>
    </row>
    <row r="1150" spans="1:12" ht="25.5" customHeight="1">
      <c r="A1150" s="138" t="s">
        <v>768</v>
      </c>
      <c r="B1150" s="102" t="s">
        <v>769</v>
      </c>
      <c r="C1150" s="103"/>
      <c r="D1150" s="103"/>
      <c r="E1150" s="103"/>
      <c r="F1150" s="103"/>
      <c r="G1150" s="205"/>
      <c r="H1150" s="103"/>
      <c r="I1150" s="103"/>
      <c r="J1150" s="103"/>
      <c r="K1150" s="205"/>
      <c r="L1150" s="219"/>
    </row>
    <row r="1151" spans="1:12" ht="27" customHeight="1">
      <c r="A1151" s="12" t="s">
        <v>0</v>
      </c>
      <c r="B1151" s="12" t="s">
        <v>1</v>
      </c>
      <c r="C1151" s="12" t="s">
        <v>2</v>
      </c>
      <c r="D1151" s="13" t="s">
        <v>3</v>
      </c>
      <c r="E1151" s="14" t="s">
        <v>4</v>
      </c>
      <c r="F1151" s="14" t="s">
        <v>5</v>
      </c>
      <c r="G1151" s="14" t="s">
        <v>6</v>
      </c>
      <c r="H1151" s="15" t="s">
        <v>7</v>
      </c>
      <c r="I1151" s="15" t="s">
        <v>8</v>
      </c>
      <c r="J1151" s="14" t="s">
        <v>9</v>
      </c>
      <c r="K1151" s="16" t="s">
        <v>10</v>
      </c>
      <c r="L1151" s="16" t="s">
        <v>11</v>
      </c>
    </row>
    <row r="1152" spans="1:12" ht="18.75" customHeight="1">
      <c r="A1152" s="4">
        <v>1</v>
      </c>
      <c r="B1152" s="17">
        <v>2</v>
      </c>
      <c r="C1152" s="4">
        <v>3</v>
      </c>
      <c r="D1152" s="4">
        <v>4</v>
      </c>
      <c r="E1152" s="4">
        <v>5</v>
      </c>
      <c r="F1152" s="4">
        <v>6</v>
      </c>
      <c r="G1152" s="4">
        <v>7</v>
      </c>
      <c r="H1152" s="4">
        <v>8</v>
      </c>
      <c r="I1152" s="4">
        <v>9</v>
      </c>
      <c r="J1152" s="4">
        <v>10</v>
      </c>
      <c r="K1152" s="4">
        <v>11</v>
      </c>
      <c r="L1152" s="4">
        <v>12</v>
      </c>
    </row>
    <row r="1153" spans="1:12" ht="25.5" customHeight="1">
      <c r="A1153" s="4">
        <v>1</v>
      </c>
      <c r="B1153" s="9" t="s">
        <v>770</v>
      </c>
      <c r="C1153" s="4" t="s">
        <v>771</v>
      </c>
      <c r="D1153" s="4">
        <v>5</v>
      </c>
      <c r="E1153" s="2"/>
      <c r="F1153" s="2"/>
      <c r="G1153" s="2"/>
      <c r="H1153" s="220"/>
      <c r="I1153" s="22"/>
      <c r="J1153" s="4"/>
      <c r="K1153" s="22"/>
      <c r="L1153" s="22"/>
    </row>
    <row r="1154" spans="1:12" ht="25.5" customHeight="1">
      <c r="A1154" s="4">
        <v>2</v>
      </c>
      <c r="B1154" s="9" t="s">
        <v>772</v>
      </c>
      <c r="C1154" s="4" t="s">
        <v>771</v>
      </c>
      <c r="D1154" s="4">
        <v>4</v>
      </c>
      <c r="E1154" s="2"/>
      <c r="F1154" s="2"/>
      <c r="G1154" s="2"/>
      <c r="H1154" s="4"/>
      <c r="I1154" s="22"/>
      <c r="J1154" s="4"/>
      <c r="K1154" s="22"/>
      <c r="L1154" s="22"/>
    </row>
    <row r="1155" spans="1:12" ht="27" customHeight="1" thickBot="1">
      <c r="A1155" s="4">
        <v>3</v>
      </c>
      <c r="B1155" s="9" t="s">
        <v>773</v>
      </c>
      <c r="C1155" s="4" t="s">
        <v>771</v>
      </c>
      <c r="D1155" s="4">
        <v>5</v>
      </c>
      <c r="E1155" s="2"/>
      <c r="F1155" s="2"/>
      <c r="G1155" s="2"/>
      <c r="H1155" s="4"/>
      <c r="I1155" s="22"/>
      <c r="J1155" s="4"/>
      <c r="K1155" s="22"/>
      <c r="L1155" s="22"/>
    </row>
    <row r="1156" spans="1:12" ht="11.25" thickBot="1">
      <c r="A1156" s="153"/>
      <c r="B1156" s="154"/>
      <c r="C1156" s="155"/>
      <c r="D1156" s="156"/>
      <c r="E1156" s="155"/>
      <c r="F1156" s="157"/>
      <c r="G1156" s="318" t="s">
        <v>15</v>
      </c>
      <c r="H1156" s="318"/>
      <c r="I1156" s="71">
        <f>SUM(I1153:I1155)</f>
        <v>0</v>
      </c>
      <c r="J1156" s="67"/>
      <c r="K1156" s="68"/>
      <c r="L1156" s="129">
        <f>SUM(L1153:L1155)</f>
        <v>0</v>
      </c>
    </row>
    <row r="1157" spans="1:12" ht="31.5" customHeight="1">
      <c r="A1157" s="138" t="s">
        <v>774</v>
      </c>
      <c r="B1157" s="102" t="s">
        <v>775</v>
      </c>
      <c r="C1157" s="73"/>
      <c r="D1157" s="73"/>
      <c r="E1157" s="73"/>
      <c r="F1157" s="72"/>
      <c r="G1157" s="175"/>
      <c r="H1157" s="176"/>
      <c r="I1157" s="178"/>
      <c r="J1157" s="73"/>
      <c r="K1157" s="75"/>
      <c r="L1157" s="179"/>
    </row>
    <row r="1158" spans="1:12" ht="27" customHeight="1">
      <c r="A1158" s="12" t="s">
        <v>0</v>
      </c>
      <c r="B1158" s="12" t="s">
        <v>1</v>
      </c>
      <c r="C1158" s="12" t="s">
        <v>2</v>
      </c>
      <c r="D1158" s="13" t="s">
        <v>3</v>
      </c>
      <c r="E1158" s="14" t="s">
        <v>4</v>
      </c>
      <c r="F1158" s="14" t="s">
        <v>5</v>
      </c>
      <c r="G1158" s="14" t="s">
        <v>6</v>
      </c>
      <c r="H1158" s="15" t="s">
        <v>7</v>
      </c>
      <c r="I1158" s="15" t="s">
        <v>8</v>
      </c>
      <c r="J1158" s="14" t="s">
        <v>9</v>
      </c>
      <c r="K1158" s="16" t="s">
        <v>10</v>
      </c>
      <c r="L1158" s="16" t="s">
        <v>11</v>
      </c>
    </row>
    <row r="1159" spans="1:12" ht="18.75" customHeight="1">
      <c r="A1159" s="4">
        <v>1</v>
      </c>
      <c r="B1159" s="17">
        <v>2</v>
      </c>
      <c r="C1159" s="4">
        <v>3</v>
      </c>
      <c r="D1159" s="4">
        <v>4</v>
      </c>
      <c r="E1159" s="4">
        <v>5</v>
      </c>
      <c r="F1159" s="4">
        <v>6</v>
      </c>
      <c r="G1159" s="4">
        <v>7</v>
      </c>
      <c r="H1159" s="4">
        <v>8</v>
      </c>
      <c r="I1159" s="4">
        <v>9</v>
      </c>
      <c r="J1159" s="4">
        <v>10</v>
      </c>
      <c r="K1159" s="4">
        <v>11</v>
      </c>
      <c r="L1159" s="4">
        <v>12</v>
      </c>
    </row>
    <row r="1160" spans="1:12" ht="57" customHeight="1">
      <c r="A1160" s="48">
        <v>1</v>
      </c>
      <c r="B1160" s="9" t="s">
        <v>776</v>
      </c>
      <c r="C1160" s="48" t="s">
        <v>22</v>
      </c>
      <c r="D1160" s="48">
        <v>60000</v>
      </c>
      <c r="E1160" s="48"/>
      <c r="F1160" s="2"/>
      <c r="G1160" s="221"/>
      <c r="H1160" s="3"/>
      <c r="I1160" s="22"/>
      <c r="J1160" s="48"/>
      <c r="K1160" s="22"/>
      <c r="L1160" s="22"/>
    </row>
    <row r="1161" spans="1:12" ht="33.75" customHeight="1">
      <c r="A1161" s="48">
        <v>2</v>
      </c>
      <c r="B1161" s="9" t="s">
        <v>777</v>
      </c>
      <c r="C1161" s="48" t="s">
        <v>22</v>
      </c>
      <c r="D1161" s="48">
        <v>2800</v>
      </c>
      <c r="E1161" s="48"/>
      <c r="F1161" s="4"/>
      <c r="G1161" s="221"/>
      <c r="H1161" s="3"/>
      <c r="I1161" s="22"/>
      <c r="J1161" s="48"/>
      <c r="K1161" s="22"/>
      <c r="L1161" s="22"/>
    </row>
    <row r="1162" spans="1:12" ht="33" customHeight="1">
      <c r="A1162" s="48">
        <v>3</v>
      </c>
      <c r="B1162" s="9" t="s">
        <v>778</v>
      </c>
      <c r="C1162" s="48" t="s">
        <v>22</v>
      </c>
      <c r="D1162" s="48">
        <f>20*40</f>
        <v>800</v>
      </c>
      <c r="E1162" s="48"/>
      <c r="F1162" s="4"/>
      <c r="G1162" s="221"/>
      <c r="H1162" s="3"/>
      <c r="I1162" s="22"/>
      <c r="J1162" s="48"/>
      <c r="K1162" s="22"/>
      <c r="L1162" s="22"/>
    </row>
    <row r="1163" spans="1:12" ht="35.25" customHeight="1" thickBot="1">
      <c r="A1163" s="48">
        <v>4</v>
      </c>
      <c r="B1163" s="9" t="s">
        <v>779</v>
      </c>
      <c r="C1163" s="48" t="s">
        <v>22</v>
      </c>
      <c r="D1163" s="48">
        <v>250</v>
      </c>
      <c r="E1163" s="48"/>
      <c r="F1163" s="4"/>
      <c r="G1163" s="221"/>
      <c r="H1163" s="3"/>
      <c r="I1163" s="22"/>
      <c r="J1163" s="48"/>
      <c r="K1163" s="22"/>
      <c r="L1163" s="22"/>
    </row>
    <row r="1164" spans="1:12" ht="27" customHeight="1" thickBot="1">
      <c r="A1164" s="153"/>
      <c r="B1164" s="154"/>
      <c r="C1164" s="155"/>
      <c r="D1164" s="156"/>
      <c r="E1164" s="155"/>
      <c r="F1164" s="157"/>
      <c r="G1164" s="318" t="s">
        <v>15</v>
      </c>
      <c r="H1164" s="318"/>
      <c r="I1164" s="71"/>
      <c r="J1164" s="67"/>
      <c r="K1164" s="68"/>
      <c r="L1164" s="129"/>
    </row>
    <row r="1165" spans="1:12" ht="27" customHeight="1">
      <c r="A1165" s="269" t="s">
        <v>780</v>
      </c>
      <c r="B1165" s="270" t="s">
        <v>781</v>
      </c>
      <c r="C1165" s="271"/>
      <c r="D1165" s="271"/>
      <c r="E1165" s="271"/>
      <c r="F1165" s="272"/>
      <c r="G1165" s="273"/>
      <c r="H1165" s="274"/>
      <c r="I1165" s="275"/>
      <c r="J1165" s="271"/>
      <c r="K1165" s="276"/>
      <c r="L1165" s="277"/>
    </row>
    <row r="1166" spans="1:12" ht="27" customHeight="1">
      <c r="A1166" s="278" t="s">
        <v>0</v>
      </c>
      <c r="B1166" s="278" t="s">
        <v>1</v>
      </c>
      <c r="C1166" s="278" t="s">
        <v>2</v>
      </c>
      <c r="D1166" s="279" t="s">
        <v>3</v>
      </c>
      <c r="E1166" s="280" t="s">
        <v>4</v>
      </c>
      <c r="F1166" s="280" t="s">
        <v>5</v>
      </c>
      <c r="G1166" s="280" t="s">
        <v>6</v>
      </c>
      <c r="H1166" s="281" t="s">
        <v>7</v>
      </c>
      <c r="I1166" s="281" t="s">
        <v>8</v>
      </c>
      <c r="J1166" s="280" t="s">
        <v>9</v>
      </c>
      <c r="K1166" s="282" t="s">
        <v>10</v>
      </c>
      <c r="L1166" s="282" t="s">
        <v>11</v>
      </c>
    </row>
    <row r="1167" spans="1:12" ht="18.75" customHeight="1">
      <c r="A1167" s="283">
        <v>1</v>
      </c>
      <c r="B1167" s="284">
        <v>2</v>
      </c>
      <c r="C1167" s="283">
        <v>3</v>
      </c>
      <c r="D1167" s="283">
        <v>4</v>
      </c>
      <c r="E1167" s="283">
        <v>5</v>
      </c>
      <c r="F1167" s="283">
        <v>6</v>
      </c>
      <c r="G1167" s="283">
        <v>7</v>
      </c>
      <c r="H1167" s="283">
        <v>8</v>
      </c>
      <c r="I1167" s="283">
        <v>9</v>
      </c>
      <c r="J1167" s="283">
        <v>10</v>
      </c>
      <c r="K1167" s="283">
        <v>11</v>
      </c>
      <c r="L1167" s="283">
        <v>12</v>
      </c>
    </row>
    <row r="1168" spans="1:12" ht="27.75" customHeight="1">
      <c r="A1168" s="285">
        <v>1</v>
      </c>
      <c r="B1168" s="286" t="s">
        <v>1008</v>
      </c>
      <c r="C1168" s="285" t="s">
        <v>22</v>
      </c>
      <c r="D1168" s="285">
        <v>1705</v>
      </c>
      <c r="E1168" s="285"/>
      <c r="F1168" s="287"/>
      <c r="G1168" s="288"/>
      <c r="H1168" s="285"/>
      <c r="I1168" s="289"/>
      <c r="J1168" s="285"/>
      <c r="K1168" s="289"/>
      <c r="L1168" s="289"/>
    </row>
    <row r="1169" spans="1:12" ht="30.75" customHeight="1" thickBot="1">
      <c r="A1169" s="285">
        <v>2</v>
      </c>
      <c r="B1169" s="265" t="s">
        <v>1009</v>
      </c>
      <c r="C1169" s="285" t="s">
        <v>22</v>
      </c>
      <c r="D1169" s="285">
        <v>1520</v>
      </c>
      <c r="E1169" s="285"/>
      <c r="F1169" s="283"/>
      <c r="G1169" s="288"/>
      <c r="H1169" s="285"/>
      <c r="I1169" s="289"/>
      <c r="J1169" s="285"/>
      <c r="K1169" s="289"/>
      <c r="L1169" s="289"/>
    </row>
    <row r="1170" spans="1:12" ht="15.75" customHeight="1" thickBot="1">
      <c r="A1170" s="153"/>
      <c r="B1170" s="154"/>
      <c r="C1170" s="155"/>
      <c r="D1170" s="156"/>
      <c r="E1170" s="155"/>
      <c r="F1170" s="157"/>
      <c r="G1170" s="318" t="s">
        <v>15</v>
      </c>
      <c r="H1170" s="318"/>
      <c r="I1170" s="71"/>
      <c r="J1170" s="67"/>
      <c r="K1170" s="68"/>
      <c r="L1170" s="129"/>
    </row>
    <row r="1171" spans="1:12" ht="10.5">
      <c r="A1171" s="138" t="s">
        <v>782</v>
      </c>
      <c r="B1171" s="102" t="s">
        <v>783</v>
      </c>
      <c r="C1171" s="73"/>
      <c r="D1171" s="73"/>
      <c r="E1171" s="73"/>
      <c r="F1171" s="72"/>
      <c r="G1171" s="175"/>
      <c r="H1171" s="176"/>
      <c r="I1171" s="178"/>
      <c r="J1171" s="73"/>
      <c r="K1171" s="75"/>
      <c r="L1171" s="179"/>
    </row>
    <row r="1172" spans="1:12" ht="27" customHeight="1">
      <c r="A1172" s="12" t="s">
        <v>0</v>
      </c>
      <c r="B1172" s="12" t="s">
        <v>1</v>
      </c>
      <c r="C1172" s="12" t="s">
        <v>2</v>
      </c>
      <c r="D1172" s="13" t="s">
        <v>3</v>
      </c>
      <c r="E1172" s="14" t="s">
        <v>4</v>
      </c>
      <c r="F1172" s="14" t="s">
        <v>5</v>
      </c>
      <c r="G1172" s="14" t="s">
        <v>6</v>
      </c>
      <c r="H1172" s="15" t="s">
        <v>7</v>
      </c>
      <c r="I1172" s="15" t="s">
        <v>8</v>
      </c>
      <c r="J1172" s="14" t="s">
        <v>9</v>
      </c>
      <c r="K1172" s="16" t="s">
        <v>10</v>
      </c>
      <c r="L1172" s="16" t="s">
        <v>11</v>
      </c>
    </row>
    <row r="1173" spans="1:12" ht="18.75" customHeight="1">
      <c r="A1173" s="4">
        <v>1</v>
      </c>
      <c r="B1173" s="17">
        <v>2</v>
      </c>
      <c r="C1173" s="4">
        <v>3</v>
      </c>
      <c r="D1173" s="4">
        <v>4</v>
      </c>
      <c r="E1173" s="4">
        <v>5</v>
      </c>
      <c r="F1173" s="4">
        <v>6</v>
      </c>
      <c r="G1173" s="4">
        <v>7</v>
      </c>
      <c r="H1173" s="4">
        <v>8</v>
      </c>
      <c r="I1173" s="4">
        <v>9</v>
      </c>
      <c r="J1173" s="4">
        <v>10</v>
      </c>
      <c r="K1173" s="4">
        <v>11</v>
      </c>
      <c r="L1173" s="4">
        <v>12</v>
      </c>
    </row>
    <row r="1174" spans="1:12" ht="27.75" customHeight="1" thickBot="1">
      <c r="A1174" s="48">
        <v>1</v>
      </c>
      <c r="B1174" s="9" t="s">
        <v>784</v>
      </c>
      <c r="C1174" s="48" t="s">
        <v>22</v>
      </c>
      <c r="D1174" s="48">
        <v>900</v>
      </c>
      <c r="E1174" s="48"/>
      <c r="F1174" s="2"/>
      <c r="G1174" s="221"/>
      <c r="H1174" s="48"/>
      <c r="I1174" s="22"/>
      <c r="J1174" s="48"/>
      <c r="K1174" s="22"/>
      <c r="L1174" s="22"/>
    </row>
    <row r="1175" spans="1:12" ht="15.75" customHeight="1" thickBot="1">
      <c r="A1175" s="153"/>
      <c r="B1175" s="154"/>
      <c r="C1175" s="155"/>
      <c r="D1175" s="156"/>
      <c r="E1175" s="155"/>
      <c r="F1175" s="157"/>
      <c r="G1175" s="318" t="s">
        <v>15</v>
      </c>
      <c r="H1175" s="318"/>
      <c r="I1175" s="71"/>
      <c r="J1175" s="67"/>
      <c r="K1175" s="68"/>
      <c r="L1175" s="129"/>
    </row>
    <row r="1176" spans="1:12" ht="10.5">
      <c r="A1176" s="138" t="s">
        <v>785</v>
      </c>
      <c r="B1176" s="102" t="s">
        <v>786</v>
      </c>
      <c r="C1176" s="73"/>
      <c r="D1176" s="73"/>
      <c r="E1176" s="73"/>
      <c r="F1176" s="72"/>
      <c r="G1176" s="175"/>
      <c r="H1176" s="176"/>
      <c r="I1176" s="178"/>
      <c r="J1176" s="73"/>
      <c r="K1176" s="75"/>
      <c r="L1176" s="179"/>
    </row>
    <row r="1177" spans="1:12" ht="27" customHeight="1">
      <c r="A1177" s="12" t="s">
        <v>0</v>
      </c>
      <c r="B1177" s="12" t="s">
        <v>1</v>
      </c>
      <c r="C1177" s="12" t="s">
        <v>2</v>
      </c>
      <c r="D1177" s="13" t="s">
        <v>3</v>
      </c>
      <c r="E1177" s="14" t="s">
        <v>4</v>
      </c>
      <c r="F1177" s="14" t="s">
        <v>5</v>
      </c>
      <c r="G1177" s="14" t="s">
        <v>6</v>
      </c>
      <c r="H1177" s="15" t="s">
        <v>7</v>
      </c>
      <c r="I1177" s="15" t="s">
        <v>8</v>
      </c>
      <c r="J1177" s="14" t="s">
        <v>9</v>
      </c>
      <c r="K1177" s="16" t="s">
        <v>10</v>
      </c>
      <c r="L1177" s="16" t="s">
        <v>11</v>
      </c>
    </row>
    <row r="1178" spans="1:12" ht="18.75" customHeight="1">
      <c r="A1178" s="4">
        <v>1</v>
      </c>
      <c r="B1178" s="17">
        <v>2</v>
      </c>
      <c r="C1178" s="4">
        <v>3</v>
      </c>
      <c r="D1178" s="4">
        <v>4</v>
      </c>
      <c r="E1178" s="4">
        <v>5</v>
      </c>
      <c r="F1178" s="4">
        <v>6</v>
      </c>
      <c r="G1178" s="4">
        <v>7</v>
      </c>
      <c r="H1178" s="4">
        <v>8</v>
      </c>
      <c r="I1178" s="4">
        <v>9</v>
      </c>
      <c r="J1178" s="4">
        <v>10</v>
      </c>
      <c r="K1178" s="4">
        <v>11</v>
      </c>
      <c r="L1178" s="4">
        <v>12</v>
      </c>
    </row>
    <row r="1179" spans="1:12" ht="10.5" customHeight="1" thickBot="1">
      <c r="A1179" s="48">
        <v>1</v>
      </c>
      <c r="B1179" s="9" t="s">
        <v>787</v>
      </c>
      <c r="C1179" s="48" t="s">
        <v>22</v>
      </c>
      <c r="D1179" s="48">
        <f>808*75</f>
        <v>60600</v>
      </c>
      <c r="E1179" s="48"/>
      <c r="F1179" s="2"/>
      <c r="G1179" s="221"/>
      <c r="H1179" s="3"/>
      <c r="I1179" s="22"/>
      <c r="J1179" s="48"/>
      <c r="K1179" s="22"/>
      <c r="L1179" s="22"/>
    </row>
    <row r="1180" spans="1:12" ht="15.75" customHeight="1" thickBot="1">
      <c r="A1180" s="153"/>
      <c r="B1180" s="154"/>
      <c r="C1180" s="155"/>
      <c r="D1180" s="156"/>
      <c r="E1180" s="155"/>
      <c r="F1180" s="157"/>
      <c r="G1180" s="318" t="s">
        <v>15</v>
      </c>
      <c r="H1180" s="318"/>
      <c r="I1180" s="71"/>
      <c r="J1180" s="67"/>
      <c r="K1180" s="68"/>
      <c r="L1180" s="129"/>
    </row>
    <row r="1181" spans="1:12" ht="10.5">
      <c r="A1181" s="138" t="s">
        <v>788</v>
      </c>
      <c r="B1181" s="102" t="s">
        <v>789</v>
      </c>
      <c r="C1181" s="73"/>
      <c r="D1181" s="73"/>
      <c r="E1181" s="73"/>
      <c r="F1181" s="72"/>
      <c r="G1181" s="175"/>
      <c r="H1181" s="176"/>
      <c r="I1181" s="178"/>
      <c r="J1181" s="73"/>
      <c r="K1181" s="75"/>
      <c r="L1181" s="179"/>
    </row>
    <row r="1182" spans="1:12" ht="27" customHeight="1">
      <c r="A1182" s="12" t="s">
        <v>0</v>
      </c>
      <c r="B1182" s="12" t="s">
        <v>1</v>
      </c>
      <c r="C1182" s="12" t="s">
        <v>2</v>
      </c>
      <c r="D1182" s="13" t="s">
        <v>3</v>
      </c>
      <c r="E1182" s="14" t="s">
        <v>4</v>
      </c>
      <c r="F1182" s="14" t="s">
        <v>5</v>
      </c>
      <c r="G1182" s="14" t="s">
        <v>6</v>
      </c>
      <c r="H1182" s="15" t="s">
        <v>7</v>
      </c>
      <c r="I1182" s="15" t="s">
        <v>8</v>
      </c>
      <c r="J1182" s="14" t="s">
        <v>9</v>
      </c>
      <c r="K1182" s="16" t="s">
        <v>10</v>
      </c>
      <c r="L1182" s="16" t="s">
        <v>11</v>
      </c>
    </row>
    <row r="1183" spans="1:12" ht="18.75" customHeight="1">
      <c r="A1183" s="4">
        <v>1</v>
      </c>
      <c r="B1183" s="17">
        <v>2</v>
      </c>
      <c r="C1183" s="4">
        <v>3</v>
      </c>
      <c r="D1183" s="4">
        <v>4</v>
      </c>
      <c r="E1183" s="4">
        <v>5</v>
      </c>
      <c r="F1183" s="4">
        <v>6</v>
      </c>
      <c r="G1183" s="4">
        <v>7</v>
      </c>
      <c r="H1183" s="4">
        <v>8</v>
      </c>
      <c r="I1183" s="4">
        <v>9</v>
      </c>
      <c r="J1183" s="4">
        <v>10</v>
      </c>
      <c r="K1183" s="4">
        <v>11</v>
      </c>
      <c r="L1183" s="4">
        <v>12</v>
      </c>
    </row>
    <row r="1184" spans="1:12" ht="9" thickBot="1">
      <c r="A1184" s="48">
        <v>1</v>
      </c>
      <c r="B1184" s="9" t="s">
        <v>790</v>
      </c>
      <c r="C1184" s="48" t="s">
        <v>22</v>
      </c>
      <c r="D1184" s="48">
        <f>159+69</f>
        <v>228</v>
      </c>
      <c r="E1184" s="48"/>
      <c r="F1184" s="2"/>
      <c r="G1184" s="221"/>
      <c r="H1184" s="3"/>
      <c r="I1184" s="22"/>
      <c r="J1184" s="48"/>
      <c r="K1184" s="22"/>
      <c r="L1184" s="22"/>
    </row>
    <row r="1185" spans="1:12" ht="15.75" customHeight="1" thickBot="1">
      <c r="A1185" s="153"/>
      <c r="B1185" s="154"/>
      <c r="C1185" s="155"/>
      <c r="D1185" s="156"/>
      <c r="E1185" s="155"/>
      <c r="F1185" s="157"/>
      <c r="G1185" s="318" t="s">
        <v>15</v>
      </c>
      <c r="H1185" s="318"/>
      <c r="I1185" s="71"/>
      <c r="J1185" s="67"/>
      <c r="K1185" s="68"/>
      <c r="L1185" s="129"/>
    </row>
    <row r="1186" spans="1:12" ht="10.5">
      <c r="A1186" s="138" t="s">
        <v>791</v>
      </c>
      <c r="B1186" s="102" t="s">
        <v>792</v>
      </c>
      <c r="C1186" s="73"/>
      <c r="D1186" s="73"/>
      <c r="E1186" s="73"/>
      <c r="F1186" s="72"/>
      <c r="G1186" s="175"/>
      <c r="H1186" s="176"/>
      <c r="I1186" s="178"/>
      <c r="J1186" s="73"/>
      <c r="K1186" s="75"/>
      <c r="L1186" s="179"/>
    </row>
    <row r="1187" spans="1:12" ht="27" customHeight="1">
      <c r="A1187" s="12" t="s">
        <v>0</v>
      </c>
      <c r="B1187" s="12" t="s">
        <v>1</v>
      </c>
      <c r="C1187" s="12" t="s">
        <v>2</v>
      </c>
      <c r="D1187" s="13" t="s">
        <v>3</v>
      </c>
      <c r="E1187" s="14" t="s">
        <v>4</v>
      </c>
      <c r="F1187" s="14" t="s">
        <v>5</v>
      </c>
      <c r="G1187" s="14" t="s">
        <v>6</v>
      </c>
      <c r="H1187" s="15" t="s">
        <v>7</v>
      </c>
      <c r="I1187" s="15" t="s">
        <v>8</v>
      </c>
      <c r="J1187" s="14" t="s">
        <v>9</v>
      </c>
      <c r="K1187" s="16" t="s">
        <v>10</v>
      </c>
      <c r="L1187" s="16" t="s">
        <v>11</v>
      </c>
    </row>
    <row r="1188" spans="1:12" ht="18.75" customHeight="1">
      <c r="A1188" s="4">
        <v>1</v>
      </c>
      <c r="B1188" s="17">
        <v>2</v>
      </c>
      <c r="C1188" s="4">
        <v>3</v>
      </c>
      <c r="D1188" s="4">
        <v>4</v>
      </c>
      <c r="E1188" s="4">
        <v>5</v>
      </c>
      <c r="F1188" s="4">
        <v>6</v>
      </c>
      <c r="G1188" s="4">
        <v>7</v>
      </c>
      <c r="H1188" s="4">
        <v>8</v>
      </c>
      <c r="I1188" s="4">
        <v>9</v>
      </c>
      <c r="J1188" s="4">
        <v>10</v>
      </c>
      <c r="K1188" s="4">
        <v>11</v>
      </c>
      <c r="L1188" s="4">
        <v>12</v>
      </c>
    </row>
    <row r="1189" spans="1:12" ht="9" thickBot="1">
      <c r="A1189" s="48">
        <v>1</v>
      </c>
      <c r="B1189" s="9" t="s">
        <v>793</v>
      </c>
      <c r="C1189" s="48" t="s">
        <v>22</v>
      </c>
      <c r="D1189" s="48">
        <v>10</v>
      </c>
      <c r="E1189" s="48"/>
      <c r="F1189" s="2"/>
      <c r="G1189" s="221"/>
      <c r="H1189" s="3"/>
      <c r="I1189" s="22"/>
      <c r="J1189" s="48"/>
      <c r="K1189" s="22"/>
      <c r="L1189" s="22"/>
    </row>
    <row r="1190" spans="1:12" ht="15.75" customHeight="1" thickBot="1">
      <c r="A1190" s="153"/>
      <c r="B1190" s="154"/>
      <c r="C1190" s="155"/>
      <c r="D1190" s="156"/>
      <c r="E1190" s="155"/>
      <c r="F1190" s="157"/>
      <c r="G1190" s="318" t="s">
        <v>15</v>
      </c>
      <c r="H1190" s="318"/>
      <c r="I1190" s="71"/>
      <c r="J1190" s="67"/>
      <c r="K1190" s="68"/>
      <c r="L1190" s="129"/>
    </row>
    <row r="1191" spans="1:12" ht="10.5">
      <c r="A1191" s="138" t="s">
        <v>794</v>
      </c>
      <c r="B1191" s="102" t="s">
        <v>795</v>
      </c>
      <c r="C1191" s="73"/>
      <c r="D1191" s="73"/>
      <c r="E1191" s="73"/>
      <c r="F1191" s="72"/>
      <c r="G1191" s="175"/>
      <c r="H1191" s="176"/>
      <c r="I1191" s="178"/>
      <c r="J1191" s="73"/>
      <c r="K1191" s="75"/>
      <c r="L1191" s="179"/>
    </row>
    <row r="1192" spans="1:12" ht="27" customHeight="1">
      <c r="A1192" s="12" t="s">
        <v>0</v>
      </c>
      <c r="B1192" s="12" t="s">
        <v>1</v>
      </c>
      <c r="C1192" s="12" t="s">
        <v>2</v>
      </c>
      <c r="D1192" s="13" t="s">
        <v>3</v>
      </c>
      <c r="E1192" s="14" t="s">
        <v>4</v>
      </c>
      <c r="F1192" s="14" t="s">
        <v>5</v>
      </c>
      <c r="G1192" s="14" t="s">
        <v>6</v>
      </c>
      <c r="H1192" s="15" t="s">
        <v>7</v>
      </c>
      <c r="I1192" s="15" t="s">
        <v>8</v>
      </c>
      <c r="J1192" s="14" t="s">
        <v>9</v>
      </c>
      <c r="K1192" s="16" t="s">
        <v>10</v>
      </c>
      <c r="L1192" s="16" t="s">
        <v>11</v>
      </c>
    </row>
    <row r="1193" spans="1:12" ht="18.75" customHeight="1">
      <c r="A1193" s="4">
        <v>1</v>
      </c>
      <c r="B1193" s="17">
        <v>2</v>
      </c>
      <c r="C1193" s="4">
        <v>3</v>
      </c>
      <c r="D1193" s="4">
        <v>4</v>
      </c>
      <c r="E1193" s="4">
        <v>5</v>
      </c>
      <c r="F1193" s="4">
        <v>6</v>
      </c>
      <c r="G1193" s="4">
        <v>7</v>
      </c>
      <c r="H1193" s="4">
        <v>8</v>
      </c>
      <c r="I1193" s="4">
        <v>9</v>
      </c>
      <c r="J1193" s="4">
        <v>10</v>
      </c>
      <c r="K1193" s="4">
        <v>11</v>
      </c>
      <c r="L1193" s="4">
        <v>12</v>
      </c>
    </row>
    <row r="1194" spans="1:12" ht="9" thickBot="1">
      <c r="A1194" s="48">
        <v>1</v>
      </c>
      <c r="B1194" s="9" t="s">
        <v>796</v>
      </c>
      <c r="C1194" s="48" t="s">
        <v>180</v>
      </c>
      <c r="D1194" s="48">
        <v>111</v>
      </c>
      <c r="E1194" s="48"/>
      <c r="F1194" s="4"/>
      <c r="G1194" s="221"/>
      <c r="H1194" s="48"/>
      <c r="I1194" s="22"/>
      <c r="J1194" s="48"/>
      <c r="K1194" s="22"/>
      <c r="L1194" s="22"/>
    </row>
    <row r="1195" spans="1:12" ht="15.75" customHeight="1" thickBot="1">
      <c r="A1195" s="153"/>
      <c r="B1195" s="154"/>
      <c r="C1195" s="155"/>
      <c r="D1195" s="156"/>
      <c r="E1195" s="155"/>
      <c r="F1195" s="157"/>
      <c r="G1195" s="318" t="s">
        <v>15</v>
      </c>
      <c r="H1195" s="318"/>
      <c r="I1195" s="71"/>
      <c r="J1195" s="67"/>
      <c r="K1195" s="68"/>
      <c r="L1195" s="129"/>
    </row>
    <row r="1196" spans="1:12" ht="10.5">
      <c r="A1196" s="138" t="s">
        <v>797</v>
      </c>
      <c r="B1196" s="102" t="s">
        <v>798</v>
      </c>
      <c r="C1196" s="73"/>
      <c r="D1196" s="73"/>
      <c r="E1196" s="73"/>
      <c r="F1196" s="72"/>
      <c r="G1196" s="175"/>
      <c r="H1196" s="176"/>
      <c r="I1196" s="178"/>
      <c r="J1196" s="73"/>
      <c r="K1196" s="75"/>
      <c r="L1196" s="179"/>
    </row>
    <row r="1197" spans="1:12" ht="27" customHeight="1">
      <c r="A1197" s="12" t="s">
        <v>0</v>
      </c>
      <c r="B1197" s="12" t="s">
        <v>1</v>
      </c>
      <c r="C1197" s="12" t="s">
        <v>2</v>
      </c>
      <c r="D1197" s="13" t="s">
        <v>3</v>
      </c>
      <c r="E1197" s="14" t="s">
        <v>4</v>
      </c>
      <c r="F1197" s="14" t="s">
        <v>5</v>
      </c>
      <c r="G1197" s="14" t="s">
        <v>6</v>
      </c>
      <c r="H1197" s="15" t="s">
        <v>7</v>
      </c>
      <c r="I1197" s="15" t="s">
        <v>8</v>
      </c>
      <c r="J1197" s="14" t="s">
        <v>9</v>
      </c>
      <c r="K1197" s="16" t="s">
        <v>10</v>
      </c>
      <c r="L1197" s="16" t="s">
        <v>11</v>
      </c>
    </row>
    <row r="1198" spans="1:12" ht="18.75" customHeight="1">
      <c r="A1198" s="4">
        <v>1</v>
      </c>
      <c r="B1198" s="17">
        <v>2</v>
      </c>
      <c r="C1198" s="4">
        <v>3</v>
      </c>
      <c r="D1198" s="4">
        <v>4</v>
      </c>
      <c r="E1198" s="4">
        <v>5</v>
      </c>
      <c r="F1198" s="4">
        <v>6</v>
      </c>
      <c r="G1198" s="4">
        <v>7</v>
      </c>
      <c r="H1198" s="4">
        <v>8</v>
      </c>
      <c r="I1198" s="4">
        <v>9</v>
      </c>
      <c r="J1198" s="4">
        <v>10</v>
      </c>
      <c r="K1198" s="4">
        <v>11</v>
      </c>
      <c r="L1198" s="4">
        <v>12</v>
      </c>
    </row>
    <row r="1199" spans="1:12" ht="24" customHeight="1" thickBot="1">
      <c r="A1199" s="48">
        <v>1</v>
      </c>
      <c r="B1199" s="9" t="s">
        <v>799</v>
      </c>
      <c r="C1199" s="48" t="s">
        <v>22</v>
      </c>
      <c r="D1199" s="48">
        <v>408</v>
      </c>
      <c r="E1199" s="48"/>
      <c r="F1199" s="2"/>
      <c r="G1199" s="221"/>
      <c r="H1199" s="48"/>
      <c r="I1199" s="22"/>
      <c r="J1199" s="48"/>
      <c r="K1199" s="22"/>
      <c r="L1199" s="22"/>
    </row>
    <row r="1200" spans="1:12" ht="15.75" customHeight="1" thickBot="1">
      <c r="A1200" s="153"/>
      <c r="B1200" s="154"/>
      <c r="C1200" s="155"/>
      <c r="D1200" s="156"/>
      <c r="E1200" s="155"/>
      <c r="F1200" s="157"/>
      <c r="G1200" s="318" t="s">
        <v>15</v>
      </c>
      <c r="H1200" s="318"/>
      <c r="I1200" s="71"/>
      <c r="J1200" s="67"/>
      <c r="K1200" s="68"/>
      <c r="L1200" s="129"/>
    </row>
    <row r="1201" spans="1:12" ht="10.5">
      <c r="A1201" s="138" t="s">
        <v>800</v>
      </c>
      <c r="B1201" s="102" t="s">
        <v>801</v>
      </c>
      <c r="C1201" s="73"/>
      <c r="D1201" s="73"/>
      <c r="E1201" s="73"/>
      <c r="F1201" s="72"/>
      <c r="G1201" s="175"/>
      <c r="H1201" s="176"/>
      <c r="I1201" s="178"/>
      <c r="J1201" s="73"/>
      <c r="K1201" s="75"/>
      <c r="L1201" s="179"/>
    </row>
    <row r="1202" spans="1:12" ht="27" customHeight="1">
      <c r="A1202" s="12" t="s">
        <v>0</v>
      </c>
      <c r="B1202" s="12" t="s">
        <v>1</v>
      </c>
      <c r="C1202" s="12" t="s">
        <v>2</v>
      </c>
      <c r="D1202" s="13" t="s">
        <v>3</v>
      </c>
      <c r="E1202" s="14" t="s">
        <v>4</v>
      </c>
      <c r="F1202" s="14" t="s">
        <v>5</v>
      </c>
      <c r="G1202" s="14" t="s">
        <v>6</v>
      </c>
      <c r="H1202" s="15" t="s">
        <v>7</v>
      </c>
      <c r="I1202" s="15" t="s">
        <v>8</v>
      </c>
      <c r="J1202" s="14" t="s">
        <v>9</v>
      </c>
      <c r="K1202" s="16" t="s">
        <v>10</v>
      </c>
      <c r="L1202" s="16" t="s">
        <v>11</v>
      </c>
    </row>
    <row r="1203" spans="1:12" ht="18.75" customHeight="1">
      <c r="A1203" s="4">
        <v>1</v>
      </c>
      <c r="B1203" s="17">
        <v>2</v>
      </c>
      <c r="C1203" s="4">
        <v>3</v>
      </c>
      <c r="D1203" s="4">
        <v>4</v>
      </c>
      <c r="E1203" s="4">
        <v>5</v>
      </c>
      <c r="F1203" s="4">
        <v>6</v>
      </c>
      <c r="G1203" s="4">
        <v>7</v>
      </c>
      <c r="H1203" s="4">
        <v>8</v>
      </c>
      <c r="I1203" s="4">
        <v>9</v>
      </c>
      <c r="J1203" s="4">
        <v>10</v>
      </c>
      <c r="K1203" s="4">
        <v>11</v>
      </c>
      <c r="L1203" s="4">
        <v>12</v>
      </c>
    </row>
    <row r="1204" spans="1:12" ht="9" thickBot="1">
      <c r="A1204" s="48">
        <v>1</v>
      </c>
      <c r="B1204" s="9" t="s">
        <v>802</v>
      </c>
      <c r="C1204" s="48" t="s">
        <v>22</v>
      </c>
      <c r="D1204" s="48">
        <v>30</v>
      </c>
      <c r="E1204" s="48"/>
      <c r="F1204" s="2"/>
      <c r="G1204" s="221"/>
      <c r="H1204" s="48"/>
      <c r="I1204" s="22"/>
      <c r="J1204" s="48"/>
      <c r="K1204" s="22"/>
      <c r="L1204" s="22"/>
    </row>
    <row r="1205" spans="1:12" ht="15.75" customHeight="1" thickBot="1">
      <c r="A1205" s="153"/>
      <c r="B1205" s="154"/>
      <c r="C1205" s="155"/>
      <c r="D1205" s="156"/>
      <c r="E1205" s="155"/>
      <c r="F1205" s="157"/>
      <c r="G1205" s="318" t="s">
        <v>15</v>
      </c>
      <c r="H1205" s="318"/>
      <c r="I1205" s="71"/>
      <c r="J1205" s="67"/>
      <c r="K1205" s="68"/>
      <c r="L1205" s="129"/>
    </row>
    <row r="1206" spans="1:12" ht="10.5">
      <c r="A1206" s="138" t="s">
        <v>803</v>
      </c>
      <c r="B1206" s="102" t="s">
        <v>804</v>
      </c>
      <c r="C1206" s="73"/>
      <c r="D1206" s="73"/>
      <c r="E1206" s="73"/>
      <c r="F1206" s="72"/>
      <c r="G1206" s="175"/>
      <c r="H1206" s="176"/>
      <c r="I1206" s="178"/>
      <c r="J1206" s="73"/>
      <c r="K1206" s="75"/>
      <c r="L1206" s="179"/>
    </row>
    <row r="1207" spans="1:12" ht="27" customHeight="1">
      <c r="A1207" s="12" t="s">
        <v>0</v>
      </c>
      <c r="B1207" s="12" t="s">
        <v>1</v>
      </c>
      <c r="C1207" s="12" t="s">
        <v>2</v>
      </c>
      <c r="D1207" s="13" t="s">
        <v>3</v>
      </c>
      <c r="E1207" s="14" t="s">
        <v>4</v>
      </c>
      <c r="F1207" s="14" t="s">
        <v>5</v>
      </c>
      <c r="G1207" s="14" t="s">
        <v>6</v>
      </c>
      <c r="H1207" s="15" t="s">
        <v>7</v>
      </c>
      <c r="I1207" s="15" t="s">
        <v>8</v>
      </c>
      <c r="J1207" s="14" t="s">
        <v>9</v>
      </c>
      <c r="K1207" s="16" t="s">
        <v>10</v>
      </c>
      <c r="L1207" s="16" t="s">
        <v>11</v>
      </c>
    </row>
    <row r="1208" spans="1:12" ht="18.75" customHeight="1">
      <c r="A1208" s="4">
        <v>1</v>
      </c>
      <c r="B1208" s="17">
        <v>2</v>
      </c>
      <c r="C1208" s="4">
        <v>3</v>
      </c>
      <c r="D1208" s="4">
        <v>4</v>
      </c>
      <c r="E1208" s="4">
        <v>5</v>
      </c>
      <c r="F1208" s="4">
        <v>6</v>
      </c>
      <c r="G1208" s="4">
        <v>7</v>
      </c>
      <c r="H1208" s="4">
        <v>8</v>
      </c>
      <c r="I1208" s="4">
        <v>9</v>
      </c>
      <c r="J1208" s="4">
        <v>10</v>
      </c>
      <c r="K1208" s="4">
        <v>11</v>
      </c>
      <c r="L1208" s="4">
        <v>12</v>
      </c>
    </row>
    <row r="1209" spans="1:12" ht="43.5" customHeight="1" thickBot="1">
      <c r="A1209" s="48">
        <v>1</v>
      </c>
      <c r="B1209" s="9" t="s">
        <v>805</v>
      </c>
      <c r="C1209" s="48" t="s">
        <v>22</v>
      </c>
      <c r="D1209" s="191">
        <v>2000</v>
      </c>
      <c r="E1209" s="48"/>
      <c r="F1209" s="53"/>
      <c r="G1209" s="221"/>
      <c r="H1209" s="48"/>
      <c r="I1209" s="22"/>
      <c r="J1209" s="48"/>
      <c r="K1209" s="22"/>
      <c r="L1209" s="22"/>
    </row>
    <row r="1210" spans="1:12" ht="20.25" customHeight="1" thickBot="1">
      <c r="A1210" s="153"/>
      <c r="B1210" s="154"/>
      <c r="C1210" s="155"/>
      <c r="D1210" s="156"/>
      <c r="E1210" s="155"/>
      <c r="F1210" s="157"/>
      <c r="G1210" s="318" t="s">
        <v>15</v>
      </c>
      <c r="H1210" s="318"/>
      <c r="I1210" s="71"/>
      <c r="J1210" s="67"/>
      <c r="K1210" s="68"/>
      <c r="L1210" s="129"/>
    </row>
    <row r="1211" spans="1:12" ht="24.75" customHeight="1">
      <c r="A1211" s="138" t="s">
        <v>806</v>
      </c>
      <c r="B1211" s="102" t="s">
        <v>807</v>
      </c>
      <c r="C1211" s="73"/>
      <c r="D1211" s="73"/>
      <c r="E1211" s="73"/>
      <c r="F1211" s="72"/>
      <c r="G1211" s="175"/>
      <c r="H1211" s="176"/>
      <c r="I1211" s="178"/>
      <c r="J1211" s="73"/>
      <c r="K1211" s="75"/>
      <c r="L1211" s="179"/>
    </row>
    <row r="1212" spans="1:12" ht="27" customHeight="1">
      <c r="A1212" s="12" t="s">
        <v>0</v>
      </c>
      <c r="B1212" s="12" t="s">
        <v>1</v>
      </c>
      <c r="C1212" s="12" t="s">
        <v>2</v>
      </c>
      <c r="D1212" s="13" t="s">
        <v>3</v>
      </c>
      <c r="E1212" s="14" t="s">
        <v>4</v>
      </c>
      <c r="F1212" s="14" t="s">
        <v>5</v>
      </c>
      <c r="G1212" s="14" t="s">
        <v>6</v>
      </c>
      <c r="H1212" s="15" t="s">
        <v>7</v>
      </c>
      <c r="I1212" s="15" t="s">
        <v>8</v>
      </c>
      <c r="J1212" s="14" t="s">
        <v>9</v>
      </c>
      <c r="K1212" s="16" t="s">
        <v>10</v>
      </c>
      <c r="L1212" s="16" t="s">
        <v>11</v>
      </c>
    </row>
    <row r="1213" spans="1:12" ht="18.75" customHeight="1">
      <c r="A1213" s="4">
        <v>1</v>
      </c>
      <c r="B1213" s="17">
        <v>2</v>
      </c>
      <c r="C1213" s="4">
        <v>3</v>
      </c>
      <c r="D1213" s="4">
        <v>4</v>
      </c>
      <c r="E1213" s="4">
        <v>5</v>
      </c>
      <c r="F1213" s="4">
        <v>6</v>
      </c>
      <c r="G1213" s="4">
        <v>7</v>
      </c>
      <c r="H1213" s="4">
        <v>8</v>
      </c>
      <c r="I1213" s="4">
        <v>9</v>
      </c>
      <c r="J1213" s="4">
        <v>10</v>
      </c>
      <c r="K1213" s="4">
        <v>11</v>
      </c>
      <c r="L1213" s="4">
        <v>12</v>
      </c>
    </row>
    <row r="1214" spans="1:12" ht="48.75" customHeight="1" thickBot="1">
      <c r="A1214" s="48">
        <v>1</v>
      </c>
      <c r="B1214" s="9" t="s">
        <v>808</v>
      </c>
      <c r="C1214" s="48" t="s">
        <v>22</v>
      </c>
      <c r="D1214" s="48">
        <v>100</v>
      </c>
      <c r="E1214" s="48"/>
      <c r="F1214" s="2"/>
      <c r="G1214" s="221"/>
      <c r="H1214" s="48"/>
      <c r="I1214" s="22"/>
      <c r="J1214" s="48"/>
      <c r="K1214" s="22"/>
      <c r="L1214" s="22"/>
    </row>
    <row r="1215" spans="1:12" ht="18" customHeight="1" thickBot="1">
      <c r="A1215" s="153"/>
      <c r="B1215" s="154"/>
      <c r="C1215" s="155"/>
      <c r="D1215" s="156"/>
      <c r="E1215" s="155"/>
      <c r="F1215" s="157"/>
      <c r="G1215" s="318" t="s">
        <v>15</v>
      </c>
      <c r="H1215" s="318"/>
      <c r="I1215" s="71"/>
      <c r="J1215" s="67"/>
      <c r="K1215" s="68"/>
      <c r="L1215" s="129"/>
    </row>
    <row r="1216" spans="1:12" ht="42" customHeight="1">
      <c r="A1216" s="138" t="s">
        <v>809</v>
      </c>
      <c r="B1216" s="102" t="s">
        <v>810</v>
      </c>
      <c r="C1216" s="73"/>
      <c r="D1216" s="73"/>
      <c r="E1216" s="73"/>
      <c r="F1216" s="72"/>
      <c r="G1216" s="175"/>
      <c r="H1216" s="176"/>
      <c r="I1216" s="178"/>
      <c r="J1216" s="73"/>
      <c r="K1216" s="75"/>
      <c r="L1216" s="179"/>
    </row>
    <row r="1217" spans="1:12" ht="27" customHeight="1">
      <c r="A1217" s="12" t="s">
        <v>0</v>
      </c>
      <c r="B1217" s="12" t="s">
        <v>1</v>
      </c>
      <c r="C1217" s="12" t="s">
        <v>2</v>
      </c>
      <c r="D1217" s="13" t="s">
        <v>3</v>
      </c>
      <c r="E1217" s="14" t="s">
        <v>4</v>
      </c>
      <c r="F1217" s="14" t="s">
        <v>5</v>
      </c>
      <c r="G1217" s="14" t="s">
        <v>6</v>
      </c>
      <c r="H1217" s="15" t="s">
        <v>7</v>
      </c>
      <c r="I1217" s="15" t="s">
        <v>8</v>
      </c>
      <c r="J1217" s="14" t="s">
        <v>9</v>
      </c>
      <c r="K1217" s="16" t="s">
        <v>10</v>
      </c>
      <c r="L1217" s="16" t="s">
        <v>11</v>
      </c>
    </row>
    <row r="1218" spans="1:12" ht="18.75" customHeight="1">
      <c r="A1218" s="4">
        <v>1</v>
      </c>
      <c r="B1218" s="17">
        <v>2</v>
      </c>
      <c r="C1218" s="4">
        <v>3</v>
      </c>
      <c r="D1218" s="4">
        <v>4</v>
      </c>
      <c r="E1218" s="4">
        <v>5</v>
      </c>
      <c r="F1218" s="4">
        <v>6</v>
      </c>
      <c r="G1218" s="4">
        <v>7</v>
      </c>
      <c r="H1218" s="4">
        <v>8</v>
      </c>
      <c r="I1218" s="4">
        <v>9</v>
      </c>
      <c r="J1218" s="4">
        <v>10</v>
      </c>
      <c r="K1218" s="4">
        <v>11</v>
      </c>
      <c r="L1218" s="4">
        <v>12</v>
      </c>
    </row>
    <row r="1219" spans="1:12" ht="72.75" customHeight="1">
      <c r="A1219" s="48">
        <v>1</v>
      </c>
      <c r="B1219" s="9" t="s">
        <v>811</v>
      </c>
      <c r="C1219" s="48" t="s">
        <v>22</v>
      </c>
      <c r="D1219" s="48">
        <v>200</v>
      </c>
      <c r="E1219" s="48"/>
      <c r="F1219" s="4"/>
      <c r="G1219" s="221"/>
      <c r="H1219" s="3"/>
      <c r="I1219" s="22"/>
      <c r="J1219" s="48"/>
      <c r="K1219" s="22"/>
      <c r="L1219" s="22"/>
    </row>
    <row r="1220" spans="1:12" ht="123" customHeight="1">
      <c r="A1220" s="48">
        <f>A1219+1</f>
        <v>2</v>
      </c>
      <c r="B1220" s="9" t="s">
        <v>812</v>
      </c>
      <c r="C1220" s="48" t="s">
        <v>22</v>
      </c>
      <c r="D1220" s="48">
        <v>720</v>
      </c>
      <c r="E1220" s="48"/>
      <c r="F1220" s="4"/>
      <c r="G1220" s="221"/>
      <c r="H1220" s="3"/>
      <c r="I1220" s="22"/>
      <c r="J1220" s="48"/>
      <c r="K1220" s="22"/>
      <c r="L1220" s="22"/>
    </row>
    <row r="1221" spans="1:12" ht="75" customHeight="1">
      <c r="A1221" s="48">
        <f>A1220+1</f>
        <v>3</v>
      </c>
      <c r="B1221" s="9" t="s">
        <v>813</v>
      </c>
      <c r="C1221" s="48" t="s">
        <v>22</v>
      </c>
      <c r="D1221" s="48">
        <v>30</v>
      </c>
      <c r="E1221" s="48"/>
      <c r="F1221" s="4"/>
      <c r="G1221" s="221"/>
      <c r="H1221" s="3"/>
      <c r="I1221" s="22"/>
      <c r="J1221" s="48"/>
      <c r="K1221" s="22"/>
      <c r="L1221" s="22"/>
    </row>
    <row r="1222" spans="1:12" ht="103.5" customHeight="1" thickBot="1">
      <c r="A1222" s="48">
        <f>A1221+1</f>
        <v>4</v>
      </c>
      <c r="B1222" s="9" t="s">
        <v>814</v>
      </c>
      <c r="C1222" s="48" t="s">
        <v>22</v>
      </c>
      <c r="D1222" s="48">
        <v>120</v>
      </c>
      <c r="E1222" s="48"/>
      <c r="F1222" s="4"/>
      <c r="G1222" s="221"/>
      <c r="H1222" s="222"/>
      <c r="I1222" s="22"/>
      <c r="J1222" s="48"/>
      <c r="K1222" s="22"/>
      <c r="L1222" s="22"/>
    </row>
    <row r="1223" spans="1:12" ht="26.25" customHeight="1" thickBot="1">
      <c r="A1223" s="153"/>
      <c r="B1223" s="154"/>
      <c r="C1223" s="155"/>
      <c r="D1223" s="156"/>
      <c r="E1223" s="155"/>
      <c r="F1223" s="157"/>
      <c r="G1223" s="318" t="s">
        <v>15</v>
      </c>
      <c r="H1223" s="318"/>
      <c r="I1223" s="71"/>
      <c r="J1223" s="67"/>
      <c r="K1223" s="68"/>
      <c r="L1223" s="129"/>
    </row>
    <row r="1224" spans="1:12" ht="30.75" customHeight="1">
      <c r="A1224" s="138" t="s">
        <v>815</v>
      </c>
      <c r="B1224" s="102" t="s">
        <v>816</v>
      </c>
      <c r="C1224" s="73"/>
      <c r="D1224" s="73"/>
      <c r="E1224" s="73"/>
      <c r="F1224" s="72"/>
      <c r="G1224" s="175"/>
      <c r="H1224" s="176"/>
      <c r="I1224" s="178"/>
      <c r="J1224" s="73"/>
      <c r="K1224" s="75"/>
      <c r="L1224" s="179"/>
    </row>
    <row r="1225" spans="1:12" ht="27" customHeight="1">
      <c r="A1225" s="12" t="s">
        <v>0</v>
      </c>
      <c r="B1225" s="12" t="s">
        <v>1</v>
      </c>
      <c r="C1225" s="12" t="s">
        <v>2</v>
      </c>
      <c r="D1225" s="13" t="s">
        <v>3</v>
      </c>
      <c r="E1225" s="14" t="s">
        <v>4</v>
      </c>
      <c r="F1225" s="14" t="s">
        <v>5</v>
      </c>
      <c r="G1225" s="14" t="s">
        <v>6</v>
      </c>
      <c r="H1225" s="15" t="s">
        <v>7</v>
      </c>
      <c r="I1225" s="15" t="s">
        <v>8</v>
      </c>
      <c r="J1225" s="14" t="s">
        <v>9</v>
      </c>
      <c r="K1225" s="16" t="s">
        <v>10</v>
      </c>
      <c r="L1225" s="16" t="s">
        <v>11</v>
      </c>
    </row>
    <row r="1226" spans="1:12" ht="18.75" customHeight="1">
      <c r="A1226" s="4">
        <v>1</v>
      </c>
      <c r="B1226" s="17">
        <v>2</v>
      </c>
      <c r="C1226" s="4">
        <v>3</v>
      </c>
      <c r="D1226" s="4">
        <v>4</v>
      </c>
      <c r="E1226" s="4">
        <v>5</v>
      </c>
      <c r="F1226" s="4">
        <v>6</v>
      </c>
      <c r="G1226" s="4">
        <v>7</v>
      </c>
      <c r="H1226" s="4">
        <v>8</v>
      </c>
      <c r="I1226" s="4">
        <v>9</v>
      </c>
      <c r="J1226" s="4">
        <v>10</v>
      </c>
      <c r="K1226" s="4">
        <v>11</v>
      </c>
      <c r="L1226" s="4">
        <v>12</v>
      </c>
    </row>
    <row r="1227" spans="1:12" ht="33.75" thickBot="1">
      <c r="A1227" s="48">
        <v>1</v>
      </c>
      <c r="B1227" s="9" t="s">
        <v>817</v>
      </c>
      <c r="C1227" s="48" t="s">
        <v>22</v>
      </c>
      <c r="D1227" s="48">
        <v>1000</v>
      </c>
      <c r="E1227" s="48"/>
      <c r="F1227" s="48"/>
      <c r="G1227" s="221"/>
      <c r="H1227" s="3"/>
      <c r="I1227" s="22"/>
      <c r="J1227" s="48"/>
      <c r="K1227" s="22"/>
      <c r="L1227" s="22"/>
    </row>
    <row r="1228" spans="1:12" ht="15.75" customHeight="1" thickBot="1">
      <c r="A1228" s="153"/>
      <c r="B1228" s="154"/>
      <c r="C1228" s="155"/>
      <c r="D1228" s="156"/>
      <c r="E1228" s="155"/>
      <c r="F1228" s="157"/>
      <c r="G1228" s="318" t="s">
        <v>15</v>
      </c>
      <c r="H1228" s="318"/>
      <c r="I1228" s="71"/>
      <c r="J1228" s="67"/>
      <c r="K1228" s="68"/>
      <c r="L1228" s="129"/>
    </row>
    <row r="1229" spans="1:12" ht="21.75" customHeight="1">
      <c r="A1229" s="138" t="s">
        <v>818</v>
      </c>
      <c r="B1229" s="102" t="s">
        <v>819</v>
      </c>
      <c r="C1229" s="73"/>
      <c r="D1229" s="73"/>
      <c r="E1229" s="73"/>
      <c r="F1229" s="72"/>
      <c r="G1229" s="175"/>
      <c r="H1229" s="176"/>
      <c r="I1229" s="178"/>
      <c r="J1229" s="73"/>
      <c r="K1229" s="75"/>
      <c r="L1229" s="179"/>
    </row>
    <row r="1230" spans="1:12" ht="27" customHeight="1">
      <c r="A1230" s="12" t="s">
        <v>0</v>
      </c>
      <c r="B1230" s="12" t="s">
        <v>1</v>
      </c>
      <c r="C1230" s="12" t="s">
        <v>2</v>
      </c>
      <c r="D1230" s="13" t="s">
        <v>3</v>
      </c>
      <c r="E1230" s="14" t="s">
        <v>4</v>
      </c>
      <c r="F1230" s="14" t="s">
        <v>5</v>
      </c>
      <c r="G1230" s="14" t="s">
        <v>6</v>
      </c>
      <c r="H1230" s="15" t="s">
        <v>7</v>
      </c>
      <c r="I1230" s="15" t="s">
        <v>8</v>
      </c>
      <c r="J1230" s="14" t="s">
        <v>9</v>
      </c>
      <c r="K1230" s="16" t="s">
        <v>10</v>
      </c>
      <c r="L1230" s="16" t="s">
        <v>11</v>
      </c>
    </row>
    <row r="1231" spans="1:12" ht="18.75" customHeight="1">
      <c r="A1231" s="4">
        <v>1</v>
      </c>
      <c r="B1231" s="17">
        <v>2</v>
      </c>
      <c r="C1231" s="4">
        <v>3</v>
      </c>
      <c r="D1231" s="4">
        <v>4</v>
      </c>
      <c r="E1231" s="4">
        <v>5</v>
      </c>
      <c r="F1231" s="4">
        <v>6</v>
      </c>
      <c r="G1231" s="4">
        <v>7</v>
      </c>
      <c r="H1231" s="4">
        <v>8</v>
      </c>
      <c r="I1231" s="4">
        <v>9</v>
      </c>
      <c r="J1231" s="4">
        <v>10</v>
      </c>
      <c r="K1231" s="4">
        <v>11</v>
      </c>
      <c r="L1231" s="4">
        <v>12</v>
      </c>
    </row>
    <row r="1232" spans="1:12" ht="30" customHeight="1" thickBot="1">
      <c r="A1232" s="48">
        <v>1</v>
      </c>
      <c r="B1232" s="9" t="s">
        <v>820</v>
      </c>
      <c r="C1232" s="48" t="s">
        <v>22</v>
      </c>
      <c r="D1232" s="48">
        <v>3000</v>
      </c>
      <c r="E1232" s="48"/>
      <c r="F1232" s="4"/>
      <c r="G1232" s="221"/>
      <c r="H1232" s="3"/>
      <c r="I1232" s="22"/>
      <c r="J1232" s="48"/>
      <c r="K1232" s="22"/>
      <c r="L1232" s="22"/>
    </row>
    <row r="1233" spans="1:12" ht="22.5" customHeight="1" thickBot="1">
      <c r="A1233" s="153"/>
      <c r="B1233" s="154"/>
      <c r="C1233" s="155"/>
      <c r="D1233" s="156"/>
      <c r="E1233" s="155"/>
      <c r="F1233" s="157"/>
      <c r="G1233" s="318" t="s">
        <v>15</v>
      </c>
      <c r="H1233" s="318"/>
      <c r="I1233" s="71">
        <f>SUM(I1232:I1232)</f>
        <v>0</v>
      </c>
      <c r="J1233" s="67"/>
      <c r="K1233" s="68"/>
      <c r="L1233" s="129">
        <f>SUM(L1232:L1232)</f>
        <v>0</v>
      </c>
    </row>
    <row r="1234" spans="1:12" ht="15.75" customHeight="1">
      <c r="A1234" s="138" t="s">
        <v>821</v>
      </c>
      <c r="B1234" s="102" t="s">
        <v>822</v>
      </c>
      <c r="C1234" s="73"/>
      <c r="D1234" s="73"/>
      <c r="E1234" s="73"/>
      <c r="F1234" s="72"/>
      <c r="G1234" s="175"/>
      <c r="H1234" s="176"/>
      <c r="I1234" s="178"/>
      <c r="J1234" s="73"/>
      <c r="K1234" s="75"/>
      <c r="L1234" s="179"/>
    </row>
    <row r="1235" spans="1:12" ht="27" customHeight="1">
      <c r="A1235" s="12" t="s">
        <v>0</v>
      </c>
      <c r="B1235" s="12" t="s">
        <v>1</v>
      </c>
      <c r="C1235" s="12" t="s">
        <v>2</v>
      </c>
      <c r="D1235" s="13" t="s">
        <v>3</v>
      </c>
      <c r="E1235" s="14" t="s">
        <v>4</v>
      </c>
      <c r="F1235" s="14" t="s">
        <v>5</v>
      </c>
      <c r="G1235" s="14" t="s">
        <v>6</v>
      </c>
      <c r="H1235" s="15" t="s">
        <v>7</v>
      </c>
      <c r="I1235" s="15" t="s">
        <v>8</v>
      </c>
      <c r="J1235" s="14" t="s">
        <v>9</v>
      </c>
      <c r="K1235" s="16" t="s">
        <v>10</v>
      </c>
      <c r="L1235" s="16" t="s">
        <v>11</v>
      </c>
    </row>
    <row r="1236" spans="1:12" ht="18.75" customHeight="1">
      <c r="A1236" s="4">
        <v>1</v>
      </c>
      <c r="B1236" s="17">
        <v>2</v>
      </c>
      <c r="C1236" s="4">
        <v>3</v>
      </c>
      <c r="D1236" s="4">
        <v>4</v>
      </c>
      <c r="E1236" s="4">
        <v>5</v>
      </c>
      <c r="F1236" s="4">
        <v>6</v>
      </c>
      <c r="G1236" s="4">
        <v>7</v>
      </c>
      <c r="H1236" s="4">
        <v>8</v>
      </c>
      <c r="I1236" s="4">
        <v>9</v>
      </c>
      <c r="J1236" s="4">
        <v>10</v>
      </c>
      <c r="K1236" s="4">
        <v>11</v>
      </c>
      <c r="L1236" s="4">
        <v>12</v>
      </c>
    </row>
    <row r="1237" spans="1:12" ht="102" customHeight="1" thickBot="1">
      <c r="A1237" s="48">
        <v>1</v>
      </c>
      <c r="B1237" s="265" t="s">
        <v>1014</v>
      </c>
      <c r="C1237" s="48" t="s">
        <v>22</v>
      </c>
      <c r="D1237" s="48">
        <v>1500</v>
      </c>
      <c r="E1237" s="48"/>
      <c r="F1237" s="48"/>
      <c r="G1237" s="221"/>
      <c r="H1237" s="3"/>
      <c r="I1237" s="22"/>
      <c r="J1237" s="48"/>
      <c r="K1237" s="22"/>
      <c r="L1237" s="22"/>
    </row>
    <row r="1238" spans="1:12" ht="18.75" customHeight="1" thickBot="1">
      <c r="A1238" s="153"/>
      <c r="B1238" s="154"/>
      <c r="C1238" s="155"/>
      <c r="D1238" s="156"/>
      <c r="E1238" s="155"/>
      <c r="F1238" s="157"/>
      <c r="G1238" s="318" t="s">
        <v>15</v>
      </c>
      <c r="H1238" s="318"/>
      <c r="I1238" s="71"/>
      <c r="J1238" s="67"/>
      <c r="K1238" s="68"/>
      <c r="L1238" s="129"/>
    </row>
    <row r="1239" spans="1:12" ht="20.25" customHeight="1">
      <c r="A1239" s="138" t="s">
        <v>823</v>
      </c>
      <c r="B1239" s="102" t="s">
        <v>824</v>
      </c>
      <c r="C1239" s="73"/>
      <c r="D1239" s="73"/>
      <c r="E1239" s="73"/>
      <c r="F1239" s="72"/>
      <c r="G1239" s="175"/>
      <c r="H1239" s="176"/>
      <c r="I1239" s="178"/>
      <c r="J1239" s="73"/>
      <c r="K1239" s="75"/>
      <c r="L1239" s="179"/>
    </row>
    <row r="1240" spans="1:12" ht="27" customHeight="1">
      <c r="A1240" s="12" t="s">
        <v>0</v>
      </c>
      <c r="B1240" s="12" t="s">
        <v>1</v>
      </c>
      <c r="C1240" s="12" t="s">
        <v>2</v>
      </c>
      <c r="D1240" s="13" t="s">
        <v>3</v>
      </c>
      <c r="E1240" s="14" t="s">
        <v>4</v>
      </c>
      <c r="F1240" s="14" t="s">
        <v>5</v>
      </c>
      <c r="G1240" s="14" t="s">
        <v>6</v>
      </c>
      <c r="H1240" s="15" t="s">
        <v>7</v>
      </c>
      <c r="I1240" s="15" t="s">
        <v>8</v>
      </c>
      <c r="J1240" s="14" t="s">
        <v>9</v>
      </c>
      <c r="K1240" s="16" t="s">
        <v>10</v>
      </c>
      <c r="L1240" s="16" t="s">
        <v>11</v>
      </c>
    </row>
    <row r="1241" spans="1:12" ht="18.75" customHeight="1">
      <c r="A1241" s="4">
        <v>1</v>
      </c>
      <c r="B1241" s="17">
        <v>2</v>
      </c>
      <c r="C1241" s="4">
        <v>3</v>
      </c>
      <c r="D1241" s="4">
        <v>4</v>
      </c>
      <c r="E1241" s="4">
        <v>5</v>
      </c>
      <c r="F1241" s="4">
        <v>6</v>
      </c>
      <c r="G1241" s="4">
        <v>7</v>
      </c>
      <c r="H1241" s="4">
        <v>8</v>
      </c>
      <c r="I1241" s="4">
        <v>9</v>
      </c>
      <c r="J1241" s="4">
        <v>10</v>
      </c>
      <c r="K1241" s="4">
        <v>11</v>
      </c>
      <c r="L1241" s="4">
        <v>12</v>
      </c>
    </row>
    <row r="1242" spans="1:12" ht="34.5" customHeight="1" thickBot="1">
      <c r="A1242" s="48">
        <v>1</v>
      </c>
      <c r="B1242" s="9" t="s">
        <v>825</v>
      </c>
      <c r="C1242" s="48" t="s">
        <v>826</v>
      </c>
      <c r="D1242" s="48">
        <v>1</v>
      </c>
      <c r="E1242" s="48"/>
      <c r="F1242" s="48"/>
      <c r="G1242" s="221"/>
      <c r="H1242" s="3"/>
      <c r="I1242" s="22"/>
      <c r="J1242" s="48"/>
      <c r="K1242" s="22"/>
      <c r="L1242" s="22"/>
    </row>
    <row r="1243" spans="1:12" ht="15.75" customHeight="1" thickBot="1">
      <c r="A1243" s="153"/>
      <c r="B1243" s="154"/>
      <c r="C1243" s="155"/>
      <c r="D1243" s="156"/>
      <c r="E1243" s="155"/>
      <c r="F1243" s="157"/>
      <c r="G1243" s="318" t="s">
        <v>15</v>
      </c>
      <c r="H1243" s="318"/>
      <c r="I1243" s="71"/>
      <c r="J1243" s="67"/>
      <c r="K1243" s="68"/>
      <c r="L1243" s="129"/>
    </row>
    <row r="1244" spans="1:12" ht="10.5">
      <c r="A1244" s="138" t="s">
        <v>827</v>
      </c>
      <c r="B1244" s="102" t="s">
        <v>828</v>
      </c>
      <c r="C1244" s="73"/>
      <c r="D1244" s="73"/>
      <c r="E1244" s="73"/>
      <c r="F1244" s="72"/>
      <c r="G1244" s="175"/>
      <c r="H1244" s="176"/>
      <c r="I1244" s="178"/>
      <c r="J1244" s="73"/>
      <c r="K1244" s="75"/>
      <c r="L1244" s="179"/>
    </row>
    <row r="1245" spans="1:12" ht="27" customHeight="1">
      <c r="A1245" s="12" t="s">
        <v>0</v>
      </c>
      <c r="B1245" s="12" t="s">
        <v>1</v>
      </c>
      <c r="C1245" s="12" t="s">
        <v>2</v>
      </c>
      <c r="D1245" s="13" t="s">
        <v>3</v>
      </c>
      <c r="E1245" s="14" t="s">
        <v>4</v>
      </c>
      <c r="F1245" s="14" t="s">
        <v>5</v>
      </c>
      <c r="G1245" s="14" t="s">
        <v>6</v>
      </c>
      <c r="H1245" s="15" t="s">
        <v>7</v>
      </c>
      <c r="I1245" s="15" t="s">
        <v>8</v>
      </c>
      <c r="J1245" s="14" t="s">
        <v>9</v>
      </c>
      <c r="K1245" s="16" t="s">
        <v>10</v>
      </c>
      <c r="L1245" s="16" t="s">
        <v>11</v>
      </c>
    </row>
    <row r="1246" spans="1:12" ht="18.75" customHeight="1">
      <c r="A1246" s="4">
        <v>1</v>
      </c>
      <c r="B1246" s="17">
        <v>2</v>
      </c>
      <c r="C1246" s="4">
        <v>3</v>
      </c>
      <c r="D1246" s="4">
        <v>4</v>
      </c>
      <c r="E1246" s="4">
        <v>5</v>
      </c>
      <c r="F1246" s="4">
        <v>6</v>
      </c>
      <c r="G1246" s="4">
        <v>7</v>
      </c>
      <c r="H1246" s="4">
        <v>8</v>
      </c>
      <c r="I1246" s="4">
        <v>9</v>
      </c>
      <c r="J1246" s="4">
        <v>10</v>
      </c>
      <c r="K1246" s="4">
        <v>11</v>
      </c>
      <c r="L1246" s="4">
        <v>12</v>
      </c>
    </row>
    <row r="1247" spans="1:12" ht="21.75" customHeight="1" thickBot="1">
      <c r="A1247" s="48">
        <v>1</v>
      </c>
      <c r="B1247" s="9" t="s">
        <v>829</v>
      </c>
      <c r="C1247" s="48" t="s">
        <v>129</v>
      </c>
      <c r="D1247" s="4">
        <v>2</v>
      </c>
      <c r="E1247" s="48"/>
      <c r="F1247" s="48"/>
      <c r="G1247" s="221"/>
      <c r="H1247" s="3"/>
      <c r="I1247" s="22"/>
      <c r="J1247" s="48"/>
      <c r="K1247" s="22"/>
      <c r="L1247" s="22"/>
    </row>
    <row r="1248" spans="1:12" ht="15.75" customHeight="1" thickBot="1">
      <c r="A1248" s="153"/>
      <c r="B1248" s="154"/>
      <c r="C1248" s="155"/>
      <c r="D1248" s="156"/>
      <c r="E1248" s="155"/>
      <c r="F1248" s="157"/>
      <c r="G1248" s="318" t="s">
        <v>15</v>
      </c>
      <c r="H1248" s="318"/>
      <c r="I1248" s="71"/>
      <c r="J1248" s="67"/>
      <c r="K1248" s="68"/>
      <c r="L1248" s="129"/>
    </row>
    <row r="1249" spans="1:12" ht="10.5">
      <c r="A1249" s="138" t="s">
        <v>830</v>
      </c>
      <c r="B1249" s="102" t="s">
        <v>831</v>
      </c>
      <c r="C1249" s="73"/>
      <c r="D1249" s="73"/>
      <c r="E1249" s="73"/>
      <c r="F1249" s="72"/>
      <c r="G1249" s="175"/>
      <c r="H1249" s="176"/>
      <c r="I1249" s="178"/>
      <c r="J1249" s="73"/>
      <c r="K1249" s="75"/>
      <c r="L1249" s="179"/>
    </row>
    <row r="1250" spans="1:12" ht="27" customHeight="1">
      <c r="A1250" s="12" t="s">
        <v>0</v>
      </c>
      <c r="B1250" s="12" t="s">
        <v>1</v>
      </c>
      <c r="C1250" s="12" t="s">
        <v>2</v>
      </c>
      <c r="D1250" s="13" t="s">
        <v>3</v>
      </c>
      <c r="E1250" s="14" t="s">
        <v>4</v>
      </c>
      <c r="F1250" s="14" t="s">
        <v>5</v>
      </c>
      <c r="G1250" s="14" t="s">
        <v>6</v>
      </c>
      <c r="H1250" s="15" t="s">
        <v>7</v>
      </c>
      <c r="I1250" s="15" t="s">
        <v>8</v>
      </c>
      <c r="J1250" s="14" t="s">
        <v>9</v>
      </c>
      <c r="K1250" s="16" t="s">
        <v>10</v>
      </c>
      <c r="L1250" s="16" t="s">
        <v>11</v>
      </c>
    </row>
    <row r="1251" spans="1:12" ht="18.75" customHeight="1">
      <c r="A1251" s="4">
        <v>1</v>
      </c>
      <c r="B1251" s="17">
        <v>2</v>
      </c>
      <c r="C1251" s="4">
        <v>3</v>
      </c>
      <c r="D1251" s="4">
        <v>4</v>
      </c>
      <c r="E1251" s="4">
        <v>5</v>
      </c>
      <c r="F1251" s="4">
        <v>6</v>
      </c>
      <c r="G1251" s="4">
        <v>7</v>
      </c>
      <c r="H1251" s="4">
        <v>8</v>
      </c>
      <c r="I1251" s="4">
        <v>9</v>
      </c>
      <c r="J1251" s="4">
        <v>10</v>
      </c>
      <c r="K1251" s="4">
        <v>11</v>
      </c>
      <c r="L1251" s="4">
        <v>12</v>
      </c>
    </row>
    <row r="1252" spans="1:12" ht="18" customHeight="1" thickBot="1">
      <c r="A1252" s="48">
        <v>1</v>
      </c>
      <c r="B1252" s="9" t="s">
        <v>832</v>
      </c>
      <c r="C1252" s="48" t="s">
        <v>22</v>
      </c>
      <c r="D1252" s="48">
        <v>50</v>
      </c>
      <c r="E1252" s="48"/>
      <c r="F1252" s="48"/>
      <c r="G1252" s="221"/>
      <c r="H1252" s="3"/>
      <c r="I1252" s="22"/>
      <c r="J1252" s="48"/>
      <c r="K1252" s="22"/>
      <c r="L1252" s="22"/>
    </row>
    <row r="1253" spans="1:12" ht="15.75" customHeight="1" thickBot="1">
      <c r="A1253" s="153"/>
      <c r="B1253" s="154"/>
      <c r="C1253" s="155"/>
      <c r="D1253" s="156"/>
      <c r="E1253" s="155"/>
      <c r="F1253" s="157"/>
      <c r="G1253" s="318" t="s">
        <v>15</v>
      </c>
      <c r="H1253" s="318"/>
      <c r="I1253" s="71"/>
      <c r="J1253" s="67"/>
      <c r="K1253" s="68"/>
      <c r="L1253" s="129"/>
    </row>
    <row r="1254" spans="1:12" ht="10.5">
      <c r="A1254" s="138" t="s">
        <v>833</v>
      </c>
      <c r="B1254" s="102" t="s">
        <v>834</v>
      </c>
      <c r="C1254" s="73"/>
      <c r="D1254" s="73"/>
      <c r="E1254" s="73"/>
      <c r="F1254" s="72"/>
      <c r="G1254" s="175"/>
      <c r="H1254" s="176"/>
      <c r="I1254" s="178"/>
      <c r="J1254" s="73"/>
      <c r="K1254" s="75"/>
      <c r="L1254" s="179"/>
    </row>
    <row r="1255" spans="1:12" ht="27" customHeight="1">
      <c r="A1255" s="12" t="s">
        <v>0</v>
      </c>
      <c r="B1255" s="12" t="s">
        <v>1</v>
      </c>
      <c r="C1255" s="12" t="s">
        <v>2</v>
      </c>
      <c r="D1255" s="13" t="s">
        <v>3</v>
      </c>
      <c r="E1255" s="14" t="s">
        <v>4</v>
      </c>
      <c r="F1255" s="14" t="s">
        <v>5</v>
      </c>
      <c r="G1255" s="14" t="s">
        <v>6</v>
      </c>
      <c r="H1255" s="15" t="s">
        <v>7</v>
      </c>
      <c r="I1255" s="15" t="s">
        <v>8</v>
      </c>
      <c r="J1255" s="14" t="s">
        <v>9</v>
      </c>
      <c r="K1255" s="16" t="s">
        <v>10</v>
      </c>
      <c r="L1255" s="16" t="s">
        <v>11</v>
      </c>
    </row>
    <row r="1256" spans="1:12" ht="18.75" customHeight="1">
      <c r="A1256" s="4">
        <v>1</v>
      </c>
      <c r="B1256" s="17">
        <v>2</v>
      </c>
      <c r="C1256" s="4">
        <v>3</v>
      </c>
      <c r="D1256" s="4">
        <v>4</v>
      </c>
      <c r="E1256" s="4">
        <v>5</v>
      </c>
      <c r="F1256" s="4">
        <v>6</v>
      </c>
      <c r="G1256" s="4">
        <v>7</v>
      </c>
      <c r="H1256" s="4">
        <v>8</v>
      </c>
      <c r="I1256" s="4">
        <v>9</v>
      </c>
      <c r="J1256" s="4">
        <v>10</v>
      </c>
      <c r="K1256" s="4">
        <v>11</v>
      </c>
      <c r="L1256" s="4">
        <v>12</v>
      </c>
    </row>
    <row r="1257" spans="1:12" ht="66.75" thickBot="1">
      <c r="A1257" s="48">
        <v>1</v>
      </c>
      <c r="B1257" s="9" t="s">
        <v>835</v>
      </c>
      <c r="C1257" s="48" t="s">
        <v>22</v>
      </c>
      <c r="D1257" s="5">
        <v>500</v>
      </c>
      <c r="E1257" s="48"/>
      <c r="F1257" s="48"/>
      <c r="G1257" s="221"/>
      <c r="H1257" s="3"/>
      <c r="I1257" s="22"/>
      <c r="J1257" s="48"/>
      <c r="K1257" s="22"/>
      <c r="L1257" s="22"/>
    </row>
    <row r="1258" spans="1:12" ht="15.75" customHeight="1" thickBot="1">
      <c r="A1258" s="153"/>
      <c r="B1258" s="154"/>
      <c r="C1258" s="155"/>
      <c r="D1258" s="156"/>
      <c r="E1258" s="155"/>
      <c r="F1258" s="157"/>
      <c r="G1258" s="318" t="s">
        <v>15</v>
      </c>
      <c r="H1258" s="318"/>
      <c r="I1258" s="71"/>
      <c r="J1258" s="67"/>
      <c r="K1258" s="68"/>
      <c r="L1258" s="129"/>
    </row>
    <row r="1259" spans="1:12" ht="10.5">
      <c r="A1259" s="138" t="s">
        <v>836</v>
      </c>
      <c r="B1259" s="102" t="s">
        <v>837</v>
      </c>
      <c r="C1259" s="73"/>
      <c r="D1259" s="73"/>
      <c r="E1259" s="73"/>
      <c r="F1259" s="72"/>
      <c r="G1259" s="175"/>
      <c r="H1259" s="176"/>
      <c r="I1259" s="178"/>
      <c r="J1259" s="73"/>
      <c r="K1259" s="75"/>
      <c r="L1259" s="179"/>
    </row>
    <row r="1260" spans="1:12" ht="27" customHeight="1">
      <c r="A1260" s="12" t="s">
        <v>0</v>
      </c>
      <c r="B1260" s="12" t="s">
        <v>1</v>
      </c>
      <c r="C1260" s="12" t="s">
        <v>2</v>
      </c>
      <c r="D1260" s="13" t="s">
        <v>3</v>
      </c>
      <c r="E1260" s="14" t="s">
        <v>4</v>
      </c>
      <c r="F1260" s="14" t="s">
        <v>5</v>
      </c>
      <c r="G1260" s="14" t="s">
        <v>6</v>
      </c>
      <c r="H1260" s="15" t="s">
        <v>7</v>
      </c>
      <c r="I1260" s="15" t="s">
        <v>8</v>
      </c>
      <c r="J1260" s="14" t="s">
        <v>9</v>
      </c>
      <c r="K1260" s="16" t="s">
        <v>10</v>
      </c>
      <c r="L1260" s="16" t="s">
        <v>11</v>
      </c>
    </row>
    <row r="1261" spans="1:12" ht="18.75" customHeight="1">
      <c r="A1261" s="4">
        <v>1</v>
      </c>
      <c r="B1261" s="17">
        <v>2</v>
      </c>
      <c r="C1261" s="4">
        <v>3</v>
      </c>
      <c r="D1261" s="4">
        <v>4</v>
      </c>
      <c r="E1261" s="4">
        <v>5</v>
      </c>
      <c r="F1261" s="4">
        <v>6</v>
      </c>
      <c r="G1261" s="4">
        <v>7</v>
      </c>
      <c r="H1261" s="4">
        <v>8</v>
      </c>
      <c r="I1261" s="4">
        <v>9</v>
      </c>
      <c r="J1261" s="4">
        <v>10</v>
      </c>
      <c r="K1261" s="4">
        <v>11</v>
      </c>
      <c r="L1261" s="4">
        <v>12</v>
      </c>
    </row>
    <row r="1262" spans="1:12" ht="17.25" customHeight="1" thickBot="1">
      <c r="A1262" s="48">
        <v>1</v>
      </c>
      <c r="B1262" s="9" t="s">
        <v>838</v>
      </c>
      <c r="C1262" s="48" t="s">
        <v>22</v>
      </c>
      <c r="D1262" s="48">
        <v>50</v>
      </c>
      <c r="E1262" s="48"/>
      <c r="F1262" s="48"/>
      <c r="G1262" s="221"/>
      <c r="H1262" s="3"/>
      <c r="I1262" s="22"/>
      <c r="J1262" s="48"/>
      <c r="K1262" s="22"/>
      <c r="L1262" s="22"/>
    </row>
    <row r="1263" spans="1:12" ht="15.75" customHeight="1" thickBot="1">
      <c r="A1263" s="153"/>
      <c r="B1263" s="154"/>
      <c r="C1263" s="155"/>
      <c r="D1263" s="156"/>
      <c r="E1263" s="155"/>
      <c r="F1263" s="157"/>
      <c r="G1263" s="318" t="s">
        <v>15</v>
      </c>
      <c r="H1263" s="318"/>
      <c r="I1263" s="71"/>
      <c r="J1263" s="67"/>
      <c r="K1263" s="68"/>
      <c r="L1263" s="129"/>
    </row>
    <row r="1264" spans="1:12" ht="21">
      <c r="A1264" s="138" t="s">
        <v>839</v>
      </c>
      <c r="B1264" s="102" t="s">
        <v>840</v>
      </c>
      <c r="C1264" s="73"/>
      <c r="D1264" s="73"/>
      <c r="E1264" s="73"/>
      <c r="F1264" s="72"/>
      <c r="G1264" s="175"/>
      <c r="H1264" s="176"/>
      <c r="I1264" s="178"/>
      <c r="J1264" s="73"/>
      <c r="K1264" s="75"/>
      <c r="L1264" s="179"/>
    </row>
    <row r="1265" spans="1:12" ht="27" customHeight="1">
      <c r="A1265" s="12" t="s">
        <v>0</v>
      </c>
      <c r="B1265" s="12" t="s">
        <v>1</v>
      </c>
      <c r="C1265" s="12" t="s">
        <v>2</v>
      </c>
      <c r="D1265" s="13" t="s">
        <v>3</v>
      </c>
      <c r="E1265" s="14" t="s">
        <v>4</v>
      </c>
      <c r="F1265" s="14" t="s">
        <v>5</v>
      </c>
      <c r="G1265" s="14" t="s">
        <v>6</v>
      </c>
      <c r="H1265" s="15" t="s">
        <v>7</v>
      </c>
      <c r="I1265" s="15" t="s">
        <v>8</v>
      </c>
      <c r="J1265" s="14" t="s">
        <v>9</v>
      </c>
      <c r="K1265" s="16" t="s">
        <v>10</v>
      </c>
      <c r="L1265" s="16" t="s">
        <v>11</v>
      </c>
    </row>
    <row r="1266" spans="1:12" ht="18.75" customHeight="1">
      <c r="A1266" s="4">
        <v>1</v>
      </c>
      <c r="B1266" s="17">
        <v>2</v>
      </c>
      <c r="C1266" s="4">
        <v>3</v>
      </c>
      <c r="D1266" s="4">
        <v>4</v>
      </c>
      <c r="E1266" s="4">
        <v>5</v>
      </c>
      <c r="F1266" s="4">
        <v>6</v>
      </c>
      <c r="G1266" s="4">
        <v>7</v>
      </c>
      <c r="H1266" s="4">
        <v>8</v>
      </c>
      <c r="I1266" s="4">
        <v>9</v>
      </c>
      <c r="J1266" s="4">
        <v>10</v>
      </c>
      <c r="K1266" s="4">
        <v>11</v>
      </c>
      <c r="L1266" s="4">
        <v>12</v>
      </c>
    </row>
    <row r="1267" spans="1:12" ht="33" customHeight="1" thickBot="1">
      <c r="A1267" s="48">
        <v>1</v>
      </c>
      <c r="B1267" s="9" t="s">
        <v>841</v>
      </c>
      <c r="C1267" s="48" t="s">
        <v>842</v>
      </c>
      <c r="D1267" s="48">
        <v>1</v>
      </c>
      <c r="E1267" s="48"/>
      <c r="F1267" s="48"/>
      <c r="G1267" s="221"/>
      <c r="H1267" s="3"/>
      <c r="I1267" s="22"/>
      <c r="J1267" s="48"/>
      <c r="K1267" s="22"/>
      <c r="L1267" s="22"/>
    </row>
    <row r="1268" spans="1:12" ht="11.25" thickBot="1">
      <c r="A1268" s="153"/>
      <c r="B1268" s="154"/>
      <c r="C1268" s="155"/>
      <c r="D1268" s="156"/>
      <c r="E1268" s="155"/>
      <c r="F1268" s="157"/>
      <c r="G1268" s="318" t="s">
        <v>15</v>
      </c>
      <c r="H1268" s="318"/>
      <c r="I1268" s="71"/>
      <c r="J1268" s="67"/>
      <c r="K1268" s="68"/>
      <c r="L1268" s="129"/>
    </row>
    <row r="1269" spans="1:12" ht="10.5">
      <c r="A1269" s="138" t="s">
        <v>843</v>
      </c>
      <c r="B1269" s="102" t="s">
        <v>844</v>
      </c>
      <c r="C1269" s="73"/>
      <c r="D1269" s="73"/>
      <c r="E1269" s="73"/>
      <c r="F1269" s="72"/>
      <c r="G1269" s="175"/>
      <c r="H1269" s="176"/>
      <c r="I1269" s="178"/>
      <c r="J1269" s="73"/>
      <c r="K1269" s="75"/>
      <c r="L1269" s="179"/>
    </row>
    <row r="1270" spans="1:12" ht="27" customHeight="1">
      <c r="A1270" s="12" t="s">
        <v>0</v>
      </c>
      <c r="B1270" s="12" t="s">
        <v>1</v>
      </c>
      <c r="C1270" s="12" t="s">
        <v>2</v>
      </c>
      <c r="D1270" s="13" t="s">
        <v>3</v>
      </c>
      <c r="E1270" s="14" t="s">
        <v>4</v>
      </c>
      <c r="F1270" s="14" t="s">
        <v>5</v>
      </c>
      <c r="G1270" s="14" t="s">
        <v>6</v>
      </c>
      <c r="H1270" s="15" t="s">
        <v>7</v>
      </c>
      <c r="I1270" s="15" t="s">
        <v>8</v>
      </c>
      <c r="J1270" s="14" t="s">
        <v>9</v>
      </c>
      <c r="K1270" s="16" t="s">
        <v>10</v>
      </c>
      <c r="L1270" s="16" t="s">
        <v>11</v>
      </c>
    </row>
    <row r="1271" spans="1:12" ht="18.75" customHeight="1">
      <c r="A1271" s="4">
        <v>1</v>
      </c>
      <c r="B1271" s="17">
        <v>2</v>
      </c>
      <c r="C1271" s="4">
        <v>3</v>
      </c>
      <c r="D1271" s="4">
        <v>4</v>
      </c>
      <c r="E1271" s="4">
        <v>5</v>
      </c>
      <c r="F1271" s="4">
        <v>6</v>
      </c>
      <c r="G1271" s="4">
        <v>7</v>
      </c>
      <c r="H1271" s="4">
        <v>8</v>
      </c>
      <c r="I1271" s="4">
        <v>9</v>
      </c>
      <c r="J1271" s="4">
        <v>10</v>
      </c>
      <c r="K1271" s="4">
        <v>11</v>
      </c>
      <c r="L1271" s="4">
        <v>12</v>
      </c>
    </row>
    <row r="1272" spans="1:12" ht="15.75" customHeight="1">
      <c r="A1272" s="48">
        <v>1</v>
      </c>
      <c r="B1272" s="9" t="s">
        <v>845</v>
      </c>
      <c r="C1272" s="48" t="s">
        <v>22</v>
      </c>
      <c r="D1272" s="48">
        <v>150</v>
      </c>
      <c r="E1272" s="48"/>
      <c r="F1272" s="48"/>
      <c r="G1272" s="221"/>
      <c r="H1272" s="3"/>
      <c r="I1272" s="22"/>
      <c r="J1272" s="48"/>
      <c r="K1272" s="22"/>
      <c r="L1272" s="22"/>
    </row>
    <row r="1273" spans="1:12" ht="8.25">
      <c r="A1273" s="48">
        <v>2</v>
      </c>
      <c r="B1273" s="106" t="s">
        <v>846</v>
      </c>
      <c r="C1273" s="48" t="s">
        <v>22</v>
      </c>
      <c r="D1273" s="48">
        <v>200</v>
      </c>
      <c r="E1273" s="48"/>
      <c r="F1273" s="48"/>
      <c r="G1273" s="221"/>
      <c r="H1273" s="3"/>
      <c r="I1273" s="22"/>
      <c r="J1273" s="48"/>
      <c r="K1273" s="22"/>
      <c r="L1273" s="22"/>
    </row>
    <row r="1274" spans="1:12" ht="33" customHeight="1" thickBot="1">
      <c r="A1274" s="48">
        <v>3</v>
      </c>
      <c r="B1274" s="6" t="s">
        <v>847</v>
      </c>
      <c r="C1274" s="49" t="s">
        <v>22</v>
      </c>
      <c r="D1274" s="49">
        <v>150</v>
      </c>
      <c r="E1274" s="48"/>
      <c r="F1274" s="48"/>
      <c r="G1274" s="221"/>
      <c r="H1274" s="3"/>
      <c r="I1274" s="22"/>
      <c r="J1274" s="48"/>
      <c r="K1274" s="22"/>
      <c r="L1274" s="22"/>
    </row>
    <row r="1275" spans="1:12" ht="15" customHeight="1" thickBot="1">
      <c r="A1275" s="153"/>
      <c r="B1275" s="154"/>
      <c r="C1275" s="155"/>
      <c r="D1275" s="156"/>
      <c r="E1275" s="155"/>
      <c r="F1275" s="157"/>
      <c r="G1275" s="318" t="s">
        <v>15</v>
      </c>
      <c r="H1275" s="318"/>
      <c r="I1275" s="71"/>
      <c r="J1275" s="67"/>
      <c r="K1275" s="68"/>
      <c r="L1275" s="129"/>
    </row>
    <row r="1276" spans="1:12" ht="46.5" customHeight="1">
      <c r="A1276" s="269" t="s">
        <v>848</v>
      </c>
      <c r="B1276" s="270" t="s">
        <v>849</v>
      </c>
      <c r="C1276" s="271"/>
      <c r="D1276" s="271"/>
      <c r="E1276" s="271"/>
      <c r="F1276" s="272"/>
      <c r="G1276" s="273"/>
      <c r="H1276" s="274"/>
      <c r="I1276" s="275"/>
      <c r="J1276" s="271"/>
      <c r="K1276" s="276"/>
      <c r="L1276" s="277"/>
    </row>
    <row r="1277" spans="1:12" ht="27" customHeight="1">
      <c r="A1277" s="278" t="s">
        <v>0</v>
      </c>
      <c r="B1277" s="278" t="s">
        <v>1</v>
      </c>
      <c r="C1277" s="278" t="s">
        <v>2</v>
      </c>
      <c r="D1277" s="279" t="s">
        <v>3</v>
      </c>
      <c r="E1277" s="280" t="s">
        <v>4</v>
      </c>
      <c r="F1277" s="280" t="s">
        <v>5</v>
      </c>
      <c r="G1277" s="280" t="s">
        <v>6</v>
      </c>
      <c r="H1277" s="281" t="s">
        <v>7</v>
      </c>
      <c r="I1277" s="281" t="s">
        <v>8</v>
      </c>
      <c r="J1277" s="280" t="s">
        <v>9</v>
      </c>
      <c r="K1277" s="282" t="s">
        <v>10</v>
      </c>
      <c r="L1277" s="282" t="s">
        <v>11</v>
      </c>
    </row>
    <row r="1278" spans="1:12" ht="18.75" customHeight="1">
      <c r="A1278" s="283">
        <v>1</v>
      </c>
      <c r="B1278" s="284">
        <v>2</v>
      </c>
      <c r="C1278" s="283">
        <v>3</v>
      </c>
      <c r="D1278" s="283">
        <v>4</v>
      </c>
      <c r="E1278" s="283">
        <v>5</v>
      </c>
      <c r="F1278" s="283">
        <v>6</v>
      </c>
      <c r="G1278" s="283">
        <v>7</v>
      </c>
      <c r="H1278" s="283">
        <v>8</v>
      </c>
      <c r="I1278" s="283">
        <v>9</v>
      </c>
      <c r="J1278" s="283">
        <v>10</v>
      </c>
      <c r="K1278" s="283">
        <v>11</v>
      </c>
      <c r="L1278" s="283">
        <v>12</v>
      </c>
    </row>
    <row r="1279" spans="1:12" ht="60" customHeight="1">
      <c r="A1279" s="285">
        <v>1</v>
      </c>
      <c r="B1279" s="265" t="s">
        <v>850</v>
      </c>
      <c r="C1279" s="285" t="s">
        <v>22</v>
      </c>
      <c r="D1279" s="285">
        <v>850</v>
      </c>
      <c r="E1279" s="283"/>
      <c r="F1279" s="288"/>
      <c r="G1279" s="288"/>
      <c r="H1279" s="290"/>
      <c r="I1279" s="289"/>
      <c r="J1279" s="285"/>
      <c r="K1279" s="289"/>
      <c r="L1279" s="289"/>
    </row>
    <row r="1280" spans="1:12" ht="60.75" customHeight="1">
      <c r="A1280" s="285">
        <f aca="true" t="shared" si="4" ref="A1280:A1295">A1279+1</f>
        <v>2</v>
      </c>
      <c r="B1280" s="265" t="s">
        <v>1004</v>
      </c>
      <c r="C1280" s="285" t="s">
        <v>22</v>
      </c>
      <c r="D1280" s="285">
        <v>120</v>
      </c>
      <c r="E1280" s="283"/>
      <c r="F1280" s="291"/>
      <c r="G1280" s="288"/>
      <c r="H1280" s="290"/>
      <c r="I1280" s="289"/>
      <c r="J1280" s="285"/>
      <c r="K1280" s="289"/>
      <c r="L1280" s="289"/>
    </row>
    <row r="1281" spans="1:12" ht="48" customHeight="1">
      <c r="A1281" s="285">
        <f t="shared" si="4"/>
        <v>3</v>
      </c>
      <c r="B1281" s="292" t="s">
        <v>851</v>
      </c>
      <c r="C1281" s="285" t="s">
        <v>22</v>
      </c>
      <c r="D1281" s="285">
        <v>10</v>
      </c>
      <c r="E1281" s="283"/>
      <c r="F1281" s="288"/>
      <c r="G1281" s="288"/>
      <c r="H1281" s="290"/>
      <c r="I1281" s="289"/>
      <c r="J1281" s="285"/>
      <c r="K1281" s="289"/>
      <c r="L1281" s="289"/>
    </row>
    <row r="1282" spans="1:12" ht="45" customHeight="1">
      <c r="A1282" s="285">
        <f t="shared" si="4"/>
        <v>4</v>
      </c>
      <c r="B1282" s="292" t="s">
        <v>852</v>
      </c>
      <c r="C1282" s="285" t="s">
        <v>22</v>
      </c>
      <c r="D1282" s="285">
        <v>60</v>
      </c>
      <c r="E1282" s="283"/>
      <c r="F1282" s="291"/>
      <c r="G1282" s="288"/>
      <c r="H1282" s="290"/>
      <c r="I1282" s="289"/>
      <c r="J1282" s="285"/>
      <c r="K1282" s="289"/>
      <c r="L1282" s="289"/>
    </row>
    <row r="1283" spans="1:12" ht="44.25" customHeight="1">
      <c r="A1283" s="285">
        <f t="shared" si="4"/>
        <v>5</v>
      </c>
      <c r="B1283" s="292" t="s">
        <v>853</v>
      </c>
      <c r="C1283" s="285" t="s">
        <v>22</v>
      </c>
      <c r="D1283" s="285">
        <v>10</v>
      </c>
      <c r="E1283" s="283"/>
      <c r="F1283" s="288"/>
      <c r="G1283" s="288"/>
      <c r="H1283" s="290"/>
      <c r="I1283" s="289"/>
      <c r="J1283" s="285"/>
      <c r="K1283" s="289"/>
      <c r="L1283" s="289"/>
    </row>
    <row r="1284" spans="1:12" s="268" customFormat="1" ht="73.5" customHeight="1">
      <c r="A1284" s="329">
        <f t="shared" si="4"/>
        <v>6</v>
      </c>
      <c r="B1284" s="330" t="s">
        <v>854</v>
      </c>
      <c r="C1284" s="329"/>
      <c r="D1284" s="329"/>
      <c r="E1284" s="331"/>
      <c r="F1284" s="332"/>
      <c r="G1284" s="332"/>
      <c r="H1284" s="333"/>
      <c r="I1284" s="334"/>
      <c r="J1284" s="329"/>
      <c r="K1284" s="334"/>
      <c r="L1284" s="334"/>
    </row>
    <row r="1285" spans="1:12" ht="36.75" customHeight="1">
      <c r="A1285" s="285">
        <f t="shared" si="4"/>
        <v>7</v>
      </c>
      <c r="B1285" s="265" t="s">
        <v>855</v>
      </c>
      <c r="C1285" s="285" t="s">
        <v>22</v>
      </c>
      <c r="D1285" s="285">
        <v>300</v>
      </c>
      <c r="E1285" s="283"/>
      <c r="F1285" s="288"/>
      <c r="G1285" s="288"/>
      <c r="H1285" s="290"/>
      <c r="I1285" s="289"/>
      <c r="J1285" s="285"/>
      <c r="K1285" s="289"/>
      <c r="L1285" s="289"/>
    </row>
    <row r="1286" spans="1:12" ht="42.75" customHeight="1">
      <c r="A1286" s="285">
        <f t="shared" si="4"/>
        <v>8</v>
      </c>
      <c r="B1286" s="265" t="s">
        <v>856</v>
      </c>
      <c r="C1286" s="285" t="s">
        <v>22</v>
      </c>
      <c r="D1286" s="285">
        <v>150</v>
      </c>
      <c r="E1286" s="283"/>
      <c r="F1286" s="288"/>
      <c r="G1286" s="288"/>
      <c r="H1286" s="290"/>
      <c r="I1286" s="289"/>
      <c r="J1286" s="285"/>
      <c r="K1286" s="289"/>
      <c r="L1286" s="289"/>
    </row>
    <row r="1287" spans="1:12" ht="27.75" customHeight="1">
      <c r="A1287" s="285">
        <f t="shared" si="4"/>
        <v>9</v>
      </c>
      <c r="B1287" s="266" t="s">
        <v>1005</v>
      </c>
      <c r="C1287" s="285" t="s">
        <v>22</v>
      </c>
      <c r="D1287" s="285">
        <v>100</v>
      </c>
      <c r="E1287" s="283"/>
      <c r="F1287" s="288"/>
      <c r="G1287" s="288"/>
      <c r="H1287" s="290"/>
      <c r="I1287" s="289"/>
      <c r="J1287" s="285"/>
      <c r="K1287" s="289"/>
      <c r="L1287" s="289"/>
    </row>
    <row r="1288" spans="1:12" ht="48" customHeight="1">
      <c r="A1288" s="285">
        <f t="shared" si="4"/>
        <v>10</v>
      </c>
      <c r="B1288" s="265" t="s">
        <v>857</v>
      </c>
      <c r="C1288" s="285" t="s">
        <v>22</v>
      </c>
      <c r="D1288" s="285">
        <v>10</v>
      </c>
      <c r="E1288" s="283"/>
      <c r="F1288" s="291"/>
      <c r="G1288" s="288"/>
      <c r="H1288" s="290"/>
      <c r="I1288" s="289"/>
      <c r="J1288" s="285"/>
      <c r="K1288" s="289"/>
      <c r="L1288" s="289"/>
    </row>
    <row r="1289" spans="1:12" ht="33.75" customHeight="1">
      <c r="A1289" s="285">
        <f t="shared" si="4"/>
        <v>11</v>
      </c>
      <c r="B1289" s="265" t="s">
        <v>858</v>
      </c>
      <c r="C1289" s="285" t="s">
        <v>22</v>
      </c>
      <c r="D1289" s="285">
        <v>7</v>
      </c>
      <c r="E1289" s="283"/>
      <c r="F1289" s="285"/>
      <c r="G1289" s="288"/>
      <c r="H1289" s="290"/>
      <c r="I1289" s="289"/>
      <c r="J1289" s="285"/>
      <c r="K1289" s="289"/>
      <c r="L1289" s="289"/>
    </row>
    <row r="1290" spans="1:12" ht="64.5" customHeight="1">
      <c r="A1290" s="302">
        <f t="shared" si="4"/>
        <v>12</v>
      </c>
      <c r="B1290" s="303" t="s">
        <v>859</v>
      </c>
      <c r="C1290" s="302" t="s">
        <v>22</v>
      </c>
      <c r="D1290" s="302"/>
      <c r="E1290" s="304"/>
      <c r="F1290" s="302"/>
      <c r="G1290" s="305"/>
      <c r="H1290" s="306"/>
      <c r="I1290" s="307"/>
      <c r="J1290" s="302"/>
      <c r="K1290" s="307"/>
      <c r="L1290" s="307"/>
    </row>
    <row r="1291" spans="1:12" ht="21" customHeight="1">
      <c r="A1291" s="302">
        <f t="shared" si="4"/>
        <v>13</v>
      </c>
      <c r="B1291" s="303" t="s">
        <v>860</v>
      </c>
      <c r="C1291" s="302" t="s">
        <v>22</v>
      </c>
      <c r="D1291" s="302">
        <v>10</v>
      </c>
      <c r="E1291" s="304"/>
      <c r="F1291" s="302"/>
      <c r="G1291" s="305"/>
      <c r="H1291" s="306"/>
      <c r="I1291" s="307"/>
      <c r="J1291" s="302"/>
      <c r="K1291" s="307"/>
      <c r="L1291" s="307"/>
    </row>
    <row r="1292" spans="1:12" ht="38.25" customHeight="1">
      <c r="A1292" s="285">
        <f t="shared" si="4"/>
        <v>14</v>
      </c>
      <c r="B1292" s="265" t="s">
        <v>861</v>
      </c>
      <c r="C1292" s="285" t="s">
        <v>22</v>
      </c>
      <c r="D1292" s="285">
        <f>60+60+54</f>
        <v>174</v>
      </c>
      <c r="E1292" s="283"/>
      <c r="F1292" s="285"/>
      <c r="G1292" s="288"/>
      <c r="H1292" s="290"/>
      <c r="I1292" s="289"/>
      <c r="J1292" s="285"/>
      <c r="K1292" s="289"/>
      <c r="L1292" s="289"/>
    </row>
    <row r="1293" spans="1:12" ht="38.25" customHeight="1">
      <c r="A1293" s="285">
        <f t="shared" si="4"/>
        <v>15</v>
      </c>
      <c r="B1293" s="265" t="s">
        <v>862</v>
      </c>
      <c r="C1293" s="285" t="s">
        <v>22</v>
      </c>
      <c r="D1293" s="285">
        <v>30</v>
      </c>
      <c r="E1293" s="283"/>
      <c r="F1293" s="285"/>
      <c r="G1293" s="288"/>
      <c r="H1293" s="290"/>
      <c r="I1293" s="289"/>
      <c r="J1293" s="285"/>
      <c r="K1293" s="289"/>
      <c r="L1293" s="289"/>
    </row>
    <row r="1294" spans="1:12" ht="38.25" customHeight="1">
      <c r="A1294" s="285">
        <f t="shared" si="4"/>
        <v>16</v>
      </c>
      <c r="B1294" s="265" t="s">
        <v>863</v>
      </c>
      <c r="C1294" s="285" t="s">
        <v>22</v>
      </c>
      <c r="D1294" s="285">
        <v>20</v>
      </c>
      <c r="E1294" s="283"/>
      <c r="F1294" s="285"/>
      <c r="G1294" s="288"/>
      <c r="H1294" s="290"/>
      <c r="I1294" s="289"/>
      <c r="J1294" s="285"/>
      <c r="K1294" s="289"/>
      <c r="L1294" s="289"/>
    </row>
    <row r="1295" spans="1:12" ht="38.25" customHeight="1" thickBot="1">
      <c r="A1295" s="285">
        <f t="shared" si="4"/>
        <v>17</v>
      </c>
      <c r="B1295" s="265" t="s">
        <v>864</v>
      </c>
      <c r="C1295" s="285" t="s">
        <v>22</v>
      </c>
      <c r="D1295" s="285">
        <v>170</v>
      </c>
      <c r="E1295" s="283"/>
      <c r="F1295" s="285"/>
      <c r="G1295" s="288"/>
      <c r="H1295" s="290"/>
      <c r="I1295" s="289"/>
      <c r="J1295" s="285"/>
      <c r="K1295" s="289"/>
      <c r="L1295" s="289"/>
    </row>
    <row r="1296" spans="1:12" ht="15.75" customHeight="1" thickBot="1">
      <c r="A1296" s="293"/>
      <c r="B1296" s="294"/>
      <c r="C1296" s="295"/>
      <c r="D1296" s="296"/>
      <c r="E1296" s="295"/>
      <c r="F1296" s="297"/>
      <c r="G1296" s="326" t="s">
        <v>15</v>
      </c>
      <c r="H1296" s="326"/>
      <c r="I1296" s="298"/>
      <c r="J1296" s="299"/>
      <c r="K1296" s="300"/>
      <c r="L1296" s="301"/>
    </row>
    <row r="1297" spans="1:12" ht="21.75" customHeight="1">
      <c r="A1297" s="138" t="s">
        <v>865</v>
      </c>
      <c r="B1297" s="102" t="s">
        <v>866</v>
      </c>
      <c r="C1297" s="73"/>
      <c r="D1297" s="73"/>
      <c r="E1297" s="73"/>
      <c r="F1297" s="72"/>
      <c r="G1297" s="175"/>
      <c r="H1297" s="176"/>
      <c r="I1297" s="178"/>
      <c r="J1297" s="73"/>
      <c r="K1297" s="75"/>
      <c r="L1297" s="179"/>
    </row>
    <row r="1298" spans="1:12" ht="27" customHeight="1">
      <c r="A1298" s="12" t="s">
        <v>0</v>
      </c>
      <c r="B1298" s="12" t="s">
        <v>1</v>
      </c>
      <c r="C1298" s="12" t="s">
        <v>2</v>
      </c>
      <c r="D1298" s="13" t="s">
        <v>3</v>
      </c>
      <c r="E1298" s="14" t="s">
        <v>4</v>
      </c>
      <c r="F1298" s="14" t="s">
        <v>5</v>
      </c>
      <c r="G1298" s="14" t="s">
        <v>6</v>
      </c>
      <c r="H1298" s="15" t="s">
        <v>7</v>
      </c>
      <c r="I1298" s="15" t="s">
        <v>8</v>
      </c>
      <c r="J1298" s="14" t="s">
        <v>9</v>
      </c>
      <c r="K1298" s="16" t="s">
        <v>10</v>
      </c>
      <c r="L1298" s="16" t="s">
        <v>11</v>
      </c>
    </row>
    <row r="1299" spans="1:12" ht="18.75" customHeight="1">
      <c r="A1299" s="4">
        <v>1</v>
      </c>
      <c r="B1299" s="17">
        <v>2</v>
      </c>
      <c r="C1299" s="4">
        <v>3</v>
      </c>
      <c r="D1299" s="4">
        <v>4</v>
      </c>
      <c r="E1299" s="4">
        <v>5</v>
      </c>
      <c r="F1299" s="4">
        <v>6</v>
      </c>
      <c r="G1299" s="4">
        <v>7</v>
      </c>
      <c r="H1299" s="4">
        <v>8</v>
      </c>
      <c r="I1299" s="4">
        <v>9</v>
      </c>
      <c r="J1299" s="4">
        <v>10</v>
      </c>
      <c r="K1299" s="4">
        <v>11</v>
      </c>
      <c r="L1299" s="4">
        <v>12</v>
      </c>
    </row>
    <row r="1300" spans="1:12" ht="36" customHeight="1">
      <c r="A1300" s="48">
        <v>1</v>
      </c>
      <c r="B1300" s="2" t="s">
        <v>988</v>
      </c>
      <c r="C1300" s="48" t="s">
        <v>22</v>
      </c>
      <c r="D1300" s="48">
        <v>1000</v>
      </c>
      <c r="E1300" s="4"/>
      <c r="F1300" s="48"/>
      <c r="G1300" s="221"/>
      <c r="H1300" s="3"/>
      <c r="I1300" s="22"/>
      <c r="J1300" s="48"/>
      <c r="K1300" s="22"/>
      <c r="L1300" s="22"/>
    </row>
    <row r="1301" spans="1:12" ht="42" customHeight="1" thickBot="1">
      <c r="A1301" s="48">
        <v>2</v>
      </c>
      <c r="B1301" s="2" t="s">
        <v>989</v>
      </c>
      <c r="C1301" s="48" t="s">
        <v>22</v>
      </c>
      <c r="D1301" s="48">
        <v>1000</v>
      </c>
      <c r="E1301" s="4"/>
      <c r="F1301" s="48"/>
      <c r="G1301" s="221"/>
      <c r="H1301" s="3"/>
      <c r="I1301" s="22"/>
      <c r="J1301" s="48"/>
      <c r="K1301" s="22"/>
      <c r="L1301" s="22"/>
    </row>
    <row r="1302" spans="1:12" ht="24.75" customHeight="1" thickBot="1">
      <c r="A1302" s="153"/>
      <c r="B1302" s="154"/>
      <c r="C1302" s="155"/>
      <c r="D1302" s="156"/>
      <c r="E1302" s="155"/>
      <c r="F1302" s="157"/>
      <c r="G1302" s="318" t="s">
        <v>15</v>
      </c>
      <c r="H1302" s="318"/>
      <c r="I1302" s="71"/>
      <c r="J1302" s="67"/>
      <c r="K1302" s="68"/>
      <c r="L1302" s="129"/>
    </row>
    <row r="1303" spans="1:12" ht="33.75" customHeight="1">
      <c r="A1303" s="138" t="s">
        <v>867</v>
      </c>
      <c r="B1303" s="102" t="s">
        <v>868</v>
      </c>
      <c r="C1303" s="73"/>
      <c r="D1303" s="73"/>
      <c r="E1303" s="73"/>
      <c r="F1303" s="72"/>
      <c r="G1303" s="175"/>
      <c r="H1303" s="176"/>
      <c r="I1303" s="178"/>
      <c r="J1303" s="73"/>
      <c r="K1303" s="75"/>
      <c r="L1303" s="179"/>
    </row>
    <row r="1304" spans="1:12" ht="27" customHeight="1">
      <c r="A1304" s="12" t="s">
        <v>0</v>
      </c>
      <c r="B1304" s="12" t="s">
        <v>1</v>
      </c>
      <c r="C1304" s="12" t="s">
        <v>2</v>
      </c>
      <c r="D1304" s="13" t="s">
        <v>3</v>
      </c>
      <c r="E1304" s="14" t="s">
        <v>4</v>
      </c>
      <c r="F1304" s="14" t="s">
        <v>5</v>
      </c>
      <c r="G1304" s="14" t="s">
        <v>6</v>
      </c>
      <c r="H1304" s="15" t="s">
        <v>7</v>
      </c>
      <c r="I1304" s="15" t="s">
        <v>8</v>
      </c>
      <c r="J1304" s="14" t="s">
        <v>9</v>
      </c>
      <c r="K1304" s="16" t="s">
        <v>10</v>
      </c>
      <c r="L1304" s="16" t="s">
        <v>11</v>
      </c>
    </row>
    <row r="1305" spans="1:12" ht="18.75" customHeight="1">
      <c r="A1305" s="4">
        <v>1</v>
      </c>
      <c r="B1305" s="17">
        <v>2</v>
      </c>
      <c r="C1305" s="4">
        <v>3</v>
      </c>
      <c r="D1305" s="4">
        <v>4</v>
      </c>
      <c r="E1305" s="4">
        <v>5</v>
      </c>
      <c r="F1305" s="4">
        <v>6</v>
      </c>
      <c r="G1305" s="4">
        <v>7</v>
      </c>
      <c r="H1305" s="4">
        <v>8</v>
      </c>
      <c r="I1305" s="4">
        <v>9</v>
      </c>
      <c r="J1305" s="4">
        <v>10</v>
      </c>
      <c r="K1305" s="4">
        <v>11</v>
      </c>
      <c r="L1305" s="4">
        <v>12</v>
      </c>
    </row>
    <row r="1306" spans="1:12" ht="41.25" customHeight="1">
      <c r="A1306" s="48">
        <v>1</v>
      </c>
      <c r="B1306" s="9" t="s">
        <v>869</v>
      </c>
      <c r="C1306" s="48" t="s">
        <v>22</v>
      </c>
      <c r="D1306" s="48">
        <v>3</v>
      </c>
      <c r="E1306" s="48"/>
      <c r="F1306" s="48"/>
      <c r="G1306" s="221"/>
      <c r="H1306" s="3"/>
      <c r="I1306" s="22"/>
      <c r="J1306" s="48"/>
      <c r="K1306" s="22"/>
      <c r="L1306" s="22"/>
    </row>
    <row r="1307" spans="1:12" ht="51" customHeight="1">
      <c r="A1307" s="48">
        <v>2</v>
      </c>
      <c r="B1307" s="9" t="s">
        <v>870</v>
      </c>
      <c r="C1307" s="48" t="s">
        <v>22</v>
      </c>
      <c r="D1307" s="48">
        <v>150</v>
      </c>
      <c r="E1307" s="48"/>
      <c r="F1307" s="48"/>
      <c r="G1307" s="221"/>
      <c r="H1307" s="3"/>
      <c r="I1307" s="22"/>
      <c r="J1307" s="48"/>
      <c r="K1307" s="22"/>
      <c r="L1307" s="22"/>
    </row>
    <row r="1308" spans="1:12" ht="72" customHeight="1" thickBot="1">
      <c r="A1308" s="48">
        <v>3</v>
      </c>
      <c r="B1308" s="9" t="s">
        <v>871</v>
      </c>
      <c r="C1308" s="48" t="s">
        <v>22</v>
      </c>
      <c r="D1308" s="48">
        <v>50</v>
      </c>
      <c r="E1308" s="48"/>
      <c r="F1308" s="48"/>
      <c r="G1308" s="221"/>
      <c r="H1308" s="3"/>
      <c r="I1308" s="22"/>
      <c r="J1308" s="48"/>
      <c r="K1308" s="22"/>
      <c r="L1308" s="22"/>
    </row>
    <row r="1309" spans="1:12" ht="15.75" customHeight="1" thickBot="1">
      <c r="A1309" s="153"/>
      <c r="B1309" s="154"/>
      <c r="C1309" s="155"/>
      <c r="D1309" s="156"/>
      <c r="E1309" s="155"/>
      <c r="F1309" s="157"/>
      <c r="G1309" s="318" t="s">
        <v>15</v>
      </c>
      <c r="H1309" s="318"/>
      <c r="I1309" s="71"/>
      <c r="J1309" s="67"/>
      <c r="K1309" s="68"/>
      <c r="L1309" s="129"/>
    </row>
    <row r="1310" spans="1:12" ht="10.5">
      <c r="A1310" s="138" t="s">
        <v>872</v>
      </c>
      <c r="B1310" s="102" t="s">
        <v>873</v>
      </c>
      <c r="C1310" s="73"/>
      <c r="D1310" s="73"/>
      <c r="E1310" s="73"/>
      <c r="F1310" s="72"/>
      <c r="G1310" s="175"/>
      <c r="H1310" s="176"/>
      <c r="I1310" s="178"/>
      <c r="J1310" s="73"/>
      <c r="K1310" s="75"/>
      <c r="L1310" s="179"/>
    </row>
    <row r="1311" spans="1:12" ht="27" customHeight="1">
      <c r="A1311" s="12" t="s">
        <v>0</v>
      </c>
      <c r="B1311" s="12" t="s">
        <v>1</v>
      </c>
      <c r="C1311" s="12" t="s">
        <v>2</v>
      </c>
      <c r="D1311" s="13" t="s">
        <v>3</v>
      </c>
      <c r="E1311" s="14" t="s">
        <v>4</v>
      </c>
      <c r="F1311" s="14" t="s">
        <v>5</v>
      </c>
      <c r="G1311" s="14" t="s">
        <v>6</v>
      </c>
      <c r="H1311" s="15" t="s">
        <v>7</v>
      </c>
      <c r="I1311" s="15" t="s">
        <v>8</v>
      </c>
      <c r="J1311" s="14" t="s">
        <v>9</v>
      </c>
      <c r="K1311" s="16" t="s">
        <v>10</v>
      </c>
      <c r="L1311" s="16" t="s">
        <v>11</v>
      </c>
    </row>
    <row r="1312" spans="1:12" ht="18.75" customHeight="1">
      <c r="A1312" s="4">
        <v>1</v>
      </c>
      <c r="B1312" s="17">
        <v>2</v>
      </c>
      <c r="C1312" s="4">
        <v>3</v>
      </c>
      <c r="D1312" s="4">
        <v>4</v>
      </c>
      <c r="E1312" s="4">
        <v>5</v>
      </c>
      <c r="F1312" s="4">
        <v>6</v>
      </c>
      <c r="G1312" s="4">
        <v>7</v>
      </c>
      <c r="H1312" s="4">
        <v>8</v>
      </c>
      <c r="I1312" s="4">
        <v>9</v>
      </c>
      <c r="J1312" s="4">
        <v>10</v>
      </c>
      <c r="K1312" s="4">
        <v>11</v>
      </c>
      <c r="L1312" s="4">
        <v>12</v>
      </c>
    </row>
    <row r="1313" spans="1:12" ht="36" customHeight="1" thickBot="1">
      <c r="A1313" s="48">
        <v>1</v>
      </c>
      <c r="B1313" s="9" t="s">
        <v>874</v>
      </c>
      <c r="C1313" s="48" t="s">
        <v>22</v>
      </c>
      <c r="D1313" s="48">
        <v>2000</v>
      </c>
      <c r="E1313" s="4"/>
      <c r="F1313" s="48"/>
      <c r="G1313" s="221"/>
      <c r="H1313" s="3"/>
      <c r="I1313" s="22"/>
      <c r="J1313" s="48"/>
      <c r="K1313" s="20"/>
      <c r="L1313" s="20"/>
    </row>
    <row r="1314" spans="1:12" ht="24" customHeight="1" thickBot="1">
      <c r="A1314" s="153"/>
      <c r="B1314" s="154"/>
      <c r="C1314" s="155"/>
      <c r="D1314" s="156"/>
      <c r="E1314" s="155"/>
      <c r="F1314" s="157"/>
      <c r="G1314" s="318" t="s">
        <v>15</v>
      </c>
      <c r="H1314" s="318"/>
      <c r="I1314" s="71"/>
      <c r="J1314" s="67"/>
      <c r="K1314" s="68"/>
      <c r="L1314" s="129"/>
    </row>
    <row r="1315" spans="1:12" ht="22.5" customHeight="1">
      <c r="A1315" s="138" t="s">
        <v>875</v>
      </c>
      <c r="B1315" s="102" t="s">
        <v>876</v>
      </c>
      <c r="C1315" s="73"/>
      <c r="D1315" s="73"/>
      <c r="E1315" s="73"/>
      <c r="F1315" s="72"/>
      <c r="G1315" s="175"/>
      <c r="H1315" s="176"/>
      <c r="I1315" s="178"/>
      <c r="J1315" s="73"/>
      <c r="K1315" s="75"/>
      <c r="L1315" s="179"/>
    </row>
    <row r="1316" spans="1:12" ht="27" customHeight="1">
      <c r="A1316" s="12" t="s">
        <v>0</v>
      </c>
      <c r="B1316" s="12" t="s">
        <v>1</v>
      </c>
      <c r="C1316" s="12" t="s">
        <v>2</v>
      </c>
      <c r="D1316" s="13" t="s">
        <v>3</v>
      </c>
      <c r="E1316" s="14" t="s">
        <v>4</v>
      </c>
      <c r="F1316" s="14" t="s">
        <v>5</v>
      </c>
      <c r="G1316" s="14" t="s">
        <v>6</v>
      </c>
      <c r="H1316" s="15" t="s">
        <v>7</v>
      </c>
      <c r="I1316" s="15" t="s">
        <v>8</v>
      </c>
      <c r="J1316" s="14" t="s">
        <v>9</v>
      </c>
      <c r="K1316" s="16" t="s">
        <v>10</v>
      </c>
      <c r="L1316" s="16" t="s">
        <v>11</v>
      </c>
    </row>
    <row r="1317" spans="1:12" ht="18.75" customHeight="1">
      <c r="A1317" s="4">
        <v>1</v>
      </c>
      <c r="B1317" s="17">
        <v>2</v>
      </c>
      <c r="C1317" s="4">
        <v>3</v>
      </c>
      <c r="D1317" s="4">
        <v>4</v>
      </c>
      <c r="E1317" s="4">
        <v>5</v>
      </c>
      <c r="F1317" s="4">
        <v>6</v>
      </c>
      <c r="G1317" s="4">
        <v>7</v>
      </c>
      <c r="H1317" s="4">
        <v>8</v>
      </c>
      <c r="I1317" s="4">
        <v>9</v>
      </c>
      <c r="J1317" s="4">
        <v>10</v>
      </c>
      <c r="K1317" s="4">
        <v>11</v>
      </c>
      <c r="L1317" s="4">
        <v>12</v>
      </c>
    </row>
    <row r="1318" spans="1:12" ht="42.75" customHeight="1" thickBot="1">
      <c r="A1318" s="48">
        <v>1</v>
      </c>
      <c r="B1318" s="9" t="s">
        <v>877</v>
      </c>
      <c r="C1318" s="48" t="s">
        <v>22</v>
      </c>
      <c r="D1318" s="48">
        <v>250</v>
      </c>
      <c r="E1318" s="48"/>
      <c r="F1318" s="48"/>
      <c r="G1318" s="221"/>
      <c r="H1318" s="3"/>
      <c r="I1318" s="22"/>
      <c r="J1318" s="48"/>
      <c r="K1318" s="20"/>
      <c r="L1318" s="20"/>
    </row>
    <row r="1319" spans="1:12" ht="20.25" customHeight="1" thickBot="1">
      <c r="A1319" s="153"/>
      <c r="B1319" s="154"/>
      <c r="C1319" s="155"/>
      <c r="D1319" s="156"/>
      <c r="E1319" s="155"/>
      <c r="F1319" s="157"/>
      <c r="G1319" s="318" t="s">
        <v>15</v>
      </c>
      <c r="H1319" s="318"/>
      <c r="I1319" s="71"/>
      <c r="J1319" s="67"/>
      <c r="K1319" s="68"/>
      <c r="L1319" s="129"/>
    </row>
    <row r="1320" spans="1:12" ht="15.75" customHeight="1">
      <c r="A1320" s="138" t="s">
        <v>878</v>
      </c>
      <c r="B1320" s="102" t="s">
        <v>879</v>
      </c>
      <c r="C1320" s="73"/>
      <c r="D1320" s="73"/>
      <c r="E1320" s="73"/>
      <c r="F1320" s="72"/>
      <c r="G1320" s="175"/>
      <c r="H1320" s="176"/>
      <c r="I1320" s="178"/>
      <c r="J1320" s="73"/>
      <c r="K1320" s="75"/>
      <c r="L1320" s="179"/>
    </row>
    <row r="1321" spans="1:12" ht="27" customHeight="1">
      <c r="A1321" s="12" t="s">
        <v>0</v>
      </c>
      <c r="B1321" s="12" t="s">
        <v>1</v>
      </c>
      <c r="C1321" s="12" t="s">
        <v>2</v>
      </c>
      <c r="D1321" s="13" t="s">
        <v>3</v>
      </c>
      <c r="E1321" s="14" t="s">
        <v>4</v>
      </c>
      <c r="F1321" s="14" t="s">
        <v>5</v>
      </c>
      <c r="G1321" s="14" t="s">
        <v>6</v>
      </c>
      <c r="H1321" s="15" t="s">
        <v>7</v>
      </c>
      <c r="I1321" s="15" t="s">
        <v>8</v>
      </c>
      <c r="J1321" s="14" t="s">
        <v>9</v>
      </c>
      <c r="K1321" s="16" t="s">
        <v>10</v>
      </c>
      <c r="L1321" s="16" t="s">
        <v>11</v>
      </c>
    </row>
    <row r="1322" spans="1:12" ht="18.75" customHeight="1">
      <c r="A1322" s="4">
        <v>1</v>
      </c>
      <c r="B1322" s="17">
        <v>2</v>
      </c>
      <c r="C1322" s="4">
        <v>3</v>
      </c>
      <c r="D1322" s="4">
        <v>4</v>
      </c>
      <c r="E1322" s="4">
        <v>5</v>
      </c>
      <c r="F1322" s="4">
        <v>6</v>
      </c>
      <c r="G1322" s="4">
        <v>7</v>
      </c>
      <c r="H1322" s="4">
        <v>8</v>
      </c>
      <c r="I1322" s="4">
        <v>9</v>
      </c>
      <c r="J1322" s="4">
        <v>10</v>
      </c>
      <c r="K1322" s="4">
        <v>11</v>
      </c>
      <c r="L1322" s="4">
        <v>12</v>
      </c>
    </row>
    <row r="1323" spans="1:12" ht="43.5" customHeight="1" thickBot="1">
      <c r="A1323" s="48">
        <v>1</v>
      </c>
      <c r="B1323" s="9" t="s">
        <v>880</v>
      </c>
      <c r="C1323" s="48" t="s">
        <v>22</v>
      </c>
      <c r="D1323" s="48">
        <v>400</v>
      </c>
      <c r="E1323" s="4"/>
      <c r="F1323" s="48"/>
      <c r="G1323" s="221"/>
      <c r="H1323" s="3"/>
      <c r="I1323" s="20"/>
      <c r="J1323" s="48"/>
      <c r="K1323" s="20"/>
      <c r="L1323" s="20"/>
    </row>
    <row r="1324" spans="1:12" ht="24" customHeight="1" thickBot="1">
      <c r="A1324" s="153"/>
      <c r="B1324" s="154"/>
      <c r="C1324" s="155"/>
      <c r="D1324" s="156"/>
      <c r="E1324" s="155"/>
      <c r="F1324" s="157"/>
      <c r="G1324" s="318" t="s">
        <v>15</v>
      </c>
      <c r="H1324" s="318"/>
      <c r="I1324" s="71"/>
      <c r="J1324" s="67"/>
      <c r="K1324" s="68"/>
      <c r="L1324" s="129"/>
    </row>
    <row r="1325" spans="1:12" ht="15.75" customHeight="1">
      <c r="A1325" s="138" t="s">
        <v>881</v>
      </c>
      <c r="B1325" s="102" t="s">
        <v>882</v>
      </c>
      <c r="C1325" s="73"/>
      <c r="D1325" s="73"/>
      <c r="E1325" s="73"/>
      <c r="F1325" s="72"/>
      <c r="G1325" s="175"/>
      <c r="H1325" s="176"/>
      <c r="I1325" s="178"/>
      <c r="J1325" s="73"/>
      <c r="K1325" s="75"/>
      <c r="L1325" s="179"/>
    </row>
    <row r="1326" spans="1:12" ht="27" customHeight="1">
      <c r="A1326" s="12" t="s">
        <v>0</v>
      </c>
      <c r="B1326" s="12" t="s">
        <v>1</v>
      </c>
      <c r="C1326" s="12" t="s">
        <v>2</v>
      </c>
      <c r="D1326" s="13" t="s">
        <v>3</v>
      </c>
      <c r="E1326" s="14" t="s">
        <v>4</v>
      </c>
      <c r="F1326" s="14" t="s">
        <v>5</v>
      </c>
      <c r="G1326" s="14" t="s">
        <v>6</v>
      </c>
      <c r="H1326" s="15" t="s">
        <v>7</v>
      </c>
      <c r="I1326" s="15" t="s">
        <v>8</v>
      </c>
      <c r="J1326" s="14" t="s">
        <v>9</v>
      </c>
      <c r="K1326" s="16" t="s">
        <v>10</v>
      </c>
      <c r="L1326" s="16" t="s">
        <v>11</v>
      </c>
    </row>
    <row r="1327" spans="1:12" ht="18.75" customHeight="1">
      <c r="A1327" s="4">
        <v>1</v>
      </c>
      <c r="B1327" s="17">
        <v>2</v>
      </c>
      <c r="C1327" s="4">
        <v>3</v>
      </c>
      <c r="D1327" s="4">
        <v>4</v>
      </c>
      <c r="E1327" s="4">
        <v>5</v>
      </c>
      <c r="F1327" s="4">
        <v>6</v>
      </c>
      <c r="G1327" s="4">
        <v>7</v>
      </c>
      <c r="H1327" s="4">
        <v>8</v>
      </c>
      <c r="I1327" s="4">
        <v>9</v>
      </c>
      <c r="J1327" s="4">
        <v>10</v>
      </c>
      <c r="K1327" s="4">
        <v>11</v>
      </c>
      <c r="L1327" s="4">
        <v>12</v>
      </c>
    </row>
    <row r="1328" spans="1:12" ht="49.5" customHeight="1">
      <c r="A1328" s="48">
        <v>1</v>
      </c>
      <c r="B1328" s="9" t="s">
        <v>883</v>
      </c>
      <c r="C1328" s="48" t="s">
        <v>22</v>
      </c>
      <c r="D1328" s="48">
        <v>60</v>
      </c>
      <c r="E1328" s="48"/>
      <c r="F1328" s="48"/>
      <c r="G1328" s="221"/>
      <c r="H1328" s="3"/>
      <c r="I1328" s="20"/>
      <c r="J1328" s="48"/>
      <c r="K1328" s="20"/>
      <c r="L1328" s="20"/>
    </row>
    <row r="1329" spans="1:12" ht="51" customHeight="1" thickBot="1">
      <c r="A1329" s="48">
        <v>2</v>
      </c>
      <c r="B1329" s="265" t="s">
        <v>1006</v>
      </c>
      <c r="C1329" s="48" t="s">
        <v>22</v>
      </c>
      <c r="D1329" s="48">
        <v>30</v>
      </c>
      <c r="E1329" s="48"/>
      <c r="F1329" s="48"/>
      <c r="G1329" s="221"/>
      <c r="H1329" s="3"/>
      <c r="I1329" s="20"/>
      <c r="J1329" s="48"/>
      <c r="K1329" s="4"/>
      <c r="L1329" s="20"/>
    </row>
    <row r="1330" spans="1:12" ht="22.5" customHeight="1" thickBot="1">
      <c r="A1330" s="153"/>
      <c r="B1330" s="154"/>
      <c r="C1330" s="155"/>
      <c r="D1330" s="156"/>
      <c r="E1330" s="155"/>
      <c r="F1330" s="157"/>
      <c r="G1330" s="318" t="s">
        <v>15</v>
      </c>
      <c r="H1330" s="318"/>
      <c r="I1330" s="71"/>
      <c r="J1330" s="67"/>
      <c r="K1330" s="68"/>
      <c r="L1330" s="129"/>
    </row>
    <row r="1331" spans="1:12" ht="28.5" customHeight="1">
      <c r="A1331" s="138" t="s">
        <v>884</v>
      </c>
      <c r="B1331" s="102" t="s">
        <v>885</v>
      </c>
      <c r="C1331" s="73"/>
      <c r="D1331" s="73"/>
      <c r="E1331" s="73"/>
      <c r="F1331" s="72"/>
      <c r="G1331" s="175"/>
      <c r="H1331" s="176"/>
      <c r="I1331" s="178"/>
      <c r="J1331" s="73"/>
      <c r="K1331" s="75"/>
      <c r="L1331" s="179"/>
    </row>
    <row r="1332" spans="1:12" ht="27" customHeight="1">
      <c r="A1332" s="12" t="s">
        <v>0</v>
      </c>
      <c r="B1332" s="12" t="s">
        <v>1</v>
      </c>
      <c r="C1332" s="12" t="s">
        <v>2</v>
      </c>
      <c r="D1332" s="13" t="s">
        <v>3</v>
      </c>
      <c r="E1332" s="14" t="s">
        <v>4</v>
      </c>
      <c r="F1332" s="14" t="s">
        <v>5</v>
      </c>
      <c r="G1332" s="14" t="s">
        <v>6</v>
      </c>
      <c r="H1332" s="15" t="s">
        <v>7</v>
      </c>
      <c r="I1332" s="15" t="s">
        <v>8</v>
      </c>
      <c r="J1332" s="14" t="s">
        <v>9</v>
      </c>
      <c r="K1332" s="16" t="s">
        <v>10</v>
      </c>
      <c r="L1332" s="16" t="s">
        <v>11</v>
      </c>
    </row>
    <row r="1333" spans="1:12" ht="18.75" customHeight="1">
      <c r="A1333" s="4">
        <v>1</v>
      </c>
      <c r="B1333" s="17">
        <v>2</v>
      </c>
      <c r="C1333" s="4">
        <v>3</v>
      </c>
      <c r="D1333" s="4">
        <v>4</v>
      </c>
      <c r="E1333" s="4">
        <v>5</v>
      </c>
      <c r="F1333" s="4">
        <v>6</v>
      </c>
      <c r="G1333" s="4">
        <v>7</v>
      </c>
      <c r="H1333" s="4">
        <v>8</v>
      </c>
      <c r="I1333" s="4">
        <v>9</v>
      </c>
      <c r="J1333" s="4">
        <v>10</v>
      </c>
      <c r="K1333" s="4">
        <v>11</v>
      </c>
      <c r="L1333" s="4">
        <v>12</v>
      </c>
    </row>
    <row r="1334" spans="1:12" ht="24.75" customHeight="1">
      <c r="A1334" s="48">
        <v>1</v>
      </c>
      <c r="B1334" s="9" t="s">
        <v>886</v>
      </c>
      <c r="C1334" s="48" t="s">
        <v>22</v>
      </c>
      <c r="D1334" s="48">
        <v>1200</v>
      </c>
      <c r="E1334" s="48"/>
      <c r="F1334" s="48"/>
      <c r="G1334" s="221"/>
      <c r="H1334" s="3"/>
      <c r="I1334" s="20"/>
      <c r="J1334" s="48"/>
      <c r="K1334" s="20"/>
      <c r="L1334" s="20"/>
    </row>
    <row r="1335" spans="1:12" ht="102" customHeight="1" thickBot="1">
      <c r="A1335" s="48">
        <v>2</v>
      </c>
      <c r="B1335" s="9" t="s">
        <v>887</v>
      </c>
      <c r="C1335" s="48" t="s">
        <v>22</v>
      </c>
      <c r="D1335" s="48">
        <v>8</v>
      </c>
      <c r="E1335" s="48"/>
      <c r="F1335" s="48"/>
      <c r="G1335" s="221"/>
      <c r="H1335" s="3"/>
      <c r="I1335" s="22"/>
      <c r="J1335" s="48"/>
      <c r="K1335" s="20"/>
      <c r="L1335" s="20"/>
    </row>
    <row r="1336" spans="1:12" ht="11.25" thickBot="1">
      <c r="A1336" s="153"/>
      <c r="B1336" s="154"/>
      <c r="C1336" s="155"/>
      <c r="D1336" s="156"/>
      <c r="E1336" s="155"/>
      <c r="F1336" s="157"/>
      <c r="G1336" s="318" t="s">
        <v>15</v>
      </c>
      <c r="H1336" s="318"/>
      <c r="I1336" s="71"/>
      <c r="J1336" s="67"/>
      <c r="K1336" s="68"/>
      <c r="L1336" s="129"/>
    </row>
    <row r="1337" spans="1:12" ht="15.75" customHeight="1">
      <c r="A1337" s="138" t="s">
        <v>888</v>
      </c>
      <c r="B1337" s="102" t="s">
        <v>889</v>
      </c>
      <c r="C1337" s="73"/>
      <c r="D1337" s="73"/>
      <c r="E1337" s="73"/>
      <c r="F1337" s="72"/>
      <c r="G1337" s="175"/>
      <c r="H1337" s="176"/>
      <c r="I1337" s="178"/>
      <c r="J1337" s="73"/>
      <c r="K1337" s="75"/>
      <c r="L1337" s="179"/>
    </row>
    <row r="1338" spans="1:12" ht="27" customHeight="1">
      <c r="A1338" s="12" t="s">
        <v>0</v>
      </c>
      <c r="B1338" s="12" t="s">
        <v>1</v>
      </c>
      <c r="C1338" s="12" t="s">
        <v>2</v>
      </c>
      <c r="D1338" s="13" t="s">
        <v>3</v>
      </c>
      <c r="E1338" s="14" t="s">
        <v>4</v>
      </c>
      <c r="F1338" s="14" t="s">
        <v>5</v>
      </c>
      <c r="G1338" s="14" t="s">
        <v>6</v>
      </c>
      <c r="H1338" s="15" t="s">
        <v>7</v>
      </c>
      <c r="I1338" s="15" t="s">
        <v>8</v>
      </c>
      <c r="J1338" s="14" t="s">
        <v>9</v>
      </c>
      <c r="K1338" s="16" t="s">
        <v>10</v>
      </c>
      <c r="L1338" s="16" t="s">
        <v>11</v>
      </c>
    </row>
    <row r="1339" spans="1:12" ht="18.75" customHeight="1">
      <c r="A1339" s="4">
        <v>1</v>
      </c>
      <c r="B1339" s="17">
        <v>2</v>
      </c>
      <c r="C1339" s="4">
        <v>3</v>
      </c>
      <c r="D1339" s="4">
        <v>4</v>
      </c>
      <c r="E1339" s="4">
        <v>5</v>
      </c>
      <c r="F1339" s="4">
        <v>6</v>
      </c>
      <c r="G1339" s="4">
        <v>7</v>
      </c>
      <c r="H1339" s="4">
        <v>8</v>
      </c>
      <c r="I1339" s="4">
        <v>9</v>
      </c>
      <c r="J1339" s="4">
        <v>10</v>
      </c>
      <c r="K1339" s="4">
        <v>11</v>
      </c>
      <c r="L1339" s="4">
        <v>12</v>
      </c>
    </row>
    <row r="1340" spans="1:12" ht="8.25">
      <c r="A1340" s="48">
        <v>1</v>
      </c>
      <c r="B1340" s="9" t="s">
        <v>890</v>
      </c>
      <c r="C1340" s="48" t="s">
        <v>22</v>
      </c>
      <c r="D1340" s="48">
        <v>400</v>
      </c>
      <c r="E1340" s="48"/>
      <c r="F1340" s="48"/>
      <c r="G1340" s="221"/>
      <c r="H1340" s="3"/>
      <c r="I1340" s="22"/>
      <c r="J1340" s="48"/>
      <c r="K1340" s="22"/>
      <c r="L1340" s="22"/>
    </row>
    <row r="1341" spans="1:12" ht="25.5" customHeight="1" thickBot="1">
      <c r="A1341" s="48">
        <v>2</v>
      </c>
      <c r="B1341" s="9" t="s">
        <v>891</v>
      </c>
      <c r="C1341" s="48" t="s">
        <v>22</v>
      </c>
      <c r="D1341" s="48">
        <v>20</v>
      </c>
      <c r="E1341" s="48"/>
      <c r="F1341" s="48"/>
      <c r="G1341" s="221"/>
      <c r="H1341" s="3"/>
      <c r="I1341" s="22"/>
      <c r="J1341" s="48"/>
      <c r="K1341" s="22"/>
      <c r="L1341" s="22"/>
    </row>
    <row r="1342" spans="1:12" ht="11.25" thickBot="1">
      <c r="A1342" s="153"/>
      <c r="B1342" s="154"/>
      <c r="C1342" s="155"/>
      <c r="D1342" s="156"/>
      <c r="E1342" s="155"/>
      <c r="F1342" s="157"/>
      <c r="G1342" s="318" t="s">
        <v>15</v>
      </c>
      <c r="H1342" s="318"/>
      <c r="I1342" s="71"/>
      <c r="J1342" s="67"/>
      <c r="K1342" s="68"/>
      <c r="L1342" s="129"/>
    </row>
    <row r="1343" spans="1:12" ht="15.75" customHeight="1">
      <c r="A1343" s="138" t="s">
        <v>892</v>
      </c>
      <c r="B1343" s="102" t="s">
        <v>893</v>
      </c>
      <c r="C1343" s="73"/>
      <c r="D1343" s="73"/>
      <c r="E1343" s="73"/>
      <c r="F1343" s="72"/>
      <c r="G1343" s="175"/>
      <c r="H1343" s="176"/>
      <c r="I1343" s="178"/>
      <c r="J1343" s="73"/>
      <c r="K1343" s="75"/>
      <c r="L1343" s="179"/>
    </row>
    <row r="1344" spans="1:12" ht="27" customHeight="1">
      <c r="A1344" s="12" t="s">
        <v>0</v>
      </c>
      <c r="B1344" s="12" t="s">
        <v>1</v>
      </c>
      <c r="C1344" s="12" t="s">
        <v>2</v>
      </c>
      <c r="D1344" s="13" t="s">
        <v>3</v>
      </c>
      <c r="E1344" s="14" t="s">
        <v>4</v>
      </c>
      <c r="F1344" s="14" t="s">
        <v>5</v>
      </c>
      <c r="G1344" s="14" t="s">
        <v>6</v>
      </c>
      <c r="H1344" s="15" t="s">
        <v>7</v>
      </c>
      <c r="I1344" s="15" t="s">
        <v>8</v>
      </c>
      <c r="J1344" s="14" t="s">
        <v>9</v>
      </c>
      <c r="K1344" s="16" t="s">
        <v>10</v>
      </c>
      <c r="L1344" s="16" t="s">
        <v>11</v>
      </c>
    </row>
    <row r="1345" spans="1:12" ht="18.75" customHeight="1">
      <c r="A1345" s="4">
        <v>1</v>
      </c>
      <c r="B1345" s="17">
        <v>2</v>
      </c>
      <c r="C1345" s="4">
        <v>3</v>
      </c>
      <c r="D1345" s="4">
        <v>4</v>
      </c>
      <c r="E1345" s="4">
        <v>5</v>
      </c>
      <c r="F1345" s="4">
        <v>6</v>
      </c>
      <c r="G1345" s="4">
        <v>7</v>
      </c>
      <c r="H1345" s="4">
        <v>8</v>
      </c>
      <c r="I1345" s="4">
        <v>9</v>
      </c>
      <c r="J1345" s="4">
        <v>10</v>
      </c>
      <c r="K1345" s="4">
        <v>11</v>
      </c>
      <c r="L1345" s="4">
        <v>12</v>
      </c>
    </row>
    <row r="1346" spans="1:12" ht="43.5" customHeight="1">
      <c r="A1346" s="48">
        <v>1</v>
      </c>
      <c r="B1346" s="9" t="s">
        <v>894</v>
      </c>
      <c r="C1346" s="48" t="s">
        <v>22</v>
      </c>
      <c r="D1346" s="48">
        <v>50</v>
      </c>
      <c r="E1346" s="48"/>
      <c r="F1346" s="48"/>
      <c r="G1346" s="221"/>
      <c r="H1346" s="3"/>
      <c r="I1346" s="22"/>
      <c r="J1346" s="48"/>
      <c r="K1346" s="22"/>
      <c r="L1346" s="22"/>
    </row>
    <row r="1347" spans="1:12" ht="27.75" customHeight="1" thickBot="1">
      <c r="A1347" s="48">
        <v>2</v>
      </c>
      <c r="B1347" s="266" t="s">
        <v>1022</v>
      </c>
      <c r="C1347" s="48" t="s">
        <v>22</v>
      </c>
      <c r="D1347" s="48">
        <v>40</v>
      </c>
      <c r="E1347" s="48"/>
      <c r="F1347" s="48"/>
      <c r="G1347" s="221"/>
      <c r="H1347" s="3"/>
      <c r="I1347" s="22"/>
      <c r="J1347" s="48"/>
      <c r="K1347" s="22"/>
      <c r="L1347" s="22"/>
    </row>
    <row r="1348" spans="1:12" ht="15.75" customHeight="1" thickBot="1">
      <c r="A1348" s="153"/>
      <c r="B1348" s="154"/>
      <c r="C1348" s="155"/>
      <c r="D1348" s="156"/>
      <c r="E1348" s="155"/>
      <c r="F1348" s="157"/>
      <c r="G1348" s="318" t="s">
        <v>15</v>
      </c>
      <c r="H1348" s="318"/>
      <c r="I1348" s="71"/>
      <c r="J1348" s="67"/>
      <c r="K1348" s="68"/>
      <c r="L1348" s="129"/>
    </row>
    <row r="1349" spans="1:12" ht="10.5">
      <c r="A1349" s="138" t="s">
        <v>895</v>
      </c>
      <c r="B1349" s="102" t="s">
        <v>896</v>
      </c>
      <c r="C1349" s="73"/>
      <c r="D1349" s="73"/>
      <c r="E1349" s="73"/>
      <c r="F1349" s="72"/>
      <c r="G1349" s="175"/>
      <c r="H1349" s="176"/>
      <c r="I1349" s="178"/>
      <c r="J1349" s="73"/>
      <c r="K1349" s="75"/>
      <c r="L1349" s="179"/>
    </row>
    <row r="1350" spans="1:12" ht="27" customHeight="1">
      <c r="A1350" s="12" t="s">
        <v>0</v>
      </c>
      <c r="B1350" s="12" t="s">
        <v>1</v>
      </c>
      <c r="C1350" s="12" t="s">
        <v>2</v>
      </c>
      <c r="D1350" s="13" t="s">
        <v>3</v>
      </c>
      <c r="E1350" s="14" t="s">
        <v>4</v>
      </c>
      <c r="F1350" s="14" t="s">
        <v>5</v>
      </c>
      <c r="G1350" s="14" t="s">
        <v>6</v>
      </c>
      <c r="H1350" s="15" t="s">
        <v>7</v>
      </c>
      <c r="I1350" s="15" t="s">
        <v>8</v>
      </c>
      <c r="J1350" s="14" t="s">
        <v>9</v>
      </c>
      <c r="K1350" s="16" t="s">
        <v>10</v>
      </c>
      <c r="L1350" s="16" t="s">
        <v>11</v>
      </c>
    </row>
    <row r="1351" spans="1:12" ht="18.75" customHeight="1">
      <c r="A1351" s="4">
        <v>1</v>
      </c>
      <c r="B1351" s="17">
        <v>2</v>
      </c>
      <c r="C1351" s="4">
        <v>3</v>
      </c>
      <c r="D1351" s="4">
        <v>4</v>
      </c>
      <c r="E1351" s="4">
        <v>5</v>
      </c>
      <c r="F1351" s="4">
        <v>6</v>
      </c>
      <c r="G1351" s="4">
        <v>7</v>
      </c>
      <c r="H1351" s="4">
        <v>8</v>
      </c>
      <c r="I1351" s="4">
        <v>9</v>
      </c>
      <c r="J1351" s="4">
        <v>10</v>
      </c>
      <c r="K1351" s="4">
        <v>11</v>
      </c>
      <c r="L1351" s="4">
        <v>12</v>
      </c>
    </row>
    <row r="1352" spans="1:12" ht="33.75" customHeight="1" thickBot="1">
      <c r="A1352" s="48">
        <v>1</v>
      </c>
      <c r="B1352" s="9" t="s">
        <v>897</v>
      </c>
      <c r="C1352" s="48" t="s">
        <v>22</v>
      </c>
      <c r="D1352" s="48">
        <v>500</v>
      </c>
      <c r="E1352" s="48"/>
      <c r="F1352" s="48"/>
      <c r="G1352" s="221"/>
      <c r="H1352" s="3"/>
      <c r="I1352" s="22"/>
      <c r="J1352" s="48"/>
      <c r="K1352" s="22"/>
      <c r="L1352" s="22"/>
    </row>
    <row r="1353" spans="1:12" ht="24" customHeight="1" thickBot="1">
      <c r="A1353" s="153"/>
      <c r="B1353" s="154"/>
      <c r="C1353" s="155"/>
      <c r="D1353" s="156"/>
      <c r="E1353" s="155"/>
      <c r="F1353" s="157"/>
      <c r="G1353" s="318" t="s">
        <v>15</v>
      </c>
      <c r="H1353" s="318"/>
      <c r="I1353" s="71"/>
      <c r="J1353" s="67"/>
      <c r="K1353" s="68"/>
      <c r="L1353" s="129"/>
    </row>
    <row r="1354" spans="1:12" ht="30" customHeight="1">
      <c r="A1354" s="138" t="s">
        <v>898</v>
      </c>
      <c r="B1354" s="102" t="s">
        <v>899</v>
      </c>
      <c r="C1354" s="73"/>
      <c r="D1354" s="73"/>
      <c r="E1354" s="73"/>
      <c r="F1354" s="72"/>
      <c r="G1354" s="175"/>
      <c r="H1354" s="176"/>
      <c r="I1354" s="178"/>
      <c r="J1354" s="73"/>
      <c r="K1354" s="75"/>
      <c r="L1354" s="179"/>
    </row>
    <row r="1355" spans="1:12" ht="27" customHeight="1">
      <c r="A1355" s="12" t="s">
        <v>0</v>
      </c>
      <c r="B1355" s="12" t="s">
        <v>1</v>
      </c>
      <c r="C1355" s="12" t="s">
        <v>2</v>
      </c>
      <c r="D1355" s="13" t="s">
        <v>3</v>
      </c>
      <c r="E1355" s="14" t="s">
        <v>4</v>
      </c>
      <c r="F1355" s="14" t="s">
        <v>5</v>
      </c>
      <c r="G1355" s="14" t="s">
        <v>6</v>
      </c>
      <c r="H1355" s="15" t="s">
        <v>7</v>
      </c>
      <c r="I1355" s="15" t="s">
        <v>8</v>
      </c>
      <c r="J1355" s="14" t="s">
        <v>9</v>
      </c>
      <c r="K1355" s="16" t="s">
        <v>10</v>
      </c>
      <c r="L1355" s="16" t="s">
        <v>11</v>
      </c>
    </row>
    <row r="1356" spans="1:12" ht="18.75" customHeight="1">
      <c r="A1356" s="4">
        <v>1</v>
      </c>
      <c r="B1356" s="17">
        <v>2</v>
      </c>
      <c r="C1356" s="4">
        <v>3</v>
      </c>
      <c r="D1356" s="4">
        <v>4</v>
      </c>
      <c r="E1356" s="4">
        <v>5</v>
      </c>
      <c r="F1356" s="4">
        <v>6</v>
      </c>
      <c r="G1356" s="4">
        <v>7</v>
      </c>
      <c r="H1356" s="4">
        <v>8</v>
      </c>
      <c r="I1356" s="4">
        <v>9</v>
      </c>
      <c r="J1356" s="4">
        <v>10</v>
      </c>
      <c r="K1356" s="4">
        <v>11</v>
      </c>
      <c r="L1356" s="4">
        <v>12</v>
      </c>
    </row>
    <row r="1357" spans="1:12" ht="95.25" customHeight="1">
      <c r="A1357" s="48">
        <v>1</v>
      </c>
      <c r="B1357" s="9" t="s">
        <v>900</v>
      </c>
      <c r="C1357" s="48" t="s">
        <v>22</v>
      </c>
      <c r="D1357" s="48">
        <v>10</v>
      </c>
      <c r="E1357" s="48"/>
      <c r="F1357" s="48"/>
      <c r="G1357" s="221"/>
      <c r="H1357" s="3"/>
      <c r="I1357" s="22"/>
      <c r="J1357" s="48"/>
      <c r="K1357" s="22"/>
      <c r="L1357" s="22"/>
    </row>
    <row r="1358" spans="1:12" ht="20.25" customHeight="1">
      <c r="A1358" s="48">
        <f aca="true" t="shared" si="5" ref="A1358:A1367">A1357+1</f>
        <v>2</v>
      </c>
      <c r="B1358" s="9" t="s">
        <v>901</v>
      </c>
      <c r="C1358" s="48" t="s">
        <v>19</v>
      </c>
      <c r="D1358" s="48">
        <v>2</v>
      </c>
      <c r="E1358" s="48"/>
      <c r="F1358" s="48"/>
      <c r="G1358" s="221"/>
      <c r="H1358" s="3"/>
      <c r="I1358" s="22"/>
      <c r="J1358" s="48"/>
      <c r="K1358" s="22"/>
      <c r="L1358" s="22"/>
    </row>
    <row r="1359" spans="1:12" ht="99" customHeight="1">
      <c r="A1359" s="48">
        <f t="shared" si="5"/>
        <v>3</v>
      </c>
      <c r="B1359" s="9" t="s">
        <v>902</v>
      </c>
      <c r="C1359" s="48" t="s">
        <v>22</v>
      </c>
      <c r="D1359" s="48">
        <v>10</v>
      </c>
      <c r="E1359" s="48"/>
      <c r="F1359" s="48"/>
      <c r="G1359" s="221"/>
      <c r="H1359" s="3"/>
      <c r="I1359" s="22"/>
      <c r="J1359" s="48"/>
      <c r="K1359" s="22"/>
      <c r="L1359" s="22"/>
    </row>
    <row r="1360" spans="1:12" ht="22.5" customHeight="1">
      <c r="A1360" s="48">
        <f t="shared" si="5"/>
        <v>4</v>
      </c>
      <c r="B1360" s="9" t="s">
        <v>903</v>
      </c>
      <c r="C1360" s="48" t="s">
        <v>904</v>
      </c>
      <c r="D1360" s="48">
        <v>2</v>
      </c>
      <c r="E1360" s="48"/>
      <c r="F1360" s="48"/>
      <c r="G1360" s="221"/>
      <c r="H1360" s="3"/>
      <c r="I1360" s="22"/>
      <c r="J1360" s="48"/>
      <c r="K1360" s="22"/>
      <c r="L1360" s="22"/>
    </row>
    <row r="1361" spans="1:12" ht="98.25" customHeight="1">
      <c r="A1361" s="48">
        <f t="shared" si="5"/>
        <v>5</v>
      </c>
      <c r="B1361" s="9" t="s">
        <v>905</v>
      </c>
      <c r="C1361" s="48" t="s">
        <v>22</v>
      </c>
      <c r="D1361" s="48">
        <v>10</v>
      </c>
      <c r="E1361" s="48"/>
      <c r="F1361" s="48"/>
      <c r="G1361" s="221"/>
      <c r="H1361" s="3"/>
      <c r="I1361" s="22"/>
      <c r="J1361" s="48"/>
      <c r="K1361" s="22"/>
      <c r="L1361" s="22"/>
    </row>
    <row r="1362" spans="1:12" ht="9" customHeight="1">
      <c r="A1362" s="48">
        <f t="shared" si="5"/>
        <v>6</v>
      </c>
      <c r="B1362" s="9" t="s">
        <v>906</v>
      </c>
      <c r="C1362" s="48" t="s">
        <v>904</v>
      </c>
      <c r="D1362" s="48">
        <v>2</v>
      </c>
      <c r="E1362" s="48"/>
      <c r="F1362" s="48"/>
      <c r="G1362" s="221"/>
      <c r="H1362" s="3"/>
      <c r="I1362" s="22"/>
      <c r="J1362" s="48"/>
      <c r="K1362" s="22"/>
      <c r="L1362" s="22"/>
    </row>
    <row r="1363" spans="1:12" ht="98.25" customHeight="1">
      <c r="A1363" s="48">
        <f t="shared" si="5"/>
        <v>7</v>
      </c>
      <c r="B1363" s="9" t="s">
        <v>907</v>
      </c>
      <c r="C1363" s="48" t="s">
        <v>22</v>
      </c>
      <c r="D1363" s="48">
        <v>10</v>
      </c>
      <c r="E1363" s="48"/>
      <c r="F1363" s="48"/>
      <c r="G1363" s="221"/>
      <c r="H1363" s="3"/>
      <c r="I1363" s="22"/>
      <c r="J1363" s="48"/>
      <c r="K1363" s="22"/>
      <c r="L1363" s="22"/>
    </row>
    <row r="1364" spans="1:12" ht="15.75" customHeight="1">
      <c r="A1364" s="48">
        <f t="shared" si="5"/>
        <v>8</v>
      </c>
      <c r="B1364" s="9" t="s">
        <v>908</v>
      </c>
      <c r="C1364" s="48" t="s">
        <v>904</v>
      </c>
      <c r="D1364" s="48">
        <v>2</v>
      </c>
      <c r="E1364" s="48"/>
      <c r="F1364" s="48"/>
      <c r="G1364" s="221"/>
      <c r="H1364" s="3"/>
      <c r="I1364" s="22"/>
      <c r="J1364" s="48"/>
      <c r="K1364" s="22"/>
      <c r="L1364" s="22"/>
    </row>
    <row r="1365" spans="1:12" ht="87.75" customHeight="1">
      <c r="A1365" s="48">
        <f t="shared" si="5"/>
        <v>9</v>
      </c>
      <c r="B1365" s="9" t="s">
        <v>909</v>
      </c>
      <c r="C1365" s="48" t="s">
        <v>22</v>
      </c>
      <c r="D1365" s="48">
        <v>5</v>
      </c>
      <c r="E1365" s="48"/>
      <c r="F1365" s="48"/>
      <c r="G1365" s="221"/>
      <c r="H1365" s="3"/>
      <c r="I1365" s="22"/>
      <c r="J1365" s="48"/>
      <c r="K1365" s="22"/>
      <c r="L1365" s="22"/>
    </row>
    <row r="1366" spans="1:12" ht="24.75" customHeight="1">
      <c r="A1366" s="48">
        <f t="shared" si="5"/>
        <v>10</v>
      </c>
      <c r="B1366" s="9" t="s">
        <v>910</v>
      </c>
      <c r="C1366" s="48" t="s">
        <v>904</v>
      </c>
      <c r="D1366" s="48">
        <v>1</v>
      </c>
      <c r="E1366" s="48"/>
      <c r="F1366" s="48"/>
      <c r="G1366" s="221"/>
      <c r="H1366" s="3"/>
      <c r="I1366" s="22"/>
      <c r="J1366" s="48"/>
      <c r="K1366" s="22"/>
      <c r="L1366" s="22"/>
    </row>
    <row r="1367" spans="1:12" ht="86.25" customHeight="1" thickBot="1">
      <c r="A1367" s="48">
        <f t="shared" si="5"/>
        <v>11</v>
      </c>
      <c r="B1367" s="9" t="s">
        <v>911</v>
      </c>
      <c r="C1367" s="48" t="s">
        <v>22</v>
      </c>
      <c r="D1367" s="48">
        <v>4</v>
      </c>
      <c r="E1367" s="48"/>
      <c r="F1367" s="48"/>
      <c r="G1367" s="221"/>
      <c r="H1367" s="3"/>
      <c r="I1367" s="22"/>
      <c r="J1367" s="48"/>
      <c r="K1367" s="22"/>
      <c r="L1367" s="22"/>
    </row>
    <row r="1368" spans="1:12" ht="30.75" customHeight="1" thickBot="1">
      <c r="A1368" s="153"/>
      <c r="B1368" s="154"/>
      <c r="C1368" s="155"/>
      <c r="D1368" s="156"/>
      <c r="E1368" s="155"/>
      <c r="F1368" s="157"/>
      <c r="G1368" s="318" t="s">
        <v>15</v>
      </c>
      <c r="H1368" s="318"/>
      <c r="I1368" s="71"/>
      <c r="J1368" s="67"/>
      <c r="K1368" s="68"/>
      <c r="L1368" s="129"/>
    </row>
    <row r="1369" spans="1:12" ht="24" customHeight="1">
      <c r="A1369" s="138" t="s">
        <v>912</v>
      </c>
      <c r="B1369" s="102" t="s">
        <v>913</v>
      </c>
      <c r="C1369" s="73"/>
      <c r="D1369" s="73"/>
      <c r="E1369" s="73"/>
      <c r="F1369" s="72"/>
      <c r="G1369" s="175"/>
      <c r="H1369" s="176"/>
      <c r="I1369" s="178"/>
      <c r="J1369" s="73"/>
      <c r="K1369" s="75"/>
      <c r="L1369" s="179"/>
    </row>
    <row r="1370" spans="1:12" ht="27" customHeight="1">
      <c r="A1370" s="12" t="s">
        <v>0</v>
      </c>
      <c r="B1370" s="12" t="s">
        <v>1</v>
      </c>
      <c r="C1370" s="12" t="s">
        <v>2</v>
      </c>
      <c r="D1370" s="13" t="s">
        <v>3</v>
      </c>
      <c r="E1370" s="14" t="s">
        <v>4</v>
      </c>
      <c r="F1370" s="14" t="s">
        <v>5</v>
      </c>
      <c r="G1370" s="14" t="s">
        <v>6</v>
      </c>
      <c r="H1370" s="15" t="s">
        <v>7</v>
      </c>
      <c r="I1370" s="15" t="s">
        <v>8</v>
      </c>
      <c r="J1370" s="14" t="s">
        <v>9</v>
      </c>
      <c r="K1370" s="16" t="s">
        <v>10</v>
      </c>
      <c r="L1370" s="16" t="s">
        <v>11</v>
      </c>
    </row>
    <row r="1371" spans="1:12" ht="18.75" customHeight="1">
      <c r="A1371" s="4">
        <v>1</v>
      </c>
      <c r="B1371" s="17">
        <v>2</v>
      </c>
      <c r="C1371" s="4">
        <v>3</v>
      </c>
      <c r="D1371" s="4">
        <v>4</v>
      </c>
      <c r="E1371" s="4">
        <v>5</v>
      </c>
      <c r="F1371" s="4">
        <v>6</v>
      </c>
      <c r="G1371" s="4">
        <v>7</v>
      </c>
      <c r="H1371" s="4">
        <v>8</v>
      </c>
      <c r="I1371" s="4">
        <v>9</v>
      </c>
      <c r="J1371" s="4">
        <v>10</v>
      </c>
      <c r="K1371" s="4">
        <v>11</v>
      </c>
      <c r="L1371" s="4">
        <v>12</v>
      </c>
    </row>
    <row r="1372" spans="1:12" ht="33" customHeight="1">
      <c r="A1372" s="48">
        <v>1</v>
      </c>
      <c r="B1372" s="9" t="s">
        <v>990</v>
      </c>
      <c r="C1372" s="48" t="s">
        <v>22</v>
      </c>
      <c r="D1372" s="191">
        <v>2000</v>
      </c>
      <c r="E1372" s="48"/>
      <c r="F1372" s="48"/>
      <c r="G1372" s="221"/>
      <c r="H1372" s="3"/>
      <c r="I1372" s="22"/>
      <c r="J1372" s="48"/>
      <c r="K1372" s="22"/>
      <c r="L1372" s="22"/>
    </row>
    <row r="1373" spans="1:12" ht="39" customHeight="1" thickBot="1">
      <c r="A1373" s="48">
        <v>2</v>
      </c>
      <c r="B1373" s="9" t="s">
        <v>991</v>
      </c>
      <c r="C1373" s="48" t="s">
        <v>22</v>
      </c>
      <c r="D1373" s="191">
        <v>1000</v>
      </c>
      <c r="E1373" s="48"/>
      <c r="F1373" s="48"/>
      <c r="G1373" s="221"/>
      <c r="H1373" s="3"/>
      <c r="I1373" s="22"/>
      <c r="J1373" s="48"/>
      <c r="K1373" s="22"/>
      <c r="L1373" s="22"/>
    </row>
    <row r="1374" spans="1:12" ht="10.5" customHeight="1" thickBot="1">
      <c r="A1374" s="153"/>
      <c r="B1374" s="154"/>
      <c r="C1374" s="155"/>
      <c r="D1374" s="156"/>
      <c r="E1374" s="155"/>
      <c r="F1374" s="157"/>
      <c r="G1374" s="318" t="s">
        <v>15</v>
      </c>
      <c r="H1374" s="318"/>
      <c r="I1374" s="71"/>
      <c r="J1374" s="67"/>
      <c r="K1374" s="68"/>
      <c r="L1374" s="129"/>
    </row>
    <row r="1375" spans="1:12" ht="19.5" customHeight="1">
      <c r="A1375" s="138" t="s">
        <v>914</v>
      </c>
      <c r="B1375" s="181" t="s">
        <v>915</v>
      </c>
      <c r="C1375" s="73"/>
      <c r="D1375" s="73"/>
      <c r="E1375" s="73"/>
      <c r="F1375" s="72"/>
      <c r="G1375" s="175"/>
      <c r="H1375" s="176"/>
      <c r="I1375" s="178"/>
      <c r="J1375" s="73"/>
      <c r="K1375" s="75"/>
      <c r="L1375" s="179"/>
    </row>
    <row r="1376" spans="1:12" ht="27" customHeight="1">
      <c r="A1376" s="12" t="s">
        <v>0</v>
      </c>
      <c r="B1376" s="12" t="s">
        <v>1</v>
      </c>
      <c r="C1376" s="12" t="s">
        <v>2</v>
      </c>
      <c r="D1376" s="13" t="s">
        <v>3</v>
      </c>
      <c r="E1376" s="14" t="s">
        <v>4</v>
      </c>
      <c r="F1376" s="14" t="s">
        <v>5</v>
      </c>
      <c r="G1376" s="14" t="s">
        <v>6</v>
      </c>
      <c r="H1376" s="15" t="s">
        <v>7</v>
      </c>
      <c r="I1376" s="15" t="s">
        <v>8</v>
      </c>
      <c r="J1376" s="14" t="s">
        <v>9</v>
      </c>
      <c r="K1376" s="16" t="s">
        <v>10</v>
      </c>
      <c r="L1376" s="16" t="s">
        <v>11</v>
      </c>
    </row>
    <row r="1377" spans="1:12" ht="18.75" customHeight="1">
      <c r="A1377" s="4">
        <v>1</v>
      </c>
      <c r="B1377" s="17">
        <v>2</v>
      </c>
      <c r="C1377" s="4">
        <v>3</v>
      </c>
      <c r="D1377" s="4">
        <v>4</v>
      </c>
      <c r="E1377" s="4">
        <v>5</v>
      </c>
      <c r="F1377" s="4">
        <v>6</v>
      </c>
      <c r="G1377" s="4">
        <v>7</v>
      </c>
      <c r="H1377" s="4">
        <v>8</v>
      </c>
      <c r="I1377" s="4">
        <v>9</v>
      </c>
      <c r="J1377" s="4">
        <v>10</v>
      </c>
      <c r="K1377" s="4">
        <v>11</v>
      </c>
      <c r="L1377" s="4">
        <v>12</v>
      </c>
    </row>
    <row r="1378" spans="1:12" ht="90" customHeight="1">
      <c r="A1378" s="48">
        <v>1</v>
      </c>
      <c r="B1378" s="9" t="s">
        <v>916</v>
      </c>
      <c r="C1378" s="48" t="s">
        <v>22</v>
      </c>
      <c r="D1378" s="48">
        <v>10</v>
      </c>
      <c r="E1378" s="48"/>
      <c r="F1378" s="48"/>
      <c r="G1378" s="221"/>
      <c r="H1378" s="3"/>
      <c r="I1378" s="20"/>
      <c r="J1378" s="223"/>
      <c r="K1378" s="20"/>
      <c r="L1378" s="20"/>
    </row>
    <row r="1379" spans="1:12" ht="91.5" customHeight="1" thickBot="1">
      <c r="A1379" s="48">
        <v>2</v>
      </c>
      <c r="B1379" s="9" t="s">
        <v>917</v>
      </c>
      <c r="C1379" s="48" t="s">
        <v>22</v>
      </c>
      <c r="D1379" s="48">
        <v>10</v>
      </c>
      <c r="E1379" s="48"/>
      <c r="F1379" s="48"/>
      <c r="G1379" s="221"/>
      <c r="H1379" s="3"/>
      <c r="I1379" s="20"/>
      <c r="J1379" s="223"/>
      <c r="K1379" s="20"/>
      <c r="L1379" s="20"/>
    </row>
    <row r="1380" spans="1:12" ht="29.25" customHeight="1" thickBot="1">
      <c r="A1380" s="153"/>
      <c r="B1380" s="154"/>
      <c r="C1380" s="155"/>
      <c r="D1380" s="156"/>
      <c r="E1380" s="155"/>
      <c r="F1380" s="157"/>
      <c r="G1380" s="318" t="s">
        <v>15</v>
      </c>
      <c r="H1380" s="318"/>
      <c r="I1380" s="71"/>
      <c r="J1380" s="67"/>
      <c r="K1380" s="68"/>
      <c r="L1380" s="129"/>
    </row>
    <row r="1381" spans="1:12" ht="21" customHeight="1">
      <c r="A1381" s="138" t="s">
        <v>918</v>
      </c>
      <c r="B1381" s="102" t="s">
        <v>919</v>
      </c>
      <c r="C1381" s="73"/>
      <c r="D1381" s="73"/>
      <c r="E1381" s="73"/>
      <c r="F1381" s="72"/>
      <c r="G1381" s="175"/>
      <c r="H1381" s="176"/>
      <c r="I1381" s="178"/>
      <c r="J1381" s="73"/>
      <c r="K1381" s="75"/>
      <c r="L1381" s="179"/>
    </row>
    <row r="1382" spans="1:12" ht="27" customHeight="1">
      <c r="A1382" s="12" t="s">
        <v>0</v>
      </c>
      <c r="B1382" s="12" t="s">
        <v>1</v>
      </c>
      <c r="C1382" s="12" t="s">
        <v>2</v>
      </c>
      <c r="D1382" s="13" t="s">
        <v>3</v>
      </c>
      <c r="E1382" s="14" t="s">
        <v>4</v>
      </c>
      <c r="F1382" s="14" t="s">
        <v>5</v>
      </c>
      <c r="G1382" s="14" t="s">
        <v>6</v>
      </c>
      <c r="H1382" s="15" t="s">
        <v>7</v>
      </c>
      <c r="I1382" s="15" t="s">
        <v>8</v>
      </c>
      <c r="J1382" s="14" t="s">
        <v>9</v>
      </c>
      <c r="K1382" s="16" t="s">
        <v>10</v>
      </c>
      <c r="L1382" s="16" t="s">
        <v>11</v>
      </c>
    </row>
    <row r="1383" spans="1:12" ht="18.75" customHeight="1">
      <c r="A1383" s="4">
        <v>1</v>
      </c>
      <c r="B1383" s="17">
        <v>2</v>
      </c>
      <c r="C1383" s="4">
        <v>3</v>
      </c>
      <c r="D1383" s="4">
        <v>4</v>
      </c>
      <c r="E1383" s="4">
        <v>5</v>
      </c>
      <c r="F1383" s="4">
        <v>6</v>
      </c>
      <c r="G1383" s="4">
        <v>7</v>
      </c>
      <c r="H1383" s="4">
        <v>8</v>
      </c>
      <c r="I1383" s="4">
        <v>9</v>
      </c>
      <c r="J1383" s="4">
        <v>10</v>
      </c>
      <c r="K1383" s="4">
        <v>11</v>
      </c>
      <c r="L1383" s="4">
        <v>12</v>
      </c>
    </row>
    <row r="1384" spans="1:12" ht="85.5" customHeight="1" thickBot="1">
      <c r="A1384" s="48">
        <v>1</v>
      </c>
      <c r="B1384" s="9" t="s">
        <v>920</v>
      </c>
      <c r="C1384" s="48" t="s">
        <v>22</v>
      </c>
      <c r="D1384" s="48">
        <v>6</v>
      </c>
      <c r="E1384" s="48"/>
      <c r="F1384" s="48"/>
      <c r="G1384" s="221"/>
      <c r="H1384" s="3"/>
      <c r="I1384" s="22"/>
      <c r="J1384" s="48"/>
      <c r="K1384" s="22"/>
      <c r="L1384" s="22"/>
    </row>
    <row r="1385" spans="1:12" ht="24" customHeight="1" thickBot="1">
      <c r="A1385" s="153"/>
      <c r="B1385" s="154"/>
      <c r="C1385" s="155"/>
      <c r="D1385" s="156"/>
      <c r="E1385" s="155"/>
      <c r="F1385" s="157"/>
      <c r="G1385" s="318" t="s">
        <v>15</v>
      </c>
      <c r="H1385" s="318"/>
      <c r="I1385" s="71"/>
      <c r="J1385" s="67"/>
      <c r="K1385" s="68"/>
      <c r="L1385" s="129"/>
    </row>
    <row r="1386" spans="1:12" ht="46.5" customHeight="1">
      <c r="A1386" s="138" t="s">
        <v>921</v>
      </c>
      <c r="B1386" s="102" t="s">
        <v>922</v>
      </c>
      <c r="C1386" s="73"/>
      <c r="D1386" s="73"/>
      <c r="E1386" s="73"/>
      <c r="F1386" s="72"/>
      <c r="G1386" s="175"/>
      <c r="H1386" s="176"/>
      <c r="I1386" s="178"/>
      <c r="J1386" s="73"/>
      <c r="K1386" s="75"/>
      <c r="L1386" s="179"/>
    </row>
    <row r="1387" spans="1:12" ht="27" customHeight="1">
      <c r="A1387" s="12" t="s">
        <v>0</v>
      </c>
      <c r="B1387" s="12" t="s">
        <v>1</v>
      </c>
      <c r="C1387" s="12" t="s">
        <v>2</v>
      </c>
      <c r="D1387" s="13" t="s">
        <v>3</v>
      </c>
      <c r="E1387" s="14" t="s">
        <v>4</v>
      </c>
      <c r="F1387" s="14" t="s">
        <v>5</v>
      </c>
      <c r="G1387" s="14" t="s">
        <v>6</v>
      </c>
      <c r="H1387" s="15" t="s">
        <v>7</v>
      </c>
      <c r="I1387" s="15" t="s">
        <v>8</v>
      </c>
      <c r="J1387" s="14" t="s">
        <v>9</v>
      </c>
      <c r="K1387" s="16" t="s">
        <v>10</v>
      </c>
      <c r="L1387" s="16" t="s">
        <v>11</v>
      </c>
    </row>
    <row r="1388" spans="1:12" ht="18.75" customHeight="1">
      <c r="A1388" s="4">
        <v>1</v>
      </c>
      <c r="B1388" s="17">
        <v>2</v>
      </c>
      <c r="C1388" s="4">
        <v>3</v>
      </c>
      <c r="D1388" s="4">
        <v>4</v>
      </c>
      <c r="E1388" s="4">
        <v>5</v>
      </c>
      <c r="F1388" s="4">
        <v>6</v>
      </c>
      <c r="G1388" s="4">
        <v>7</v>
      </c>
      <c r="H1388" s="4">
        <v>8</v>
      </c>
      <c r="I1388" s="4">
        <v>9</v>
      </c>
      <c r="J1388" s="4">
        <v>10</v>
      </c>
      <c r="K1388" s="4">
        <v>11</v>
      </c>
      <c r="L1388" s="4">
        <v>12</v>
      </c>
    </row>
    <row r="1389" spans="1:12" ht="45.75" customHeight="1" thickBot="1">
      <c r="A1389" s="48">
        <v>1</v>
      </c>
      <c r="B1389" s="9" t="s">
        <v>923</v>
      </c>
      <c r="C1389" s="48" t="s">
        <v>924</v>
      </c>
      <c r="D1389" s="48">
        <v>5</v>
      </c>
      <c r="E1389" s="48"/>
      <c r="F1389" s="48"/>
      <c r="G1389" s="221"/>
      <c r="H1389" s="3"/>
      <c r="I1389" s="22"/>
      <c r="J1389" s="48"/>
      <c r="K1389" s="22"/>
      <c r="L1389" s="22"/>
    </row>
    <row r="1390" spans="1:12" ht="26.25" customHeight="1" thickBot="1">
      <c r="A1390" s="153"/>
      <c r="B1390" s="154"/>
      <c r="C1390" s="155"/>
      <c r="D1390" s="156"/>
      <c r="E1390" s="155"/>
      <c r="F1390" s="157"/>
      <c r="G1390" s="318" t="s">
        <v>15</v>
      </c>
      <c r="H1390" s="318"/>
      <c r="I1390" s="71"/>
      <c r="J1390" s="67"/>
      <c r="K1390" s="68"/>
      <c r="L1390" s="129"/>
    </row>
    <row r="1391" spans="1:12" ht="18.75" customHeight="1">
      <c r="A1391" s="138" t="s">
        <v>925</v>
      </c>
      <c r="B1391" s="102" t="s">
        <v>926</v>
      </c>
      <c r="C1391" s="73"/>
      <c r="D1391" s="73"/>
      <c r="E1391" s="73"/>
      <c r="F1391" s="72"/>
      <c r="G1391" s="175"/>
      <c r="H1391" s="176"/>
      <c r="I1391" s="178"/>
      <c r="J1391" s="73"/>
      <c r="K1391" s="75"/>
      <c r="L1391" s="179"/>
    </row>
    <row r="1392" spans="1:12" ht="27" customHeight="1">
      <c r="A1392" s="12" t="s">
        <v>0</v>
      </c>
      <c r="B1392" s="12" t="s">
        <v>1</v>
      </c>
      <c r="C1392" s="12" t="s">
        <v>2</v>
      </c>
      <c r="D1392" s="13" t="s">
        <v>3</v>
      </c>
      <c r="E1392" s="14" t="s">
        <v>4</v>
      </c>
      <c r="F1392" s="14" t="s">
        <v>5</v>
      </c>
      <c r="G1392" s="14" t="s">
        <v>6</v>
      </c>
      <c r="H1392" s="15" t="s">
        <v>7</v>
      </c>
      <c r="I1392" s="15" t="s">
        <v>8</v>
      </c>
      <c r="J1392" s="14" t="s">
        <v>9</v>
      </c>
      <c r="K1392" s="16" t="s">
        <v>10</v>
      </c>
      <c r="L1392" s="16" t="s">
        <v>11</v>
      </c>
    </row>
    <row r="1393" spans="1:12" ht="18.75" customHeight="1">
      <c r="A1393" s="4">
        <v>1</v>
      </c>
      <c r="B1393" s="17">
        <v>2</v>
      </c>
      <c r="C1393" s="4">
        <v>3</v>
      </c>
      <c r="D1393" s="4">
        <v>4</v>
      </c>
      <c r="E1393" s="4">
        <v>5</v>
      </c>
      <c r="F1393" s="4">
        <v>6</v>
      </c>
      <c r="G1393" s="4">
        <v>7</v>
      </c>
      <c r="H1393" s="4">
        <v>8</v>
      </c>
      <c r="I1393" s="4">
        <v>9</v>
      </c>
      <c r="J1393" s="4">
        <v>10</v>
      </c>
      <c r="K1393" s="4">
        <v>11</v>
      </c>
      <c r="L1393" s="4">
        <v>12</v>
      </c>
    </row>
    <row r="1394" spans="1:12" ht="55.5" customHeight="1" thickBot="1">
      <c r="A1394" s="48">
        <v>1</v>
      </c>
      <c r="B1394" s="9" t="s">
        <v>927</v>
      </c>
      <c r="C1394" s="48" t="s">
        <v>56</v>
      </c>
      <c r="D1394" s="48">
        <v>10</v>
      </c>
      <c r="E1394" s="48"/>
      <c r="F1394" s="48"/>
      <c r="G1394" s="221"/>
      <c r="H1394" s="48"/>
      <c r="I1394" s="22"/>
      <c r="J1394" s="48"/>
      <c r="K1394" s="22"/>
      <c r="L1394" s="22"/>
    </row>
    <row r="1395" spans="1:12" ht="27" customHeight="1" thickBot="1">
      <c r="A1395" s="153"/>
      <c r="B1395" s="154"/>
      <c r="C1395" s="155"/>
      <c r="D1395" s="156"/>
      <c r="E1395" s="155"/>
      <c r="F1395" s="157"/>
      <c r="G1395" s="318" t="s">
        <v>15</v>
      </c>
      <c r="H1395" s="318"/>
      <c r="I1395" s="71"/>
      <c r="J1395" s="67"/>
      <c r="K1395" s="68"/>
      <c r="L1395" s="129"/>
    </row>
    <row r="1396" spans="1:12" ht="31.5" customHeight="1">
      <c r="A1396" s="138" t="s">
        <v>928</v>
      </c>
      <c r="B1396" s="102" t="s">
        <v>929</v>
      </c>
      <c r="C1396" s="73"/>
      <c r="D1396" s="73"/>
      <c r="E1396" s="73"/>
      <c r="F1396" s="72"/>
      <c r="G1396" s="175"/>
      <c r="H1396" s="176"/>
      <c r="I1396" s="178"/>
      <c r="J1396" s="73"/>
      <c r="K1396" s="75"/>
      <c r="L1396" s="179"/>
    </row>
    <row r="1397" spans="1:12" ht="27" customHeight="1">
      <c r="A1397" s="12" t="s">
        <v>0</v>
      </c>
      <c r="B1397" s="12" t="s">
        <v>1</v>
      </c>
      <c r="C1397" s="12" t="s">
        <v>2</v>
      </c>
      <c r="D1397" s="13" t="s">
        <v>3</v>
      </c>
      <c r="E1397" s="14" t="s">
        <v>4</v>
      </c>
      <c r="F1397" s="14" t="s">
        <v>5</v>
      </c>
      <c r="G1397" s="14" t="s">
        <v>6</v>
      </c>
      <c r="H1397" s="15" t="s">
        <v>7</v>
      </c>
      <c r="I1397" s="15" t="s">
        <v>8</v>
      </c>
      <c r="J1397" s="14" t="s">
        <v>9</v>
      </c>
      <c r="K1397" s="16" t="s">
        <v>10</v>
      </c>
      <c r="L1397" s="16" t="s">
        <v>11</v>
      </c>
    </row>
    <row r="1398" spans="1:12" ht="18.75" customHeight="1">
      <c r="A1398" s="4">
        <v>1</v>
      </c>
      <c r="B1398" s="17">
        <v>2</v>
      </c>
      <c r="C1398" s="4">
        <v>3</v>
      </c>
      <c r="D1398" s="4">
        <v>4</v>
      </c>
      <c r="E1398" s="4">
        <v>5</v>
      </c>
      <c r="F1398" s="4">
        <v>6</v>
      </c>
      <c r="G1398" s="4">
        <v>7</v>
      </c>
      <c r="H1398" s="4">
        <v>8</v>
      </c>
      <c r="I1398" s="4">
        <v>9</v>
      </c>
      <c r="J1398" s="4">
        <v>10</v>
      </c>
      <c r="K1398" s="4">
        <v>11</v>
      </c>
      <c r="L1398" s="4">
        <v>12</v>
      </c>
    </row>
    <row r="1399" spans="1:12" ht="55.5" customHeight="1" thickBot="1">
      <c r="A1399" s="55">
        <v>1</v>
      </c>
      <c r="B1399" s="224" t="s">
        <v>930</v>
      </c>
      <c r="C1399" s="48" t="s">
        <v>22</v>
      </c>
      <c r="D1399" s="166">
        <v>6000</v>
      </c>
      <c r="E1399" s="48"/>
      <c r="F1399" s="225"/>
      <c r="G1399" s="48"/>
      <c r="H1399" s="137"/>
      <c r="I1399" s="226"/>
      <c r="J1399" s="48"/>
      <c r="K1399" s="226"/>
      <c r="L1399" s="227"/>
    </row>
    <row r="1400" spans="1:12" ht="27" customHeight="1" thickBot="1">
      <c r="A1400" s="153"/>
      <c r="B1400" s="154"/>
      <c r="C1400" s="155"/>
      <c r="D1400" s="156"/>
      <c r="E1400" s="155"/>
      <c r="F1400" s="157"/>
      <c r="G1400" s="318" t="s">
        <v>15</v>
      </c>
      <c r="H1400" s="318"/>
      <c r="I1400" s="71"/>
      <c r="J1400" s="67"/>
      <c r="K1400" s="68"/>
      <c r="L1400" s="129"/>
    </row>
    <row r="1401" spans="1:12" ht="32.25" customHeight="1">
      <c r="A1401" s="138" t="s">
        <v>931</v>
      </c>
      <c r="B1401" s="102" t="s">
        <v>932</v>
      </c>
      <c r="C1401" s="73"/>
      <c r="D1401" s="73"/>
      <c r="E1401" s="73"/>
      <c r="F1401" s="72"/>
      <c r="G1401" s="175"/>
      <c r="H1401" s="176"/>
      <c r="I1401" s="178"/>
      <c r="J1401" s="73"/>
      <c r="K1401" s="75"/>
      <c r="L1401" s="179"/>
    </row>
    <row r="1402" spans="1:12" ht="27" customHeight="1">
      <c r="A1402" s="12" t="s">
        <v>0</v>
      </c>
      <c r="B1402" s="12" t="s">
        <v>1</v>
      </c>
      <c r="C1402" s="12" t="s">
        <v>2</v>
      </c>
      <c r="D1402" s="13" t="s">
        <v>3</v>
      </c>
      <c r="E1402" s="14" t="s">
        <v>4</v>
      </c>
      <c r="F1402" s="14" t="s">
        <v>5</v>
      </c>
      <c r="G1402" s="14" t="s">
        <v>6</v>
      </c>
      <c r="H1402" s="15" t="s">
        <v>7</v>
      </c>
      <c r="I1402" s="15" t="s">
        <v>8</v>
      </c>
      <c r="J1402" s="14" t="s">
        <v>9</v>
      </c>
      <c r="K1402" s="16" t="s">
        <v>10</v>
      </c>
      <c r="L1402" s="16" t="s">
        <v>11</v>
      </c>
    </row>
    <row r="1403" spans="1:12" ht="18.75" customHeight="1">
      <c r="A1403" s="4">
        <v>1</v>
      </c>
      <c r="B1403" s="17">
        <v>2</v>
      </c>
      <c r="C1403" s="4">
        <v>3</v>
      </c>
      <c r="D1403" s="4">
        <v>4</v>
      </c>
      <c r="E1403" s="4">
        <v>5</v>
      </c>
      <c r="F1403" s="4">
        <v>6</v>
      </c>
      <c r="G1403" s="4">
        <v>7</v>
      </c>
      <c r="H1403" s="4">
        <v>8</v>
      </c>
      <c r="I1403" s="4">
        <v>9</v>
      </c>
      <c r="J1403" s="4">
        <v>10</v>
      </c>
      <c r="K1403" s="4">
        <v>11</v>
      </c>
      <c r="L1403" s="4">
        <v>12</v>
      </c>
    </row>
    <row r="1404" spans="1:12" ht="55.5" customHeight="1" thickBot="1">
      <c r="A1404" s="55">
        <v>1</v>
      </c>
      <c r="B1404" s="224" t="s">
        <v>933</v>
      </c>
      <c r="C1404" s="48" t="s">
        <v>22</v>
      </c>
      <c r="D1404" s="166">
        <v>3000</v>
      </c>
      <c r="E1404" s="48"/>
      <c r="F1404" s="208"/>
      <c r="G1404" s="48"/>
      <c r="H1404" s="137"/>
      <c r="I1404" s="226"/>
      <c r="J1404" s="48"/>
      <c r="K1404" s="226"/>
      <c r="L1404" s="227"/>
    </row>
    <row r="1405" spans="1:12" ht="22.5" customHeight="1" thickBot="1">
      <c r="A1405" s="153"/>
      <c r="B1405" s="154"/>
      <c r="C1405" s="155"/>
      <c r="D1405" s="156"/>
      <c r="E1405" s="155"/>
      <c r="F1405" s="157"/>
      <c r="G1405" s="318" t="s">
        <v>15</v>
      </c>
      <c r="H1405" s="318"/>
      <c r="I1405" s="71"/>
      <c r="J1405" s="67"/>
      <c r="K1405" s="68"/>
      <c r="L1405" s="129"/>
    </row>
    <row r="1406" spans="1:12" ht="45" customHeight="1">
      <c r="A1406" s="138" t="s">
        <v>934</v>
      </c>
      <c r="B1406" s="102" t="s">
        <v>935</v>
      </c>
      <c r="C1406" s="73"/>
      <c r="D1406" s="73"/>
      <c r="E1406" s="73"/>
      <c r="F1406" s="72"/>
      <c r="G1406" s="175"/>
      <c r="H1406" s="176"/>
      <c r="I1406" s="178"/>
      <c r="J1406" s="73"/>
      <c r="K1406" s="75"/>
      <c r="L1406" s="179"/>
    </row>
    <row r="1407" spans="1:12" ht="27" customHeight="1">
      <c r="A1407" s="12" t="s">
        <v>0</v>
      </c>
      <c r="B1407" s="12" t="s">
        <v>1</v>
      </c>
      <c r="C1407" s="12" t="s">
        <v>2</v>
      </c>
      <c r="D1407" s="13" t="s">
        <v>3</v>
      </c>
      <c r="E1407" s="14" t="s">
        <v>4</v>
      </c>
      <c r="F1407" s="14" t="s">
        <v>5</v>
      </c>
      <c r="G1407" s="14" t="s">
        <v>6</v>
      </c>
      <c r="H1407" s="15" t="s">
        <v>7</v>
      </c>
      <c r="I1407" s="15" t="s">
        <v>8</v>
      </c>
      <c r="J1407" s="14" t="s">
        <v>9</v>
      </c>
      <c r="K1407" s="16" t="s">
        <v>10</v>
      </c>
      <c r="L1407" s="16" t="s">
        <v>11</v>
      </c>
    </row>
    <row r="1408" spans="1:12" ht="18.75" customHeight="1">
      <c r="A1408" s="4">
        <v>1</v>
      </c>
      <c r="B1408" s="17">
        <v>2</v>
      </c>
      <c r="C1408" s="4">
        <v>3</v>
      </c>
      <c r="D1408" s="4">
        <v>4</v>
      </c>
      <c r="E1408" s="4">
        <v>5</v>
      </c>
      <c r="F1408" s="4">
        <v>6</v>
      </c>
      <c r="G1408" s="4">
        <v>7</v>
      </c>
      <c r="H1408" s="4">
        <v>8</v>
      </c>
      <c r="I1408" s="4">
        <v>9</v>
      </c>
      <c r="J1408" s="4">
        <v>10</v>
      </c>
      <c r="K1408" s="4">
        <v>11</v>
      </c>
      <c r="L1408" s="4">
        <v>12</v>
      </c>
    </row>
    <row r="1409" spans="1:12" ht="36.75" customHeight="1" thickBot="1">
      <c r="A1409" s="55">
        <v>1</v>
      </c>
      <c r="B1409" s="224" t="s">
        <v>936</v>
      </c>
      <c r="C1409" s="48" t="s">
        <v>22</v>
      </c>
      <c r="D1409" s="166">
        <v>2500</v>
      </c>
      <c r="E1409" s="48"/>
      <c r="F1409" s="208"/>
      <c r="G1409" s="48"/>
      <c r="H1409" s="137"/>
      <c r="I1409" s="226"/>
      <c r="J1409" s="48"/>
      <c r="K1409" s="226"/>
      <c r="L1409" s="227"/>
    </row>
    <row r="1410" spans="1:12" ht="27.75" customHeight="1" thickBot="1">
      <c r="A1410" s="153"/>
      <c r="B1410" s="154"/>
      <c r="C1410" s="155"/>
      <c r="D1410" s="156"/>
      <c r="E1410" s="155"/>
      <c r="F1410" s="157"/>
      <c r="G1410" s="318" t="s">
        <v>15</v>
      </c>
      <c r="H1410" s="318"/>
      <c r="I1410" s="71"/>
      <c r="J1410" s="67"/>
      <c r="K1410" s="68"/>
      <c r="L1410" s="129"/>
    </row>
    <row r="1411" spans="1:12" ht="27.75" customHeight="1">
      <c r="A1411" s="138" t="s">
        <v>937</v>
      </c>
      <c r="B1411" s="102" t="s">
        <v>938</v>
      </c>
      <c r="C1411" s="73"/>
      <c r="D1411" s="73"/>
      <c r="E1411" s="73"/>
      <c r="F1411" s="72"/>
      <c r="G1411" s="175"/>
      <c r="H1411" s="176"/>
      <c r="I1411" s="178"/>
      <c r="J1411" s="73"/>
      <c r="K1411" s="75"/>
      <c r="L1411" s="179"/>
    </row>
    <row r="1412" spans="1:12" ht="27" customHeight="1">
      <c r="A1412" s="12" t="s">
        <v>0</v>
      </c>
      <c r="B1412" s="12" t="s">
        <v>1</v>
      </c>
      <c r="C1412" s="12" t="s">
        <v>2</v>
      </c>
      <c r="D1412" s="13" t="s">
        <v>3</v>
      </c>
      <c r="E1412" s="14" t="s">
        <v>4</v>
      </c>
      <c r="F1412" s="14" t="s">
        <v>5</v>
      </c>
      <c r="G1412" s="14" t="s">
        <v>6</v>
      </c>
      <c r="H1412" s="15" t="s">
        <v>7</v>
      </c>
      <c r="I1412" s="15" t="s">
        <v>8</v>
      </c>
      <c r="J1412" s="14" t="s">
        <v>9</v>
      </c>
      <c r="K1412" s="16" t="s">
        <v>10</v>
      </c>
      <c r="L1412" s="16" t="s">
        <v>11</v>
      </c>
    </row>
    <row r="1413" spans="1:12" ht="18.75" customHeight="1">
      <c r="A1413" s="4">
        <v>1</v>
      </c>
      <c r="B1413" s="17">
        <v>2</v>
      </c>
      <c r="C1413" s="4">
        <v>3</v>
      </c>
      <c r="D1413" s="4">
        <v>4</v>
      </c>
      <c r="E1413" s="4">
        <v>5</v>
      </c>
      <c r="F1413" s="4">
        <v>6</v>
      </c>
      <c r="G1413" s="4">
        <v>7</v>
      </c>
      <c r="H1413" s="4">
        <v>8</v>
      </c>
      <c r="I1413" s="4">
        <v>9</v>
      </c>
      <c r="J1413" s="4">
        <v>10</v>
      </c>
      <c r="K1413" s="4">
        <v>11</v>
      </c>
      <c r="L1413" s="4">
        <v>12</v>
      </c>
    </row>
    <row r="1414" spans="1:12" ht="42" customHeight="1" thickBot="1">
      <c r="A1414" s="48">
        <v>1</v>
      </c>
      <c r="B1414" s="224" t="s">
        <v>939</v>
      </c>
      <c r="C1414" s="48" t="s">
        <v>22</v>
      </c>
      <c r="D1414" s="166">
        <v>2000</v>
      </c>
      <c r="E1414" s="48"/>
      <c r="F1414" s="208"/>
      <c r="G1414" s="48"/>
      <c r="H1414" s="137"/>
      <c r="I1414" s="226"/>
      <c r="J1414" s="48"/>
      <c r="K1414" s="226"/>
      <c r="L1414" s="227"/>
    </row>
    <row r="1415" spans="1:12" ht="28.5" customHeight="1" thickBot="1">
      <c r="A1415" s="153"/>
      <c r="B1415" s="154"/>
      <c r="C1415" s="155"/>
      <c r="D1415" s="156"/>
      <c r="E1415" s="155"/>
      <c r="F1415" s="157"/>
      <c r="G1415" s="318" t="s">
        <v>15</v>
      </c>
      <c r="H1415" s="318"/>
      <c r="I1415" s="71"/>
      <c r="J1415" s="67"/>
      <c r="K1415" s="68"/>
      <c r="L1415" s="129"/>
    </row>
    <row r="1416" spans="1:12" ht="17.25" customHeight="1">
      <c r="A1416" s="138" t="s">
        <v>940</v>
      </c>
      <c r="B1416" s="102" t="s">
        <v>941</v>
      </c>
      <c r="C1416" s="73"/>
      <c r="D1416" s="73"/>
      <c r="E1416" s="73"/>
      <c r="F1416" s="72"/>
      <c r="G1416" s="175"/>
      <c r="H1416" s="176"/>
      <c r="I1416" s="178"/>
      <c r="J1416" s="73"/>
      <c r="K1416" s="75"/>
      <c r="L1416" s="179"/>
    </row>
    <row r="1417" spans="1:12" ht="27" customHeight="1">
      <c r="A1417" s="12" t="s">
        <v>0</v>
      </c>
      <c r="B1417" s="12" t="s">
        <v>1</v>
      </c>
      <c r="C1417" s="12" t="s">
        <v>2</v>
      </c>
      <c r="D1417" s="13" t="s">
        <v>3</v>
      </c>
      <c r="E1417" s="14" t="s">
        <v>4</v>
      </c>
      <c r="F1417" s="14" t="s">
        <v>5</v>
      </c>
      <c r="G1417" s="14" t="s">
        <v>6</v>
      </c>
      <c r="H1417" s="15" t="s">
        <v>7</v>
      </c>
      <c r="I1417" s="15" t="s">
        <v>8</v>
      </c>
      <c r="J1417" s="14" t="s">
        <v>9</v>
      </c>
      <c r="K1417" s="16" t="s">
        <v>10</v>
      </c>
      <c r="L1417" s="16" t="s">
        <v>11</v>
      </c>
    </row>
    <row r="1418" spans="1:12" ht="18.75" customHeight="1">
      <c r="A1418" s="4">
        <v>1</v>
      </c>
      <c r="B1418" s="17">
        <v>2</v>
      </c>
      <c r="C1418" s="4">
        <v>3</v>
      </c>
      <c r="D1418" s="4">
        <v>4</v>
      </c>
      <c r="E1418" s="4">
        <v>5</v>
      </c>
      <c r="F1418" s="4">
        <v>6</v>
      </c>
      <c r="G1418" s="4">
        <v>7</v>
      </c>
      <c r="H1418" s="4">
        <v>8</v>
      </c>
      <c r="I1418" s="4">
        <v>9</v>
      </c>
      <c r="J1418" s="4">
        <v>10</v>
      </c>
      <c r="K1418" s="4">
        <v>11</v>
      </c>
      <c r="L1418" s="4">
        <v>12</v>
      </c>
    </row>
    <row r="1419" spans="1:12" ht="35.25" customHeight="1" thickBot="1">
      <c r="A1419" s="48">
        <v>1</v>
      </c>
      <c r="B1419" s="224" t="s">
        <v>942</v>
      </c>
      <c r="C1419" s="48" t="s">
        <v>22</v>
      </c>
      <c r="D1419" s="166">
        <v>4000</v>
      </c>
      <c r="E1419" s="48"/>
      <c r="F1419" s="208"/>
      <c r="G1419" s="48"/>
      <c r="H1419" s="137"/>
      <c r="I1419" s="226"/>
      <c r="J1419" s="48"/>
      <c r="K1419" s="226"/>
      <c r="L1419" s="227"/>
    </row>
    <row r="1420" spans="1:12" ht="22.5" customHeight="1" thickBot="1">
      <c r="A1420" s="153"/>
      <c r="B1420" s="154"/>
      <c r="C1420" s="155"/>
      <c r="D1420" s="156"/>
      <c r="E1420" s="155"/>
      <c r="F1420" s="157"/>
      <c r="G1420" s="318" t="s">
        <v>15</v>
      </c>
      <c r="H1420" s="318"/>
      <c r="I1420" s="71"/>
      <c r="J1420" s="67"/>
      <c r="K1420" s="68"/>
      <c r="L1420" s="129"/>
    </row>
    <row r="1421" spans="1:12" ht="24" customHeight="1">
      <c r="A1421" s="138" t="s">
        <v>943</v>
      </c>
      <c r="B1421" s="102" t="s">
        <v>944</v>
      </c>
      <c r="C1421" s="73"/>
      <c r="D1421" s="73"/>
      <c r="E1421" s="73"/>
      <c r="F1421" s="72"/>
      <c r="G1421" s="175"/>
      <c r="H1421" s="176"/>
      <c r="I1421" s="178"/>
      <c r="J1421" s="73"/>
      <c r="K1421" s="75"/>
      <c r="L1421" s="179"/>
    </row>
    <row r="1422" spans="1:12" ht="27" customHeight="1">
      <c r="A1422" s="12" t="s">
        <v>0</v>
      </c>
      <c r="B1422" s="12" t="s">
        <v>1</v>
      </c>
      <c r="C1422" s="12" t="s">
        <v>2</v>
      </c>
      <c r="D1422" s="13" t="s">
        <v>3</v>
      </c>
      <c r="E1422" s="14" t="s">
        <v>4</v>
      </c>
      <c r="F1422" s="14" t="s">
        <v>5</v>
      </c>
      <c r="G1422" s="14" t="s">
        <v>6</v>
      </c>
      <c r="H1422" s="15" t="s">
        <v>7</v>
      </c>
      <c r="I1422" s="15" t="s">
        <v>8</v>
      </c>
      <c r="J1422" s="14" t="s">
        <v>9</v>
      </c>
      <c r="K1422" s="16" t="s">
        <v>10</v>
      </c>
      <c r="L1422" s="16" t="s">
        <v>11</v>
      </c>
    </row>
    <row r="1423" spans="1:12" ht="18.75" customHeight="1">
      <c r="A1423" s="4">
        <v>1</v>
      </c>
      <c r="B1423" s="17">
        <v>2</v>
      </c>
      <c r="C1423" s="4">
        <v>3</v>
      </c>
      <c r="D1423" s="4">
        <v>4</v>
      </c>
      <c r="E1423" s="4">
        <v>5</v>
      </c>
      <c r="F1423" s="4">
        <v>6</v>
      </c>
      <c r="G1423" s="4">
        <v>7</v>
      </c>
      <c r="H1423" s="4">
        <v>8</v>
      </c>
      <c r="I1423" s="4">
        <v>9</v>
      </c>
      <c r="J1423" s="4">
        <v>10</v>
      </c>
      <c r="K1423" s="4">
        <v>11</v>
      </c>
      <c r="L1423" s="4">
        <v>12</v>
      </c>
    </row>
    <row r="1424" spans="1:12" ht="86.25" customHeight="1" thickBot="1">
      <c r="A1424" s="206">
        <v>1</v>
      </c>
      <c r="B1424" s="224" t="s">
        <v>945</v>
      </c>
      <c r="C1424" s="48" t="s">
        <v>22</v>
      </c>
      <c r="D1424" s="166">
        <v>500</v>
      </c>
      <c r="E1424" s="48"/>
      <c r="F1424" s="208"/>
      <c r="G1424" s="48"/>
      <c r="H1424" s="137"/>
      <c r="I1424" s="228"/>
      <c r="J1424" s="48"/>
      <c r="K1424" s="226"/>
      <c r="L1424" s="229"/>
    </row>
    <row r="1425" spans="1:12" ht="28.5" customHeight="1" thickBot="1">
      <c r="A1425" s="214"/>
      <c r="B1425" s="215"/>
      <c r="C1425" s="29"/>
      <c r="D1425" s="216"/>
      <c r="E1425" s="29"/>
      <c r="F1425" s="230"/>
      <c r="G1425" s="318" t="s">
        <v>15</v>
      </c>
      <c r="H1425" s="318"/>
      <c r="I1425" s="71"/>
      <c r="J1425" s="29"/>
      <c r="K1425" s="30"/>
      <c r="L1425" s="129"/>
    </row>
    <row r="1426" spans="1:12" ht="31.5" customHeight="1">
      <c r="A1426" s="138" t="s">
        <v>946</v>
      </c>
      <c r="B1426" s="102" t="s">
        <v>947</v>
      </c>
      <c r="C1426" s="73"/>
      <c r="D1426" s="73"/>
      <c r="E1426" s="73"/>
      <c r="F1426" s="72"/>
      <c r="G1426" s="175"/>
      <c r="H1426" s="176"/>
      <c r="I1426" s="178"/>
      <c r="J1426" s="73"/>
      <c r="K1426" s="75"/>
      <c r="L1426" s="179"/>
    </row>
    <row r="1427" spans="1:12" ht="27" customHeight="1">
      <c r="A1427" s="12" t="s">
        <v>0</v>
      </c>
      <c r="B1427" s="12" t="s">
        <v>1</v>
      </c>
      <c r="C1427" s="12" t="s">
        <v>2</v>
      </c>
      <c r="D1427" s="13" t="s">
        <v>3</v>
      </c>
      <c r="E1427" s="14" t="s">
        <v>4</v>
      </c>
      <c r="F1427" s="14" t="s">
        <v>5</v>
      </c>
      <c r="G1427" s="14" t="s">
        <v>6</v>
      </c>
      <c r="H1427" s="15" t="s">
        <v>7</v>
      </c>
      <c r="I1427" s="15" t="s">
        <v>8</v>
      </c>
      <c r="J1427" s="14" t="s">
        <v>9</v>
      </c>
      <c r="K1427" s="16" t="s">
        <v>10</v>
      </c>
      <c r="L1427" s="16" t="s">
        <v>11</v>
      </c>
    </row>
    <row r="1428" spans="1:12" ht="18.75" customHeight="1">
      <c r="A1428" s="4">
        <v>1</v>
      </c>
      <c r="B1428" s="17">
        <v>2</v>
      </c>
      <c r="C1428" s="4">
        <v>3</v>
      </c>
      <c r="D1428" s="4">
        <v>4</v>
      </c>
      <c r="E1428" s="4">
        <v>5</v>
      </c>
      <c r="F1428" s="4">
        <v>6</v>
      </c>
      <c r="G1428" s="4">
        <v>7</v>
      </c>
      <c r="H1428" s="4">
        <v>8</v>
      </c>
      <c r="I1428" s="4">
        <v>9</v>
      </c>
      <c r="J1428" s="4">
        <v>10</v>
      </c>
      <c r="K1428" s="4">
        <v>11</v>
      </c>
      <c r="L1428" s="4">
        <v>12</v>
      </c>
    </row>
    <row r="1429" spans="1:12" ht="41.25" customHeight="1" thickBot="1">
      <c r="A1429" s="48">
        <v>1</v>
      </c>
      <c r="B1429" s="224" t="s">
        <v>948</v>
      </c>
      <c r="C1429" s="48" t="s">
        <v>22</v>
      </c>
      <c r="D1429" s="164">
        <v>300</v>
      </c>
      <c r="E1429" s="48"/>
      <c r="F1429" s="208"/>
      <c r="G1429" s="48"/>
      <c r="H1429" s="137"/>
      <c r="I1429" s="226"/>
      <c r="J1429" s="48"/>
      <c r="K1429" s="226"/>
      <c r="L1429" s="227"/>
    </row>
    <row r="1430" spans="1:12" ht="31.5" customHeight="1" thickBot="1">
      <c r="A1430" s="214"/>
      <c r="B1430" s="215"/>
      <c r="C1430" s="29"/>
      <c r="D1430" s="216"/>
      <c r="E1430" s="29"/>
      <c r="F1430" s="230"/>
      <c r="G1430" s="318" t="s">
        <v>15</v>
      </c>
      <c r="H1430" s="318"/>
      <c r="I1430" s="71"/>
      <c r="J1430" s="29"/>
      <c r="K1430" s="30"/>
      <c r="L1430" s="129"/>
    </row>
    <row r="1431" spans="1:12" ht="31.5" customHeight="1">
      <c r="A1431" s="138" t="s">
        <v>949</v>
      </c>
      <c r="B1431" s="102" t="s">
        <v>950</v>
      </c>
      <c r="C1431" s="73"/>
      <c r="D1431" s="73"/>
      <c r="E1431" s="73"/>
      <c r="F1431" s="72"/>
      <c r="G1431" s="175"/>
      <c r="H1431" s="176"/>
      <c r="I1431" s="178"/>
      <c r="J1431" s="73"/>
      <c r="K1431" s="75"/>
      <c r="L1431" s="179"/>
    </row>
    <row r="1432" spans="1:12" ht="27" customHeight="1">
      <c r="A1432" s="12" t="s">
        <v>0</v>
      </c>
      <c r="B1432" s="12" t="s">
        <v>1</v>
      </c>
      <c r="C1432" s="12" t="s">
        <v>2</v>
      </c>
      <c r="D1432" s="13" t="s">
        <v>3</v>
      </c>
      <c r="E1432" s="14" t="s">
        <v>4</v>
      </c>
      <c r="F1432" s="14" t="s">
        <v>5</v>
      </c>
      <c r="G1432" s="14" t="s">
        <v>6</v>
      </c>
      <c r="H1432" s="15" t="s">
        <v>7</v>
      </c>
      <c r="I1432" s="15" t="s">
        <v>8</v>
      </c>
      <c r="J1432" s="14" t="s">
        <v>9</v>
      </c>
      <c r="K1432" s="16" t="s">
        <v>10</v>
      </c>
      <c r="L1432" s="16" t="s">
        <v>11</v>
      </c>
    </row>
    <row r="1433" spans="1:12" ht="18.75" customHeight="1">
      <c r="A1433" s="4">
        <v>1</v>
      </c>
      <c r="B1433" s="17">
        <v>2</v>
      </c>
      <c r="C1433" s="4">
        <v>3</v>
      </c>
      <c r="D1433" s="4">
        <v>4</v>
      </c>
      <c r="E1433" s="4">
        <v>5</v>
      </c>
      <c r="F1433" s="4">
        <v>6</v>
      </c>
      <c r="G1433" s="4">
        <v>7</v>
      </c>
      <c r="H1433" s="4">
        <v>8</v>
      </c>
      <c r="I1433" s="4">
        <v>9</v>
      </c>
      <c r="J1433" s="4">
        <v>10</v>
      </c>
      <c r="K1433" s="4">
        <v>11</v>
      </c>
      <c r="L1433" s="4">
        <v>12</v>
      </c>
    </row>
    <row r="1434" spans="1:12" ht="95.25" customHeight="1" thickBot="1">
      <c r="A1434" s="48">
        <v>1</v>
      </c>
      <c r="B1434" s="224" t="s">
        <v>951</v>
      </c>
      <c r="C1434" s="48" t="s">
        <v>22</v>
      </c>
      <c r="D1434" s="164">
        <v>300</v>
      </c>
      <c r="E1434" s="48"/>
      <c r="F1434" s="208"/>
      <c r="G1434" s="48"/>
      <c r="H1434" s="137"/>
      <c r="I1434" s="226"/>
      <c r="J1434" s="48"/>
      <c r="K1434" s="226"/>
      <c r="L1434" s="227"/>
    </row>
    <row r="1435" spans="1:12" ht="31.5" customHeight="1" thickBot="1">
      <c r="A1435" s="153"/>
      <c r="B1435" s="231"/>
      <c r="C1435" s="103"/>
      <c r="D1435" s="232"/>
      <c r="E1435" s="233"/>
      <c r="F1435" s="59"/>
      <c r="G1435" s="318" t="s">
        <v>15</v>
      </c>
      <c r="H1435" s="318"/>
      <c r="I1435" s="71"/>
      <c r="J1435" s="103"/>
      <c r="K1435" s="234"/>
      <c r="L1435" s="129"/>
    </row>
    <row r="1436" spans="1:12" ht="35.25" customHeight="1">
      <c r="A1436" s="138" t="s">
        <v>952</v>
      </c>
      <c r="B1436" s="102" t="s">
        <v>953</v>
      </c>
      <c r="C1436" s="103"/>
      <c r="D1436" s="103"/>
      <c r="E1436" s="103"/>
      <c r="F1436" s="103"/>
      <c r="G1436" s="205"/>
      <c r="H1436" s="103"/>
      <c r="I1436" s="103"/>
      <c r="J1436" s="103"/>
      <c r="K1436" s="205"/>
      <c r="L1436" s="219"/>
    </row>
    <row r="1437" spans="1:12" ht="27" customHeight="1">
      <c r="A1437" s="12" t="s">
        <v>0</v>
      </c>
      <c r="B1437" s="12" t="s">
        <v>1</v>
      </c>
      <c r="C1437" s="12" t="s">
        <v>2</v>
      </c>
      <c r="D1437" s="13" t="s">
        <v>3</v>
      </c>
      <c r="E1437" s="14" t="s">
        <v>4</v>
      </c>
      <c r="F1437" s="14" t="s">
        <v>5</v>
      </c>
      <c r="G1437" s="14" t="s">
        <v>6</v>
      </c>
      <c r="H1437" s="15" t="s">
        <v>7</v>
      </c>
      <c r="I1437" s="15" t="s">
        <v>8</v>
      </c>
      <c r="J1437" s="14" t="s">
        <v>9</v>
      </c>
      <c r="K1437" s="16" t="s">
        <v>10</v>
      </c>
      <c r="L1437" s="16" t="s">
        <v>11</v>
      </c>
    </row>
    <row r="1438" spans="1:12" ht="18.75" customHeight="1">
      <c r="A1438" s="4">
        <v>1</v>
      </c>
      <c r="B1438" s="17">
        <v>2</v>
      </c>
      <c r="C1438" s="4">
        <v>3</v>
      </c>
      <c r="D1438" s="4">
        <v>4</v>
      </c>
      <c r="E1438" s="4">
        <v>5</v>
      </c>
      <c r="F1438" s="4">
        <v>6</v>
      </c>
      <c r="G1438" s="4">
        <v>7</v>
      </c>
      <c r="H1438" s="4">
        <v>8</v>
      </c>
      <c r="I1438" s="4">
        <v>9</v>
      </c>
      <c r="J1438" s="4">
        <v>10</v>
      </c>
      <c r="K1438" s="4">
        <v>11</v>
      </c>
      <c r="L1438" s="4">
        <v>12</v>
      </c>
    </row>
    <row r="1439" spans="1:12" ht="69.75" customHeight="1" thickBot="1">
      <c r="A1439" s="206">
        <v>1</v>
      </c>
      <c r="B1439" s="235" t="s">
        <v>954</v>
      </c>
      <c r="C1439" s="48" t="s">
        <v>22</v>
      </c>
      <c r="D1439" s="166">
        <v>300</v>
      </c>
      <c r="E1439" s="48"/>
      <c r="F1439" s="208"/>
      <c r="G1439" s="48"/>
      <c r="H1439" s="209"/>
      <c r="I1439" s="210"/>
      <c r="J1439" s="211"/>
      <c r="K1439" s="212"/>
      <c r="L1439" s="213"/>
    </row>
    <row r="1440" spans="1:12" ht="45" customHeight="1">
      <c r="A1440" s="29"/>
      <c r="B1440" s="236"/>
      <c r="C1440" s="29"/>
      <c r="D1440" s="216"/>
      <c r="E1440" s="29"/>
      <c r="F1440" s="217"/>
      <c r="G1440" s="318" t="s">
        <v>15</v>
      </c>
      <c r="H1440" s="318"/>
      <c r="I1440" s="237"/>
      <c r="J1440" s="238"/>
      <c r="K1440" s="239"/>
      <c r="L1440" s="240"/>
    </row>
    <row r="1441" spans="1:12" s="245" customFormat="1" ht="33.75" customHeight="1">
      <c r="A1441" s="241" t="s">
        <v>956</v>
      </c>
      <c r="B1441" s="242" t="s">
        <v>957</v>
      </c>
      <c r="C1441" s="243"/>
      <c r="D1441" s="243"/>
      <c r="E1441" s="243"/>
      <c r="F1441" s="243"/>
      <c r="G1441" s="244"/>
      <c r="H1441" s="243"/>
      <c r="I1441" s="243"/>
      <c r="J1441" s="243"/>
      <c r="K1441" s="244"/>
      <c r="L1441" s="244"/>
    </row>
    <row r="1442" spans="1:12" ht="27" customHeight="1">
      <c r="A1442" s="12" t="s">
        <v>0</v>
      </c>
      <c r="B1442" s="12" t="s">
        <v>1</v>
      </c>
      <c r="C1442" s="12" t="s">
        <v>2</v>
      </c>
      <c r="D1442" s="13" t="s">
        <v>3</v>
      </c>
      <c r="E1442" s="14" t="s">
        <v>4</v>
      </c>
      <c r="F1442" s="14" t="s">
        <v>5</v>
      </c>
      <c r="G1442" s="14" t="s">
        <v>6</v>
      </c>
      <c r="H1442" s="15" t="s">
        <v>7</v>
      </c>
      <c r="I1442" s="15" t="s">
        <v>8</v>
      </c>
      <c r="J1442" s="14" t="s">
        <v>9</v>
      </c>
      <c r="K1442" s="16" t="s">
        <v>10</v>
      </c>
      <c r="L1442" s="16" t="s">
        <v>11</v>
      </c>
    </row>
    <row r="1443" spans="1:12" ht="18.75" customHeight="1">
      <c r="A1443" s="4">
        <v>1</v>
      </c>
      <c r="B1443" s="17">
        <v>2</v>
      </c>
      <c r="C1443" s="4">
        <v>3</v>
      </c>
      <c r="D1443" s="4">
        <v>4</v>
      </c>
      <c r="E1443" s="4">
        <v>5</v>
      </c>
      <c r="F1443" s="4">
        <v>6</v>
      </c>
      <c r="G1443" s="4">
        <v>7</v>
      </c>
      <c r="H1443" s="4">
        <v>8</v>
      </c>
      <c r="I1443" s="4">
        <v>9</v>
      </c>
      <c r="J1443" s="4">
        <v>10</v>
      </c>
      <c r="K1443" s="4">
        <v>11</v>
      </c>
      <c r="L1443" s="4">
        <v>12</v>
      </c>
    </row>
    <row r="1444" spans="1:12" ht="132.75" customHeight="1" thickBot="1">
      <c r="A1444" s="206">
        <v>1</v>
      </c>
      <c r="B1444" s="235" t="s">
        <v>958</v>
      </c>
      <c r="C1444" s="48" t="s">
        <v>22</v>
      </c>
      <c r="D1444" s="166">
        <v>45</v>
      </c>
      <c r="E1444" s="48"/>
      <c r="F1444" s="208"/>
      <c r="G1444" s="48"/>
      <c r="H1444" s="246"/>
      <c r="I1444" s="260"/>
      <c r="J1444" s="248"/>
      <c r="K1444" s="247"/>
      <c r="L1444" s="262"/>
    </row>
    <row r="1445" spans="7:12" ht="11.25" thickBot="1">
      <c r="G1445" s="318" t="s">
        <v>15</v>
      </c>
      <c r="H1445" s="318"/>
      <c r="I1445" s="261"/>
      <c r="L1445" s="263"/>
    </row>
  </sheetData>
  <sheetProtection/>
  <mergeCells count="242">
    <mergeCell ref="G1420:H1420"/>
    <mergeCell ref="G1348:H1348"/>
    <mergeCell ref="A1:L1"/>
    <mergeCell ref="G1400:H1400"/>
    <mergeCell ref="G1405:H1405"/>
    <mergeCell ref="G1410:H1410"/>
    <mergeCell ref="G1415:H1415"/>
    <mergeCell ref="G1319:H1319"/>
    <mergeCell ref="G1374:H1374"/>
    <mergeCell ref="G1380:H1380"/>
    <mergeCell ref="G1385:H1385"/>
    <mergeCell ref="G1390:H1390"/>
    <mergeCell ref="G1395:H1395"/>
    <mergeCell ref="G1324:H1324"/>
    <mergeCell ref="G1330:H1330"/>
    <mergeCell ref="G1336:H1336"/>
    <mergeCell ref="G1368:H1368"/>
    <mergeCell ref="G1342:H1342"/>
    <mergeCell ref="G1268:H1268"/>
    <mergeCell ref="G1353:H1353"/>
    <mergeCell ref="G1275:H1275"/>
    <mergeCell ref="G1296:H1296"/>
    <mergeCell ref="G1302:H1302"/>
    <mergeCell ref="G1309:H1309"/>
    <mergeCell ref="G1223:H1223"/>
    <mergeCell ref="G1314:H1314"/>
    <mergeCell ref="G1228:H1228"/>
    <mergeCell ref="G1233:H1233"/>
    <mergeCell ref="G1238:H1238"/>
    <mergeCell ref="G1243:H1243"/>
    <mergeCell ref="G1248:H1248"/>
    <mergeCell ref="G1253:H1253"/>
    <mergeCell ref="G1258:H1258"/>
    <mergeCell ref="G1263:H1263"/>
    <mergeCell ref="G1190:H1190"/>
    <mergeCell ref="G1195:H1195"/>
    <mergeCell ref="G1200:H1200"/>
    <mergeCell ref="G1205:H1205"/>
    <mergeCell ref="G1210:H1210"/>
    <mergeCell ref="G1215:H1215"/>
    <mergeCell ref="G1156:H1156"/>
    <mergeCell ref="G1164:H1164"/>
    <mergeCell ref="G1170:H1170"/>
    <mergeCell ref="G1175:H1175"/>
    <mergeCell ref="G1180:H1180"/>
    <mergeCell ref="G1185:H1185"/>
    <mergeCell ref="G1098:H1098"/>
    <mergeCell ref="G1103:H1103"/>
    <mergeCell ref="G1108:H1108"/>
    <mergeCell ref="G1117:H1117"/>
    <mergeCell ref="G1132:H1132"/>
    <mergeCell ref="A1133:L1133"/>
    <mergeCell ref="G1066:H1066"/>
    <mergeCell ref="G1071:H1071"/>
    <mergeCell ref="G1076:H1076"/>
    <mergeCell ref="G1081:H1081"/>
    <mergeCell ref="G1086:H1086"/>
    <mergeCell ref="G1091:H1091"/>
    <mergeCell ref="G986:H986"/>
    <mergeCell ref="G992:H992"/>
    <mergeCell ref="G1002:H1002"/>
    <mergeCell ref="G1008:H1008"/>
    <mergeCell ref="G1031:H1031"/>
    <mergeCell ref="G1061:H1061"/>
    <mergeCell ref="G943:H943"/>
    <mergeCell ref="G948:H948"/>
    <mergeCell ref="G956:H956"/>
    <mergeCell ref="G966:H966"/>
    <mergeCell ref="G972:H972"/>
    <mergeCell ref="G977:H977"/>
    <mergeCell ref="G913:H913"/>
    <mergeCell ref="G918:H918"/>
    <mergeCell ref="G923:H923"/>
    <mergeCell ref="G928:H928"/>
    <mergeCell ref="G933:H933"/>
    <mergeCell ref="G938:H938"/>
    <mergeCell ref="G874:H874"/>
    <mergeCell ref="G879:H879"/>
    <mergeCell ref="G884:H884"/>
    <mergeCell ref="G894:H894"/>
    <mergeCell ref="G901:H901"/>
    <mergeCell ref="G907:H907"/>
    <mergeCell ref="G840:H840"/>
    <mergeCell ref="G845:H845"/>
    <mergeCell ref="G850:H850"/>
    <mergeCell ref="G855:H855"/>
    <mergeCell ref="G860:H860"/>
    <mergeCell ref="G869:H869"/>
    <mergeCell ref="G809:H809"/>
    <mergeCell ref="G814:H814"/>
    <mergeCell ref="G819:H819"/>
    <mergeCell ref="G824:H824"/>
    <mergeCell ref="G829:H829"/>
    <mergeCell ref="G835:H835"/>
    <mergeCell ref="G779:H779"/>
    <mergeCell ref="G784:H784"/>
    <mergeCell ref="G789:H789"/>
    <mergeCell ref="G794:H794"/>
    <mergeCell ref="G799:H799"/>
    <mergeCell ref="G804:H804"/>
    <mergeCell ref="G748:H748"/>
    <mergeCell ref="G753:H753"/>
    <mergeCell ref="G758:H758"/>
    <mergeCell ref="G763:H763"/>
    <mergeCell ref="G768:H768"/>
    <mergeCell ref="G773:H773"/>
    <mergeCell ref="G704:H704"/>
    <mergeCell ref="G710:H710"/>
    <mergeCell ref="G716:H716"/>
    <mergeCell ref="G724:H724"/>
    <mergeCell ref="G731:H731"/>
    <mergeCell ref="G736:H736"/>
    <mergeCell ref="G671:H671"/>
    <mergeCell ref="G677:H677"/>
    <mergeCell ref="G682:H682"/>
    <mergeCell ref="G687:H687"/>
    <mergeCell ref="G692:H692"/>
    <mergeCell ref="G698:H698"/>
    <mergeCell ref="G633:H633"/>
    <mergeCell ref="G642:H642"/>
    <mergeCell ref="G651:H651"/>
    <mergeCell ref="G656:H656"/>
    <mergeCell ref="G661:H661"/>
    <mergeCell ref="G666:H666"/>
    <mergeCell ref="G593:H593"/>
    <mergeCell ref="G598:H598"/>
    <mergeCell ref="G608:H608"/>
    <mergeCell ref="G614:H614"/>
    <mergeCell ref="G621:H621"/>
    <mergeCell ref="G626:H626"/>
    <mergeCell ref="G563:H563"/>
    <mergeCell ref="G568:H568"/>
    <mergeCell ref="G573:H573"/>
    <mergeCell ref="G578:H578"/>
    <mergeCell ref="G583:H583"/>
    <mergeCell ref="G588:H588"/>
    <mergeCell ref="G532:H532"/>
    <mergeCell ref="G537:H537"/>
    <mergeCell ref="G542:H542"/>
    <mergeCell ref="G548:H548"/>
    <mergeCell ref="G553:H553"/>
    <mergeCell ref="G558:H558"/>
    <mergeCell ref="G502:H502"/>
    <mergeCell ref="G507:H507"/>
    <mergeCell ref="G512:H512"/>
    <mergeCell ref="G517:H517"/>
    <mergeCell ref="G522:H522"/>
    <mergeCell ref="G527:H527"/>
    <mergeCell ref="G455:H455"/>
    <mergeCell ref="G460:H460"/>
    <mergeCell ref="G465:H465"/>
    <mergeCell ref="G473:H473"/>
    <mergeCell ref="G481:H481"/>
    <mergeCell ref="G493:H493"/>
    <mergeCell ref="G425:H425"/>
    <mergeCell ref="G430:H430"/>
    <mergeCell ref="G435:H435"/>
    <mergeCell ref="G440:H440"/>
    <mergeCell ref="G445:H445"/>
    <mergeCell ref="G450:H450"/>
    <mergeCell ref="G395:H395"/>
    <mergeCell ref="G400:H400"/>
    <mergeCell ref="G405:H405"/>
    <mergeCell ref="G410:H410"/>
    <mergeCell ref="G415:H415"/>
    <mergeCell ref="G420:H420"/>
    <mergeCell ref="G364:H364"/>
    <mergeCell ref="G369:H369"/>
    <mergeCell ref="G374:H374"/>
    <mergeCell ref="G379:H379"/>
    <mergeCell ref="G385:H385"/>
    <mergeCell ref="G390:H390"/>
    <mergeCell ref="G332:H332"/>
    <mergeCell ref="G337:H337"/>
    <mergeCell ref="G343:H343"/>
    <mergeCell ref="G348:H348"/>
    <mergeCell ref="G354:H354"/>
    <mergeCell ref="G359:H359"/>
    <mergeCell ref="G301:H301"/>
    <mergeCell ref="G306:H306"/>
    <mergeCell ref="G311:H311"/>
    <mergeCell ref="G317:H317"/>
    <mergeCell ref="G322:H322"/>
    <mergeCell ref="G327:H327"/>
    <mergeCell ref="G271:H271"/>
    <mergeCell ref="G276:H276"/>
    <mergeCell ref="G281:H281"/>
    <mergeCell ref="G286:H286"/>
    <mergeCell ref="G291:H291"/>
    <mergeCell ref="G296:H296"/>
    <mergeCell ref="G241:H241"/>
    <mergeCell ref="G246:H246"/>
    <mergeCell ref="G251:H251"/>
    <mergeCell ref="G256:H256"/>
    <mergeCell ref="G261:H261"/>
    <mergeCell ref="G266:H266"/>
    <mergeCell ref="G205:H205"/>
    <mergeCell ref="G210:H210"/>
    <mergeCell ref="G215:H215"/>
    <mergeCell ref="G220:H220"/>
    <mergeCell ref="G226:H226"/>
    <mergeCell ref="G236:H236"/>
    <mergeCell ref="G175:H175"/>
    <mergeCell ref="G180:H180"/>
    <mergeCell ref="G185:H185"/>
    <mergeCell ref="G190:H190"/>
    <mergeCell ref="G195:H195"/>
    <mergeCell ref="G200:H200"/>
    <mergeCell ref="G136:H136"/>
    <mergeCell ref="G142:H142"/>
    <mergeCell ref="G149:H149"/>
    <mergeCell ref="G155:H155"/>
    <mergeCell ref="G161:H161"/>
    <mergeCell ref="G167:H167"/>
    <mergeCell ref="G102:H102"/>
    <mergeCell ref="G107:H107"/>
    <mergeCell ref="G113:H113"/>
    <mergeCell ref="G118:H118"/>
    <mergeCell ref="G124:H124"/>
    <mergeCell ref="G129:H129"/>
    <mergeCell ref="G71:H71"/>
    <mergeCell ref="G76:H76"/>
    <mergeCell ref="G81:H81"/>
    <mergeCell ref="G86:H86"/>
    <mergeCell ref="G91:H91"/>
    <mergeCell ref="G97:H97"/>
    <mergeCell ref="G30:H30"/>
    <mergeCell ref="G42:H42"/>
    <mergeCell ref="G53:H53"/>
    <mergeCell ref="G58:H58"/>
    <mergeCell ref="G63:H63"/>
    <mergeCell ref="G68:H68"/>
    <mergeCell ref="G1425:H1425"/>
    <mergeCell ref="G1430:H1430"/>
    <mergeCell ref="G1435:H1435"/>
    <mergeCell ref="G1440:H1440"/>
    <mergeCell ref="G1445:H1445"/>
    <mergeCell ref="A2:L2"/>
    <mergeCell ref="G7:H7"/>
    <mergeCell ref="G12:H12"/>
    <mergeCell ref="G18:H18"/>
    <mergeCell ref="G24:H24"/>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&amp;CARKUSZ ASORTYMENTOWO-ILOŚCIOWO-CENOWY&amp;RZałącznik nr 1 
ZZ-ZP-2375-22/20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Kolpenicka</dc:creator>
  <cp:keywords/>
  <dc:description/>
  <cp:lastModifiedBy>Renata Kolpenicka</cp:lastModifiedBy>
  <cp:lastPrinted>2021-01-19T10:06:56Z</cp:lastPrinted>
  <dcterms:created xsi:type="dcterms:W3CDTF">2020-11-12T07:08:13Z</dcterms:created>
  <dcterms:modified xsi:type="dcterms:W3CDTF">2021-01-20T12:29:20Z</dcterms:modified>
  <cp:category/>
  <cp:version/>
  <cp:contentType/>
  <cp:contentStatus/>
</cp:coreProperties>
</file>