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ZETARGI\PRZETARGI 2022\16_2022_Implanty-powtórka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D10" i="1"/>
  <c r="J9" i="1"/>
  <c r="I9" i="1"/>
  <c r="J8" i="1"/>
  <c r="I8" i="1"/>
  <c r="J7" i="1"/>
  <c r="I7" i="1"/>
  <c r="J6" i="1"/>
  <c r="I6" i="1"/>
  <c r="J5" i="1"/>
  <c r="I5" i="1"/>
  <c r="J4" i="1"/>
  <c r="J10" i="1" s="1"/>
  <c r="I4" i="1"/>
  <c r="J3" i="1"/>
  <c r="I3" i="1"/>
</calcChain>
</file>

<file path=xl/sharedStrings.xml><?xml version="1.0" encoding="utf-8"?>
<sst xmlns="http://schemas.openxmlformats.org/spreadsheetml/2006/main" count="49" uniqueCount="32">
  <si>
    <t>Sprawa nr 16/2022- Dostawa  Implantów</t>
  </si>
  <si>
    <t>Nr Zadania</t>
  </si>
  <si>
    <t>Opis</t>
  </si>
  <si>
    <t>Szacunkowa netto zł</t>
  </si>
  <si>
    <t>euro</t>
  </si>
  <si>
    <t>VAT %</t>
  </si>
  <si>
    <t>EURO</t>
  </si>
  <si>
    <t>Przeznaczona brutto</t>
  </si>
  <si>
    <t>2.</t>
  </si>
  <si>
    <t>Zadanie 1</t>
  </si>
  <si>
    <t xml:space="preserve"> Asortyment jednorazowy do angioplastyki</t>
  </si>
  <si>
    <t xml:space="preserve">co stanowi równowartość </t>
  </si>
  <si>
    <t>,00 zł.</t>
  </si>
  <si>
    <t>zł.</t>
  </si>
  <si>
    <t>3.</t>
  </si>
  <si>
    <t>Zadanie 2</t>
  </si>
  <si>
    <t>System do zamykania tętnicy</t>
  </si>
  <si>
    <t>6.</t>
  </si>
  <si>
    <t>Zadanie 3</t>
  </si>
  <si>
    <t xml:space="preserve"> Neurochirurgia kręgosłupa piersiowo-lędźwiowego</t>
  </si>
  <si>
    <t>10.</t>
  </si>
  <si>
    <t>Zadanie 4</t>
  </si>
  <si>
    <t xml:space="preserve"> Zastawki i akcesoria do leczenia wodogłowia</t>
  </si>
  <si>
    <t>12.</t>
  </si>
  <si>
    <t>Zadanie 5</t>
  </si>
  <si>
    <t>Czujniki do pomiaru ciśnienia śródczaszkowego</t>
  </si>
  <si>
    <t>13.</t>
  </si>
  <si>
    <t>Zadanie 6</t>
  </si>
  <si>
    <t>Klipsy naczyniowe do malformacji naczyniowych</t>
  </si>
  <si>
    <t>23.</t>
  </si>
  <si>
    <t>Zadanie 7</t>
  </si>
  <si>
    <t>System do stabilizacji transpedikularnej przezskórnej do aparatu OARM.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</si>
</sst>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5" formatCode="#,###.00&quot; &quot;[$zł-415];[Red]&quot;-&quot;#,###.00&quot; &quot;[$zł-415]"/>
    <numFmt numFmtId="166" formatCode="#,##0.0000"/>
    <numFmt numFmtId="167" formatCode="#,###.00\ [$zł-415];[Red]\-#,###.00\ [$zł-415]"/>
    <numFmt numFmtId="168" formatCode="#,##0.00\ [$zł-415];[Red]\-#,##0.00\ [$zł-415]"/>
    <numFmt numFmtId="169" formatCode="#,##0.00\ [$zł-415];[Red]#,##0.00\ [$zł-415]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theme="1"/>
      <name val="Corbe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6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6" fillId="0" borderId="0" xfId="0" applyFont="1"/>
    <xf numFmtId="165" fontId="5" fillId="2" borderId="1" xfId="0" applyNumberFormat="1" applyFont="1" applyFill="1" applyBorder="1" applyAlignment="1">
      <alignment vertical="center" wrapText="1"/>
    </xf>
    <xf numFmtId="167" fontId="5" fillId="0" borderId="1" xfId="0" applyNumberFormat="1" applyFont="1" applyBorder="1" applyAlignment="1">
      <alignment vertical="center" wrapText="1"/>
    </xf>
    <xf numFmtId="168" fontId="3" fillId="0" borderId="0" xfId="0" applyNumberFormat="1" applyFont="1"/>
    <xf numFmtId="4" fontId="7" fillId="0" borderId="0" xfId="0" applyNumberFormat="1" applyFont="1" applyAlignment="1">
      <alignment vertical="center"/>
    </xf>
    <xf numFmtId="4" fontId="8" fillId="0" borderId="0" xfId="0" applyNumberFormat="1" applyFont="1"/>
    <xf numFmtId="169" fontId="2" fillId="0" borderId="0" xfId="0" applyNumberFormat="1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C16" sqref="C16"/>
    </sheetView>
  </sheetViews>
  <sheetFormatPr defaultRowHeight="15" x14ac:dyDescent="0.25"/>
  <cols>
    <col min="1" max="1" width="3.85546875" style="5" customWidth="1"/>
    <col min="2" max="2" width="9.7109375" style="2" customWidth="1"/>
    <col min="3" max="3" width="37.42578125" style="3" customWidth="1"/>
    <col min="4" max="4" width="15.42578125" style="4" customWidth="1"/>
    <col min="5" max="5" width="18.28515625" style="5" customWidth="1"/>
    <col min="6" max="6" width="11.7109375" style="6" customWidth="1"/>
    <col min="7" max="7" width="12.7109375" style="5" customWidth="1"/>
    <col min="8" max="8" width="8.85546875" style="7" customWidth="1"/>
    <col min="9" max="9" width="16.5703125" style="7" customWidth="1"/>
    <col min="10" max="10" width="14.7109375" style="8" customWidth="1"/>
    <col min="11" max="11" width="11.28515625" style="7" hidden="1" customWidth="1"/>
    <col min="12" max="12" width="2.140625" style="7" hidden="1" customWidth="1"/>
    <col min="13" max="13" width="15" style="7" customWidth="1"/>
    <col min="14" max="14" width="13.5703125" style="7" customWidth="1"/>
    <col min="15" max="15" width="9.140625" style="7"/>
  </cols>
  <sheetData>
    <row r="1" spans="1:15" x14ac:dyDescent="0.25">
      <c r="A1" s="1" t="s">
        <v>0</v>
      </c>
    </row>
    <row r="2" spans="1:15" s="15" customFormat="1" ht="11.25" x14ac:dyDescent="0.2">
      <c r="A2" s="5"/>
      <c r="B2" s="9" t="s">
        <v>1</v>
      </c>
      <c r="C2" s="10" t="s">
        <v>2</v>
      </c>
      <c r="D2" s="11" t="s">
        <v>3</v>
      </c>
      <c r="E2" s="12"/>
      <c r="F2" s="13" t="s">
        <v>4</v>
      </c>
      <c r="G2" s="12"/>
      <c r="H2" s="12" t="s">
        <v>5</v>
      </c>
      <c r="I2" s="14" t="s">
        <v>6</v>
      </c>
      <c r="J2" s="13" t="s">
        <v>7</v>
      </c>
      <c r="K2" s="5"/>
      <c r="L2" s="5"/>
      <c r="M2" s="5"/>
      <c r="N2" s="5"/>
      <c r="O2" s="5"/>
    </row>
    <row r="3" spans="1:15" s="25" customFormat="1" ht="18" customHeight="1" x14ac:dyDescent="0.2">
      <c r="A3" s="16" t="s">
        <v>8</v>
      </c>
      <c r="B3" s="17" t="s">
        <v>9</v>
      </c>
      <c r="C3" s="18" t="s">
        <v>10</v>
      </c>
      <c r="D3" s="19">
        <v>13310</v>
      </c>
      <c r="E3" s="20" t="s">
        <v>11</v>
      </c>
      <c r="F3" s="21">
        <v>4.4535999999999998</v>
      </c>
      <c r="G3" s="22" t="s">
        <v>4</v>
      </c>
      <c r="H3" s="23">
        <v>0.08</v>
      </c>
      <c r="I3" s="11">
        <f t="shared" ref="I3:I8" si="0">D3/4.4536</f>
        <v>2988.5934973953658</v>
      </c>
      <c r="J3" s="11">
        <f t="shared" ref="J3:J8" si="1">D3*H3+D3</f>
        <v>14374.8</v>
      </c>
      <c r="K3" s="24" t="s">
        <v>12</v>
      </c>
      <c r="L3" s="12" t="s">
        <v>13</v>
      </c>
      <c r="M3" s="6"/>
      <c r="N3" s="5"/>
      <c r="O3" s="5"/>
    </row>
    <row r="4" spans="1:15" x14ac:dyDescent="0.25">
      <c r="A4" s="16" t="s">
        <v>14</v>
      </c>
      <c r="B4" s="17" t="s">
        <v>15</v>
      </c>
      <c r="C4" s="18" t="s">
        <v>16</v>
      </c>
      <c r="D4" s="26">
        <v>26400</v>
      </c>
      <c r="E4" s="20" t="s">
        <v>11</v>
      </c>
      <c r="F4" s="21">
        <v>4.4535999999999998</v>
      </c>
      <c r="G4" s="22" t="s">
        <v>4</v>
      </c>
      <c r="H4" s="23">
        <v>0.08</v>
      </c>
      <c r="I4" s="11">
        <f t="shared" si="0"/>
        <v>5927.7887551643616</v>
      </c>
      <c r="J4" s="11">
        <f t="shared" si="1"/>
        <v>28512</v>
      </c>
      <c r="K4" s="24" t="s">
        <v>12</v>
      </c>
      <c r="L4" s="12" t="s">
        <v>13</v>
      </c>
      <c r="M4" s="8"/>
      <c r="N4" s="5"/>
    </row>
    <row r="5" spans="1:15" ht="26.25" customHeight="1" x14ac:dyDescent="0.25">
      <c r="A5" s="16" t="s">
        <v>17</v>
      </c>
      <c r="B5" s="17" t="s">
        <v>18</v>
      </c>
      <c r="C5" s="18" t="s">
        <v>19</v>
      </c>
      <c r="D5" s="27">
        <v>17100</v>
      </c>
      <c r="E5" s="20" t="s">
        <v>11</v>
      </c>
      <c r="F5" s="21">
        <v>4.4535999999999998</v>
      </c>
      <c r="G5" s="22" t="s">
        <v>4</v>
      </c>
      <c r="H5" s="23">
        <v>0.08</v>
      </c>
      <c r="I5" s="11">
        <f>D5/4.4536</f>
        <v>3839.5904436860069</v>
      </c>
      <c r="J5" s="11">
        <f t="shared" si="1"/>
        <v>18468</v>
      </c>
      <c r="K5" s="24" t="s">
        <v>12</v>
      </c>
      <c r="L5" s="12" t="s">
        <v>13</v>
      </c>
      <c r="M5" s="28"/>
      <c r="N5" s="5"/>
    </row>
    <row r="6" spans="1:15" ht="22.5" x14ac:dyDescent="0.25">
      <c r="A6" s="16" t="s">
        <v>20</v>
      </c>
      <c r="B6" s="17" t="s">
        <v>21</v>
      </c>
      <c r="C6" s="18" t="s">
        <v>22</v>
      </c>
      <c r="D6" s="27">
        <v>102640</v>
      </c>
      <c r="E6" s="20" t="s">
        <v>11</v>
      </c>
      <c r="F6" s="21">
        <v>4.4535999999999998</v>
      </c>
      <c r="G6" s="22" t="s">
        <v>4</v>
      </c>
      <c r="H6" s="23">
        <v>0.08</v>
      </c>
      <c r="I6" s="11">
        <f t="shared" si="0"/>
        <v>23046.524160229928</v>
      </c>
      <c r="J6" s="11">
        <f t="shared" si="1"/>
        <v>110851.2</v>
      </c>
      <c r="M6" s="8"/>
      <c r="N6" s="5"/>
    </row>
    <row r="7" spans="1:15" ht="22.5" x14ac:dyDescent="0.25">
      <c r="A7" s="16" t="s">
        <v>23</v>
      </c>
      <c r="B7" s="17" t="s">
        <v>24</v>
      </c>
      <c r="C7" s="18" t="s">
        <v>25</v>
      </c>
      <c r="D7" s="27">
        <v>43700</v>
      </c>
      <c r="E7" s="20" t="s">
        <v>11</v>
      </c>
      <c r="F7" s="21">
        <v>4.4535999999999998</v>
      </c>
      <c r="G7" s="22" t="s">
        <v>4</v>
      </c>
      <c r="H7" s="23">
        <v>0.08</v>
      </c>
      <c r="I7" s="11">
        <f t="shared" si="0"/>
        <v>9812.2866894197959</v>
      </c>
      <c r="J7" s="11">
        <f t="shared" si="1"/>
        <v>47196</v>
      </c>
      <c r="M7" s="28"/>
      <c r="N7" s="5"/>
    </row>
    <row r="8" spans="1:15" ht="22.5" x14ac:dyDescent="0.25">
      <c r="A8" s="16" t="s">
        <v>26</v>
      </c>
      <c r="B8" s="17" t="s">
        <v>27</v>
      </c>
      <c r="C8" s="18" t="s">
        <v>28</v>
      </c>
      <c r="D8" s="27">
        <v>2750</v>
      </c>
      <c r="E8" s="20" t="s">
        <v>11</v>
      </c>
      <c r="F8" s="21">
        <v>4.4535999999999998</v>
      </c>
      <c r="G8" s="22" t="s">
        <v>4</v>
      </c>
      <c r="H8" s="23">
        <v>0.08</v>
      </c>
      <c r="I8" s="11">
        <f t="shared" si="0"/>
        <v>617.47799532962097</v>
      </c>
      <c r="J8" s="11">
        <f t="shared" si="1"/>
        <v>2970</v>
      </c>
      <c r="M8" s="28"/>
      <c r="N8" s="5"/>
    </row>
    <row r="9" spans="1:15" ht="22.5" x14ac:dyDescent="0.25">
      <c r="A9" s="16" t="s">
        <v>29</v>
      </c>
      <c r="B9" s="17" t="s">
        <v>30</v>
      </c>
      <c r="C9" s="18" t="s">
        <v>31</v>
      </c>
      <c r="D9" s="27">
        <v>19000</v>
      </c>
      <c r="E9" s="20" t="s">
        <v>11</v>
      </c>
      <c r="F9" s="21">
        <v>4.4535999999999998</v>
      </c>
      <c r="G9" s="22" t="s">
        <v>4</v>
      </c>
      <c r="H9" s="23">
        <v>0.08</v>
      </c>
      <c r="I9" s="11">
        <f>D9/4.4536</f>
        <v>4266.2116040955634</v>
      </c>
      <c r="J9" s="11">
        <f>D9*H9+D9</f>
        <v>20520</v>
      </c>
      <c r="M9" s="28"/>
      <c r="N9" s="5"/>
    </row>
    <row r="10" spans="1:15" x14ac:dyDescent="0.25">
      <c r="D10" s="29">
        <f>SUM(D3:D9)</f>
        <v>224900</v>
      </c>
      <c r="I10" s="30">
        <f>SUM(I3:I9)</f>
        <v>50498.473145320648</v>
      </c>
      <c r="J10" s="30">
        <f>SUM(J3:J9)</f>
        <v>242892</v>
      </c>
    </row>
    <row r="13" spans="1:15" x14ac:dyDescent="0.25">
      <c r="D13" s="31"/>
    </row>
    <row r="15" spans="1:15" x14ac:dyDescent="0.25">
      <c r="C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Kaczmarek</dc:creator>
  <cp:lastModifiedBy>Monika Kaczmarek</cp:lastModifiedBy>
  <dcterms:created xsi:type="dcterms:W3CDTF">2022-07-05T09:26:41Z</dcterms:created>
  <dcterms:modified xsi:type="dcterms:W3CDTF">2022-07-05T09:27:38Z</dcterms:modified>
</cp:coreProperties>
</file>