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lczynska1600\Desktop\SWZ jedzenie\20-2021 Pieczywo\"/>
    </mc:Choice>
  </mc:AlternateContent>
  <bookViews>
    <workbookView xWindow="0" yWindow="0" windowWidth="20730" windowHeight="11760" activeTab="1"/>
  </bookViews>
  <sheets>
    <sheet name="ZAŁĄCZNIK 2A - Powidz" sheetId="1" r:id="rId1"/>
    <sheet name="ZAŁĄCZNIK 2B - Jarocin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4" l="1"/>
  <c r="K34" i="4"/>
  <c r="L22" i="4"/>
  <c r="L23" i="4"/>
  <c r="L24" i="4"/>
  <c r="L25" i="4"/>
  <c r="L26" i="4"/>
  <c r="L27" i="4"/>
  <c r="L28" i="4"/>
  <c r="L29" i="4"/>
  <c r="L30" i="4"/>
  <c r="L31" i="4"/>
  <c r="L32" i="4"/>
  <c r="L33" i="4"/>
  <c r="L21" i="4"/>
  <c r="K22" i="4"/>
  <c r="K23" i="4"/>
  <c r="K24" i="4"/>
  <c r="K25" i="4"/>
  <c r="K26" i="4"/>
  <c r="K27" i="4"/>
  <c r="K28" i="4"/>
  <c r="K29" i="4"/>
  <c r="K30" i="4"/>
  <c r="K31" i="4"/>
  <c r="K32" i="4"/>
  <c r="K33" i="4"/>
  <c r="K21" i="4"/>
  <c r="L41" i="1"/>
  <c r="K41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22" i="1"/>
  <c r="J22" i="4" l="1"/>
  <c r="J23" i="4"/>
  <c r="J24" i="4"/>
  <c r="J25" i="4"/>
  <c r="J26" i="4"/>
  <c r="J27" i="4"/>
  <c r="J28" i="4"/>
  <c r="J29" i="4"/>
  <c r="J30" i="4"/>
  <c r="J31" i="4"/>
  <c r="J32" i="4"/>
  <c r="J33" i="4"/>
  <c r="F26" i="4" l="1"/>
  <c r="G26" i="4" s="1"/>
  <c r="J31" i="1"/>
  <c r="F31" i="1"/>
  <c r="G31" i="1" s="1"/>
  <c r="J30" i="1"/>
  <c r="F30" i="1"/>
  <c r="G30" i="1" s="1"/>
  <c r="F22" i="4" l="1"/>
  <c r="G22" i="4" s="1"/>
  <c r="F23" i="4"/>
  <c r="G23" i="4" s="1"/>
  <c r="F24" i="4"/>
  <c r="G24" i="4" s="1"/>
  <c r="F25" i="4"/>
  <c r="G25" i="4" s="1"/>
  <c r="F27" i="4"/>
  <c r="G27" i="4" s="1"/>
  <c r="F28" i="4"/>
  <c r="G28" i="4" s="1"/>
  <c r="F29" i="4"/>
  <c r="G29" i="4" s="1"/>
  <c r="F30" i="4"/>
  <c r="G30" i="4" s="1"/>
  <c r="F31" i="4"/>
  <c r="G31" i="4" s="1"/>
  <c r="F32" i="4"/>
  <c r="F33" i="4"/>
  <c r="G33" i="4" s="1"/>
  <c r="J21" i="4"/>
  <c r="F21" i="4"/>
  <c r="G32" i="4" l="1"/>
  <c r="G21" i="4"/>
  <c r="F23" i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G23" i="1"/>
  <c r="F22" i="1"/>
  <c r="G22" i="1" s="1"/>
  <c r="J22" i="1"/>
  <c r="J23" i="1"/>
  <c r="J24" i="1"/>
  <c r="J25" i="1"/>
  <c r="J26" i="1"/>
  <c r="J27" i="1"/>
  <c r="J28" i="1"/>
  <c r="J29" i="1"/>
  <c r="J32" i="1"/>
  <c r="J33" i="1"/>
  <c r="J34" i="1"/>
  <c r="J35" i="1"/>
  <c r="J36" i="1"/>
  <c r="J37" i="1"/>
  <c r="J38" i="1"/>
  <c r="J39" i="1"/>
  <c r="J40" i="1"/>
</calcChain>
</file>

<file path=xl/sharedStrings.xml><?xml version="1.0" encoding="utf-8"?>
<sst xmlns="http://schemas.openxmlformats.org/spreadsheetml/2006/main" count="112" uniqueCount="49">
  <si>
    <t>Siedziba</t>
  </si>
  <si>
    <t xml:space="preserve">   ………………………………………………………………...</t>
  </si>
  <si>
    <t xml:space="preserve">  …………………………………………………………………</t>
  </si>
  <si>
    <t>Lp.</t>
  </si>
  <si>
    <t>Przedmiot zamówienia</t>
  </si>
  <si>
    <t>Jednostka miary</t>
  </si>
  <si>
    <t>Ilość podstawowa</t>
  </si>
  <si>
    <t>Opcja</t>
  </si>
  <si>
    <t>Stawka podatku VAT</t>
  </si>
  <si>
    <t>Ilość podstawowa + opcja</t>
  </si>
  <si>
    <t>Cena jednostkowa netto w zł</t>
  </si>
  <si>
    <t>Cena jednostkowa brutto w zł</t>
  </si>
  <si>
    <t>Wartość opcji brutto (kol. 5 x kol. 9)</t>
  </si>
  <si>
    <t>kg</t>
  </si>
  <si>
    <t xml:space="preserve">Nazwa(y)Wykonawcy (ów):  </t>
  </si>
  <si>
    <t>Wartość podstawowa brutto (kol.4 x kol. 9)</t>
  </si>
  <si>
    <t>RAZEM:</t>
  </si>
  <si>
    <t xml:space="preserve">UWAGA! Należy podać tylko "cenę jednostkową netto w zł" (kolumna 7) oraz "stawkę podatku VAT" ( kolumna 8), następnie kolumny 9 - 11 zostaną obliczone automatycznie. </t>
  </si>
  <si>
    <t>Bułka pszenna zwykła</t>
  </si>
  <si>
    <t>Bułka graham</t>
  </si>
  <si>
    <t>Rogal pszenny</t>
  </si>
  <si>
    <t>Bułka tarta</t>
  </si>
  <si>
    <t>Chleb  żytni razowy</t>
  </si>
  <si>
    <t>Chleb zwykły</t>
  </si>
  <si>
    <t>Drożdżówka z nadzieniem</t>
  </si>
  <si>
    <t>Drożdżówka z jagodami</t>
  </si>
  <si>
    <t>Placek drożdżowy</t>
  </si>
  <si>
    <t>Pączek</t>
  </si>
  <si>
    <t>Makowiec</t>
  </si>
  <si>
    <t>Mazurek</t>
  </si>
  <si>
    <t>Sernik</t>
  </si>
  <si>
    <t>Babka w polewie</t>
  </si>
  <si>
    <t>Jabłecznik</t>
  </si>
  <si>
    <t>Piernik w polewie</t>
  </si>
  <si>
    <t>Keks</t>
  </si>
  <si>
    <t>Dostawa pieczywa i wyrobów cukierniczych do 33. Bazy Lotnictwa Transportowego w Powidzu</t>
  </si>
  <si>
    <t>Dostawa pieczywa i wyrobów cukierniczych do 16. batalionu remontu lotnisk w Jarocinie</t>
  </si>
  <si>
    <t>Bułka maślana</t>
  </si>
  <si>
    <t>Chleb zwykły krojony w foli</t>
  </si>
  <si>
    <t>Ciasto drożdżowe z owocami</t>
  </si>
  <si>
    <t>Ciasto brownie</t>
  </si>
  <si>
    <t xml:space="preserve">Załącznik nr 2A do SWZ </t>
  </si>
  <si>
    <t xml:space="preserve">Załącznik nr 2B do SWZ </t>
  </si>
  <si>
    <t>FORMULARZ CENOWY – ZADANIE NR 1</t>
  </si>
  <si>
    <t>Uwaga!</t>
  </si>
  <si>
    <t xml:space="preserve"> Dokument należy opatrzyć kwalifikowanym podpisem elektronicznym, podpisem zaufanym lub podpisem osobistym</t>
  </si>
  <si>
    <t>FORMULARZ CENOWY – ZADANIE  NR 2</t>
  </si>
  <si>
    <t>Bagietka pszenna</t>
  </si>
  <si>
    <t>Sumę wartości podstawowej brutto należy wpisać w Formularzu ofertowym – załącznik nr 1 do SWZ.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</si>
</sst>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6" xfId="0" applyBorder="1"/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0" borderId="0" xfId="0" applyFont="1"/>
    <xf numFmtId="0" fontId="9" fillId="0" borderId="0" xfId="1" applyFont="1"/>
    <xf numFmtId="0" fontId="9" fillId="0" borderId="0" xfId="0" applyFont="1" applyAlignment="1"/>
    <xf numFmtId="9" fontId="0" fillId="0" borderId="1" xfId="0" applyNumberFormat="1" applyBorder="1" applyAlignment="1">
      <alignment horizontal="center" vertical="center"/>
    </xf>
    <xf numFmtId="4" fontId="6" fillId="0" borderId="4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0" fontId="10" fillId="0" borderId="0" xfId="0" applyFont="1"/>
    <xf numFmtId="0" fontId="3" fillId="4" borderId="0" xfId="0" applyFont="1" applyFill="1" applyAlignment="1">
      <alignment vertical="center"/>
    </xf>
    <xf numFmtId="2" fontId="0" fillId="3" borderId="1" xfId="0" applyNumberFormat="1" applyFill="1" applyBorder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2" fontId="0" fillId="0" borderId="1" xfId="0" applyNumberFormat="1" applyFill="1" applyBorder="1"/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R55"/>
  <sheetViews>
    <sheetView topLeftCell="A37" zoomScaleNormal="100" workbookViewId="0">
      <selection activeCell="M64" sqref="M64"/>
    </sheetView>
  </sheetViews>
  <sheetFormatPr defaultRowHeight="15" x14ac:dyDescent="0.25"/>
  <cols>
    <col min="3" max="3" width="37" customWidth="1"/>
    <col min="5" max="5" width="12" customWidth="1"/>
    <col min="6" max="6" width="11.7109375" customWidth="1"/>
    <col min="7" max="7" width="12.140625" customWidth="1"/>
    <col min="8" max="9" width="11.7109375" customWidth="1"/>
    <col min="10" max="10" width="12.28515625" customWidth="1"/>
    <col min="11" max="11" width="13.85546875" customWidth="1"/>
    <col min="12" max="12" width="14.42578125" customWidth="1"/>
  </cols>
  <sheetData>
    <row r="3" spans="2:12" ht="15.75" x14ac:dyDescent="0.25">
      <c r="J3" s="30" t="s">
        <v>41</v>
      </c>
      <c r="K3" s="30"/>
      <c r="L3" s="30"/>
    </row>
    <row r="7" spans="2:12" ht="15.75" x14ac:dyDescent="0.25">
      <c r="C7" s="1" t="s">
        <v>14</v>
      </c>
      <c r="D7" s="1" t="s">
        <v>1</v>
      </c>
      <c r="E7" s="2"/>
      <c r="F7" s="2"/>
      <c r="G7" s="2"/>
      <c r="H7" s="2"/>
      <c r="J7" s="2"/>
      <c r="K7" s="2"/>
      <c r="L7" s="2"/>
    </row>
    <row r="8" spans="2:12" ht="15.75" x14ac:dyDescent="0.25">
      <c r="C8" s="1"/>
      <c r="D8" s="2"/>
      <c r="E8" s="2"/>
      <c r="F8" s="2"/>
      <c r="G8" s="2"/>
      <c r="H8" s="2"/>
      <c r="I8" s="2"/>
      <c r="J8" s="2"/>
      <c r="K8" s="2"/>
      <c r="L8" s="2"/>
    </row>
    <row r="9" spans="2:12" ht="15.75" x14ac:dyDescent="0.25">
      <c r="C9" s="1" t="s">
        <v>0</v>
      </c>
      <c r="D9" s="1" t="s">
        <v>1</v>
      </c>
      <c r="E9" s="2"/>
      <c r="F9" s="2"/>
      <c r="G9" s="2"/>
      <c r="H9" s="2"/>
      <c r="K9" s="2"/>
      <c r="L9" s="2"/>
    </row>
    <row r="10" spans="2:12" ht="15.75" x14ac:dyDescent="0.25">
      <c r="C10" s="1"/>
      <c r="D10" s="2"/>
      <c r="E10" s="2"/>
      <c r="F10" s="2"/>
      <c r="G10" s="2"/>
      <c r="H10" s="2"/>
      <c r="I10" s="2"/>
      <c r="J10" s="2"/>
      <c r="K10" s="2"/>
      <c r="L10" s="2"/>
    </row>
    <row r="11" spans="2:12" ht="15.75" x14ac:dyDescent="0.25">
      <c r="C11" s="2"/>
      <c r="D11" s="1" t="s">
        <v>2</v>
      </c>
      <c r="E11" s="2"/>
      <c r="F11" s="2"/>
      <c r="G11" s="2"/>
      <c r="H11" s="2"/>
      <c r="K11" s="2"/>
      <c r="L11" s="2"/>
    </row>
    <row r="12" spans="2:12" ht="15.75" x14ac:dyDescent="0.25">
      <c r="C12" s="2"/>
      <c r="D12" s="1"/>
      <c r="E12" s="2"/>
      <c r="F12" s="2"/>
      <c r="G12" s="2"/>
      <c r="H12" s="2"/>
      <c r="K12" s="2"/>
      <c r="L12" s="2"/>
    </row>
    <row r="13" spans="2:12" ht="15" customHeight="1" x14ac:dyDescent="0.25">
      <c r="B13" s="28" t="s">
        <v>43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2:12" ht="15" customHeight="1" x14ac:dyDescent="0.25">
      <c r="B14" s="29" t="s">
        <v>35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6" spans="2:12" ht="15.75" thickBot="1" x14ac:dyDescent="0.3"/>
    <row r="17" spans="2:18" ht="103.5" customHeight="1" x14ac:dyDescent="0.25"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9</v>
      </c>
      <c r="H17" s="31" t="s">
        <v>10</v>
      </c>
      <c r="I17" s="31" t="s">
        <v>8</v>
      </c>
      <c r="J17" s="31" t="s">
        <v>11</v>
      </c>
      <c r="K17" s="31" t="s">
        <v>15</v>
      </c>
      <c r="L17" s="31" t="s">
        <v>12</v>
      </c>
    </row>
    <row r="18" spans="2:18" x14ac:dyDescent="0.25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2:18" x14ac:dyDescent="0.25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2:18" ht="15.75" thickBot="1" x14ac:dyDescent="0.3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2:18" ht="15.75" thickBot="1" x14ac:dyDescent="0.3">
      <c r="B21" s="6">
        <v>1</v>
      </c>
      <c r="C21" s="4">
        <v>2</v>
      </c>
      <c r="D21" s="4">
        <v>3</v>
      </c>
      <c r="E21" s="4">
        <v>4</v>
      </c>
      <c r="F21" s="4">
        <v>5</v>
      </c>
      <c r="G21" s="4">
        <v>6</v>
      </c>
      <c r="H21" s="6">
        <v>7</v>
      </c>
      <c r="I21" s="6">
        <v>8</v>
      </c>
      <c r="J21" s="6">
        <v>9</v>
      </c>
      <c r="K21" s="6">
        <v>10</v>
      </c>
      <c r="L21" s="6">
        <v>11</v>
      </c>
      <c r="Q21" s="5"/>
      <c r="R21" s="5"/>
    </row>
    <row r="22" spans="2:18" ht="16.5" thickBot="1" x14ac:dyDescent="0.3">
      <c r="B22" s="4">
        <v>1</v>
      </c>
      <c r="C22" s="10" t="s">
        <v>18</v>
      </c>
      <c r="D22" s="7" t="s">
        <v>13</v>
      </c>
      <c r="E22" s="23">
        <v>3750</v>
      </c>
      <c r="F22" s="23">
        <f>0.9*E22</f>
        <v>3375</v>
      </c>
      <c r="G22" s="24">
        <f>E22+F22</f>
        <v>7125</v>
      </c>
      <c r="H22" s="20"/>
      <c r="I22" s="17"/>
      <c r="J22" s="20">
        <f>$H22+($H22*$I22)</f>
        <v>0</v>
      </c>
      <c r="K22" s="21">
        <f>ROUND($E22*$J22,2)</f>
        <v>0</v>
      </c>
      <c r="L22" s="22">
        <f>ROUND($F22*$J22,2)</f>
        <v>0</v>
      </c>
    </row>
    <row r="23" spans="2:18" ht="16.5" thickBot="1" x14ac:dyDescent="0.3">
      <c r="B23" s="4">
        <v>2</v>
      </c>
      <c r="C23" s="11" t="s">
        <v>19</v>
      </c>
      <c r="D23" s="8" t="s">
        <v>13</v>
      </c>
      <c r="E23" s="18">
        <v>200</v>
      </c>
      <c r="F23" s="23">
        <f t="shared" ref="F23:F40" si="0">0.9*E23</f>
        <v>180</v>
      </c>
      <c r="G23" s="24">
        <f t="shared" ref="G23:G40" si="1">E23+F23</f>
        <v>380</v>
      </c>
      <c r="H23" s="20"/>
      <c r="I23" s="17"/>
      <c r="J23" s="20">
        <f t="shared" ref="J23:J40" si="2">$H23+($H23*$I23)</f>
        <v>0</v>
      </c>
      <c r="K23" s="21">
        <f t="shared" ref="K23:K40" si="3">ROUND($E23*$J23,2)</f>
        <v>0</v>
      </c>
      <c r="L23" s="22">
        <f t="shared" ref="L23:L40" si="4">ROUND($F23*$J23,2)</f>
        <v>0</v>
      </c>
    </row>
    <row r="24" spans="2:18" ht="16.5" thickBot="1" x14ac:dyDescent="0.3">
      <c r="B24" s="4">
        <v>3</v>
      </c>
      <c r="C24" s="11" t="s">
        <v>37</v>
      </c>
      <c r="D24" s="8" t="s">
        <v>13</v>
      </c>
      <c r="E24" s="18">
        <v>100</v>
      </c>
      <c r="F24" s="23">
        <f t="shared" si="0"/>
        <v>90</v>
      </c>
      <c r="G24" s="24">
        <f t="shared" si="1"/>
        <v>190</v>
      </c>
      <c r="H24" s="20"/>
      <c r="I24" s="17"/>
      <c r="J24" s="20">
        <f t="shared" si="2"/>
        <v>0</v>
      </c>
      <c r="K24" s="21">
        <f t="shared" si="3"/>
        <v>0</v>
      </c>
      <c r="L24" s="22">
        <f t="shared" si="4"/>
        <v>0</v>
      </c>
    </row>
    <row r="25" spans="2:18" ht="16.5" thickBot="1" x14ac:dyDescent="0.3">
      <c r="B25" s="4">
        <v>4</v>
      </c>
      <c r="C25" s="11" t="s">
        <v>47</v>
      </c>
      <c r="D25" s="8" t="s">
        <v>13</v>
      </c>
      <c r="E25" s="18">
        <v>50</v>
      </c>
      <c r="F25" s="23">
        <f t="shared" si="0"/>
        <v>45</v>
      </c>
      <c r="G25" s="24">
        <f t="shared" si="1"/>
        <v>95</v>
      </c>
      <c r="H25" s="20"/>
      <c r="I25" s="17"/>
      <c r="J25" s="20">
        <f t="shared" si="2"/>
        <v>0</v>
      </c>
      <c r="K25" s="21">
        <f t="shared" si="3"/>
        <v>0</v>
      </c>
      <c r="L25" s="22">
        <f t="shared" si="4"/>
        <v>0</v>
      </c>
      <c r="M25" s="9"/>
      <c r="N25" s="5"/>
      <c r="O25" s="5"/>
    </row>
    <row r="26" spans="2:18" ht="16.5" thickBot="1" x14ac:dyDescent="0.3">
      <c r="B26" s="4">
        <v>5</v>
      </c>
      <c r="C26" s="11" t="s">
        <v>21</v>
      </c>
      <c r="D26" s="8" t="s">
        <v>13</v>
      </c>
      <c r="E26" s="19">
        <v>300</v>
      </c>
      <c r="F26" s="23">
        <f t="shared" si="0"/>
        <v>270</v>
      </c>
      <c r="G26" s="24">
        <f t="shared" si="1"/>
        <v>570</v>
      </c>
      <c r="H26" s="20"/>
      <c r="I26" s="17"/>
      <c r="J26" s="20">
        <f t="shared" si="2"/>
        <v>0</v>
      </c>
      <c r="K26" s="21">
        <f t="shared" si="3"/>
        <v>0</v>
      </c>
      <c r="L26" s="22">
        <f t="shared" si="4"/>
        <v>0</v>
      </c>
    </row>
    <row r="27" spans="2:18" ht="16.5" thickBot="1" x14ac:dyDescent="0.3">
      <c r="B27" s="4">
        <v>6</v>
      </c>
      <c r="C27" s="10" t="s">
        <v>23</v>
      </c>
      <c r="D27" s="7" t="s">
        <v>13</v>
      </c>
      <c r="E27" s="23">
        <v>11200</v>
      </c>
      <c r="F27" s="23">
        <f t="shared" si="0"/>
        <v>10080</v>
      </c>
      <c r="G27" s="24">
        <f t="shared" si="1"/>
        <v>21280</v>
      </c>
      <c r="H27" s="20"/>
      <c r="I27" s="17"/>
      <c r="J27" s="20">
        <f t="shared" si="2"/>
        <v>0</v>
      </c>
      <c r="K27" s="21">
        <f t="shared" si="3"/>
        <v>0</v>
      </c>
      <c r="L27" s="22">
        <f t="shared" si="4"/>
        <v>0</v>
      </c>
    </row>
    <row r="28" spans="2:18" ht="16.5" thickBot="1" x14ac:dyDescent="0.3">
      <c r="B28" s="4">
        <v>7</v>
      </c>
      <c r="C28" s="11" t="s">
        <v>24</v>
      </c>
      <c r="D28" s="8" t="s">
        <v>13</v>
      </c>
      <c r="E28" s="19">
        <v>380</v>
      </c>
      <c r="F28" s="23">
        <f t="shared" si="0"/>
        <v>342</v>
      </c>
      <c r="G28" s="24">
        <f t="shared" si="1"/>
        <v>722</v>
      </c>
      <c r="H28" s="20"/>
      <c r="I28" s="17"/>
      <c r="J28" s="20">
        <f t="shared" si="2"/>
        <v>0</v>
      </c>
      <c r="K28" s="21">
        <f t="shared" si="3"/>
        <v>0</v>
      </c>
      <c r="L28" s="22">
        <f t="shared" si="4"/>
        <v>0</v>
      </c>
    </row>
    <row r="29" spans="2:18" ht="16.5" thickBot="1" x14ac:dyDescent="0.3">
      <c r="B29" s="4">
        <v>8</v>
      </c>
      <c r="C29" s="11" t="s">
        <v>25</v>
      </c>
      <c r="D29" s="8" t="s">
        <v>13</v>
      </c>
      <c r="E29" s="19">
        <v>50</v>
      </c>
      <c r="F29" s="23">
        <f t="shared" si="0"/>
        <v>45</v>
      </c>
      <c r="G29" s="24">
        <f t="shared" si="1"/>
        <v>95</v>
      </c>
      <c r="H29" s="20"/>
      <c r="I29" s="17"/>
      <c r="J29" s="20">
        <f t="shared" si="2"/>
        <v>0</v>
      </c>
      <c r="K29" s="21">
        <f t="shared" si="3"/>
        <v>0</v>
      </c>
      <c r="L29" s="22">
        <f t="shared" si="4"/>
        <v>0</v>
      </c>
    </row>
    <row r="30" spans="2:18" ht="16.5" thickBot="1" x14ac:dyDescent="0.3">
      <c r="B30" s="4">
        <v>9</v>
      </c>
      <c r="C30" s="11" t="s">
        <v>39</v>
      </c>
      <c r="D30" s="8" t="s">
        <v>13</v>
      </c>
      <c r="E30" s="19">
        <v>50</v>
      </c>
      <c r="F30" s="23">
        <f t="shared" si="0"/>
        <v>45</v>
      </c>
      <c r="G30" s="24">
        <f t="shared" si="1"/>
        <v>95</v>
      </c>
      <c r="H30" s="20"/>
      <c r="I30" s="17"/>
      <c r="J30" s="20">
        <f t="shared" si="2"/>
        <v>0</v>
      </c>
      <c r="K30" s="21">
        <f t="shared" si="3"/>
        <v>0</v>
      </c>
      <c r="L30" s="22">
        <f t="shared" si="4"/>
        <v>0</v>
      </c>
    </row>
    <row r="31" spans="2:18" ht="16.5" thickBot="1" x14ac:dyDescent="0.3">
      <c r="B31" s="4">
        <v>10</v>
      </c>
      <c r="C31" s="11" t="s">
        <v>40</v>
      </c>
      <c r="D31" s="8" t="s">
        <v>13</v>
      </c>
      <c r="E31" s="19">
        <v>50</v>
      </c>
      <c r="F31" s="23">
        <f t="shared" si="0"/>
        <v>45</v>
      </c>
      <c r="G31" s="24">
        <f t="shared" si="1"/>
        <v>95</v>
      </c>
      <c r="H31" s="20"/>
      <c r="I31" s="17"/>
      <c r="J31" s="20">
        <f t="shared" si="2"/>
        <v>0</v>
      </c>
      <c r="K31" s="21">
        <f t="shared" si="3"/>
        <v>0</v>
      </c>
      <c r="L31" s="22">
        <f t="shared" si="4"/>
        <v>0</v>
      </c>
    </row>
    <row r="32" spans="2:18" ht="16.5" thickBot="1" x14ac:dyDescent="0.3">
      <c r="B32" s="4">
        <v>11</v>
      </c>
      <c r="C32" s="11" t="s">
        <v>26</v>
      </c>
      <c r="D32" s="8" t="s">
        <v>13</v>
      </c>
      <c r="E32" s="19">
        <v>230</v>
      </c>
      <c r="F32" s="23">
        <f t="shared" si="0"/>
        <v>207</v>
      </c>
      <c r="G32" s="24">
        <f t="shared" si="1"/>
        <v>437</v>
      </c>
      <c r="H32" s="20"/>
      <c r="I32" s="17"/>
      <c r="J32" s="20">
        <f t="shared" si="2"/>
        <v>0</v>
      </c>
      <c r="K32" s="21">
        <f t="shared" si="3"/>
        <v>0</v>
      </c>
      <c r="L32" s="22">
        <f t="shared" si="4"/>
        <v>0</v>
      </c>
    </row>
    <row r="33" spans="2:12" ht="16.5" thickBot="1" x14ac:dyDescent="0.3">
      <c r="B33" s="4">
        <v>12</v>
      </c>
      <c r="C33" s="11" t="s">
        <v>27</v>
      </c>
      <c r="D33" s="8" t="s">
        <v>13</v>
      </c>
      <c r="E33" s="19">
        <v>200</v>
      </c>
      <c r="F33" s="23">
        <f t="shared" si="0"/>
        <v>180</v>
      </c>
      <c r="G33" s="24">
        <f t="shared" si="1"/>
        <v>380</v>
      </c>
      <c r="H33" s="20"/>
      <c r="I33" s="17"/>
      <c r="J33" s="20">
        <f t="shared" si="2"/>
        <v>0</v>
      </c>
      <c r="K33" s="21">
        <f t="shared" si="3"/>
        <v>0</v>
      </c>
      <c r="L33" s="22">
        <f t="shared" si="4"/>
        <v>0</v>
      </c>
    </row>
    <row r="34" spans="2:12" ht="16.5" thickBot="1" x14ac:dyDescent="0.3">
      <c r="B34" s="4">
        <v>13</v>
      </c>
      <c r="C34" s="11" t="s">
        <v>28</v>
      </c>
      <c r="D34" s="8" t="s">
        <v>13</v>
      </c>
      <c r="E34" s="19">
        <v>55</v>
      </c>
      <c r="F34" s="23">
        <f t="shared" si="0"/>
        <v>49.5</v>
      </c>
      <c r="G34" s="24">
        <f t="shared" si="1"/>
        <v>104.5</v>
      </c>
      <c r="H34" s="20"/>
      <c r="I34" s="17"/>
      <c r="J34" s="20">
        <f t="shared" si="2"/>
        <v>0</v>
      </c>
      <c r="K34" s="21">
        <f t="shared" si="3"/>
        <v>0</v>
      </c>
      <c r="L34" s="22">
        <f t="shared" si="4"/>
        <v>0</v>
      </c>
    </row>
    <row r="35" spans="2:12" ht="16.5" thickBot="1" x14ac:dyDescent="0.3">
      <c r="B35" s="4">
        <v>14</v>
      </c>
      <c r="C35" s="11" t="s">
        <v>29</v>
      </c>
      <c r="D35" s="8" t="s">
        <v>13</v>
      </c>
      <c r="E35" s="19">
        <v>10</v>
      </c>
      <c r="F35" s="23">
        <f t="shared" si="0"/>
        <v>9</v>
      </c>
      <c r="G35" s="24">
        <f t="shared" si="1"/>
        <v>19</v>
      </c>
      <c r="H35" s="20"/>
      <c r="I35" s="17"/>
      <c r="J35" s="20">
        <f t="shared" si="2"/>
        <v>0</v>
      </c>
      <c r="K35" s="21">
        <f t="shared" si="3"/>
        <v>0</v>
      </c>
      <c r="L35" s="22">
        <f t="shared" si="4"/>
        <v>0</v>
      </c>
    </row>
    <row r="36" spans="2:12" ht="16.5" thickBot="1" x14ac:dyDescent="0.3">
      <c r="B36" s="4">
        <v>15</v>
      </c>
      <c r="C36" s="11" t="s">
        <v>30</v>
      </c>
      <c r="D36" s="8" t="s">
        <v>13</v>
      </c>
      <c r="E36" s="19">
        <v>70</v>
      </c>
      <c r="F36" s="23">
        <f t="shared" si="0"/>
        <v>63</v>
      </c>
      <c r="G36" s="24">
        <f t="shared" si="1"/>
        <v>133</v>
      </c>
      <c r="H36" s="20"/>
      <c r="I36" s="17"/>
      <c r="J36" s="20">
        <f t="shared" si="2"/>
        <v>0</v>
      </c>
      <c r="K36" s="21">
        <f t="shared" si="3"/>
        <v>0</v>
      </c>
      <c r="L36" s="22">
        <f t="shared" si="4"/>
        <v>0</v>
      </c>
    </row>
    <row r="37" spans="2:12" ht="16.5" thickBot="1" x14ac:dyDescent="0.3">
      <c r="B37" s="4">
        <v>16</v>
      </c>
      <c r="C37" s="11" t="s">
        <v>31</v>
      </c>
      <c r="D37" s="8" t="s">
        <v>13</v>
      </c>
      <c r="E37" s="19">
        <v>70</v>
      </c>
      <c r="F37" s="23">
        <f t="shared" si="0"/>
        <v>63</v>
      </c>
      <c r="G37" s="24">
        <f t="shared" si="1"/>
        <v>133</v>
      </c>
      <c r="H37" s="20"/>
      <c r="I37" s="17"/>
      <c r="J37" s="20">
        <f t="shared" si="2"/>
        <v>0</v>
      </c>
      <c r="K37" s="21">
        <f t="shared" si="3"/>
        <v>0</v>
      </c>
      <c r="L37" s="22">
        <f t="shared" si="4"/>
        <v>0</v>
      </c>
    </row>
    <row r="38" spans="2:12" ht="16.5" thickBot="1" x14ac:dyDescent="0.3">
      <c r="B38" s="4">
        <v>17</v>
      </c>
      <c r="C38" s="11" t="s">
        <v>32</v>
      </c>
      <c r="D38" s="8" t="s">
        <v>13</v>
      </c>
      <c r="E38" s="19">
        <v>120</v>
      </c>
      <c r="F38" s="23">
        <f t="shared" si="0"/>
        <v>108</v>
      </c>
      <c r="G38" s="24">
        <f t="shared" si="1"/>
        <v>228</v>
      </c>
      <c r="H38" s="20"/>
      <c r="I38" s="17"/>
      <c r="J38" s="20">
        <f t="shared" si="2"/>
        <v>0</v>
      </c>
      <c r="K38" s="21">
        <f t="shared" si="3"/>
        <v>0</v>
      </c>
      <c r="L38" s="22">
        <f t="shared" si="4"/>
        <v>0</v>
      </c>
    </row>
    <row r="39" spans="2:12" ht="16.5" thickBot="1" x14ac:dyDescent="0.3">
      <c r="B39" s="4">
        <v>18</v>
      </c>
      <c r="C39" s="11" t="s">
        <v>33</v>
      </c>
      <c r="D39" s="8" t="s">
        <v>13</v>
      </c>
      <c r="E39" s="19">
        <v>30</v>
      </c>
      <c r="F39" s="23">
        <f t="shared" si="0"/>
        <v>27</v>
      </c>
      <c r="G39" s="24">
        <f t="shared" si="1"/>
        <v>57</v>
      </c>
      <c r="H39" s="20"/>
      <c r="I39" s="17"/>
      <c r="J39" s="20">
        <f t="shared" si="2"/>
        <v>0</v>
      </c>
      <c r="K39" s="21">
        <f t="shared" si="3"/>
        <v>0</v>
      </c>
      <c r="L39" s="22">
        <f t="shared" si="4"/>
        <v>0</v>
      </c>
    </row>
    <row r="40" spans="2:12" ht="16.5" thickBot="1" x14ac:dyDescent="0.3">
      <c r="B40" s="4">
        <v>19</v>
      </c>
      <c r="C40" s="11" t="s">
        <v>34</v>
      </c>
      <c r="D40" s="8" t="s">
        <v>13</v>
      </c>
      <c r="E40" s="19">
        <v>10</v>
      </c>
      <c r="F40" s="23">
        <f t="shared" si="0"/>
        <v>9</v>
      </c>
      <c r="G40" s="24">
        <f t="shared" si="1"/>
        <v>19</v>
      </c>
      <c r="H40" s="20"/>
      <c r="I40" s="17"/>
      <c r="J40" s="20">
        <f t="shared" si="2"/>
        <v>0</v>
      </c>
      <c r="K40" s="21">
        <f t="shared" si="3"/>
        <v>0</v>
      </c>
      <c r="L40" s="22">
        <f t="shared" si="4"/>
        <v>0</v>
      </c>
    </row>
    <row r="41" spans="2:12" ht="15.75" thickBot="1" x14ac:dyDescent="0.3">
      <c r="J41" s="12" t="s">
        <v>16</v>
      </c>
      <c r="K41" s="27">
        <f>ROUND(SUM(K22:K40),2)</f>
        <v>0</v>
      </c>
      <c r="L41" s="35">
        <f>ROUND(SUM(L22:L40),2)</f>
        <v>0</v>
      </c>
    </row>
    <row r="44" spans="2:12" x14ac:dyDescent="0.25">
      <c r="C44" s="26" t="s">
        <v>48</v>
      </c>
      <c r="D44" s="26"/>
      <c r="E44" s="26"/>
      <c r="F44" s="26"/>
      <c r="G44" s="26"/>
      <c r="H44" s="26"/>
      <c r="I44" s="26"/>
      <c r="J44" s="26"/>
    </row>
    <row r="46" spans="2:12" x14ac:dyDescent="0.25">
      <c r="B46" s="34" t="s">
        <v>17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2:12" x14ac:dyDescent="0.25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50" spans="2:12" ht="18.75" x14ac:dyDescent="0.3">
      <c r="B50" s="33" t="s">
        <v>44</v>
      </c>
      <c r="C50" s="33"/>
      <c r="D50" s="33"/>
      <c r="E50" s="33"/>
      <c r="F50" s="33"/>
      <c r="G50" s="33"/>
      <c r="H50" s="33"/>
      <c r="I50" s="33"/>
      <c r="J50" s="33"/>
      <c r="K50" s="33"/>
      <c r="L50" s="25"/>
    </row>
    <row r="51" spans="2:12" ht="18.75" x14ac:dyDescent="0.3">
      <c r="B51" s="33" t="s">
        <v>45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2:12" x14ac:dyDescent="0.25">
      <c r="I52" s="16"/>
      <c r="J52" s="16"/>
      <c r="K52" s="15"/>
      <c r="L52" s="15"/>
    </row>
    <row r="53" spans="2:12" x14ac:dyDescent="0.25">
      <c r="I53" s="14"/>
      <c r="J53" s="14"/>
      <c r="K53" s="15"/>
      <c r="L53" s="15"/>
    </row>
    <row r="54" spans="2:12" x14ac:dyDescent="0.25">
      <c r="J54" s="13"/>
    </row>
    <row r="55" spans="2:12" x14ac:dyDescent="0.25">
      <c r="J55" s="3"/>
    </row>
  </sheetData>
  <mergeCells count="17">
    <mergeCell ref="B51:L51"/>
    <mergeCell ref="B50:K50"/>
    <mergeCell ref="B46:L47"/>
    <mergeCell ref="J17:J20"/>
    <mergeCell ref="K17:K20"/>
    <mergeCell ref="L17:L20"/>
    <mergeCell ref="B13:L13"/>
    <mergeCell ref="B14:L14"/>
    <mergeCell ref="J3:L3"/>
    <mergeCell ref="B17:B20"/>
    <mergeCell ref="C17:C20"/>
    <mergeCell ref="D17:D20"/>
    <mergeCell ref="E17:E20"/>
    <mergeCell ref="F17:F20"/>
    <mergeCell ref="I17:I20"/>
    <mergeCell ref="G17:G20"/>
    <mergeCell ref="H17:H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48"/>
  <sheetViews>
    <sheetView tabSelected="1" topLeftCell="A16" zoomScale="90" zoomScaleNormal="90" workbookViewId="0">
      <selection activeCell="Q34" sqref="Q34"/>
    </sheetView>
  </sheetViews>
  <sheetFormatPr defaultRowHeight="15" x14ac:dyDescent="0.25"/>
  <cols>
    <col min="3" max="3" width="46.5703125" customWidth="1"/>
    <col min="4" max="4" width="11.42578125" customWidth="1"/>
    <col min="5" max="5" width="12" customWidth="1"/>
    <col min="6" max="6" width="11.7109375" customWidth="1"/>
    <col min="7" max="7" width="12.140625" customWidth="1"/>
    <col min="8" max="8" width="13.28515625" customWidth="1"/>
    <col min="9" max="9" width="11.7109375" customWidth="1"/>
    <col min="10" max="10" width="12.28515625" customWidth="1"/>
    <col min="11" max="11" width="13.85546875" customWidth="1"/>
    <col min="12" max="12" width="14.42578125" customWidth="1"/>
  </cols>
  <sheetData>
    <row r="2" spans="2:12" ht="15.75" x14ac:dyDescent="0.25">
      <c r="J2" s="30" t="s">
        <v>42</v>
      </c>
      <c r="K2" s="30"/>
      <c r="L2" s="30"/>
    </row>
    <row r="6" spans="2:12" ht="15.75" x14ac:dyDescent="0.25">
      <c r="C6" s="1" t="s">
        <v>14</v>
      </c>
      <c r="D6" s="1" t="s">
        <v>1</v>
      </c>
      <c r="E6" s="2"/>
      <c r="F6" s="2"/>
      <c r="G6" s="2"/>
      <c r="H6" s="2"/>
      <c r="J6" s="2"/>
      <c r="K6" s="2"/>
      <c r="L6" s="2"/>
    </row>
    <row r="7" spans="2:12" ht="15.75" x14ac:dyDescent="0.25">
      <c r="C7" s="1"/>
      <c r="D7" s="2"/>
      <c r="E7" s="2"/>
      <c r="F7" s="2"/>
      <c r="G7" s="2"/>
      <c r="H7" s="2"/>
      <c r="I7" s="2"/>
      <c r="J7" s="2"/>
      <c r="K7" s="2"/>
      <c r="L7" s="2"/>
    </row>
    <row r="8" spans="2:12" ht="15.75" x14ac:dyDescent="0.25">
      <c r="C8" s="1" t="s">
        <v>0</v>
      </c>
      <c r="D8" s="1" t="s">
        <v>1</v>
      </c>
      <c r="E8" s="2"/>
      <c r="F8" s="2"/>
      <c r="G8" s="2"/>
      <c r="H8" s="2"/>
      <c r="K8" s="2"/>
      <c r="L8" s="2"/>
    </row>
    <row r="9" spans="2:12" ht="15.75" x14ac:dyDescent="0.25">
      <c r="C9" s="1"/>
      <c r="D9" s="2"/>
      <c r="E9" s="2"/>
      <c r="F9" s="2"/>
      <c r="G9" s="2"/>
      <c r="H9" s="2"/>
      <c r="I9" s="2"/>
      <c r="J9" s="2"/>
      <c r="K9" s="2"/>
      <c r="L9" s="2"/>
    </row>
    <row r="10" spans="2:12" ht="15.75" x14ac:dyDescent="0.25">
      <c r="C10" s="2"/>
      <c r="D10" s="1" t="s">
        <v>2</v>
      </c>
      <c r="E10" s="2"/>
      <c r="F10" s="2"/>
      <c r="G10" s="2"/>
      <c r="H10" s="2"/>
      <c r="K10" s="2"/>
      <c r="L10" s="2"/>
    </row>
    <row r="11" spans="2:12" ht="15.75" x14ac:dyDescent="0.25">
      <c r="C11" s="2"/>
      <c r="D11" s="1"/>
      <c r="E11" s="2"/>
      <c r="F11" s="2"/>
      <c r="G11" s="2"/>
      <c r="H11" s="2"/>
      <c r="K11" s="2"/>
      <c r="L11" s="2"/>
    </row>
    <row r="12" spans="2:12" ht="15" customHeight="1" x14ac:dyDescent="0.25">
      <c r="B12" s="28" t="s">
        <v>46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2:12" ht="15" customHeight="1" x14ac:dyDescent="0.25">
      <c r="B13" s="29" t="s">
        <v>36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5" spans="2:12" ht="15.75" thickBot="1" x14ac:dyDescent="0.3"/>
    <row r="16" spans="2:12" ht="103.5" customHeight="1" x14ac:dyDescent="0.25">
      <c r="B16" s="31" t="s">
        <v>3</v>
      </c>
      <c r="C16" s="31" t="s">
        <v>4</v>
      </c>
      <c r="D16" s="31" t="s">
        <v>5</v>
      </c>
      <c r="E16" s="31" t="s">
        <v>6</v>
      </c>
      <c r="F16" s="31" t="s">
        <v>7</v>
      </c>
      <c r="G16" s="31" t="s">
        <v>9</v>
      </c>
      <c r="H16" s="31" t="s">
        <v>10</v>
      </c>
      <c r="I16" s="31" t="s">
        <v>8</v>
      </c>
      <c r="J16" s="31" t="s">
        <v>11</v>
      </c>
      <c r="K16" s="31" t="s">
        <v>15</v>
      </c>
      <c r="L16" s="31" t="s">
        <v>12</v>
      </c>
    </row>
    <row r="17" spans="2:18" ht="4.5" customHeight="1" thickBot="1" x14ac:dyDescent="0.3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2:18" ht="15.75" hidden="1" thickBot="1" x14ac:dyDescent="0.3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2:18" ht="15.75" hidden="1" thickBot="1" x14ac:dyDescent="0.3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2:18" ht="15.75" thickBot="1" x14ac:dyDescent="0.3">
      <c r="B20" s="6">
        <v>1</v>
      </c>
      <c r="C20" s="4">
        <v>2</v>
      </c>
      <c r="D20" s="4">
        <v>3</v>
      </c>
      <c r="E20" s="4">
        <v>4</v>
      </c>
      <c r="F20" s="4">
        <v>5</v>
      </c>
      <c r="G20" s="4">
        <v>6</v>
      </c>
      <c r="H20" s="6">
        <v>7</v>
      </c>
      <c r="I20" s="6">
        <v>8</v>
      </c>
      <c r="J20" s="6">
        <v>9</v>
      </c>
      <c r="K20" s="6">
        <v>10</v>
      </c>
      <c r="L20" s="6">
        <v>11</v>
      </c>
      <c r="Q20" s="5"/>
      <c r="R20" s="5"/>
    </row>
    <row r="21" spans="2:18" ht="16.5" thickBot="1" x14ac:dyDescent="0.3">
      <c r="B21" s="4">
        <v>1</v>
      </c>
      <c r="C21" s="10" t="s">
        <v>18</v>
      </c>
      <c r="D21" s="7" t="s">
        <v>13</v>
      </c>
      <c r="E21" s="23">
        <v>250</v>
      </c>
      <c r="F21" s="23">
        <f>0.9*E21</f>
        <v>225</v>
      </c>
      <c r="G21" s="24">
        <f>E21+F21</f>
        <v>475</v>
      </c>
      <c r="H21" s="20"/>
      <c r="I21" s="17"/>
      <c r="J21" s="20">
        <f>$H21+($H21*$I21)</f>
        <v>0</v>
      </c>
      <c r="K21" s="21">
        <f>ROUND($E21*O16,2)</f>
        <v>0</v>
      </c>
      <c r="L21" s="22">
        <f>ROUND($F21*$J21,2)</f>
        <v>0</v>
      </c>
    </row>
    <row r="22" spans="2:18" ht="16.5" thickBot="1" x14ac:dyDescent="0.3">
      <c r="B22" s="4">
        <v>2</v>
      </c>
      <c r="C22" s="11" t="s">
        <v>20</v>
      </c>
      <c r="D22" s="8" t="s">
        <v>13</v>
      </c>
      <c r="E22" s="18">
        <v>30</v>
      </c>
      <c r="F22" s="23">
        <f t="shared" ref="F22:F33" si="0">0.9*E22</f>
        <v>27</v>
      </c>
      <c r="G22" s="24">
        <f t="shared" ref="G22:G33" si="1">E22+F22</f>
        <v>57</v>
      </c>
      <c r="H22" s="20"/>
      <c r="I22" s="17"/>
      <c r="J22" s="20">
        <f t="shared" ref="J22:J33" si="2">$H22+($H22*$I22)</f>
        <v>0</v>
      </c>
      <c r="K22" s="21">
        <f t="shared" ref="K22:K33" si="3">ROUND($E22*O17,2)</f>
        <v>0</v>
      </c>
      <c r="L22" s="22">
        <f t="shared" ref="L22:L33" si="4">ROUND($F22*$J22,2)</f>
        <v>0</v>
      </c>
      <c r="M22" s="9"/>
      <c r="N22" s="5"/>
      <c r="O22" s="5"/>
    </row>
    <row r="23" spans="2:18" ht="16.5" thickBot="1" x14ac:dyDescent="0.3">
      <c r="B23" s="4">
        <v>3</v>
      </c>
      <c r="C23" s="11" t="s">
        <v>21</v>
      </c>
      <c r="D23" s="8" t="s">
        <v>13</v>
      </c>
      <c r="E23" s="19">
        <v>50</v>
      </c>
      <c r="F23" s="23">
        <f t="shared" si="0"/>
        <v>45</v>
      </c>
      <c r="G23" s="24">
        <f t="shared" si="1"/>
        <v>95</v>
      </c>
      <c r="H23" s="20"/>
      <c r="I23" s="17"/>
      <c r="J23" s="20">
        <f t="shared" si="2"/>
        <v>0</v>
      </c>
      <c r="K23" s="21">
        <f t="shared" si="3"/>
        <v>0</v>
      </c>
      <c r="L23" s="22">
        <f t="shared" si="4"/>
        <v>0</v>
      </c>
    </row>
    <row r="24" spans="2:18" ht="16.5" thickBot="1" x14ac:dyDescent="0.3">
      <c r="B24" s="4">
        <v>4</v>
      </c>
      <c r="C24" s="11" t="s">
        <v>22</v>
      </c>
      <c r="D24" s="8" t="s">
        <v>13</v>
      </c>
      <c r="E24" s="19">
        <v>50</v>
      </c>
      <c r="F24" s="23">
        <f t="shared" si="0"/>
        <v>45</v>
      </c>
      <c r="G24" s="24">
        <f t="shared" si="1"/>
        <v>95</v>
      </c>
      <c r="H24" s="20"/>
      <c r="I24" s="17"/>
      <c r="J24" s="20">
        <f t="shared" si="2"/>
        <v>0</v>
      </c>
      <c r="K24" s="21">
        <f t="shared" si="3"/>
        <v>0</v>
      </c>
      <c r="L24" s="22">
        <f t="shared" si="4"/>
        <v>0</v>
      </c>
    </row>
    <row r="25" spans="2:18" ht="16.5" thickBot="1" x14ac:dyDescent="0.3">
      <c r="B25" s="4">
        <v>5</v>
      </c>
      <c r="C25" s="11" t="s">
        <v>38</v>
      </c>
      <c r="D25" s="8" t="s">
        <v>13</v>
      </c>
      <c r="E25" s="19">
        <v>100</v>
      </c>
      <c r="F25" s="23">
        <f t="shared" si="0"/>
        <v>90</v>
      </c>
      <c r="G25" s="24">
        <f t="shared" si="1"/>
        <v>190</v>
      </c>
      <c r="H25" s="20"/>
      <c r="I25" s="17"/>
      <c r="J25" s="20">
        <f t="shared" si="2"/>
        <v>0</v>
      </c>
      <c r="K25" s="21">
        <f t="shared" si="3"/>
        <v>0</v>
      </c>
      <c r="L25" s="22">
        <f t="shared" si="4"/>
        <v>0</v>
      </c>
    </row>
    <row r="26" spans="2:18" ht="16.5" thickBot="1" x14ac:dyDescent="0.3">
      <c r="B26" s="4">
        <v>6</v>
      </c>
      <c r="C26" s="11" t="s">
        <v>23</v>
      </c>
      <c r="D26" s="8" t="s">
        <v>13</v>
      </c>
      <c r="E26" s="19">
        <v>1200</v>
      </c>
      <c r="F26" s="23">
        <f t="shared" si="0"/>
        <v>1080</v>
      </c>
      <c r="G26" s="24">
        <f t="shared" si="1"/>
        <v>2280</v>
      </c>
      <c r="H26" s="20"/>
      <c r="I26" s="17"/>
      <c r="J26" s="20">
        <f t="shared" si="2"/>
        <v>0</v>
      </c>
      <c r="K26" s="21">
        <f t="shared" si="3"/>
        <v>0</v>
      </c>
      <c r="L26" s="22">
        <f t="shared" si="4"/>
        <v>0</v>
      </c>
    </row>
    <row r="27" spans="2:18" ht="16.5" thickBot="1" x14ac:dyDescent="0.3">
      <c r="B27" s="4">
        <v>7</v>
      </c>
      <c r="C27" s="11" t="s">
        <v>24</v>
      </c>
      <c r="D27" s="8" t="s">
        <v>13</v>
      </c>
      <c r="E27" s="19">
        <v>80</v>
      </c>
      <c r="F27" s="23">
        <f t="shared" si="0"/>
        <v>72</v>
      </c>
      <c r="G27" s="24">
        <f t="shared" si="1"/>
        <v>152</v>
      </c>
      <c r="H27" s="20"/>
      <c r="I27" s="17"/>
      <c r="J27" s="20">
        <f t="shared" si="2"/>
        <v>0</v>
      </c>
      <c r="K27" s="21">
        <f t="shared" si="3"/>
        <v>0</v>
      </c>
      <c r="L27" s="22">
        <f t="shared" si="4"/>
        <v>0</v>
      </c>
    </row>
    <row r="28" spans="2:18" ht="16.5" thickBot="1" x14ac:dyDescent="0.3">
      <c r="B28" s="4">
        <v>8</v>
      </c>
      <c r="C28" s="11" t="s">
        <v>26</v>
      </c>
      <c r="D28" s="8" t="s">
        <v>13</v>
      </c>
      <c r="E28" s="19">
        <v>30</v>
      </c>
      <c r="F28" s="23">
        <f t="shared" si="0"/>
        <v>27</v>
      </c>
      <c r="G28" s="24">
        <f t="shared" si="1"/>
        <v>57</v>
      </c>
      <c r="H28" s="20"/>
      <c r="I28" s="17"/>
      <c r="J28" s="20">
        <f t="shared" si="2"/>
        <v>0</v>
      </c>
      <c r="K28" s="21">
        <f t="shared" si="3"/>
        <v>0</v>
      </c>
      <c r="L28" s="22">
        <f t="shared" si="4"/>
        <v>0</v>
      </c>
    </row>
    <row r="29" spans="2:18" ht="16.5" thickBot="1" x14ac:dyDescent="0.3">
      <c r="B29" s="4">
        <v>9</v>
      </c>
      <c r="C29" s="11" t="s">
        <v>27</v>
      </c>
      <c r="D29" s="8" t="s">
        <v>13</v>
      </c>
      <c r="E29" s="19">
        <v>100</v>
      </c>
      <c r="F29" s="23">
        <f t="shared" si="0"/>
        <v>90</v>
      </c>
      <c r="G29" s="24">
        <f t="shared" si="1"/>
        <v>190</v>
      </c>
      <c r="H29" s="20"/>
      <c r="I29" s="17"/>
      <c r="J29" s="20">
        <f t="shared" si="2"/>
        <v>0</v>
      </c>
      <c r="K29" s="21">
        <f t="shared" si="3"/>
        <v>0</v>
      </c>
      <c r="L29" s="22">
        <f t="shared" si="4"/>
        <v>0</v>
      </c>
    </row>
    <row r="30" spans="2:18" ht="16.5" thickBot="1" x14ac:dyDescent="0.3">
      <c r="B30" s="4">
        <v>10</v>
      </c>
      <c r="C30" s="11" t="s">
        <v>28</v>
      </c>
      <c r="D30" s="8" t="s">
        <v>13</v>
      </c>
      <c r="E30" s="19">
        <v>5</v>
      </c>
      <c r="F30" s="23">
        <f t="shared" si="0"/>
        <v>4.5</v>
      </c>
      <c r="G30" s="24">
        <f t="shared" si="1"/>
        <v>9.5</v>
      </c>
      <c r="H30" s="20"/>
      <c r="I30" s="17"/>
      <c r="J30" s="20">
        <f t="shared" si="2"/>
        <v>0</v>
      </c>
      <c r="K30" s="21">
        <f t="shared" si="3"/>
        <v>0</v>
      </c>
      <c r="L30" s="22">
        <f t="shared" si="4"/>
        <v>0</v>
      </c>
    </row>
    <row r="31" spans="2:18" ht="16.5" thickBot="1" x14ac:dyDescent="0.3">
      <c r="B31" s="4">
        <v>11</v>
      </c>
      <c r="C31" s="11" t="s">
        <v>30</v>
      </c>
      <c r="D31" s="8" t="s">
        <v>13</v>
      </c>
      <c r="E31" s="19">
        <v>20</v>
      </c>
      <c r="F31" s="23">
        <f t="shared" si="0"/>
        <v>18</v>
      </c>
      <c r="G31" s="24">
        <f t="shared" si="1"/>
        <v>38</v>
      </c>
      <c r="H31" s="20"/>
      <c r="I31" s="17"/>
      <c r="J31" s="20">
        <f t="shared" si="2"/>
        <v>0</v>
      </c>
      <c r="K31" s="21">
        <f t="shared" si="3"/>
        <v>0</v>
      </c>
      <c r="L31" s="22">
        <f t="shared" si="4"/>
        <v>0</v>
      </c>
    </row>
    <row r="32" spans="2:18" ht="16.5" thickBot="1" x14ac:dyDescent="0.3">
      <c r="B32" s="4">
        <v>12</v>
      </c>
      <c r="C32" s="11" t="s">
        <v>31</v>
      </c>
      <c r="D32" s="8" t="s">
        <v>13</v>
      </c>
      <c r="E32" s="19">
        <v>10</v>
      </c>
      <c r="F32" s="23">
        <f t="shared" si="0"/>
        <v>9</v>
      </c>
      <c r="G32" s="24">
        <f t="shared" si="1"/>
        <v>19</v>
      </c>
      <c r="H32" s="20"/>
      <c r="I32" s="17"/>
      <c r="J32" s="20">
        <f t="shared" si="2"/>
        <v>0</v>
      </c>
      <c r="K32" s="21">
        <f t="shared" si="3"/>
        <v>0</v>
      </c>
      <c r="L32" s="22">
        <f t="shared" si="4"/>
        <v>0</v>
      </c>
    </row>
    <row r="33" spans="2:13" ht="16.5" thickBot="1" x14ac:dyDescent="0.3">
      <c r="B33" s="4">
        <v>13</v>
      </c>
      <c r="C33" s="11" t="s">
        <v>32</v>
      </c>
      <c r="D33" s="8" t="s">
        <v>13</v>
      </c>
      <c r="E33" s="19">
        <v>50</v>
      </c>
      <c r="F33" s="23">
        <f t="shared" si="0"/>
        <v>45</v>
      </c>
      <c r="G33" s="24">
        <f t="shared" si="1"/>
        <v>95</v>
      </c>
      <c r="H33" s="20"/>
      <c r="I33" s="17"/>
      <c r="J33" s="20">
        <f t="shared" si="2"/>
        <v>0</v>
      </c>
      <c r="K33" s="21">
        <f t="shared" si="3"/>
        <v>0</v>
      </c>
      <c r="L33" s="22">
        <f t="shared" si="4"/>
        <v>0</v>
      </c>
    </row>
    <row r="34" spans="2:13" ht="15.75" thickBot="1" x14ac:dyDescent="0.3">
      <c r="J34" s="12" t="s">
        <v>16</v>
      </c>
      <c r="K34" s="27">
        <f>ROUND(SUM(K21:K33),2)</f>
        <v>0</v>
      </c>
      <c r="L34" s="35">
        <f>ROUND(SUM(L21:L33),2)</f>
        <v>0</v>
      </c>
    </row>
    <row r="37" spans="2:13" x14ac:dyDescent="0.25">
      <c r="C37" s="26" t="s">
        <v>48</v>
      </c>
      <c r="D37" s="26"/>
      <c r="E37" s="26"/>
      <c r="F37" s="26"/>
      <c r="G37" s="26"/>
      <c r="H37" s="26"/>
      <c r="I37" s="26"/>
      <c r="J37" s="26"/>
    </row>
    <row r="39" spans="2:13" x14ac:dyDescent="0.25">
      <c r="B39" s="34" t="s">
        <v>17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2:13" x14ac:dyDescent="0.25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3" spans="2:13" ht="18.75" x14ac:dyDescent="0.3">
      <c r="C43" s="33" t="s">
        <v>44</v>
      </c>
      <c r="D43" s="33"/>
      <c r="E43" s="33"/>
      <c r="F43" s="33"/>
      <c r="G43" s="33"/>
      <c r="H43" s="33"/>
      <c r="I43" s="33"/>
      <c r="J43" s="33"/>
      <c r="K43" s="33"/>
      <c r="L43" s="33"/>
      <c r="M43" s="25"/>
    </row>
    <row r="44" spans="2:13" ht="18.75" x14ac:dyDescent="0.3">
      <c r="C44" s="33" t="s">
        <v>45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2:13" x14ac:dyDescent="0.25">
      <c r="I45" s="16"/>
      <c r="J45" s="16"/>
      <c r="K45" s="15"/>
      <c r="L45" s="15"/>
    </row>
    <row r="46" spans="2:13" x14ac:dyDescent="0.25">
      <c r="I46" s="14"/>
      <c r="J46" s="14"/>
      <c r="K46" s="15"/>
      <c r="L46" s="15"/>
    </row>
    <row r="47" spans="2:13" x14ac:dyDescent="0.25">
      <c r="J47" s="13"/>
    </row>
    <row r="48" spans="2:13" x14ac:dyDescent="0.25">
      <c r="J48" s="3"/>
    </row>
  </sheetData>
  <mergeCells count="17">
    <mergeCell ref="L16:L19"/>
    <mergeCell ref="C43:L43"/>
    <mergeCell ref="C44:M44"/>
    <mergeCell ref="B39:L40"/>
    <mergeCell ref="J2:L2"/>
    <mergeCell ref="B12:L12"/>
    <mergeCell ref="B13:L13"/>
    <mergeCell ref="B16:B19"/>
    <mergeCell ref="C16:C19"/>
    <mergeCell ref="D16:D19"/>
    <mergeCell ref="E16:E19"/>
    <mergeCell ref="F16:F19"/>
    <mergeCell ref="G16:G19"/>
    <mergeCell ref="H16:H19"/>
    <mergeCell ref="I16:I19"/>
    <mergeCell ref="J16:J19"/>
    <mergeCell ref="K16:K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2A - Powidz</vt:lpstr>
      <vt:lpstr>ZAŁĄCZNIK 2B - Jarocin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Filipiak Magdalena</dc:creator>
  <cp:lastModifiedBy>Gulczyńska Anita</cp:lastModifiedBy>
  <cp:lastPrinted>2021-12-10T14:18:58Z</cp:lastPrinted>
  <dcterms:created xsi:type="dcterms:W3CDTF">2020-10-29T08:32:18Z</dcterms:created>
  <dcterms:modified xsi:type="dcterms:W3CDTF">2021-12-13T09:08:11Z</dcterms:modified>
</cp:coreProperties>
</file>