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5" windowHeight="10650" activeTab="0"/>
  </bookViews>
  <sheets>
    <sheet name="PE225" sheetId="1" r:id="rId1"/>
  </sheets>
  <definedNames/>
  <calcPr fullCalcOnLoad="1"/>
</workbook>
</file>

<file path=xl/sharedStrings.xml><?xml version="1.0" encoding="utf-8"?>
<sst xmlns="http://schemas.openxmlformats.org/spreadsheetml/2006/main" count="126" uniqueCount="92">
  <si>
    <t>Koszt wykonania dokumentacji powykonawczej i odbiorowej</t>
  </si>
  <si>
    <t>Lp.</t>
  </si>
  <si>
    <t>Opis Robót</t>
  </si>
  <si>
    <t>1.2</t>
  </si>
  <si>
    <t>1.5</t>
  </si>
  <si>
    <t>Obmiar</t>
  </si>
  <si>
    <t>Suma dla Rachunku nr 2</t>
  </si>
  <si>
    <t>ryczałt</t>
  </si>
  <si>
    <t>Obsługa geotechniczna</t>
  </si>
  <si>
    <t>Obsługa geodezyjna</t>
  </si>
  <si>
    <t>1.4</t>
  </si>
  <si>
    <t>Cena jedn. [PLN]</t>
  </si>
  <si>
    <t>Wartość [PLN]</t>
  </si>
  <si>
    <t>Należny  podatek  VAT</t>
  </si>
  <si>
    <t>Ubezpieczenia</t>
  </si>
  <si>
    <t>1.6</t>
  </si>
  <si>
    <t>1.7</t>
  </si>
  <si>
    <r>
      <t xml:space="preserve"> </t>
    </r>
    <r>
      <rPr>
        <b/>
        <sz val="8"/>
        <rFont val="Arial CE"/>
        <family val="0"/>
      </rPr>
      <t xml:space="preserve">  </t>
    </r>
    <r>
      <rPr>
        <b/>
        <sz val="10"/>
        <rFont val="Arial CE"/>
        <family val="2"/>
      </rPr>
      <t xml:space="preserve"> </t>
    </r>
  </si>
  <si>
    <t xml:space="preserve">P R Z E D M I A R    R O B Ó T  </t>
  </si>
  <si>
    <t xml:space="preserve">Zaplecze Budowy z urządzeniem, utrzymaniem i likwidacją </t>
  </si>
  <si>
    <t xml:space="preserve">Z E S T A W I E N I E   K O S Z T Ó W </t>
  </si>
  <si>
    <t>2.</t>
  </si>
  <si>
    <t>3.</t>
  </si>
  <si>
    <t>Opłaty za zajęcie pasa drogowego</t>
  </si>
  <si>
    <t xml:space="preserve">Kod pozycji przedmiarowej </t>
  </si>
  <si>
    <t xml:space="preserve">Nr ST </t>
  </si>
  <si>
    <t>Nr pozycji przedmiaru</t>
  </si>
  <si>
    <t>4.</t>
  </si>
  <si>
    <t>5.</t>
  </si>
  <si>
    <t>6.</t>
  </si>
  <si>
    <t>7.</t>
  </si>
  <si>
    <t xml:space="preserve">Wykonawcy </t>
  </si>
  <si>
    <t>podpis uprawomocnionego przedstawiciela(li)</t>
  </si>
  <si>
    <t>mb</t>
  </si>
  <si>
    <t>ST-00.00</t>
  </si>
  <si>
    <t>ST-00.01</t>
  </si>
  <si>
    <t>RACHUNEK NR 1-POZYCJE OGÓLNE</t>
  </si>
  <si>
    <t xml:space="preserve">Cena  Ofertowa  z  VAT 
</t>
  </si>
  <si>
    <t>Jed. miary</t>
  </si>
  <si>
    <t>kpl</t>
  </si>
  <si>
    <t>1.</t>
  </si>
  <si>
    <t xml:space="preserve">Suma dla rachunku nr 1 </t>
  </si>
  <si>
    <t xml:space="preserve">RACHUNEK NR 2-ROBOTY MONTAŻOWE </t>
  </si>
  <si>
    <t>1.3</t>
  </si>
  <si>
    <t>Kamerowanie wstepne</t>
  </si>
  <si>
    <t>Rurociąg z polietylenu  PE100 RC SDR 17 o średnicy zewnętrznej 225 mm z niezbędnymi robotami ziemnymi, montażem, osprzętem, próbami oraz oznakowaniem rurociągu wykonany w technologii bezwykopowej metodą crakingu</t>
  </si>
  <si>
    <t>Wpięcie w istniejącą sieć wodociągowa poprzez zasuwę dn=200(węzeł Z2)</t>
  </si>
  <si>
    <t>2.1</t>
  </si>
  <si>
    <t>2.2</t>
  </si>
  <si>
    <t>2.3</t>
  </si>
  <si>
    <t>Połączenie sieci PE z istniejącą siecią azbestowo-cementową (złacze rurowe RK)</t>
  </si>
  <si>
    <t>3.1</t>
  </si>
  <si>
    <t>Roboty rozbiórkowe nawierzchni bitumicznych  wraz z wywozem i  utylizacją (w pozycji należy ująć wszystkie elementy niezbędne do jego wykonania)</t>
  </si>
  <si>
    <t>3.2</t>
  </si>
  <si>
    <t>3.3</t>
  </si>
  <si>
    <t>3.4</t>
  </si>
  <si>
    <t xml:space="preserve">Rozbiórka krawężników betonowych </t>
  </si>
  <si>
    <t>m</t>
  </si>
  <si>
    <t>Suma dla Rachunku nr 3</t>
  </si>
  <si>
    <t>4.1</t>
  </si>
  <si>
    <t>Odtworzenie nawierzchni dróg, warstwa odcinająca 10cm z piasku gruboziarnistego lub pospółki wraz  podbudową z kruszywa naturalnego, warstwa dolna gr 20 cm, (w pozycji należy ująć wszystkie elementy niezbędne do jego wykonania)</t>
  </si>
  <si>
    <t>4.2</t>
  </si>
  <si>
    <t>Odtworzenie nawierzchni bitumicznej- wiążącej   gr. 7 cm wraz ze skropieniem emulsją asfaltową, (w pozycji należy ująć wszystkie elementy niezbędne do jego wykonania )</t>
  </si>
  <si>
    <t>4.3</t>
  </si>
  <si>
    <t>Odtworzenie nawierzchni bitumicznej, warstwa ścieralna  gr 5 cm, (w pozycji należy ująć wszystkie elementy niezbędne do jego wykonania)</t>
  </si>
  <si>
    <t>4.4</t>
  </si>
  <si>
    <t>4.5</t>
  </si>
  <si>
    <t>Montaz krawężników betonowych  (w pozycji należy ująć wszystkie elementy niezbędne do jego wykonania)</t>
  </si>
  <si>
    <t>Suma dla Rachunku nr 4</t>
  </si>
  <si>
    <t>RACHUNEK NR 3 - ROBOTY ROZBIÓRKOWE</t>
  </si>
  <si>
    <t>8.</t>
  </si>
  <si>
    <t>9.</t>
  </si>
  <si>
    <t>10.</t>
  </si>
  <si>
    <t>11.</t>
  </si>
  <si>
    <r>
      <t>m</t>
    </r>
    <r>
      <rPr>
        <vertAlign val="superscript"/>
        <sz val="8"/>
        <rFont val="Arial"/>
        <family val="2"/>
      </rPr>
      <t>2</t>
    </r>
  </si>
  <si>
    <t>12.</t>
  </si>
  <si>
    <t>13.</t>
  </si>
  <si>
    <t>14.</t>
  </si>
  <si>
    <t>RACHUNEK NR 4 - ROBOTY ODTWORZENIOWE</t>
  </si>
  <si>
    <t>15.</t>
  </si>
  <si>
    <t>16.</t>
  </si>
  <si>
    <t>17.</t>
  </si>
  <si>
    <t>18.</t>
  </si>
  <si>
    <t>19.</t>
  </si>
  <si>
    <t>R A Z E M  ( 1 - 4 )  wartość netto</t>
  </si>
  <si>
    <t>Roboty rozbiórkowe podbudowy z kruszyw  (w pozycji należy ująć wszystkie elementy niezbędne do jego wykonania)</t>
  </si>
  <si>
    <t>Roboty rozbiórkowe chodników z trylinki i płyt chodnikowych</t>
  </si>
  <si>
    <t>Odtworzenie nawierzchni chodników z trylinki i płyt chodnikowych(w pozycji należy ująć wszystkie elementy niezbędne do jego wykonania)</t>
  </si>
  <si>
    <t>ST-00.00,ST-01,ST-02,</t>
  </si>
  <si>
    <t>ST-03</t>
  </si>
  <si>
    <t>1.1</t>
  </si>
  <si>
    <t>Wymiana sieci wodociągowej magistralnej metodą bezwykopową w ul. Strzeleckiej w Chodzieży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</si>
</sst>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sz val="11"/>
      <name val="Arial CE"/>
      <family val="0"/>
    </font>
    <font>
      <b/>
      <i/>
      <sz val="11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/>
    </xf>
    <xf numFmtId="0" fontId="0" fillId="0" borderId="20" xfId="0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top"/>
    </xf>
    <xf numFmtId="0" fontId="10" fillId="0" borderId="15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3" fontId="8" fillId="0" borderId="21" xfId="0" applyNumberFormat="1" applyFont="1" applyFill="1" applyBorder="1" applyAlignment="1">
      <alignment horizontal="right" vertical="top"/>
    </xf>
    <xf numFmtId="3" fontId="8" fillId="0" borderId="15" xfId="0" applyNumberFormat="1" applyFont="1" applyFill="1" applyBorder="1" applyAlignment="1">
      <alignment horizontal="right" vertical="top"/>
    </xf>
    <xf numFmtId="3" fontId="8" fillId="0" borderId="22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3" fontId="8" fillId="14" borderId="24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3" fontId="8" fillId="14" borderId="29" xfId="0" applyNumberFormat="1" applyFont="1" applyFill="1" applyBorder="1" applyAlignment="1">
      <alignment horizontal="center" vertical="center"/>
    </xf>
    <xf numFmtId="3" fontId="8" fillId="14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35" fillId="14" borderId="29" xfId="0" applyNumberFormat="1" applyFont="1" applyFill="1" applyBorder="1" applyAlignment="1">
      <alignment horizontal="center" vertical="center"/>
    </xf>
    <xf numFmtId="3" fontId="35" fillId="14" borderId="24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3" fontId="8" fillId="0" borderId="35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14" borderId="21" xfId="0" applyNumberFormat="1" applyFont="1" applyFill="1" applyBorder="1" applyAlignment="1">
      <alignment horizontal="center" vertical="center"/>
    </xf>
    <xf numFmtId="4" fontId="16" fillId="14" borderId="22" xfId="0" applyNumberFormat="1" applyFont="1" applyFill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 vertical="top"/>
    </xf>
    <xf numFmtId="4" fontId="2" fillId="33" borderId="37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10.75390625" style="0" customWidth="1"/>
    <col min="4" max="4" width="55.375" style="0" customWidth="1"/>
  </cols>
  <sheetData>
    <row r="1" spans="1:8" ht="20.25">
      <c r="A1" s="5"/>
      <c r="B1" s="1"/>
      <c r="C1" s="1"/>
      <c r="D1" s="17" t="s">
        <v>18</v>
      </c>
      <c r="E1" s="10"/>
      <c r="F1" s="10"/>
      <c r="G1" s="8"/>
      <c r="H1" s="10"/>
    </row>
    <row r="2" spans="1:8" ht="32.25" customHeight="1" thickBot="1">
      <c r="A2" s="75" t="s">
        <v>91</v>
      </c>
      <c r="B2" s="76"/>
      <c r="C2" s="76"/>
      <c r="D2" s="76"/>
      <c r="E2" s="76"/>
      <c r="F2" s="76"/>
      <c r="G2" s="76"/>
      <c r="H2" s="76"/>
    </row>
    <row r="3" spans="1:8" ht="32.25" thickBot="1">
      <c r="A3" s="70" t="s">
        <v>26</v>
      </c>
      <c r="B3" s="71" t="s">
        <v>25</v>
      </c>
      <c r="C3" s="72" t="s">
        <v>24</v>
      </c>
      <c r="D3" s="71" t="s">
        <v>2</v>
      </c>
      <c r="E3" s="71" t="s">
        <v>38</v>
      </c>
      <c r="F3" s="71" t="s">
        <v>5</v>
      </c>
      <c r="G3" s="73" t="s">
        <v>11</v>
      </c>
      <c r="H3" s="74" t="s">
        <v>12</v>
      </c>
    </row>
    <row r="4" spans="1:8" ht="19.5" customHeight="1">
      <c r="A4" s="84" t="s">
        <v>36</v>
      </c>
      <c r="B4" s="69"/>
      <c r="C4" s="69"/>
      <c r="D4" s="69"/>
      <c r="E4" s="69"/>
      <c r="F4" s="69"/>
      <c r="G4" s="69"/>
      <c r="H4" s="85"/>
    </row>
    <row r="5" spans="1:8" ht="12.75">
      <c r="A5" s="27" t="s">
        <v>40</v>
      </c>
      <c r="B5" s="67" t="s">
        <v>34</v>
      </c>
      <c r="C5" s="68" t="s">
        <v>90</v>
      </c>
      <c r="D5" s="19" t="s">
        <v>14</v>
      </c>
      <c r="E5" s="12" t="s">
        <v>7</v>
      </c>
      <c r="F5" s="23">
        <v>1</v>
      </c>
      <c r="G5" s="105"/>
      <c r="H5" s="118">
        <f>ROUND(G5*F5,2)</f>
        <v>0</v>
      </c>
    </row>
    <row r="6" spans="1:8" ht="12.75">
      <c r="A6" s="27" t="s">
        <v>21</v>
      </c>
      <c r="B6" s="67" t="s">
        <v>34</v>
      </c>
      <c r="C6" s="68" t="s">
        <v>3</v>
      </c>
      <c r="D6" s="18" t="s">
        <v>9</v>
      </c>
      <c r="E6" s="12" t="s">
        <v>7</v>
      </c>
      <c r="F6" s="23">
        <v>1</v>
      </c>
      <c r="G6" s="105"/>
      <c r="H6" s="118">
        <f>ROUND(G6*F6,2)</f>
        <v>0</v>
      </c>
    </row>
    <row r="7" spans="1:8" ht="12.75">
      <c r="A7" s="27" t="s">
        <v>22</v>
      </c>
      <c r="B7" s="67" t="s">
        <v>35</v>
      </c>
      <c r="C7" s="68" t="s">
        <v>43</v>
      </c>
      <c r="D7" s="18" t="s">
        <v>8</v>
      </c>
      <c r="E7" s="12" t="s">
        <v>7</v>
      </c>
      <c r="F7" s="23">
        <v>1</v>
      </c>
      <c r="G7" s="105"/>
      <c r="H7" s="118">
        <f>ROUND(G7*F7,2)</f>
        <v>0</v>
      </c>
    </row>
    <row r="8" spans="1:8" ht="12.75">
      <c r="A8" s="27" t="s">
        <v>27</v>
      </c>
      <c r="B8" s="67" t="s">
        <v>34</v>
      </c>
      <c r="C8" s="68" t="s">
        <v>10</v>
      </c>
      <c r="D8" s="20" t="s">
        <v>19</v>
      </c>
      <c r="E8" s="12" t="s">
        <v>7</v>
      </c>
      <c r="F8" s="23">
        <v>1</v>
      </c>
      <c r="G8" s="105"/>
      <c r="H8" s="118">
        <f>ROUND(G8*F8,2)</f>
        <v>0</v>
      </c>
    </row>
    <row r="9" spans="1:8" ht="12.75">
      <c r="A9" s="27" t="s">
        <v>28</v>
      </c>
      <c r="B9" s="67" t="s">
        <v>34</v>
      </c>
      <c r="C9" s="68" t="s">
        <v>4</v>
      </c>
      <c r="D9" s="20" t="s">
        <v>44</v>
      </c>
      <c r="E9" s="12" t="s">
        <v>33</v>
      </c>
      <c r="F9" s="23">
        <v>374</v>
      </c>
      <c r="G9" s="105"/>
      <c r="H9" s="118">
        <f>ROUND(G9*F9,2)</f>
        <v>0</v>
      </c>
    </row>
    <row r="10" spans="1:8" ht="12.75">
      <c r="A10" s="27" t="s">
        <v>29</v>
      </c>
      <c r="B10" s="67" t="s">
        <v>34</v>
      </c>
      <c r="C10" s="68" t="s">
        <v>15</v>
      </c>
      <c r="D10" s="19" t="s">
        <v>0</v>
      </c>
      <c r="E10" s="12" t="s">
        <v>7</v>
      </c>
      <c r="F10" s="23">
        <v>1</v>
      </c>
      <c r="G10" s="105"/>
      <c r="H10" s="118">
        <f>ROUND(G10*F10,2)</f>
        <v>0</v>
      </c>
    </row>
    <row r="11" spans="1:8" ht="13.5" thickBot="1">
      <c r="A11" s="27" t="s">
        <v>30</v>
      </c>
      <c r="B11" s="67" t="s">
        <v>34</v>
      </c>
      <c r="C11" s="68" t="s">
        <v>16</v>
      </c>
      <c r="D11" s="21" t="s">
        <v>23</v>
      </c>
      <c r="E11" s="22" t="s">
        <v>7</v>
      </c>
      <c r="F11" s="24">
        <v>12</v>
      </c>
      <c r="G11" s="106"/>
      <c r="H11" s="118">
        <f>ROUND(G11*F11,2)</f>
        <v>0</v>
      </c>
    </row>
    <row r="12" spans="1:8" ht="12.75" customHeight="1" thickBot="1">
      <c r="A12" s="61" t="s">
        <v>41</v>
      </c>
      <c r="B12" s="62"/>
      <c r="C12" s="62"/>
      <c r="D12" s="62"/>
      <c r="E12" s="62"/>
      <c r="F12" s="62"/>
      <c r="G12" s="63"/>
      <c r="H12" s="116">
        <f>SUM(H5:H11)</f>
        <v>0</v>
      </c>
    </row>
    <row r="13" spans="1:8" ht="18" customHeight="1">
      <c r="A13" s="84" t="s">
        <v>42</v>
      </c>
      <c r="B13" s="69"/>
      <c r="C13" s="69"/>
      <c r="D13" s="69"/>
      <c r="E13" s="69"/>
      <c r="F13" s="69"/>
      <c r="G13" s="69"/>
      <c r="H13" s="85"/>
    </row>
    <row r="14" spans="1:8" ht="46.5" customHeight="1">
      <c r="A14" s="33" t="s">
        <v>70</v>
      </c>
      <c r="B14" s="77" t="s">
        <v>88</v>
      </c>
      <c r="C14" s="78" t="s">
        <v>47</v>
      </c>
      <c r="D14" s="99" t="s">
        <v>45</v>
      </c>
      <c r="E14" s="34" t="s">
        <v>33</v>
      </c>
      <c r="F14" s="28">
        <v>374</v>
      </c>
      <c r="G14" s="103"/>
      <c r="H14" s="117">
        <f>ROUND(G14*F14,2)</f>
        <v>0</v>
      </c>
    </row>
    <row r="15" spans="1:8" ht="30" customHeight="1">
      <c r="A15" s="33" t="s">
        <v>71</v>
      </c>
      <c r="B15" s="77" t="s">
        <v>88</v>
      </c>
      <c r="C15" s="78" t="s">
        <v>48</v>
      </c>
      <c r="D15" s="99" t="s">
        <v>46</v>
      </c>
      <c r="E15" s="34" t="s">
        <v>39</v>
      </c>
      <c r="F15" s="28">
        <v>1</v>
      </c>
      <c r="G15" s="103"/>
      <c r="H15" s="117">
        <f>ROUND(G15*F15,2)</f>
        <v>0</v>
      </c>
    </row>
    <row r="16" spans="1:8" ht="41.25" customHeight="1" thickBot="1">
      <c r="A16" s="33" t="s">
        <v>72</v>
      </c>
      <c r="B16" s="79" t="s">
        <v>88</v>
      </c>
      <c r="C16" s="78" t="s">
        <v>49</v>
      </c>
      <c r="D16" s="35" t="s">
        <v>50</v>
      </c>
      <c r="E16" s="40" t="s">
        <v>39</v>
      </c>
      <c r="F16" s="29">
        <v>1</v>
      </c>
      <c r="G16" s="104"/>
      <c r="H16" s="117">
        <f>ROUND(G16*F16,2)</f>
        <v>0</v>
      </c>
    </row>
    <row r="17" spans="1:8" ht="13.5" thickBot="1">
      <c r="A17" s="64" t="s">
        <v>6</v>
      </c>
      <c r="B17" s="65"/>
      <c r="C17" s="65"/>
      <c r="D17" s="65"/>
      <c r="E17" s="65"/>
      <c r="F17" s="65"/>
      <c r="G17" s="66"/>
      <c r="H17" s="115">
        <f>SUM(H14:H16)</f>
        <v>0</v>
      </c>
    </row>
    <row r="18" spans="1:8" s="41" customFormat="1" ht="18.75" customHeight="1">
      <c r="A18" s="84" t="s">
        <v>69</v>
      </c>
      <c r="B18" s="69"/>
      <c r="C18" s="69"/>
      <c r="D18" s="69"/>
      <c r="E18" s="69"/>
      <c r="F18" s="69"/>
      <c r="G18" s="69"/>
      <c r="H18" s="85"/>
    </row>
    <row r="19" spans="1:8" s="41" customFormat="1" ht="33.75">
      <c r="A19" s="86" t="s">
        <v>73</v>
      </c>
      <c r="B19" s="42" t="s">
        <v>89</v>
      </c>
      <c r="C19" s="42" t="s">
        <v>51</v>
      </c>
      <c r="D19" s="43" t="s">
        <v>52</v>
      </c>
      <c r="E19" s="44" t="s">
        <v>74</v>
      </c>
      <c r="F19" s="45">
        <v>8</v>
      </c>
      <c r="G19" s="101"/>
      <c r="H19" s="100">
        <f>ROUND(G19*F19,2)</f>
        <v>0</v>
      </c>
    </row>
    <row r="20" spans="1:8" s="41" customFormat="1" ht="22.5">
      <c r="A20" s="86" t="s">
        <v>75</v>
      </c>
      <c r="B20" s="80" t="s">
        <v>89</v>
      </c>
      <c r="C20" s="42" t="s">
        <v>53</v>
      </c>
      <c r="D20" s="43" t="s">
        <v>85</v>
      </c>
      <c r="E20" s="44" t="s">
        <v>74</v>
      </c>
      <c r="F20" s="46">
        <v>8</v>
      </c>
      <c r="G20" s="101"/>
      <c r="H20" s="100">
        <f>ROUND(G20*F20,2)</f>
        <v>0</v>
      </c>
    </row>
    <row r="21" spans="1:8" s="41" customFormat="1" ht="11.25">
      <c r="A21" s="86" t="s">
        <v>76</v>
      </c>
      <c r="B21" s="80" t="s">
        <v>89</v>
      </c>
      <c r="C21" s="42" t="s">
        <v>54</v>
      </c>
      <c r="D21" s="43" t="s">
        <v>86</v>
      </c>
      <c r="E21" s="44" t="s">
        <v>74</v>
      </c>
      <c r="F21" s="45">
        <f>8+8</f>
        <v>16</v>
      </c>
      <c r="G21" s="101"/>
      <c r="H21" s="100">
        <f>ROUND(G21*F21,2)</f>
        <v>0</v>
      </c>
    </row>
    <row r="22" spans="1:8" s="41" customFormat="1" ht="12" thickBot="1">
      <c r="A22" s="89" t="s">
        <v>77</v>
      </c>
      <c r="B22" s="90" t="s">
        <v>89</v>
      </c>
      <c r="C22" s="48" t="s">
        <v>55</v>
      </c>
      <c r="D22" s="91" t="s">
        <v>56</v>
      </c>
      <c r="E22" s="92" t="s">
        <v>57</v>
      </c>
      <c r="F22" s="49">
        <v>8</v>
      </c>
      <c r="G22" s="102"/>
      <c r="H22" s="100">
        <f>ROUND(G22*F22,2)</f>
        <v>0</v>
      </c>
    </row>
    <row r="23" spans="1:8" s="41" customFormat="1" ht="12" thickBot="1">
      <c r="A23" s="93" t="s">
        <v>58</v>
      </c>
      <c r="B23" s="94"/>
      <c r="C23" s="94"/>
      <c r="D23" s="94"/>
      <c r="E23" s="94"/>
      <c r="F23" s="94"/>
      <c r="G23" s="95"/>
      <c r="H23" s="114">
        <f>SUM(H19:H22)</f>
        <v>0</v>
      </c>
    </row>
    <row r="24" spans="1:8" s="41" customFormat="1" ht="16.5" customHeight="1">
      <c r="A24" s="84" t="s">
        <v>78</v>
      </c>
      <c r="B24" s="69"/>
      <c r="C24" s="69"/>
      <c r="D24" s="69"/>
      <c r="E24" s="69"/>
      <c r="F24" s="69"/>
      <c r="G24" s="69"/>
      <c r="H24" s="85"/>
    </row>
    <row r="25" spans="1:8" s="41" customFormat="1" ht="45">
      <c r="A25" s="86" t="s">
        <v>79</v>
      </c>
      <c r="B25" s="81" t="s">
        <v>89</v>
      </c>
      <c r="C25" s="42" t="s">
        <v>59</v>
      </c>
      <c r="D25" s="47" t="s">
        <v>60</v>
      </c>
      <c r="E25" s="44" t="s">
        <v>74</v>
      </c>
      <c r="F25" s="45">
        <v>8</v>
      </c>
      <c r="G25" s="101"/>
      <c r="H25" s="100">
        <f>ROUND(G25*F25,2)</f>
        <v>0</v>
      </c>
    </row>
    <row r="26" spans="1:8" s="41" customFormat="1" ht="22.5">
      <c r="A26" s="86" t="s">
        <v>80</v>
      </c>
      <c r="B26" s="81" t="s">
        <v>89</v>
      </c>
      <c r="C26" s="42" t="s">
        <v>61</v>
      </c>
      <c r="D26" s="47" t="s">
        <v>64</v>
      </c>
      <c r="E26" s="42" t="s">
        <v>74</v>
      </c>
      <c r="F26" s="45">
        <v>8</v>
      </c>
      <c r="G26" s="101"/>
      <c r="H26" s="100">
        <f>ROUND(G26*F26,2)</f>
        <v>0</v>
      </c>
    </row>
    <row r="27" spans="1:8" s="41" customFormat="1" ht="33.75">
      <c r="A27" s="86" t="s">
        <v>81</v>
      </c>
      <c r="B27" s="81" t="s">
        <v>89</v>
      </c>
      <c r="C27" s="42" t="s">
        <v>63</v>
      </c>
      <c r="D27" s="47" t="s">
        <v>62</v>
      </c>
      <c r="E27" s="48" t="s">
        <v>74</v>
      </c>
      <c r="F27" s="49">
        <v>4</v>
      </c>
      <c r="G27" s="101"/>
      <c r="H27" s="100">
        <f>ROUND(G27*F27,2)</f>
        <v>0</v>
      </c>
    </row>
    <row r="28" spans="1:8" s="41" customFormat="1" ht="22.5">
      <c r="A28" s="86" t="s">
        <v>82</v>
      </c>
      <c r="B28" s="81" t="s">
        <v>89</v>
      </c>
      <c r="C28" s="42" t="s">
        <v>65</v>
      </c>
      <c r="D28" s="47" t="s">
        <v>87</v>
      </c>
      <c r="E28" s="42" t="s">
        <v>74</v>
      </c>
      <c r="F28" s="45">
        <v>16</v>
      </c>
      <c r="G28" s="101"/>
      <c r="H28" s="100">
        <f>ROUND(G28*F28,2)</f>
        <v>0</v>
      </c>
    </row>
    <row r="29" spans="1:8" s="41" customFormat="1" ht="23.25" thickBot="1">
      <c r="A29" s="89" t="s">
        <v>83</v>
      </c>
      <c r="B29" s="96" t="s">
        <v>89</v>
      </c>
      <c r="C29" s="48" t="s">
        <v>66</v>
      </c>
      <c r="D29" s="97" t="s">
        <v>67</v>
      </c>
      <c r="E29" s="48" t="s">
        <v>57</v>
      </c>
      <c r="F29" s="49">
        <v>8</v>
      </c>
      <c r="G29" s="102"/>
      <c r="H29" s="100">
        <f>ROUND(G29*F29,2)</f>
        <v>0</v>
      </c>
    </row>
    <row r="30" spans="1:8" s="41" customFormat="1" ht="21" customHeight="1" thickBot="1">
      <c r="A30" s="93" t="s">
        <v>68</v>
      </c>
      <c r="B30" s="94"/>
      <c r="C30" s="94"/>
      <c r="D30" s="94"/>
      <c r="E30" s="94"/>
      <c r="F30" s="94"/>
      <c r="G30" s="98"/>
      <c r="H30" s="113">
        <f>SUM(H25:H29)</f>
        <v>0</v>
      </c>
    </row>
    <row r="31" spans="1:8" ht="12.75">
      <c r="A31" s="6"/>
      <c r="B31" s="6"/>
      <c r="C31" s="6"/>
      <c r="D31" s="6"/>
      <c r="E31" s="6"/>
      <c r="F31" s="6"/>
      <c r="G31" s="6"/>
      <c r="H31" s="10"/>
    </row>
    <row r="32" spans="1:8" ht="12.75">
      <c r="A32" s="6"/>
      <c r="B32" s="6"/>
      <c r="C32" s="6"/>
      <c r="D32" s="6"/>
      <c r="E32" s="6"/>
      <c r="F32" s="6"/>
      <c r="G32" s="6"/>
      <c r="H32" s="10"/>
    </row>
    <row r="33" spans="1:9" s="1" customFormat="1" ht="12.75">
      <c r="A33" s="6"/>
      <c r="B33" s="6"/>
      <c r="C33" s="6"/>
      <c r="D33" s="6"/>
      <c r="E33" s="6"/>
      <c r="F33" s="6"/>
      <c r="G33" s="31"/>
      <c r="H33" s="32"/>
      <c r="I33" s="2"/>
    </row>
    <row r="34" spans="1:9" s="1" customFormat="1" ht="12" thickBot="1">
      <c r="A34" s="5"/>
      <c r="B34" s="3"/>
      <c r="C34" s="3"/>
      <c r="D34" s="4"/>
      <c r="E34" s="13"/>
      <c r="F34" s="13"/>
      <c r="G34" s="8"/>
      <c r="H34" s="10"/>
      <c r="I34" s="2"/>
    </row>
    <row r="35" spans="1:9" s="1" customFormat="1" ht="16.5" thickBot="1">
      <c r="A35" s="7"/>
      <c r="B35" s="14" t="s">
        <v>17</v>
      </c>
      <c r="C35" s="87" t="s">
        <v>20</v>
      </c>
      <c r="D35" s="88"/>
      <c r="E35" s="88"/>
      <c r="F35" s="88"/>
      <c r="G35" s="9"/>
      <c r="H35" s="11"/>
      <c r="I35" s="2"/>
    </row>
    <row r="36" spans="1:9" s="1" customFormat="1" ht="15" thickBot="1">
      <c r="A36" s="7"/>
      <c r="B36" s="15"/>
      <c r="C36" s="51" t="s">
        <v>1</v>
      </c>
      <c r="D36" s="30"/>
      <c r="E36" s="59" t="s">
        <v>12</v>
      </c>
      <c r="F36" s="60"/>
      <c r="G36" s="9"/>
      <c r="H36" s="11"/>
      <c r="I36" s="2"/>
    </row>
    <row r="37" spans="1:9" s="1" customFormat="1" ht="15" thickBot="1">
      <c r="A37" s="7"/>
      <c r="B37" s="16"/>
      <c r="C37" s="83" t="s">
        <v>40</v>
      </c>
      <c r="D37" s="53" t="str">
        <f>A4</f>
        <v>RACHUNEK NR 1-POZYCJE OGÓLNE</v>
      </c>
      <c r="E37" s="107">
        <f>H12</f>
        <v>0</v>
      </c>
      <c r="F37" s="108"/>
      <c r="G37" s="9"/>
      <c r="H37" s="11"/>
      <c r="I37" s="2"/>
    </row>
    <row r="38" spans="1:9" s="1" customFormat="1" ht="15" thickBot="1">
      <c r="A38" s="7"/>
      <c r="B38" s="50"/>
      <c r="C38" s="83" t="s">
        <v>21</v>
      </c>
      <c r="D38" s="36" t="str">
        <f>A13</f>
        <v>RACHUNEK NR 2-ROBOTY MONTAŻOWE </v>
      </c>
      <c r="E38" s="107">
        <f>H17</f>
        <v>0</v>
      </c>
      <c r="F38" s="108"/>
      <c r="G38" s="9"/>
      <c r="H38" s="11"/>
      <c r="I38" s="2"/>
    </row>
    <row r="39" spans="1:9" s="1" customFormat="1" ht="15" thickBot="1">
      <c r="A39" s="7"/>
      <c r="B39" s="50"/>
      <c r="C39" s="83" t="s">
        <v>22</v>
      </c>
      <c r="D39" s="36" t="str">
        <f>A18</f>
        <v>RACHUNEK NR 3 - ROBOTY ROZBIÓRKOWE</v>
      </c>
      <c r="E39" s="107">
        <f>H23</f>
        <v>0</v>
      </c>
      <c r="F39" s="108"/>
      <c r="G39" s="9"/>
      <c r="H39" s="11"/>
      <c r="I39" s="2"/>
    </row>
    <row r="40" spans="1:9" s="1" customFormat="1" ht="15" thickBot="1">
      <c r="A40" s="7"/>
      <c r="B40" s="50"/>
      <c r="C40" s="83" t="s">
        <v>27</v>
      </c>
      <c r="D40" s="54" t="str">
        <f>A24</f>
        <v>RACHUNEK NR 4 - ROBOTY ODTWORZENIOWE</v>
      </c>
      <c r="E40" s="107">
        <f>H30</f>
        <v>0</v>
      </c>
      <c r="F40" s="108"/>
      <c r="G40" s="9"/>
      <c r="H40" s="11"/>
      <c r="I40" s="2"/>
    </row>
    <row r="41" spans="1:9" s="1" customFormat="1" ht="37.5" customHeight="1" thickBot="1">
      <c r="A41" s="7"/>
      <c r="C41" s="52"/>
      <c r="D41" s="82" t="s">
        <v>84</v>
      </c>
      <c r="E41" s="109">
        <f>SUM(E37:F40)</f>
        <v>0</v>
      </c>
      <c r="F41" s="110"/>
      <c r="G41" s="9"/>
      <c r="H41" s="11"/>
      <c r="I41" s="2"/>
    </row>
    <row r="42" spans="1:9" s="1" customFormat="1" ht="21" customHeight="1" thickBot="1">
      <c r="A42" s="7"/>
      <c r="B42" s="2"/>
      <c r="C42" s="38"/>
      <c r="D42" s="37" t="s">
        <v>13</v>
      </c>
      <c r="E42" s="109">
        <f>E41*0.23</f>
        <v>0</v>
      </c>
      <c r="F42" s="110"/>
      <c r="G42" s="9"/>
      <c r="H42" s="11"/>
      <c r="I42" s="2"/>
    </row>
    <row r="43" spans="1:9" s="1" customFormat="1" ht="29.25" thickBot="1">
      <c r="A43" s="7"/>
      <c r="B43" s="2"/>
      <c r="C43" s="38"/>
      <c r="D43" s="39" t="s">
        <v>37</v>
      </c>
      <c r="E43" s="111">
        <f>E41+E42</f>
        <v>0</v>
      </c>
      <c r="F43" s="112"/>
      <c r="G43" s="9"/>
      <c r="H43" s="11"/>
      <c r="I43" s="2"/>
    </row>
    <row r="44" spans="1:9" s="1" customFormat="1" ht="15.75">
      <c r="A44" s="7"/>
      <c r="B44" s="2"/>
      <c r="D44" s="25"/>
      <c r="E44" s="26"/>
      <c r="F44" s="26"/>
      <c r="G44" s="9"/>
      <c r="H44" s="11"/>
      <c r="I44" s="2"/>
    </row>
    <row r="45" spans="1:9" s="1" customFormat="1" ht="22.5" customHeight="1">
      <c r="A45" s="7"/>
      <c r="B45" s="2"/>
      <c r="D45" s="25"/>
      <c r="E45" s="26"/>
      <c r="F45" s="26"/>
      <c r="G45" s="9"/>
      <c r="H45" s="11"/>
      <c r="I45" s="2"/>
    </row>
    <row r="46" spans="1:9" s="1" customFormat="1" ht="15.75">
      <c r="A46" s="7"/>
      <c r="B46" s="2"/>
      <c r="D46" s="25"/>
      <c r="E46" s="55"/>
      <c r="F46" s="56"/>
      <c r="G46" s="56"/>
      <c r="H46" s="11"/>
      <c r="I46" s="2"/>
    </row>
    <row r="47" spans="1:9" s="1" customFormat="1" ht="15.75">
      <c r="A47" s="7"/>
      <c r="B47" s="2"/>
      <c r="D47" s="25"/>
      <c r="E47" s="26" t="s">
        <v>32</v>
      </c>
      <c r="F47" s="26"/>
      <c r="G47" s="9"/>
      <c r="H47" s="11"/>
      <c r="I47" s="2"/>
    </row>
    <row r="48" spans="1:9" s="1" customFormat="1" ht="15.75">
      <c r="A48" s="7"/>
      <c r="B48" s="2"/>
      <c r="D48" s="25"/>
      <c r="E48" s="57" t="s">
        <v>31</v>
      </c>
      <c r="F48" s="58"/>
      <c r="G48" s="58"/>
      <c r="H48" s="11"/>
      <c r="I48" s="2"/>
    </row>
    <row r="49" spans="1:9" s="1" customFormat="1" ht="15.75">
      <c r="A49" s="7"/>
      <c r="B49" s="2"/>
      <c r="D49" s="25"/>
      <c r="E49" s="26"/>
      <c r="F49" s="26"/>
      <c r="G49" s="9"/>
      <c r="H49" s="11"/>
      <c r="I49" s="2"/>
    </row>
  </sheetData>
  <sheetProtection/>
  <mergeCells count="20">
    <mergeCell ref="A13:H13"/>
    <mergeCell ref="A4:H4"/>
    <mergeCell ref="A2:H2"/>
    <mergeCell ref="A12:G12"/>
    <mergeCell ref="A17:G17"/>
    <mergeCell ref="E41:F41"/>
    <mergeCell ref="A23:G23"/>
    <mergeCell ref="A30:G30"/>
    <mergeCell ref="A18:H18"/>
    <mergeCell ref="A24:H24"/>
    <mergeCell ref="E42:F42"/>
    <mergeCell ref="E43:F43"/>
    <mergeCell ref="E46:G46"/>
    <mergeCell ref="E48:G48"/>
    <mergeCell ref="C35:F35"/>
    <mergeCell ref="E36:F36"/>
    <mergeCell ref="E37:F37"/>
    <mergeCell ref="E38:F38"/>
    <mergeCell ref="E39:F39"/>
    <mergeCell ref="E40:F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B-ACT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Łabiszak | MWiK Chodzież</dc:creator>
  <cp:keywords/>
  <dc:description/>
  <cp:lastModifiedBy>Marta Sobisiak</cp:lastModifiedBy>
  <cp:lastPrinted>2012-06-04T05:57:41Z</cp:lastPrinted>
  <dcterms:created xsi:type="dcterms:W3CDTF">2007-03-20T08:14:22Z</dcterms:created>
  <dcterms:modified xsi:type="dcterms:W3CDTF">2020-02-25T09:15:13Z</dcterms:modified>
  <cp:category/>
  <cp:version/>
  <cp:contentType/>
  <cp:contentStatus/>
</cp:coreProperties>
</file>