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3256" windowHeight="13176" tabRatio="821" firstSheet="1" activeTab="7"/>
  </bookViews>
  <sheets>
    <sheet name="sprzęt jednorazowego użytku" sheetId="1" r:id="rId1"/>
    <sheet name="rurki krtaniowe" sheetId="21" r:id="rId2"/>
    <sheet name="wyposażenie inkubatora" sheetId="18" r:id="rId3"/>
    <sheet name="sprzęt do tamowania krwotoków" sheetId="12" r:id="rId4"/>
    <sheet name="filtry oddechowe " sheetId="23" r:id="rId5"/>
    <sheet name="resuscytatory i maski" sheetId="22" r:id="rId6"/>
    <sheet name="wkłucia doszpikowe" sheetId="24" r:id="rId7"/>
    <sheet name="rękawice medyczne" sheetId="25" r:id="rId8"/>
  </sheet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 i="22" l="1"/>
  <c r="K6" i="24"/>
  <c r="L6" i="24" s="1"/>
  <c r="H6" i="24"/>
  <c r="K5" i="24"/>
  <c r="L5" i="24" s="1"/>
  <c r="H5" i="24"/>
  <c r="K6" i="25"/>
  <c r="L6" i="25" s="1"/>
  <c r="K5" i="25"/>
  <c r="L5" i="25" s="1"/>
  <c r="H6" i="25"/>
  <c r="H5" i="25"/>
  <c r="I5" i="24" l="1"/>
  <c r="I6" i="24"/>
  <c r="I6" i="25"/>
  <c r="H7" i="25"/>
  <c r="I5" i="25"/>
  <c r="I7" i="24"/>
  <c r="H7" i="24"/>
  <c r="H6" i="22"/>
  <c r="H7" i="22"/>
  <c r="K6" i="22"/>
  <c r="L6" i="22" s="1"/>
  <c r="K7" i="22"/>
  <c r="L7" i="22" s="1"/>
  <c r="K5" i="22"/>
  <c r="L5" i="22" s="1"/>
  <c r="I5" i="22" s="1"/>
  <c r="K6" i="1"/>
  <c r="L6" i="1" s="1"/>
  <c r="K7" i="1"/>
  <c r="L7" i="1" s="1"/>
  <c r="K8" i="1"/>
  <c r="L8" i="1" s="1"/>
  <c r="K9" i="1"/>
  <c r="L9" i="1" s="1"/>
  <c r="K10" i="1"/>
  <c r="L10" i="1" s="1"/>
  <c r="K11" i="1"/>
  <c r="L11" i="1" s="1"/>
  <c r="K12" i="1"/>
  <c r="L12" i="1" s="1"/>
  <c r="K13" i="1"/>
  <c r="L13" i="1" s="1"/>
  <c r="K14" i="1"/>
  <c r="L14" i="1" s="1"/>
  <c r="K15" i="1"/>
  <c r="L15" i="1" s="1"/>
  <c r="K16" i="1"/>
  <c r="L16" i="1"/>
  <c r="K17" i="1"/>
  <c r="L17" i="1" s="1"/>
  <c r="K18" i="1"/>
  <c r="L18" i="1" s="1"/>
  <c r="K19" i="1"/>
  <c r="L19" i="1" s="1"/>
  <c r="K20" i="1"/>
  <c r="L20" i="1" s="1"/>
  <c r="K21" i="1"/>
  <c r="L21" i="1" s="1"/>
  <c r="K22" i="1"/>
  <c r="L22" i="1" s="1"/>
  <c r="K23" i="1"/>
  <c r="L23" i="1" s="1"/>
  <c r="K24" i="1"/>
  <c r="L24" i="1"/>
  <c r="K25" i="1"/>
  <c r="L25" i="1" s="1"/>
  <c r="K26" i="1"/>
  <c r="L26" i="1" s="1"/>
  <c r="K27" i="1"/>
  <c r="L27" i="1" s="1"/>
  <c r="K28" i="1"/>
  <c r="L28" i="1" s="1"/>
  <c r="K29" i="1"/>
  <c r="L29" i="1" s="1"/>
  <c r="K30" i="1"/>
  <c r="L30" i="1" s="1"/>
  <c r="K31" i="1"/>
  <c r="L31" i="1" s="1"/>
  <c r="K32" i="1"/>
  <c r="L32" i="1"/>
  <c r="K33" i="1"/>
  <c r="L33" i="1" s="1"/>
  <c r="K34" i="1"/>
  <c r="L34" i="1" s="1"/>
  <c r="K35" i="1"/>
  <c r="L35" i="1" s="1"/>
  <c r="K36" i="1"/>
  <c r="L36" i="1" s="1"/>
  <c r="K37" i="1"/>
  <c r="L37" i="1" s="1"/>
  <c r="K38" i="1"/>
  <c r="L38" i="1" s="1"/>
  <c r="K39" i="1"/>
  <c r="L39" i="1" s="1"/>
  <c r="K40" i="1"/>
  <c r="L40" i="1"/>
  <c r="K41" i="1"/>
  <c r="L41" i="1" s="1"/>
  <c r="K42" i="1"/>
  <c r="L42" i="1" s="1"/>
  <c r="K43" i="1"/>
  <c r="L43" i="1" s="1"/>
  <c r="K44" i="1"/>
  <c r="L44" i="1" s="1"/>
  <c r="K45" i="1"/>
  <c r="L45" i="1" s="1"/>
  <c r="K46" i="1"/>
  <c r="L46" i="1" s="1"/>
  <c r="K47" i="1"/>
  <c r="L47" i="1" s="1"/>
  <c r="K48" i="1"/>
  <c r="L48" i="1"/>
  <c r="K49" i="1"/>
  <c r="L49" i="1" s="1"/>
  <c r="K50" i="1"/>
  <c r="L50" i="1" s="1"/>
  <c r="K51" i="1"/>
  <c r="L51" i="1" s="1"/>
  <c r="K52" i="1"/>
  <c r="L52" i="1" s="1"/>
  <c r="K53" i="1"/>
  <c r="L53" i="1" s="1"/>
  <c r="K54" i="1"/>
  <c r="L54" i="1" s="1"/>
  <c r="K55" i="1"/>
  <c r="L55" i="1" s="1"/>
  <c r="K56" i="1"/>
  <c r="L56" i="1"/>
  <c r="K57" i="1"/>
  <c r="L57" i="1" s="1"/>
  <c r="K58" i="1"/>
  <c r="L58" i="1" s="1"/>
  <c r="K59" i="1"/>
  <c r="L59" i="1" s="1"/>
  <c r="K60" i="1"/>
  <c r="L60" i="1" s="1"/>
  <c r="K61" i="1"/>
  <c r="L61" i="1" s="1"/>
  <c r="K62" i="1"/>
  <c r="L62" i="1" s="1"/>
  <c r="K63" i="1"/>
  <c r="L63" i="1" s="1"/>
  <c r="K64" i="1"/>
  <c r="L64" i="1" s="1"/>
  <c r="K65" i="1"/>
  <c r="L65" i="1" s="1"/>
  <c r="K66" i="1"/>
  <c r="L66" i="1" s="1"/>
  <c r="K67" i="1"/>
  <c r="L67" i="1" s="1"/>
  <c r="K68" i="1"/>
  <c r="L68" i="1" s="1"/>
  <c r="K69" i="1"/>
  <c r="L69" i="1" s="1"/>
  <c r="K70" i="1"/>
  <c r="L70" i="1" s="1"/>
  <c r="K71" i="1"/>
  <c r="L71" i="1" s="1"/>
  <c r="K72" i="1"/>
  <c r="L72" i="1" s="1"/>
  <c r="K73" i="1"/>
  <c r="L73" i="1" s="1"/>
  <c r="K74" i="1"/>
  <c r="L74" i="1" s="1"/>
  <c r="K75" i="1"/>
  <c r="L75" i="1" s="1"/>
  <c r="K76" i="1"/>
  <c r="L76" i="1" s="1"/>
  <c r="K77" i="1"/>
  <c r="L77" i="1" s="1"/>
  <c r="K78" i="1"/>
  <c r="L78" i="1" s="1"/>
  <c r="K79" i="1"/>
  <c r="L79" i="1" s="1"/>
  <c r="K80" i="1"/>
  <c r="L80" i="1"/>
  <c r="K81" i="1"/>
  <c r="L81" i="1" s="1"/>
  <c r="K82" i="1"/>
  <c r="L82" i="1" s="1"/>
  <c r="K83" i="1"/>
  <c r="L83" i="1" s="1"/>
  <c r="K84" i="1"/>
  <c r="L84" i="1" s="1"/>
  <c r="K85" i="1"/>
  <c r="L85" i="1" s="1"/>
  <c r="K86" i="1"/>
  <c r="L86" i="1" s="1"/>
  <c r="K87" i="1"/>
  <c r="L87" i="1" s="1"/>
  <c r="K88" i="1"/>
  <c r="L88" i="1"/>
  <c r="K89" i="1"/>
  <c r="L89" i="1" s="1"/>
  <c r="K90" i="1"/>
  <c r="L90" i="1" s="1"/>
  <c r="K91" i="1"/>
  <c r="L91" i="1" s="1"/>
  <c r="K92" i="1"/>
  <c r="L92" i="1" s="1"/>
  <c r="K5" i="1"/>
  <c r="L5" i="1" s="1"/>
  <c r="K6" i="21"/>
  <c r="L6" i="21" s="1"/>
  <c r="K7" i="21"/>
  <c r="L7" i="21" s="1"/>
  <c r="K6" i="18"/>
  <c r="L6" i="18" s="1"/>
  <c r="K7" i="18"/>
  <c r="L7" i="18" s="1"/>
  <c r="K8" i="18"/>
  <c r="L8" i="18" s="1"/>
  <c r="K9" i="18"/>
  <c r="L9" i="18" s="1"/>
  <c r="K10" i="18"/>
  <c r="L10" i="18" s="1"/>
  <c r="K11" i="18"/>
  <c r="L11" i="18" s="1"/>
  <c r="K12" i="18"/>
  <c r="L12" i="18" s="1"/>
  <c r="K13" i="18"/>
  <c r="L13" i="18" s="1"/>
  <c r="K14" i="18"/>
  <c r="L14" i="18" s="1"/>
  <c r="H6" i="12"/>
  <c r="K6" i="12"/>
  <c r="L6" i="12" s="1"/>
  <c r="K6" i="23"/>
  <c r="L6" i="23" s="1"/>
  <c r="K7" i="23"/>
  <c r="L7" i="23" s="1"/>
  <c r="K8" i="23"/>
  <c r="L8" i="23" s="1"/>
  <c r="K9" i="23"/>
  <c r="L9" i="23" s="1"/>
  <c r="K10" i="23"/>
  <c r="L10" i="23" s="1"/>
  <c r="K11" i="23"/>
  <c r="L11" i="23" s="1"/>
  <c r="K12" i="23"/>
  <c r="L12" i="23" s="1"/>
  <c r="K13" i="23"/>
  <c r="L13" i="23" s="1"/>
  <c r="K14" i="23"/>
  <c r="L14" i="23" s="1"/>
  <c r="H6" i="23"/>
  <c r="H7" i="23"/>
  <c r="H8" i="23"/>
  <c r="H9" i="23"/>
  <c r="H10" i="23"/>
  <c r="H11" i="23"/>
  <c r="H12" i="23"/>
  <c r="H13" i="23"/>
  <c r="H14" i="23"/>
  <c r="H5" i="23"/>
  <c r="K5" i="23"/>
  <c r="L5" i="23" s="1"/>
  <c r="K5" i="12"/>
  <c r="L5" i="12" s="1"/>
  <c r="H5" i="12"/>
  <c r="H7" i="12" s="1"/>
  <c r="H6" i="18"/>
  <c r="H7" i="18"/>
  <c r="H8" i="18"/>
  <c r="H9" i="18"/>
  <c r="H10" i="18"/>
  <c r="H11" i="18"/>
  <c r="H12" i="18"/>
  <c r="H13" i="18"/>
  <c r="H14" i="18"/>
  <c r="K5" i="18"/>
  <c r="L5" i="18" s="1"/>
  <c r="H5" i="18"/>
  <c r="H6" i="21"/>
  <c r="H7" i="21"/>
  <c r="I7" i="21" s="1"/>
  <c r="K5" i="21"/>
  <c r="L5" i="21" s="1"/>
  <c r="H5" i="21"/>
  <c r="H6" i="1"/>
  <c r="I6" i="1" s="1"/>
  <c r="H7" i="1"/>
  <c r="H8" i="1"/>
  <c r="H9" i="1"/>
  <c r="H10" i="1"/>
  <c r="I10" i="1" s="1"/>
  <c r="H11" i="1"/>
  <c r="H12" i="1"/>
  <c r="H13" i="1"/>
  <c r="H14" i="1"/>
  <c r="I14" i="1" s="1"/>
  <c r="H15" i="1"/>
  <c r="H16" i="1"/>
  <c r="H17" i="1"/>
  <c r="I17" i="1" s="1"/>
  <c r="H18" i="1"/>
  <c r="I18" i="1" s="1"/>
  <c r="H19" i="1"/>
  <c r="I19" i="1" s="1"/>
  <c r="H20" i="1"/>
  <c r="H21" i="1"/>
  <c r="I21" i="1" s="1"/>
  <c r="H22" i="1"/>
  <c r="H23" i="1"/>
  <c r="H24" i="1"/>
  <c r="I24" i="1" s="1"/>
  <c r="H25" i="1"/>
  <c r="I25" i="1" s="1"/>
  <c r="H26" i="1"/>
  <c r="H27" i="1"/>
  <c r="H28" i="1"/>
  <c r="I28" i="1" s="1"/>
  <c r="H29" i="1"/>
  <c r="I29" i="1" s="1"/>
  <c r="H30" i="1"/>
  <c r="H31" i="1"/>
  <c r="H32" i="1"/>
  <c r="I32" i="1" s="1"/>
  <c r="H33" i="1"/>
  <c r="I33" i="1" s="1"/>
  <c r="H34" i="1"/>
  <c r="I34" i="1" s="1"/>
  <c r="H35" i="1"/>
  <c r="I35" i="1" s="1"/>
  <c r="H36" i="1"/>
  <c r="H37" i="1"/>
  <c r="I37" i="1" s="1"/>
  <c r="H38" i="1"/>
  <c r="H39" i="1"/>
  <c r="H40" i="1"/>
  <c r="I40" i="1" s="1"/>
  <c r="H41" i="1"/>
  <c r="I41" i="1" s="1"/>
  <c r="H42" i="1"/>
  <c r="H43" i="1"/>
  <c r="I43" i="1" s="1"/>
  <c r="H44" i="1"/>
  <c r="I44" i="1" s="1"/>
  <c r="H45" i="1"/>
  <c r="I45" i="1" s="1"/>
  <c r="H46" i="1"/>
  <c r="H47" i="1"/>
  <c r="H48" i="1"/>
  <c r="H49" i="1"/>
  <c r="I49" i="1" s="1"/>
  <c r="H50" i="1"/>
  <c r="I50" i="1" s="1"/>
  <c r="H51" i="1"/>
  <c r="I51" i="1" s="1"/>
  <c r="H52" i="1"/>
  <c r="H53" i="1"/>
  <c r="I53" i="1" s="1"/>
  <c r="H54" i="1"/>
  <c r="H55" i="1"/>
  <c r="H56" i="1"/>
  <c r="I56" i="1" s="1"/>
  <c r="H57" i="1"/>
  <c r="I57" i="1" s="1"/>
  <c r="H58" i="1"/>
  <c r="H59" i="1"/>
  <c r="H60" i="1"/>
  <c r="I60" i="1" s="1"/>
  <c r="H61" i="1"/>
  <c r="I61" i="1" s="1"/>
  <c r="H62" i="1"/>
  <c r="H63" i="1"/>
  <c r="H64" i="1"/>
  <c r="H65" i="1"/>
  <c r="I65" i="1" s="1"/>
  <c r="H66" i="1"/>
  <c r="I66" i="1" s="1"/>
  <c r="H67" i="1"/>
  <c r="I67" i="1" s="1"/>
  <c r="H68" i="1"/>
  <c r="H69" i="1"/>
  <c r="H70" i="1"/>
  <c r="H71" i="1"/>
  <c r="H72" i="1"/>
  <c r="H73" i="1"/>
  <c r="I73" i="1" s="1"/>
  <c r="H74" i="1"/>
  <c r="H75" i="1"/>
  <c r="I75" i="1" s="1"/>
  <c r="H76" i="1"/>
  <c r="I76" i="1" s="1"/>
  <c r="H77" i="1"/>
  <c r="I77" i="1" s="1"/>
  <c r="H78" i="1"/>
  <c r="H79" i="1"/>
  <c r="H80" i="1"/>
  <c r="H81" i="1"/>
  <c r="I81" i="1" s="1"/>
  <c r="H82" i="1"/>
  <c r="I82" i="1" s="1"/>
  <c r="H83" i="1"/>
  <c r="I83" i="1" s="1"/>
  <c r="H84" i="1"/>
  <c r="H85" i="1"/>
  <c r="I85" i="1" s="1"/>
  <c r="H86" i="1"/>
  <c r="H87" i="1"/>
  <c r="H88" i="1"/>
  <c r="I88" i="1" s="1"/>
  <c r="H89" i="1"/>
  <c r="I89" i="1" s="1"/>
  <c r="H90" i="1"/>
  <c r="H91" i="1"/>
  <c r="H92" i="1"/>
  <c r="H5" i="1"/>
  <c r="I59" i="1" l="1"/>
  <c r="I10" i="18"/>
  <c r="I69" i="1"/>
  <c r="I48" i="1"/>
  <c r="I80" i="1"/>
  <c r="I72" i="1"/>
  <c r="I91" i="1"/>
  <c r="I64" i="1"/>
  <c r="I16" i="1"/>
  <c r="I27" i="1"/>
  <c r="I14" i="18"/>
  <c r="I87" i="1"/>
  <c r="I79" i="1"/>
  <c r="I71" i="1"/>
  <c r="I63" i="1"/>
  <c r="I55" i="1"/>
  <c r="I47" i="1"/>
  <c r="I39" i="1"/>
  <c r="I31" i="1"/>
  <c r="I23" i="1"/>
  <c r="I15" i="1"/>
  <c r="I11" i="1"/>
  <c r="I7" i="1"/>
  <c r="I86" i="1"/>
  <c r="I78" i="1"/>
  <c r="I70" i="1"/>
  <c r="I62" i="1"/>
  <c r="I54" i="1"/>
  <c r="I46" i="1"/>
  <c r="I38" i="1"/>
  <c r="I30" i="1"/>
  <c r="I22" i="1"/>
  <c r="I6" i="21"/>
  <c r="I13" i="1"/>
  <c r="I9" i="1"/>
  <c r="I5" i="21"/>
  <c r="I13" i="23"/>
  <c r="I9" i="23"/>
  <c r="I7" i="25"/>
  <c r="I7" i="22"/>
  <c r="H8" i="22"/>
  <c r="I6" i="22"/>
  <c r="I8" i="22" s="1"/>
  <c r="I26" i="1"/>
  <c r="I74" i="1"/>
  <c r="I58" i="1"/>
  <c r="I90" i="1"/>
  <c r="I42" i="1"/>
  <c r="I84" i="1"/>
  <c r="I68" i="1"/>
  <c r="I52" i="1"/>
  <c r="I36" i="1"/>
  <c r="I20" i="1"/>
  <c r="I12" i="1"/>
  <c r="I8" i="1"/>
  <c r="I13" i="18"/>
  <c r="I9" i="18"/>
  <c r="I11" i="23"/>
  <c r="I7" i="23"/>
  <c r="I12" i="18"/>
  <c r="I8" i="18"/>
  <c r="I6" i="23"/>
  <c r="I12" i="23"/>
  <c r="I8" i="23"/>
  <c r="I10" i="23"/>
  <c r="H93" i="1"/>
  <c r="I5" i="1"/>
  <c r="I92" i="1"/>
  <c r="I6" i="18"/>
  <c r="I7" i="18"/>
  <c r="I11" i="18"/>
  <c r="H15" i="18"/>
  <c r="I5" i="18"/>
  <c r="I6" i="12"/>
  <c r="I5" i="12"/>
  <c r="I5" i="23"/>
  <c r="I14" i="23"/>
  <c r="H15" i="23"/>
  <c r="H8" i="21"/>
  <c r="I7" i="12" l="1"/>
  <c r="I15" i="18"/>
  <c r="I8" i="21"/>
  <c r="I15" i="23"/>
  <c r="I93" i="1"/>
</calcChain>
</file>

<file path=xl/sharedStrings.xml><?xml version="1.0" encoding="utf-8"?>
<sst xmlns="http://schemas.openxmlformats.org/spreadsheetml/2006/main" count="370" uniqueCount="172">
  <si>
    <t>Cewnik do podawania tlenu przez nos (wąsy) długość powyżej 150 cm</t>
  </si>
  <si>
    <t>Rurka Guedel 1</t>
  </si>
  <si>
    <t>Rurka Guedel 2</t>
  </si>
  <si>
    <t>Rurka Guedel 3</t>
  </si>
  <si>
    <t xml:space="preserve">Przyrząd do szybkiego  przetaczania </t>
  </si>
  <si>
    <t>Igła j.u. 0,5x25 x 100 szt.</t>
  </si>
  <si>
    <t>Igła j.u. 0,7x30 x 100 szt.</t>
  </si>
  <si>
    <t>Igła j.u. 0,8x40 x 100 szt.</t>
  </si>
  <si>
    <t>Igła j.u. 0,9x40 x 100 szt.</t>
  </si>
  <si>
    <t>Igła j.u. 1,2x40 x 100 szt.</t>
  </si>
  <si>
    <t>Strzykawka j.u.cewnikowa JANET, typu luer, 100ml</t>
  </si>
  <si>
    <t xml:space="preserve">Dren do tlenu , długość min. 2,1 m </t>
  </si>
  <si>
    <t>Lp.</t>
  </si>
  <si>
    <t>Maska krtaniowa j. u., wykonana z medycznego PCW,rozm. 1 dla dzieci o wadze &lt;5kg</t>
  </si>
  <si>
    <t>Maska krtaniowa j. u.,wykonana z medycznego PCW, rozmiar 2- dla dzieci o wadze 10-20kg</t>
  </si>
  <si>
    <t>Pinceta j/raz.użytku, sterylna</t>
  </si>
  <si>
    <t>Strzykawka perfuzyjna do pomp strzykawkowych, sterylna, z końcówką Luer Lock oraz prostopadłym wycięciem na tłoku,z dobrze czytelną, niezmywalną skalą,szczelna, pojemność 50 ml</t>
  </si>
  <si>
    <t>Zaciskacz do pępowiny sterylny</t>
  </si>
  <si>
    <t>Kranik trójdrożny jałowy</t>
  </si>
  <si>
    <t>Kaniula do wkłuć centralnych</t>
  </si>
  <si>
    <t>Rurka intubacyjna  bez mankietu, rozm. 2</t>
  </si>
  <si>
    <t>Rurka intubacyjna z mankietem, rozm. 6,5</t>
  </si>
  <si>
    <t>Rurka intubacyjna z mankietem, rozm. 7,5</t>
  </si>
  <si>
    <t>Rurka intubacyjna bez mankietu, rozm.3,5</t>
  </si>
  <si>
    <t>Maska krtaniowa j. u.wykonana z medycznego PCW,rozm. 4 dla osób o wadze 50 -70 kg</t>
  </si>
  <si>
    <t>Maska krtaniowa j.u. rozm. wykonana z medycznego PCW,rozm. 5 dla osób o wadze 70 - 100 kg</t>
  </si>
  <si>
    <t>Strzykawka j.u. 10ml  czytelna skala rozszerzona do min. 12 ml, pakowana po 100 szt.</t>
  </si>
  <si>
    <t>Strzykawka j.u. 20ml  czytelna skala rozszerzona do  min. 24 ml,  pakowana po 100 szt.</t>
  </si>
  <si>
    <t>Strzykawka j.u. 5ml , czytelna skala rozszerzona do min 6 ml, pakowana po 100 szt.</t>
  </si>
  <si>
    <t>Przedłużacz do pomp infuzyjnych, bezftalanowy</t>
  </si>
  <si>
    <t>Rurka nosowo-gardłowa rozm.6.5</t>
  </si>
  <si>
    <t>Rurka nosowo-gardłowa rozm.8.0</t>
  </si>
  <si>
    <t>Cewnik do podawania tlenu przez nos (wąsy) dla dzieci</t>
  </si>
  <si>
    <t>Sterylne paski do zamykania ran - Steri Strip lub równoważne,  rozm. 6 x 75 mm x 3 paski</t>
  </si>
  <si>
    <t>Zgłębnik żołądkowy nr. 18,20</t>
  </si>
  <si>
    <t>Kranik trójdrożny jałowy z przedłużaczem ( 6cm- 10 cm)</t>
  </si>
  <si>
    <t>Maska tlenowa dla dorosłych, jednorazowa, z drenem odłączalnym, długość maski 14-16cm.</t>
  </si>
  <si>
    <t>Maska tlenowa dla dzieci , jednorazowa, z drenem odłączalnym, długość maski: 8-10 cm</t>
  </si>
  <si>
    <t>Zestaw do konikopunkcji dla dzieci (kaniula rozm. 2.0 mm)</t>
  </si>
  <si>
    <t>Zestaw do konikopunkcji dla dorosłych (kaniula rozm. 4.0 mm)</t>
  </si>
  <si>
    <t>Strzykawka j.u. 2ml  czytelna skala rozszerzona do min. 3 ml pakowana po 100 szt.</t>
  </si>
  <si>
    <t>Maska krtaniowa j. u., wykonana z medycznego PCW,rozm. 1.5 dla dzieci o wadze: 5 kg-10 kg</t>
  </si>
  <si>
    <t>Maska krtaniowa j. u.,wykonana z medycznego PCW, rozmiar 2.5  dla dzieci o wadze:20 kg -30 kg</t>
  </si>
  <si>
    <t>Nakłuwacz j.u., sterylny ,igła :21 G, średnica 0,8 mm,ostrze trzypłaszczyznowe,  głębokość nakłucia 2,4 mm, pakowany po 200 szt</t>
  </si>
  <si>
    <t>Nakłuwacz j.u., sterylny ,igła: 21 G, średnica 0,8 mm, ostrze trzypłaszczyznowe, głębokość nakłucia 1,8 mm, pakowany po 200 szt</t>
  </si>
  <si>
    <t>Korki jednorazowego użutku  do kaniul</t>
  </si>
  <si>
    <t>Kaniula dożylna bezpieczna, z portem bocznym umieszczonym nad skrzydełkami mocującymi.cewnik wykonany poliuretanu, wyposażona w automatyczny zatrzask zabezpieczający igłę w celu ochrony  przed  zakłuciem, uruchamiany zaraz po uzyciu igły. Kaniula posiadająca przejrzysty uchwyt zamykany koreczkiem z hydrofobowym filtrem, minimum 4 paski kontrastujące w RTG. Oznaczenie przepływu na opakowaniu jednostkowym. Nazwa producenta lub nazwa materiału z którego kaniula została wykonana umieszczona bezpośrednio na kaniuli.  Rozmiary: 22Gx 25 mm, przepływ 36 ml/min;20Gx 25mm, przepływ65ml/min; 20G x 33mm, przepływ 61ml/min; 18G x 33mm, przepływ 103ml/min; 18G x 45mm, przepływ96ml/min; 17Gx 45 mm, przepływ 128ml/min, 16GX50mm, przepływ 196ml/min, 14Gx50mm, przepływ 343ml/min.</t>
  </si>
  <si>
    <t>Kaniula dla noworodków wykonana z PTFE, ze zdejmowalnym uchwytem ułatwiajacym wprowadzenie kaniuli do naczynia, widoczna w USG. Na opakowaniu fabrycznie nadrukowana  informacja o braku zawartości PCV i lateksu w kaniuli, rozmiar 24G 0,7 x 19 mm (kolor żółty) przepływ 13 ml/min</t>
  </si>
  <si>
    <t>Kaniula dla noworodków wykonana z PTFE, ze zdejmowalnym uchwytem ułatwiajacym wprowadzenie kaniuli do naczynia, widoczna w USG. Na opakowaniu fabrycznie nadrukowana  informacja o braku zawartości PCV i lateksu w kaniuli, rozmiar 26G 0,6x 19 mm (kolor fioletowy) przepływ 13 ml/min</t>
  </si>
  <si>
    <t>Igła do odbarczania odmy prężnej, jednorazowa, rozmiar 14GA 3,25IN ( 2,1 x 83 mm)</t>
  </si>
  <si>
    <t xml:space="preserve">Zestaw do drenażu opłucnej </t>
  </si>
  <si>
    <t>Gaza hemostatyczna do tamowania krwotoków, jałowa, z dodatkiem środka hemostatycznego,szerokość min.6 cm, długość min.1,5 m.Składana w  "rolkę" lub w  opakowanie  w formie "z" ,pakowana hermetycznie.Gaza nie wymagająca specjalych warunków przechowywania - stabilność w różnych warunkach atomsferycznych.Instrukacja w języku polskim na opakowaniu. Wymagana rekomendacja Co TCCC (Tactical Combat Casualty Care) oraz nadany numer NSN (NATO Stock Number).Okres ważności min. 3 lata od daty dostawy.</t>
  </si>
  <si>
    <t>Jałowy opatrunek włókninowy, do mocowania wkłuć obwodowych rozmiar 7,6 cm x 5,1 cm, posiadający nacięcie na kaniulę, zopatrzony w włokninową warstwę chłonną  i włókninową podkładkę pod port kaniuli, posiadające zaokrąglone brzegi oraz pokryty klejem akrylowym, niepylące.Nierwące się w kierunku otwarcia opakowanie zapewniające sterylną powierzchnię dla odłożenia opatrunku po otwarciu opakowania. Opakowanie fabryczne zawierające 50 sztuk.</t>
  </si>
  <si>
    <t>Łączniki do tlenu – obrotowe, kątowe, karbowane, (układ otwarty T)</t>
  </si>
  <si>
    <t>Maska tlenowa dla dorosłych do wysokich stężeń tlenu, jednorazowa, z drenem odłączalnym  o długości 2,1 m</t>
  </si>
  <si>
    <t>cena jedn. netto</t>
  </si>
  <si>
    <t>wartość netto</t>
  </si>
  <si>
    <t>wartość brutto</t>
  </si>
  <si>
    <t>szt</t>
  </si>
  <si>
    <t>jedn. miary</t>
  </si>
  <si>
    <t>szt.</t>
  </si>
  <si>
    <t>op.</t>
  </si>
  <si>
    <t xml:space="preserve">ilość par /  opakowań </t>
  </si>
  <si>
    <t xml:space="preserve">Maska tlenowa dla dorosłych, jednorazowa, z drenem odłączalnym,  długość maski 11-13cm </t>
  </si>
  <si>
    <t>Rurka intubacyjna  bez mankietu, rozm.2,5</t>
  </si>
  <si>
    <t>Rurka intubacyjna  bez mankietu, rozm.3,0</t>
  </si>
  <si>
    <t>Rurka intubacyjna bez mankietu, rozm.4,5</t>
  </si>
  <si>
    <t>Rurka intubacyjna bez mankietu, rozm.4,0</t>
  </si>
  <si>
    <t>Rurka intubacyjna z mankietem,  rozm. 5,0</t>
  </si>
  <si>
    <t>Rurka intubacyjna z mankietem,  rozm.5,5</t>
  </si>
  <si>
    <t>Rurka intubacyjna z mankietem, rozm. 6,0</t>
  </si>
  <si>
    <t>Rurka intubacyjna z mankietem, rozm. 7,0</t>
  </si>
  <si>
    <t>Rurka intubacyjna z mankietem, rozm. 8,0</t>
  </si>
  <si>
    <t>Rurka intubacyjna z mankietem, rozm.8,5</t>
  </si>
  <si>
    <t>Rurka intubacyjna z mankietem, rozm.9,0</t>
  </si>
  <si>
    <t>Rurka intubacyjna z mankietem, rozm.9,5</t>
  </si>
  <si>
    <t>Cewnik do odsys. górnych dróg oddechowych, jałowy. Barwne  oznaczenie rozmiaru na cewniku oraz numeryczne oznaczenie rozmiaru na opakowaniu. Zmrożona powierzchnia, twardość Shore A  76-78, rozmiary 6 -18</t>
  </si>
  <si>
    <t>Cewnik do odsys. górnych dróg oddechowych, jałowy. Barwne oznaczenie rozmiaru na cewniku oraz numeryczne oznaczenie rozmiaru na opakowaniu. Zmrożona powierzchnia, twardość Shore A 76-78, rozmiary 20-22</t>
  </si>
  <si>
    <t>Cewnik Foley rozmiar 10 -22</t>
  </si>
  <si>
    <t>Maska krtaniowa j. u.,wykonana z medycznego PCW,rozm. 3 dla osób o wadze 30-50kg</t>
  </si>
  <si>
    <t>Maska tlenowa dla dzieci do wysokich stężeń tlenu jednorazowa, z drenem odłączalnym , długość maski 8-10 cm</t>
  </si>
  <si>
    <t>Maski z nebulizatorem dla dorosłych, z drenem odłączalnym, długość maski 14-16 cm</t>
  </si>
  <si>
    <t>Maski z nebulizatorem dla dzieci, z drenem odłączalnym, długość maski 8-10 cm</t>
  </si>
  <si>
    <t>Cewnik do podawania tlenu przez nos (wąsy) dla noworodków</t>
  </si>
  <si>
    <t xml:space="preserve">Rurka Guedel o rozmiarach : 0, 00, 000 </t>
  </si>
  <si>
    <t>Żel do EKG 250 g</t>
  </si>
  <si>
    <t>Taktyczna opaska zaciskowa, służąca do zabezpieczenia kończyn na wypadek amputacji urazowych lub silnych krwawień tętniczych.Konstrukcja jednoczęściowa. Możliwość zastosowania na kończynie górnej i dolnej. System zamykania zabezpieczający przed przypadkowym rozpięciem , długość opaski min.95 cm, szerokość min.4cm.Kolor pomarańczowy.Wyznaczone miejsce na opasce do zapisania godziny założenia opaski.Opaska ma posiadać rekomendację Co TCCC (Tactical Combat Casualty Care) oraz nadany numer NSN (NATO Stock Number).Okres ważności min. 3 lata od daty dostawy</t>
  </si>
  <si>
    <t>Maski nosowe łączące generator z noworodkiem. Maska z silikonu. Podstawa maski przejrzysta, umozliwia kontrolę drożności przepływu gazów oddechowych.Rozmiary: S, M, L, XL</t>
  </si>
  <si>
    <t>Końcówki donosowe łączące generator z noworodkiem, rozmiary S, M, L</t>
  </si>
  <si>
    <t>Mocowanie- czapeczka do zamocowania generatora, wykonana z bawełny. Rozmiary 000, 00, 0 ,1,2,3,4,5,6,7,8,9</t>
  </si>
  <si>
    <t>Filtry powietrza do inkubatora V-808</t>
  </si>
  <si>
    <t>Filtr bakteriobójczy i wyciszający, tłumiacy szum od przepływu gazów.</t>
  </si>
  <si>
    <t>Komora nawilżacza o konstrukcji zapobiegającej nadmiernemu zbieraniu się kondensatu w obwodzie oddechowym.</t>
  </si>
  <si>
    <t>Adapter do funkcji nCPAP, długość 0,6 m</t>
  </si>
  <si>
    <t>jednostka miary</t>
  </si>
  <si>
    <t>Układy oddechowe noworodkowe,  jednorazowego użytku,  do respiratora Fabian, przystosowane do użytku z nawilżaczem F&amp;P MR 810 . Układy bez  komory nawilżacza.</t>
  </si>
  <si>
    <t xml:space="preserve">Układ oddechowy do SiPAP Inflant Flow, przystosowany do nawilżacza Fischer&amp;Paykel, model MR 810. Skład zestawu: odcinek wdechowy podgrzewany  o dł. 120 cm z dodatkowym niepodgrzewanym odcinkiem przeznaczonym do inkubatora o dł. 30 cm ( ze złaczem typu T do pomiaru temp.), odcinek wydechowy, odcinek pomiarowy do proksymalnego pomiaru ciśnienie, dł. 2,1 m, odcinek łączący nawilżacz z respiratorem, </t>
  </si>
  <si>
    <t>Generator do SIPAP</t>
  </si>
  <si>
    <t>Razem</t>
  </si>
  <si>
    <t>Tabela 1a  Formularz ofertowy- str.2</t>
  </si>
  <si>
    <t xml:space="preserve">max ilość szt./op.  </t>
  </si>
  <si>
    <t>Tabela 1b  Formularz ofertowy- str.2</t>
  </si>
  <si>
    <t xml:space="preserve">max ilość sztuk  </t>
  </si>
  <si>
    <t xml:space="preserve">max ilość sztuk </t>
  </si>
  <si>
    <t>Tabela 1c  Formularz ofertowy- str.2</t>
  </si>
  <si>
    <t>Tabela 1d  Formularz ofertowy- str.2</t>
  </si>
  <si>
    <t>Rurka krtaniowa jednorazowego użytku, dwukanałowa, z portem do sondy żołądkowej, z dwoma mankietami uszczelniającymi i jednym przewodem do napełniania obu mankietów.Do rurki dołączona strzykawka z wyskalowanymi dla danego rozmiaru objętościami oraz autozgryzak z tasiemkami mocującymi.Rozmiary : 0 - 5</t>
  </si>
  <si>
    <t>ilość sztuk</t>
  </si>
  <si>
    <t>1.</t>
  </si>
  <si>
    <t>Filtr bakteryjno-wirusowy do ssaków, hydrofobowy, powierzchnia filtracji 18 cm2, średnica wewnętrzna 4,5 mm, zewnętrzna 6,5 mm</t>
  </si>
  <si>
    <t>2.</t>
  </si>
  <si>
    <t>Filtr bakteryjno- wirusowy do ssaków, hydrofobowy, powierzchnia filtracji 18 cm2, średnica wewnętrzna 5,5 mm, zewnętrzna 7,5 mm</t>
  </si>
  <si>
    <t>3.</t>
  </si>
  <si>
    <t>Filtr bakteryjno-wirusowy do ssaków, hydrofobowy, powierzchnia filtracji 18 cm2, średnica wewnętrzna 8 mm, zewnętrzna stopniowana od 10,5 do 13,5 mm</t>
  </si>
  <si>
    <t>4.</t>
  </si>
  <si>
    <t>Filtr bakteryjno- wirusowy do ssaków- kompatybilny ze ssakiem Zeiner Rescue Plus</t>
  </si>
  <si>
    <t>5.</t>
  </si>
  <si>
    <t>Łącznik schodkowy do ssaka</t>
  </si>
  <si>
    <t>6.</t>
  </si>
  <si>
    <t>Przewód ssący ( rura pacjenta ) jednorazowego użytku. Długość 150-180 cm, z końcówką na cewnik do odsysania górnych dróg oddechowych.</t>
  </si>
  <si>
    <t>7.</t>
  </si>
  <si>
    <t>8.</t>
  </si>
  <si>
    <t>9.</t>
  </si>
  <si>
    <t>producent /nr katalogowy</t>
  </si>
  <si>
    <t>stopa % podatku VAT</t>
  </si>
  <si>
    <t>Maska anestetyczna jednorazowego użytku pozbawiona całkowicie PCV oraz DEHP, wykonana z TPE, przeźroczysta kopuła, kodowany kolorystycznie samouszczelniający się mankiet, rozmiary  od 1 do 6 ( dla noworodków, dzieci i dorosłych). Pakowana pojedynczo w folię, czysta mikrobiologicznie.</t>
  </si>
  <si>
    <t>Elektroda hydrożelowa do EKG dla dorosłych, do monitorowania długookresowego, z pokryciem styku na bazie Ag/AgCl,podłoże z pianki PE rozm.55-57 x 34-42.</t>
  </si>
  <si>
    <t>Elektroda hydrożelowa do EKG dla dzieci,do monitorowania długookresowego, z pokryciem styku na bazie Ag/AgCl, podłoże z pianki PE rozm. 31-36x 34-36</t>
  </si>
  <si>
    <t>Elektroda hydrożelowa do EKG dla noworodków, do monitorowania długookresowego, podłoże z pianki,  złącze zatrzaskowe, rozm.fi 24,</t>
  </si>
  <si>
    <t>Łyżka do laryngoskopu jednorazowego użytku, czysta bakteriologicznie, światłowodowa, zapakowana dodatkowo w ochronny pokrowiec, możliwość założenia łyżki na rękojeść bez usuwania pokrowca, typ Miller, rozmiar 1.</t>
  </si>
  <si>
    <t>Łyżka do laryngoskopu jednorazowego użytku, czysta bakteriologicznie, światłowodowa,pasująca do rękojeści uniwersalnych ( z zielonym ringiem) ,  typ Miller, rozmiar 0.</t>
  </si>
  <si>
    <t>Łyżka do laryngoskopu jednorazowego użytku, czysta bakteriologicznie, światłowodowa,pasująca do rękojeści uniwersalnych ( z zielonym ringiem), typ Macintosh, rozmiar 2.</t>
  </si>
  <si>
    <t>Łyżka do laryngoskopu jednorazowego użytku, czysta bakteriologicznie, światłowodowa,pasująca do rękojeści uniwersalnych ( z zielonym ringiem), typ Macintosh, rozmiar 3.</t>
  </si>
  <si>
    <t>Łyżka do laryngoskopu jednorazowego użytku, czysta bakteriologicznie, światłowodowa,pasująca do rękojeści uniwersalnych ( z zielonym ringiem) ,typ Macintosh, rozmiar 4.</t>
  </si>
  <si>
    <t>Igła j.u. do pobierania i rozpuszczania leków, z otworem bocznym, 1,2x40 x 100 szt.</t>
  </si>
  <si>
    <t>Igła j.u. 0,6x25-30 x 100 szt.</t>
  </si>
  <si>
    <t>Filtr bakteryjno- wirusowy do ssaków- kompatybilny ze ssakiem LSU Laerdal</t>
  </si>
  <si>
    <t>10.</t>
  </si>
  <si>
    <t>Tabela 1e formularz ofertowy - str. 2</t>
  </si>
  <si>
    <t>Tabela 1f  Formularz ofertowy- str.2</t>
  </si>
  <si>
    <t>Załącznik nr 2 do SWZ</t>
  </si>
  <si>
    <t>załącznik nr 2 do SWZ</t>
  </si>
  <si>
    <t xml:space="preserve">Żelowe urządzenie nadkrtaniowe, jednorazowego użytku, wyposażone w: nienadmuchiwany mankiet, mankiet gastryczny, zintegrowany bloker zgryz, stabilizator położenia w jamie ustnej. Rozmiary: 1,2,3,4,5 </t>
  </si>
  <si>
    <t xml:space="preserve">Worek samorozprężalny dla dziec,  jednorazowego użytku wykonany z PCV, wyrównujący siłę uciśnięć poj. 550 ml,  rezerwuarem tlenu 1600 ml, przewodem połączeniowym do tlenu o długości 2,1 m, maska twarzowa 2, zawór ciśnieniowy 40 cm H 2 O, opakowanie kartonik z opisem w języku polskim
</t>
  </si>
  <si>
    <t xml:space="preserve">Worek samorozprężalny dla dorosłych, jednorazowego użytku wykonany z PCV, wyrównujący siłę uciśnięć poj.1650ml, rezerwuarem tlenu 2000 ml, przewodem połączeniowym do tlenu o długości 2,1 m, maska twarzowa 5 , zawór ciśnieniowy 60cmH2O,  dostępny w wersji z portem do zaworu PEEP i portem do manometru,opakowanie kartonik z opisem w języku polskim.
</t>
  </si>
  <si>
    <r>
      <rPr>
        <sz val="9"/>
        <rFont val="Arial"/>
        <family val="2"/>
        <charset val="238"/>
      </rPr>
      <t>szt</t>
    </r>
    <r>
      <rPr>
        <i/>
        <sz val="9"/>
        <rFont val="Arial"/>
        <family val="2"/>
        <charset val="238"/>
      </rPr>
      <t>.</t>
    </r>
  </si>
  <si>
    <t>Tabela 1g  Formularz ofertowy- str.2</t>
  </si>
  <si>
    <t xml:space="preserve">Wkłucie doszpikowe, jednorazowe, sterylne, automatyczne, dla dorosłych i dzieci powyżej 12 r.ż. Do użycia natychmiast po wyjęciu z opakowania, bez konieczności składania części zestawu. Podwójne zabezpieczenie przed przypadkową aktywacją wkłucia.  Wyposażene w stabilizator zabezpieczający igłę po wkłuciu, pełniacy jednocześnie funkcję ogranicznika głębokości penetracji igły w trakcie injekcji. System lokalizacji miejsca wkłucia w postai znacznika umieszczonego na stabilizatorze igły. Głebokość penetracji igły w zakresie max 22-25 mm. rozmiar igły min 15 G. Termin wazności: min. 36 miesięcy od daty dostawy, etykieta w języku polskim. </t>
  </si>
  <si>
    <t xml:space="preserve">Wkłucie doszpikowe, jednorazowe, sterylne, automatyczne, dla  dzieci od 3 do 12 lat. Do użycia natychmiast po wyjęciu z opakowania, bez konieczności składania części zestawu. Podwójne zabezpieczenie przed przypadkową aktywacją wkłucia.  Wyposażene w stabilizator zabezpieczający igłę po wkłuciu, pełniacy jednocześnie funkcję ogranicznika głębokości penetracji igły w trakcie injekcji. System lokalizacji miejsca wkłucia w postai znacznika umieszczonego na stabilizatorze igły. Głebokość penetracji igły w zależności od grupy wiekowej w zakresie max 12-14 mm oraz max 17-18 mm. rozmiar igły min 18 G. Termin wazności: min. 36 miesięcy od daty dostawy, etykieta w języku polskim. </t>
  </si>
  <si>
    <t>Tabela 1h  Formularz ofertowy- str.2</t>
  </si>
  <si>
    <t>Filtr p/bakt, p/wirusowy dziecięcy (mini), zakres  pojemności oddech. 90 - 300 ml</t>
  </si>
  <si>
    <t>Filtr p/bakt, p/wirusowy elektrostatyczny, z nawilżaczem i wymiennikiem ciepła i wilgoci dla dzieci o wadze do 3.5 kg, zakres pojemności oddech. od 35 do 100 lub więcej ml</t>
  </si>
  <si>
    <t>Żel do USG 500 g</t>
  </si>
  <si>
    <t>Sprzęt - nazwa - wymagania</t>
  </si>
  <si>
    <t>Wypełnić albo automatycznie: kol. nr 5, 6 i 7 albo ręcznie: kol. nr  5, 6, 7, 8 i 9</t>
  </si>
  <si>
    <t>wartość netto PLN</t>
  </si>
  <si>
    <t>wartość brutto PLN</t>
  </si>
  <si>
    <t>Przyrząd do przetaczania płynów infuzyjnych. Jałowy, z możliwością aseptycznego otwierania. Cały aparat wolny od  ftalanów DEHP , oraz wolny od lateksu. Odpowietrznik zaopatrzony w filtr powietrza o skuteczności filtracji bakterii (BFE) min 99,99- oraz wydajność filtra wirusowego ( VFE ) wynoszącą minimum 99,99964%, filtr płynu 15 µm. Filtr odpowietrzania w odpowietrzniku aparatu tworzy system zamknięty. Zaciskacz pozwalający na precyzyjne dozowanie i zatrzymanie płynu, pozostający trwale w ustawionej pozycji. Na komorze kroplowej powinno się znajdować oznaczenie producenta. Przyrząd w całości- łącznie z kolcem i końcówką przezroczysty, umożliwiający kontrolę wzrokową przepływu na całej długości drenu. Całkowita długość drenu min.150 cm. Przyrząd pakowany pojedynczo, na każdym opakowaniu jednostkowym data ważności, nr katalogowy i dane producenta.</t>
  </si>
  <si>
    <t>9/WMJU/2022  część nr 2 zamówienia: Rurki krtaniowe i zestawy do konikotomii</t>
  </si>
  <si>
    <t xml:space="preserve">9/WMJU/2022  część nr. 3 zamówienia: wyposażenie inkubatora </t>
  </si>
  <si>
    <t xml:space="preserve">9/WMJU/2022  część nr 1 zamówienia : drobny sprzęt  jednorazowego użytku </t>
  </si>
  <si>
    <t xml:space="preserve">9/WMUJ/2022  część nr. 4 zamówienia - sprzęt do tamowania krwotoków </t>
  </si>
  <si>
    <t>9/WMUJ/2022  część nr 5 zamówienia : filtry oddechowe i akcesoria do ssaków</t>
  </si>
  <si>
    <t>9/WMJU/2022  część nr.6 zamówienia - resususcytatory i maski twarzowe</t>
  </si>
  <si>
    <t>9/WMJU/2022  część nr.7 zamówienia - wkłucia doszpikowe</t>
  </si>
  <si>
    <t>9/WMJU/2022  część nr.8 zamówienia - rękawice medyczne</t>
  </si>
  <si>
    <t>Razem:</t>
  </si>
  <si>
    <t>Filtr p/bakt. p/wirusowy, mechaniczny, hydrofobowy, skuteczność  filtracji w środowisku wilgotnym 100 %, objętość 35 ml, sterylizowany radiacyjnie.</t>
  </si>
  <si>
    <t>Gruszka do odsysania z miękkim końcem rozm. 2 (dla noworodka)</t>
  </si>
  <si>
    <t>Sprawdzić, zapisać w formacie pdf., podpisać zgodnie z wymaganiami SWZ</t>
  </si>
  <si>
    <t xml:space="preserve">Rękawice niejałowe, nitrylowe, bezpudrowe, teksturowane końcówki palców. Grubość pojedynczej ścianki palca 0.10-0,12 mm. Grubość ścianki na  dłoni 0,07-0,08  mm . Poziom AQL max. 1.5.Z godne z normami:  EN 455 1-4, EN-ISO 374-1,5, EN420. Siła zerwania przed starzeniem min. 7N. Rękawice przebadane na przenikanie wirusów zgodnie z normą ASTM F 1671 oraz krwi syntetycznej zgodnie z norma ASTM F 1670 - na wezwanie Zamawiającego należy okazać protokoły z badań przeprowadzonych przez jednostkę niezależną. Zarejestrowane jako  wyrób medyczny i środek ochrony osobistej kat. III typ B.   Pakowane po 100 sztuk. Na opakowaniu jednostkowym fabrycznie umieszczone oznakowania:  nazwą producenta/wytwórcy, nazwa, rodzaj i rozmiar  rękawic, data produkcji, numer serii, data przydatności do użycia, oznakowanie CE.Rozmiary S, M, L, XL. </t>
  </si>
  <si>
    <t xml:space="preserve">Rękawice lateksowe chirurgiczne, lekko pudrowane, sterylizowane radiacyjnie,  mikroteksturowane. Długość min. 285 mm, grubość pojedynczej ścianki palca 0.22 mm - 0.23 mm. Poziom  AQL max 0.65. Zarejestrowane jako  wyrób medyczny i środek ochrony osobistej kat. III typ B. Przebadane na przenikanie wirusów wg  ASTM F 1671 oraz krwi syntetycznej zgodnie z normą ASTM 1670- na wezwanie Zamawiajacego nalezy przedstawić protokoły z badań przeprowadzonych przez jednostkę niezależną.  Pakowane po 1 parze, opakowanie typu folia - folia, rozmiary: 6; 7 ; 8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</si>
</sst>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0"/>
      <name val="Arial"/>
      <charset val="238"/>
    </font>
    <font>
      <sz val="10"/>
      <name val="Arial"/>
      <family val="2"/>
      <charset val="238"/>
    </font>
    <font>
      <b/>
      <sz val="18"/>
      <color indexed="56"/>
      <name val="Cambria"/>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2"/>
      <name val="Czcionka tekstu podstawowego"/>
      <family val="2"/>
      <charset val="238"/>
    </font>
    <font>
      <b/>
      <sz val="11"/>
      <color indexed="63"/>
      <name val="Czcionka tekstu podstawowego"/>
      <family val="2"/>
      <charset val="238"/>
    </font>
    <font>
      <b/>
      <sz val="11"/>
      <color indexed="52"/>
      <name val="Czcionka tekstu podstawowego"/>
      <family val="2"/>
      <charset val="238"/>
    </font>
    <font>
      <sz val="11"/>
      <color indexed="52"/>
      <name val="Czcionka tekstu podstawowego"/>
      <family val="2"/>
      <charset val="238"/>
    </font>
    <font>
      <b/>
      <sz val="11"/>
      <color indexed="9"/>
      <name val="Czcionka tekstu podstawowego"/>
      <family val="2"/>
      <charset val="238"/>
    </font>
    <font>
      <sz val="11"/>
      <color indexed="10"/>
      <name val="Czcionka tekstu podstawowego"/>
      <family val="2"/>
      <charset val="238"/>
    </font>
    <font>
      <sz val="10"/>
      <name val="Arial"/>
      <family val="2"/>
      <charset val="238"/>
    </font>
    <font>
      <i/>
      <sz val="11"/>
      <color indexed="23"/>
      <name val="Czcionka tekstu podstawowego"/>
      <family val="2"/>
      <charset val="238"/>
    </font>
    <font>
      <b/>
      <sz val="11"/>
      <color indexed="8"/>
      <name val="Czcionka tekstu podstawowego"/>
      <family val="2"/>
      <charset val="238"/>
    </font>
    <font>
      <sz val="11"/>
      <color indexed="9"/>
      <name val="Czcionka tekstu podstawowego"/>
      <family val="2"/>
      <charset val="238"/>
    </font>
    <font>
      <sz val="9"/>
      <name val="Arial"/>
      <family val="2"/>
      <charset val="238"/>
    </font>
    <font>
      <i/>
      <sz val="10"/>
      <name val="Arial"/>
      <family val="2"/>
      <charset val="238"/>
    </font>
    <font>
      <i/>
      <sz val="9"/>
      <name val="Arial"/>
      <family val="2"/>
      <charset val="238"/>
    </font>
    <font>
      <b/>
      <sz val="11"/>
      <name val="Arial"/>
      <family val="2"/>
    </font>
    <font>
      <sz val="11"/>
      <name val="Arial"/>
      <family val="2"/>
    </font>
    <font>
      <sz val="10"/>
      <name val="Arial"/>
      <family val="2"/>
    </font>
    <font>
      <i/>
      <sz val="10"/>
      <name val="Arial"/>
      <family val="2"/>
    </font>
    <font>
      <i/>
      <sz val="10"/>
      <name val="Arial"/>
      <family val="2"/>
      <charset val="238"/>
    </font>
    <font>
      <b/>
      <sz val="11"/>
      <name val="Arial"/>
      <family val="2"/>
      <charset val="238"/>
    </font>
    <font>
      <b/>
      <sz val="10"/>
      <name val="Arial"/>
      <family val="2"/>
      <charset val="238"/>
    </font>
    <font>
      <sz val="8"/>
      <name val="Arial"/>
      <family val="2"/>
    </font>
    <font>
      <sz val="9"/>
      <name val="Arial"/>
      <family val="2"/>
    </font>
    <font>
      <sz val="8"/>
      <name val="Arial"/>
      <family val="2"/>
      <charset val="238"/>
    </font>
    <font>
      <b/>
      <sz val="10"/>
      <name val="Arial"/>
      <family val="2"/>
    </font>
    <font>
      <b/>
      <sz val="9"/>
      <name val="Arial"/>
      <family val="2"/>
      <charset val="238"/>
    </font>
    <font>
      <b/>
      <sz val="8"/>
      <name val="Arial"/>
      <family val="2"/>
      <charset val="238"/>
    </font>
  </fonts>
  <fills count="13">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21">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6" fillId="2" borderId="1" applyNumberFormat="0" applyAlignment="0" applyProtection="0"/>
    <xf numFmtId="0" fontId="7" fillId="9" borderId="2" applyNumberFormat="0" applyAlignment="0" applyProtection="0"/>
    <xf numFmtId="0" fontId="9" fillId="0" borderId="3" applyNumberFormat="0" applyFill="0" applyAlignment="0" applyProtection="0"/>
    <xf numFmtId="0" fontId="10" fillId="10" borderId="4" applyNumberFormat="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8" fillId="9" borderId="1" applyNumberFormat="0" applyAlignment="0" applyProtection="0"/>
    <xf numFmtId="0" fontId="14" fillId="0" borderId="8" applyNumberFormat="0" applyFill="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2" fillId="11" borderId="9" applyNumberFormat="0" applyFont="0" applyAlignment="0" applyProtection="0"/>
  </cellStyleXfs>
  <cellXfs count="135">
    <xf numFmtId="0" fontId="0" fillId="0" borderId="0" xfId="0"/>
    <xf numFmtId="1" fontId="18" fillId="0" borderId="10" xfId="0" applyNumberFormat="1" applyFont="1" applyBorder="1" applyAlignment="1">
      <alignment horizontal="center"/>
    </xf>
    <xf numFmtId="0" fontId="19" fillId="0" borderId="0" xfId="0" applyFont="1"/>
    <xf numFmtId="0" fontId="20" fillId="0" borderId="0" xfId="0" applyFont="1"/>
    <xf numFmtId="0" fontId="22" fillId="0" borderId="10" xfId="0" applyFont="1" applyBorder="1" applyAlignment="1">
      <alignment horizontal="center"/>
    </xf>
    <xf numFmtId="0" fontId="22" fillId="0" borderId="10" xfId="0" applyFont="1" applyBorder="1" applyAlignment="1">
      <alignment horizontal="center" vertical="center"/>
    </xf>
    <xf numFmtId="1" fontId="23" fillId="0" borderId="10" xfId="0" applyNumberFormat="1" applyFont="1" applyBorder="1" applyAlignment="1">
      <alignment horizontal="center"/>
    </xf>
    <xf numFmtId="0" fontId="24" fillId="0" borderId="0" xfId="0" applyFont="1"/>
    <xf numFmtId="0" fontId="25" fillId="0" borderId="0" xfId="0" applyFont="1"/>
    <xf numFmtId="0" fontId="1" fillId="0" borderId="0" xfId="0" applyFont="1"/>
    <xf numFmtId="0" fontId="26"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8" fillId="0" borderId="10" xfId="0" applyFont="1" applyBorder="1" applyAlignment="1">
      <alignment horizontal="center" vertical="center" wrapText="1"/>
    </xf>
    <xf numFmtId="0" fontId="1" fillId="0" borderId="10" xfId="0" applyFont="1" applyBorder="1" applyAlignment="1">
      <alignment horizontal="center"/>
    </xf>
    <xf numFmtId="0" fontId="17" fillId="0" borderId="10" xfId="0" applyFont="1" applyBorder="1" applyAlignment="1">
      <alignment horizontal="center"/>
    </xf>
    <xf numFmtId="0" fontId="29" fillId="0" borderId="0" xfId="0" applyFont="1"/>
    <xf numFmtId="0" fontId="16" fillId="0" borderId="10" xfId="0" applyFont="1" applyBorder="1" applyAlignment="1">
      <alignment horizontal="left" vertical="top" wrapText="1"/>
    </xf>
    <xf numFmtId="0" fontId="16" fillId="0" borderId="10" xfId="0" applyFont="1" applyBorder="1" applyAlignment="1">
      <alignment horizontal="left" vertical="top"/>
    </xf>
    <xf numFmtId="0" fontId="1" fillId="12" borderId="10" xfId="0" applyFont="1" applyFill="1" applyBorder="1" applyAlignment="1">
      <alignment horizontal="center"/>
    </xf>
    <xf numFmtId="0" fontId="16" fillId="12" borderId="10" xfId="0" applyFont="1" applyFill="1" applyBorder="1" applyAlignment="1">
      <alignment horizontal="left" vertical="top" wrapText="1"/>
    </xf>
    <xf numFmtId="0" fontId="27" fillId="0" borderId="10" xfId="0" applyFont="1" applyBorder="1" applyAlignment="1">
      <alignment horizontal="left" vertical="top" wrapText="1"/>
    </xf>
    <xf numFmtId="0" fontId="21" fillId="0" borderId="0" xfId="0" applyFont="1"/>
    <xf numFmtId="0" fontId="16" fillId="0" borderId="0" xfId="0" applyFont="1"/>
    <xf numFmtId="0" fontId="0" fillId="0" borderId="0" xfId="0" applyAlignment="1">
      <alignment horizontal="right"/>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4" fontId="16" fillId="0" borderId="10" xfId="0" applyNumberFormat="1" applyFont="1" applyBorder="1" applyAlignment="1">
      <alignment horizontal="center" vertical="center" wrapText="1"/>
    </xf>
    <xf numFmtId="0" fontId="16" fillId="0" borderId="10" xfId="0" applyFont="1" applyBorder="1" applyAlignment="1">
      <alignment vertical="center" wrapText="1"/>
    </xf>
    <xf numFmtId="1" fontId="17" fillId="0" borderId="10" xfId="0" applyNumberFormat="1" applyFont="1" applyBorder="1" applyAlignment="1">
      <alignment horizontal="center"/>
    </xf>
    <xf numFmtId="0" fontId="27" fillId="0" borderId="10" xfId="0" applyFont="1" applyBorder="1" applyAlignment="1">
      <alignment vertical="top" wrapText="1"/>
    </xf>
    <xf numFmtId="0" fontId="27" fillId="0" borderId="10" xfId="0" applyFont="1" applyBorder="1" applyAlignment="1">
      <alignment horizontal="left" vertical="center" wrapText="1"/>
    </xf>
    <xf numFmtId="0" fontId="16" fillId="0" borderId="10" xfId="0" applyFont="1" applyBorder="1" applyAlignment="1">
      <alignment horizontal="left" vertical="center"/>
    </xf>
    <xf numFmtId="0" fontId="16" fillId="0" borderId="10" xfId="0" applyFont="1" applyBorder="1" applyAlignment="1">
      <alignment horizontal="left" vertical="center" wrapText="1"/>
    </xf>
    <xf numFmtId="0" fontId="1" fillId="0" borderId="0" xfId="0" applyFont="1" applyAlignment="1">
      <alignment horizontal="center"/>
    </xf>
    <xf numFmtId="0" fontId="25" fillId="0" borderId="0" xfId="0" applyFont="1" applyAlignment="1">
      <alignment horizontal="center"/>
    </xf>
    <xf numFmtId="0" fontId="1" fillId="12" borderId="0" xfId="0" applyFont="1" applyFill="1"/>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horizontal="center" vertical="center"/>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left" vertical="center" wrapText="1"/>
    </xf>
    <xf numFmtId="3" fontId="1" fillId="0" borderId="10" xfId="0" applyNumberFormat="1" applyFont="1" applyBorder="1" applyAlignment="1">
      <alignment horizontal="center" vertical="center"/>
    </xf>
    <xf numFmtId="0" fontId="1" fillId="0" borderId="0" xfId="0" applyFont="1" applyAlignment="1">
      <alignment horizontal="right"/>
    </xf>
    <xf numFmtId="0" fontId="1" fillId="12" borderId="0" xfId="0" applyFont="1" applyFill="1" applyAlignment="1">
      <alignment horizontal="right"/>
    </xf>
    <xf numFmtId="2" fontId="1" fillId="0" borderId="0" xfId="0" applyNumberFormat="1" applyFont="1" applyAlignment="1">
      <alignment horizontal="right"/>
    </xf>
    <xf numFmtId="2" fontId="25" fillId="0" borderId="0" xfId="0" applyNumberFormat="1" applyFont="1" applyAlignment="1">
      <alignment horizontal="right"/>
    </xf>
    <xf numFmtId="0" fontId="25" fillId="0" borderId="0" xfId="0" applyFont="1" applyAlignment="1">
      <alignment horizontal="right"/>
    </xf>
    <xf numFmtId="0" fontId="1" fillId="0" borderId="0" xfId="0" applyFont="1" applyAlignment="1">
      <alignment horizontal="right" vertical="center"/>
    </xf>
    <xf numFmtId="0" fontId="1" fillId="12" borderId="0" xfId="0" applyFont="1" applyFill="1" applyAlignment="1">
      <alignment horizontal="center"/>
    </xf>
    <xf numFmtId="2" fontId="1" fillId="0" borderId="0" xfId="0" applyNumberFormat="1" applyFont="1" applyAlignment="1">
      <alignment horizontal="center"/>
    </xf>
    <xf numFmtId="2" fontId="25" fillId="0" borderId="0" xfId="0" applyNumberFormat="1" applyFont="1" applyAlignment="1">
      <alignment horizontal="center"/>
    </xf>
    <xf numFmtId="4" fontId="1" fillId="0" borderId="10" xfId="0" applyNumberFormat="1" applyFont="1" applyBorder="1" applyAlignment="1">
      <alignment horizontal="right" vertical="center"/>
    </xf>
    <xf numFmtId="4" fontId="1" fillId="12" borderId="10" xfId="0" applyNumberFormat="1" applyFont="1" applyFill="1" applyBorder="1" applyAlignment="1">
      <alignment horizontal="right" vertical="center"/>
    </xf>
    <xf numFmtId="1" fontId="1" fillId="0" borderId="10" xfId="0" applyNumberFormat="1" applyFont="1" applyBorder="1" applyAlignment="1">
      <alignment horizontal="center" vertical="center"/>
    </xf>
    <xf numFmtId="1" fontId="1" fillId="12" borderId="10" xfId="0" applyNumberFormat="1" applyFont="1" applyFill="1" applyBorder="1" applyAlignment="1">
      <alignment horizontal="center" vertical="center"/>
    </xf>
    <xf numFmtId="0" fontId="25" fillId="0" borderId="0" xfId="0" applyFont="1" applyAlignment="1">
      <alignment horizontal="left"/>
    </xf>
    <xf numFmtId="0" fontId="1" fillId="0" borderId="0" xfId="0" applyFont="1" applyAlignment="1">
      <alignment horizontal="left"/>
    </xf>
    <xf numFmtId="0" fontId="30" fillId="0" borderId="10" xfId="0" applyFont="1" applyBorder="1" applyAlignment="1">
      <alignment horizontal="center" vertical="center" wrapText="1"/>
    </xf>
    <xf numFmtId="1" fontId="1" fillId="0" borderId="12" xfId="0" applyNumberFormat="1" applyFont="1" applyBorder="1" applyAlignment="1">
      <alignment horizontal="center" vertical="center"/>
    </xf>
    <xf numFmtId="4" fontId="25" fillId="0" borderId="15" xfId="0" applyNumberFormat="1" applyFont="1" applyBorder="1" applyAlignment="1">
      <alignment horizontal="right" vertical="center"/>
    </xf>
    <xf numFmtId="2" fontId="25" fillId="0" borderId="14" xfId="0" applyNumberFormat="1" applyFont="1" applyBorder="1" applyAlignment="1">
      <alignment horizontal="center" vertical="center"/>
    </xf>
    <xf numFmtId="3" fontId="1" fillId="12" borderId="10" xfId="0" applyNumberFormat="1" applyFont="1" applyFill="1" applyBorder="1" applyAlignment="1">
      <alignment horizontal="left" vertical="center" wrapText="1"/>
    </xf>
    <xf numFmtId="3" fontId="25" fillId="0" borderId="10" xfId="0" applyNumberFormat="1" applyFont="1" applyBorder="1" applyAlignment="1">
      <alignment horizontal="center" vertical="center" wrapText="1"/>
    </xf>
    <xf numFmtId="3" fontId="25" fillId="0" borderId="10" xfId="0" applyNumberFormat="1" applyFont="1" applyBorder="1" applyAlignment="1">
      <alignment horizontal="center" vertical="center"/>
    </xf>
    <xf numFmtId="0" fontId="25" fillId="0" borderId="10" xfId="0" applyFont="1" applyBorder="1" applyAlignment="1">
      <alignment horizontal="center" vertical="center"/>
    </xf>
    <xf numFmtId="0" fontId="30" fillId="0" borderId="0" xfId="0" applyFont="1" applyAlignment="1">
      <alignment horizontal="left" vertical="center"/>
    </xf>
    <xf numFmtId="0" fontId="21" fillId="0" borderId="0" xfId="0" applyFont="1" applyAlignment="1">
      <alignment horizontal="right"/>
    </xf>
    <xf numFmtId="0" fontId="21" fillId="0" borderId="10" xfId="0" applyFont="1" applyBorder="1" applyAlignment="1">
      <alignment horizontal="center" vertical="center"/>
    </xf>
    <xf numFmtId="0" fontId="21" fillId="0" borderId="0" xfId="0" applyFont="1" applyAlignment="1">
      <alignment horizontal="left" wrapText="1"/>
    </xf>
    <xf numFmtId="3" fontId="21" fillId="0" borderId="10" xfId="0" applyNumberFormat="1" applyFont="1" applyBorder="1" applyAlignment="1">
      <alignment vertical="center"/>
    </xf>
    <xf numFmtId="2" fontId="21" fillId="0" borderId="10" xfId="0" applyNumberFormat="1" applyFont="1" applyBorder="1" applyAlignment="1">
      <alignment vertical="center"/>
    </xf>
    <xf numFmtId="1" fontId="21" fillId="0" borderId="10" xfId="0" applyNumberFormat="1" applyFont="1" applyBorder="1" applyAlignment="1">
      <alignment horizontal="center" vertical="center"/>
    </xf>
    <xf numFmtId="4" fontId="21" fillId="0" borderId="10" xfId="0" applyNumberFormat="1" applyFont="1" applyBorder="1" applyAlignment="1">
      <alignment vertical="center"/>
    </xf>
    <xf numFmtId="0" fontId="21" fillId="0" borderId="0" xfId="0" applyFont="1" applyAlignment="1">
      <alignment vertical="center"/>
    </xf>
    <xf numFmtId="4" fontId="25" fillId="0" borderId="15" xfId="0" applyNumberFormat="1" applyFont="1" applyBorder="1"/>
    <xf numFmtId="4" fontId="21" fillId="0" borderId="16" xfId="0" applyNumberFormat="1" applyFont="1" applyBorder="1" applyAlignment="1">
      <alignment vertical="center"/>
    </xf>
    <xf numFmtId="2" fontId="21" fillId="0" borderId="16" xfId="0" applyNumberFormat="1" applyFont="1" applyBorder="1" applyAlignment="1">
      <alignment vertical="center"/>
    </xf>
    <xf numFmtId="3" fontId="21" fillId="0" borderId="10" xfId="0" applyNumberFormat="1" applyFont="1" applyBorder="1" applyAlignment="1">
      <alignment horizontal="center" vertical="center"/>
    </xf>
    <xf numFmtId="3" fontId="21" fillId="0" borderId="11" xfId="0" applyNumberFormat="1" applyFont="1" applyBorder="1" applyAlignment="1">
      <alignment vertical="center"/>
    </xf>
    <xf numFmtId="2" fontId="0" fillId="0" borderId="10" xfId="0" applyNumberFormat="1" applyBorder="1" applyAlignment="1">
      <alignment vertical="center"/>
    </xf>
    <xf numFmtId="0" fontId="1" fillId="12" borderId="10" xfId="0" applyFont="1" applyFill="1" applyBorder="1" applyAlignment="1">
      <alignment horizontal="center" vertical="center" wrapText="1"/>
    </xf>
    <xf numFmtId="2" fontId="0" fillId="12" borderId="10" xfId="0" applyNumberFormat="1" applyFill="1" applyBorder="1" applyAlignment="1">
      <alignment vertical="center"/>
    </xf>
    <xf numFmtId="0" fontId="25" fillId="12" borderId="10" xfId="0" applyFont="1" applyFill="1" applyBorder="1" applyAlignment="1">
      <alignment horizontal="center" vertical="center"/>
    </xf>
    <xf numFmtId="1" fontId="0" fillId="0" borderId="10" xfId="0" applyNumberFormat="1" applyBorder="1" applyAlignment="1">
      <alignment horizontal="center" vertical="center"/>
    </xf>
    <xf numFmtId="1" fontId="0" fillId="12" borderId="10" xfId="0" applyNumberFormat="1" applyFill="1" applyBorder="1" applyAlignment="1">
      <alignment horizontal="center" vertical="center"/>
    </xf>
    <xf numFmtId="2" fontId="0" fillId="0" borderId="16" xfId="0" applyNumberFormat="1" applyBorder="1" applyAlignment="1">
      <alignment vertical="center"/>
    </xf>
    <xf numFmtId="1" fontId="0" fillId="0" borderId="16" xfId="0" applyNumberFormat="1" applyBorder="1" applyAlignment="1">
      <alignment horizontal="center" vertical="center"/>
    </xf>
    <xf numFmtId="4" fontId="0" fillId="0" borderId="10" xfId="0" applyNumberFormat="1" applyBorder="1" applyAlignment="1">
      <alignment vertical="center"/>
    </xf>
    <xf numFmtId="4" fontId="0" fillId="0" borderId="12" xfId="0" applyNumberFormat="1" applyBorder="1" applyAlignment="1">
      <alignment vertical="center"/>
    </xf>
    <xf numFmtId="4" fontId="0" fillId="0" borderId="15" xfId="0" applyNumberFormat="1" applyBorder="1"/>
    <xf numFmtId="4" fontId="0" fillId="0" borderId="13" xfId="0" applyNumberFormat="1" applyBorder="1"/>
    <xf numFmtId="0" fontId="30" fillId="0" borderId="10" xfId="0" applyFont="1" applyBorder="1" applyAlignment="1">
      <alignment horizontal="center" vertical="center"/>
    </xf>
    <xf numFmtId="4" fontId="30" fillId="0" borderId="10" xfId="0" applyNumberFormat="1" applyFont="1" applyBorder="1" applyAlignment="1">
      <alignment horizontal="center" vertical="center" wrapText="1"/>
    </xf>
    <xf numFmtId="0" fontId="16" fillId="0" borderId="11" xfId="0" applyFont="1" applyBorder="1" applyAlignment="1">
      <alignment horizontal="left" vertical="center" wrapText="1"/>
    </xf>
    <xf numFmtId="0" fontId="1" fillId="0" borderId="10" xfId="0" applyFont="1" applyBorder="1" applyAlignment="1">
      <alignment horizontal="right" vertical="center" wrapText="1"/>
    </xf>
    <xf numFmtId="0" fontId="1" fillId="12" borderId="10" xfId="0" applyFont="1" applyFill="1" applyBorder="1" applyAlignment="1">
      <alignment horizontal="right" vertical="center" wrapText="1"/>
    </xf>
    <xf numFmtId="0" fontId="1" fillId="0" borderId="11" xfId="0" applyFont="1" applyBorder="1" applyAlignment="1">
      <alignment horizontal="right" vertical="center" wrapText="1"/>
    </xf>
    <xf numFmtId="2" fontId="0" fillId="0" borderId="10" xfId="0" applyNumberFormat="1" applyBorder="1" applyAlignment="1">
      <alignment horizontal="right" vertical="center"/>
    </xf>
    <xf numFmtId="2" fontId="0" fillId="0" borderId="16" xfId="0" applyNumberFormat="1" applyBorder="1" applyAlignment="1">
      <alignment horizontal="right" vertical="center"/>
    </xf>
    <xf numFmtId="4" fontId="0" fillId="0" borderId="10" xfId="0" applyNumberFormat="1" applyBorder="1" applyAlignment="1">
      <alignment horizontal="right" vertical="center"/>
    </xf>
    <xf numFmtId="4" fontId="25" fillId="0" borderId="15" xfId="0" applyNumberFormat="1" applyFont="1" applyBorder="1" applyAlignment="1">
      <alignment horizontal="right"/>
    </xf>
    <xf numFmtId="4" fontId="25" fillId="0" borderId="13" xfId="0" applyNumberFormat="1" applyFont="1" applyBorder="1" applyAlignment="1">
      <alignment horizontal="right"/>
    </xf>
    <xf numFmtId="0" fontId="16" fillId="0" borderId="10" xfId="0" applyFont="1" applyBorder="1" applyAlignment="1">
      <alignment vertical="top" wrapText="1"/>
    </xf>
    <xf numFmtId="0" fontId="0" fillId="0" borderId="10" xfId="0" applyBorder="1" applyAlignment="1">
      <alignment horizontal="center" vertical="center"/>
    </xf>
    <xf numFmtId="3" fontId="16" fillId="12" borderId="10" xfId="0" applyNumberFormat="1" applyFont="1" applyFill="1" applyBorder="1" applyAlignment="1">
      <alignment horizontal="center" vertical="center" wrapText="1"/>
    </xf>
    <xf numFmtId="3" fontId="16" fillId="0" borderId="10" xfId="0" applyNumberFormat="1" applyFont="1" applyBorder="1" applyAlignment="1">
      <alignment horizontal="center" vertical="center" wrapText="1"/>
    </xf>
    <xf numFmtId="2" fontId="16" fillId="0" borderId="18" xfId="0" applyNumberFormat="1" applyFont="1" applyBorder="1"/>
    <xf numFmtId="2" fontId="30" fillId="0" borderId="14" xfId="0" applyNumberFormat="1" applyFont="1" applyBorder="1"/>
    <xf numFmtId="4" fontId="16" fillId="0" borderId="10" xfId="0" applyNumberFormat="1" applyFont="1" applyBorder="1" applyAlignment="1">
      <alignment horizontal="right" vertical="center"/>
    </xf>
    <xf numFmtId="4" fontId="30" fillId="0" borderId="15" xfId="0" applyNumberFormat="1" applyFont="1" applyBorder="1" applyAlignment="1">
      <alignment horizontal="right" vertical="center"/>
    </xf>
    <xf numFmtId="4" fontId="30" fillId="0" borderId="13" xfId="0" applyNumberFormat="1" applyFont="1" applyBorder="1" applyAlignment="1">
      <alignment horizontal="right" vertical="center"/>
    </xf>
    <xf numFmtId="1" fontId="16" fillId="12" borderId="10" xfId="0" applyNumberFormat="1" applyFont="1" applyFill="1" applyBorder="1" applyAlignment="1">
      <alignment horizontal="center" vertical="center"/>
    </xf>
    <xf numFmtId="1" fontId="16" fillId="0" borderId="12" xfId="0" applyNumberFormat="1" applyFont="1" applyBorder="1" applyAlignment="1">
      <alignment horizontal="center" vertical="center"/>
    </xf>
    <xf numFmtId="4" fontId="16" fillId="12" borderId="10" xfId="0" applyNumberFormat="1" applyFont="1" applyFill="1" applyBorder="1" applyAlignment="1">
      <alignment horizontal="right" vertical="center"/>
    </xf>
    <xf numFmtId="3" fontId="16" fillId="12" borderId="10" xfId="0" applyNumberFormat="1" applyFont="1" applyFill="1" applyBorder="1" applyAlignment="1">
      <alignment horizontal="left" vertical="center"/>
    </xf>
    <xf numFmtId="3" fontId="16" fillId="0" borderId="10" xfId="0" applyNumberFormat="1" applyFont="1" applyBorder="1" applyAlignment="1">
      <alignment horizontal="left" vertical="center"/>
    </xf>
    <xf numFmtId="3" fontId="30" fillId="12" borderId="10" xfId="0" applyNumberFormat="1" applyFont="1" applyFill="1" applyBorder="1" applyAlignment="1">
      <alignment horizontal="center" vertical="center"/>
    </xf>
    <xf numFmtId="3" fontId="30" fillId="0" borderId="10" xfId="0" applyNumberFormat="1" applyFont="1" applyBorder="1" applyAlignment="1">
      <alignment horizontal="center" vertical="center"/>
    </xf>
    <xf numFmtId="2" fontId="1" fillId="0" borderId="0" xfId="0" applyNumberFormat="1" applyFont="1"/>
    <xf numFmtId="0" fontId="18" fillId="0" borderId="10" xfId="0" applyFont="1" applyBorder="1" applyAlignment="1">
      <alignment horizontal="center" vertical="center"/>
    </xf>
    <xf numFmtId="0" fontId="26" fillId="0" borderId="10" xfId="0" applyFont="1" applyBorder="1" applyAlignment="1">
      <alignment horizontal="center" vertical="center"/>
    </xf>
    <xf numFmtId="0" fontId="25" fillId="0" borderId="19" xfId="0" applyFont="1" applyBorder="1"/>
    <xf numFmtId="0" fontId="31" fillId="0" borderId="10" xfId="0" applyFont="1" applyBorder="1" applyAlignment="1">
      <alignment horizontal="center" vertical="center" wrapText="1"/>
    </xf>
    <xf numFmtId="4" fontId="1" fillId="0" borderId="12" xfId="0" applyNumberFormat="1" applyFont="1" applyBorder="1" applyAlignment="1">
      <alignment horizontal="right" vertical="center"/>
    </xf>
    <xf numFmtId="0" fontId="1" fillId="0" borderId="12" xfId="0" applyFont="1" applyBorder="1" applyAlignment="1">
      <alignment horizontal="center" vertical="center"/>
    </xf>
    <xf numFmtId="0" fontId="21" fillId="0" borderId="0" xfId="0" applyFont="1" applyAlignment="1">
      <alignment horizontal="left" wrapText="1"/>
    </xf>
    <xf numFmtId="0" fontId="25" fillId="0" borderId="14" xfId="0" applyFont="1" applyBorder="1" applyAlignment="1">
      <alignment horizontal="center"/>
    </xf>
    <xf numFmtId="0" fontId="25" fillId="0" borderId="17" xfId="0" applyFont="1" applyBorder="1" applyAlignment="1">
      <alignment horizontal="center"/>
    </xf>
    <xf numFmtId="0" fontId="1" fillId="0" borderId="0" xfId="0" applyFont="1" applyAlignment="1">
      <alignment horizontal="right"/>
    </xf>
    <xf numFmtId="0" fontId="0" fillId="0" borderId="0" xfId="0" applyAlignment="1">
      <alignment horizontal="right"/>
    </xf>
    <xf numFmtId="2" fontId="25" fillId="0" borderId="14" xfId="0" applyNumberFormat="1" applyFont="1" applyBorder="1" applyAlignment="1">
      <alignment horizontal="right"/>
    </xf>
    <xf numFmtId="2" fontId="25" fillId="0" borderId="17" xfId="0" applyNumberFormat="1" applyFont="1" applyBorder="1" applyAlignment="1">
      <alignment horizontal="right"/>
    </xf>
    <xf numFmtId="2" fontId="25" fillId="0" borderId="14" xfId="0" applyNumberFormat="1" applyFont="1" applyBorder="1" applyAlignment="1">
      <alignment horizontal="center"/>
    </xf>
    <xf numFmtId="2" fontId="25" fillId="0" borderId="17" xfId="0" applyNumberFormat="1" applyFont="1" applyBorder="1" applyAlignment="1">
      <alignment horizontal="center"/>
    </xf>
  </cellXfs>
  <cellStyles count="21">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Komórka połączona" xfId="9" builtinId="24" customBuiltin="1"/>
    <cellStyle name="Komórka zaznaczona" xfId="10" builtinId="23" customBuiltin="1"/>
    <cellStyle name="Nagłówek 1" xfId="11" builtinId="16" customBuiltin="1"/>
    <cellStyle name="Nagłówek 2" xfId="12" builtinId="17" customBuiltin="1"/>
    <cellStyle name="Nagłówek 3" xfId="13" builtinId="18" customBuiltin="1"/>
    <cellStyle name="Nagłówek 4" xfId="14" builtinId="19" customBuiltin="1"/>
    <cellStyle name="Normalny" xfId="0" builtinId="0"/>
    <cellStyle name="Obliczenia" xfId="15" builtinId="22" customBuiltin="1"/>
    <cellStyle name="Suma" xfId="16" builtinId="25" customBuiltin="1"/>
    <cellStyle name="Tekst objaśnienia" xfId="17" builtinId="53" customBuiltin="1"/>
    <cellStyle name="Tekst ostrzeżenia" xfId="18" builtinId="11" customBuiltin="1"/>
    <cellStyle name="Tytuł" xfId="19" builtinId="15" customBuiltin="1"/>
    <cellStyle name="Uwaga" xfId="20" builtinId="10" customBuiltin="1"/>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16"/>
  <sheetViews>
    <sheetView zoomScaleNormal="100" workbookViewId="0">
      <selection activeCell="B5" sqref="B5"/>
    </sheetView>
  </sheetViews>
  <sheetFormatPr defaultColWidth="9.109375" defaultRowHeight="13.2"/>
  <cols>
    <col min="1" max="1" width="5.5546875" style="34" customWidth="1"/>
    <col min="2" max="2" width="57.5546875" style="9" customWidth="1"/>
    <col min="3" max="3" width="6.5546875" style="34" customWidth="1"/>
    <col min="4" max="4" width="9.6640625" style="35" customWidth="1"/>
    <col min="5" max="5" width="17.88671875" style="9" customWidth="1"/>
    <col min="6" max="6" width="8.5546875" style="43" customWidth="1"/>
    <col min="7" max="7" width="8" style="34" customWidth="1"/>
    <col min="8" max="8" width="10.88671875" style="43" customWidth="1"/>
    <col min="9" max="9" width="11.5546875" style="43" customWidth="1"/>
    <col min="10" max="10" width="6" style="9" hidden="1" customWidth="1"/>
    <col min="11" max="11" width="5.88671875" style="9" hidden="1" customWidth="1"/>
    <col min="12" max="12" width="5.6640625" style="9" hidden="1" customWidth="1"/>
    <col min="13" max="13" width="9.109375" style="9" customWidth="1"/>
    <col min="14" max="16384" width="9.109375" style="9"/>
  </cols>
  <sheetData>
    <row r="1" spans="1:12" ht="18" customHeight="1">
      <c r="A1" s="56" t="s">
        <v>160</v>
      </c>
      <c r="D1" s="47"/>
      <c r="I1" s="47"/>
    </row>
    <row r="2" spans="1:12" ht="19.5" customHeight="1">
      <c r="A2" s="57" t="s">
        <v>99</v>
      </c>
      <c r="B2" s="8"/>
      <c r="E2" s="36"/>
      <c r="F2" s="44"/>
      <c r="G2" s="49"/>
      <c r="H2" s="44"/>
      <c r="I2" s="43" t="s">
        <v>140</v>
      </c>
    </row>
    <row r="3" spans="1:12" ht="36" customHeight="1">
      <c r="A3" s="25" t="s">
        <v>12</v>
      </c>
      <c r="B3" s="25" t="s">
        <v>153</v>
      </c>
      <c r="C3" s="26" t="s">
        <v>59</v>
      </c>
      <c r="D3" s="58" t="s">
        <v>100</v>
      </c>
      <c r="E3" s="26" t="s">
        <v>123</v>
      </c>
      <c r="F3" s="26" t="s">
        <v>55</v>
      </c>
      <c r="G3" s="26" t="s">
        <v>124</v>
      </c>
      <c r="H3" s="26" t="s">
        <v>56</v>
      </c>
      <c r="I3" s="26" t="s">
        <v>57</v>
      </c>
    </row>
    <row r="4" spans="1:12" ht="16.5" customHeight="1">
      <c r="A4" s="39">
        <v>1</v>
      </c>
      <c r="B4" s="37">
        <v>2</v>
      </c>
      <c r="C4" s="39">
        <v>3</v>
      </c>
      <c r="D4" s="39">
        <v>4</v>
      </c>
      <c r="E4" s="37">
        <v>5</v>
      </c>
      <c r="F4" s="39">
        <v>6</v>
      </c>
      <c r="G4" s="39">
        <v>7</v>
      </c>
      <c r="H4" s="37">
        <v>8</v>
      </c>
      <c r="I4" s="39">
        <v>9</v>
      </c>
    </row>
    <row r="5" spans="1:12" ht="34.200000000000003">
      <c r="A5" s="37">
        <v>1</v>
      </c>
      <c r="B5" s="33" t="s">
        <v>76</v>
      </c>
      <c r="C5" s="40" t="s">
        <v>60</v>
      </c>
      <c r="D5" s="63">
        <v>900</v>
      </c>
      <c r="E5" s="41"/>
      <c r="F5" s="52"/>
      <c r="G5" s="54"/>
      <c r="H5" s="52">
        <f>D5*F5</f>
        <v>0</v>
      </c>
      <c r="I5" s="52">
        <f>H5*L5</f>
        <v>0</v>
      </c>
      <c r="J5" s="9">
        <v>1</v>
      </c>
      <c r="K5" s="119">
        <f>G5*0.01</f>
        <v>0</v>
      </c>
      <c r="L5" s="119">
        <f>J5+K5</f>
        <v>1</v>
      </c>
    </row>
    <row r="6" spans="1:12" ht="34.200000000000003">
      <c r="A6" s="37">
        <v>2</v>
      </c>
      <c r="B6" s="33" t="s">
        <v>77</v>
      </c>
      <c r="C6" s="40" t="s">
        <v>60</v>
      </c>
      <c r="D6" s="63">
        <v>400</v>
      </c>
      <c r="E6" s="41"/>
      <c r="F6" s="52"/>
      <c r="G6" s="54"/>
      <c r="H6" s="52">
        <f t="shared" ref="H6:H69" si="0">D6*F6</f>
        <v>0</v>
      </c>
      <c r="I6" s="52">
        <f t="shared" ref="I6:I69" si="1">H6*L6</f>
        <v>0</v>
      </c>
      <c r="J6" s="9">
        <v>1</v>
      </c>
      <c r="K6" s="119">
        <f t="shared" ref="K6:K69" si="2">G6*0.01</f>
        <v>0</v>
      </c>
      <c r="L6" s="119">
        <f t="shared" ref="L6:L69" si="3">J6+K6</f>
        <v>1</v>
      </c>
    </row>
    <row r="7" spans="1:12" ht="19.2" customHeight="1">
      <c r="A7" s="37">
        <v>3</v>
      </c>
      <c r="B7" s="33" t="s">
        <v>32</v>
      </c>
      <c r="C7" s="40" t="s">
        <v>60</v>
      </c>
      <c r="D7" s="64">
        <v>150</v>
      </c>
      <c r="E7" s="41"/>
      <c r="F7" s="52"/>
      <c r="G7" s="54"/>
      <c r="H7" s="52">
        <f t="shared" si="0"/>
        <v>0</v>
      </c>
      <c r="I7" s="52">
        <f t="shared" si="1"/>
        <v>0</v>
      </c>
      <c r="J7" s="9">
        <v>1</v>
      </c>
      <c r="K7" s="119">
        <f t="shared" si="2"/>
        <v>0</v>
      </c>
      <c r="L7" s="119">
        <f t="shared" si="3"/>
        <v>1</v>
      </c>
    </row>
    <row r="8" spans="1:12">
      <c r="A8" s="37">
        <v>4</v>
      </c>
      <c r="B8" s="33" t="s">
        <v>83</v>
      </c>
      <c r="C8" s="40" t="s">
        <v>60</v>
      </c>
      <c r="D8" s="64">
        <v>30</v>
      </c>
      <c r="E8" s="41"/>
      <c r="F8" s="52"/>
      <c r="G8" s="54"/>
      <c r="H8" s="52">
        <f t="shared" si="0"/>
        <v>0</v>
      </c>
      <c r="I8" s="52">
        <f t="shared" si="1"/>
        <v>0</v>
      </c>
      <c r="J8" s="9">
        <v>1</v>
      </c>
      <c r="K8" s="119">
        <f t="shared" si="2"/>
        <v>0</v>
      </c>
      <c r="L8" s="119">
        <f t="shared" si="3"/>
        <v>1</v>
      </c>
    </row>
    <row r="9" spans="1:12" ht="18" customHeight="1">
      <c r="A9" s="37">
        <v>5</v>
      </c>
      <c r="B9" s="33" t="s">
        <v>0</v>
      </c>
      <c r="C9" s="40" t="s">
        <v>60</v>
      </c>
      <c r="D9" s="64">
        <v>3500</v>
      </c>
      <c r="E9" s="41"/>
      <c r="F9" s="52"/>
      <c r="G9" s="54"/>
      <c r="H9" s="52">
        <f t="shared" si="0"/>
        <v>0</v>
      </c>
      <c r="I9" s="52">
        <f t="shared" si="1"/>
        <v>0</v>
      </c>
      <c r="J9" s="9">
        <v>1</v>
      </c>
      <c r="K9" s="119">
        <f t="shared" si="2"/>
        <v>0</v>
      </c>
      <c r="L9" s="119">
        <f t="shared" si="3"/>
        <v>1</v>
      </c>
    </row>
    <row r="10" spans="1:12" ht="15" customHeight="1">
      <c r="A10" s="37">
        <v>6</v>
      </c>
      <c r="B10" s="33" t="s">
        <v>78</v>
      </c>
      <c r="C10" s="40" t="s">
        <v>60</v>
      </c>
      <c r="D10" s="64">
        <v>300</v>
      </c>
      <c r="E10" s="41"/>
      <c r="F10" s="52"/>
      <c r="G10" s="54"/>
      <c r="H10" s="52">
        <f t="shared" si="0"/>
        <v>0</v>
      </c>
      <c r="I10" s="52">
        <f t="shared" si="1"/>
        <v>0</v>
      </c>
      <c r="J10" s="9">
        <v>1</v>
      </c>
      <c r="K10" s="119">
        <f t="shared" si="2"/>
        <v>0</v>
      </c>
      <c r="L10" s="119">
        <f t="shared" si="3"/>
        <v>1</v>
      </c>
    </row>
    <row r="11" spans="1:12">
      <c r="A11" s="37">
        <v>7</v>
      </c>
      <c r="B11" s="33" t="s">
        <v>11</v>
      </c>
      <c r="C11" s="40" t="s">
        <v>60</v>
      </c>
      <c r="D11" s="64">
        <v>800</v>
      </c>
      <c r="E11" s="41"/>
      <c r="F11" s="52"/>
      <c r="G11" s="54"/>
      <c r="H11" s="52">
        <f t="shared" si="0"/>
        <v>0</v>
      </c>
      <c r="I11" s="52">
        <f t="shared" si="1"/>
        <v>0</v>
      </c>
      <c r="J11" s="9">
        <v>1</v>
      </c>
      <c r="K11" s="119">
        <f t="shared" si="2"/>
        <v>0</v>
      </c>
      <c r="L11" s="119">
        <f t="shared" si="3"/>
        <v>1</v>
      </c>
    </row>
    <row r="12" spans="1:12" ht="34.200000000000003">
      <c r="A12" s="37">
        <v>8</v>
      </c>
      <c r="B12" s="33" t="s">
        <v>126</v>
      </c>
      <c r="C12" s="40" t="s">
        <v>60</v>
      </c>
      <c r="D12" s="64">
        <v>220000</v>
      </c>
      <c r="E12" s="62"/>
      <c r="F12" s="53"/>
      <c r="G12" s="55"/>
      <c r="H12" s="52">
        <f t="shared" si="0"/>
        <v>0</v>
      </c>
      <c r="I12" s="52">
        <f t="shared" si="1"/>
        <v>0</v>
      </c>
      <c r="J12" s="9">
        <v>1</v>
      </c>
      <c r="K12" s="119">
        <f t="shared" si="2"/>
        <v>0</v>
      </c>
      <c r="L12" s="119">
        <f t="shared" si="3"/>
        <v>1</v>
      </c>
    </row>
    <row r="13" spans="1:12" ht="34.200000000000003">
      <c r="A13" s="37">
        <v>9</v>
      </c>
      <c r="B13" s="33" t="s">
        <v>127</v>
      </c>
      <c r="C13" s="40" t="s">
        <v>60</v>
      </c>
      <c r="D13" s="64">
        <v>5000</v>
      </c>
      <c r="E13" s="62"/>
      <c r="F13" s="53"/>
      <c r="G13" s="55"/>
      <c r="H13" s="52">
        <f t="shared" si="0"/>
        <v>0</v>
      </c>
      <c r="I13" s="52">
        <f t="shared" si="1"/>
        <v>0</v>
      </c>
      <c r="J13" s="9">
        <v>1</v>
      </c>
      <c r="K13" s="119">
        <f t="shared" si="2"/>
        <v>0</v>
      </c>
      <c r="L13" s="119">
        <f t="shared" si="3"/>
        <v>1</v>
      </c>
    </row>
    <row r="14" spans="1:12" ht="22.8">
      <c r="A14" s="37">
        <v>10</v>
      </c>
      <c r="B14" s="33" t="s">
        <v>128</v>
      </c>
      <c r="C14" s="40" t="s">
        <v>60</v>
      </c>
      <c r="D14" s="64">
        <v>200</v>
      </c>
      <c r="E14" s="62"/>
      <c r="F14" s="53"/>
      <c r="G14" s="55"/>
      <c r="H14" s="52">
        <f t="shared" si="0"/>
        <v>0</v>
      </c>
      <c r="I14" s="52">
        <f t="shared" si="1"/>
        <v>0</v>
      </c>
      <c r="J14" s="9">
        <v>1</v>
      </c>
      <c r="K14" s="119">
        <f t="shared" si="2"/>
        <v>0</v>
      </c>
      <c r="L14" s="119">
        <f t="shared" si="3"/>
        <v>1</v>
      </c>
    </row>
    <row r="15" spans="1:12">
      <c r="A15" s="37">
        <v>11</v>
      </c>
      <c r="B15" s="33" t="s">
        <v>168</v>
      </c>
      <c r="C15" s="40" t="s">
        <v>60</v>
      </c>
      <c r="D15" s="64">
        <v>60</v>
      </c>
      <c r="E15" s="41"/>
      <c r="F15" s="52"/>
      <c r="G15" s="54"/>
      <c r="H15" s="52">
        <f t="shared" si="0"/>
        <v>0</v>
      </c>
      <c r="I15" s="52">
        <f t="shared" si="1"/>
        <v>0</v>
      </c>
      <c r="J15" s="9">
        <v>1</v>
      </c>
      <c r="K15" s="119">
        <f t="shared" si="2"/>
        <v>0</v>
      </c>
      <c r="L15" s="119">
        <f t="shared" si="3"/>
        <v>1</v>
      </c>
    </row>
    <row r="16" spans="1:12" ht="22.8">
      <c r="A16" s="37">
        <v>12</v>
      </c>
      <c r="B16" s="33" t="s">
        <v>49</v>
      </c>
      <c r="C16" s="40" t="s">
        <v>60</v>
      </c>
      <c r="D16" s="64">
        <v>80</v>
      </c>
      <c r="E16" s="41"/>
      <c r="F16" s="52"/>
      <c r="G16" s="54"/>
      <c r="H16" s="52">
        <f t="shared" si="0"/>
        <v>0</v>
      </c>
      <c r="I16" s="52">
        <f t="shared" si="1"/>
        <v>0</v>
      </c>
      <c r="J16" s="9">
        <v>1</v>
      </c>
      <c r="K16" s="119">
        <f t="shared" si="2"/>
        <v>0</v>
      </c>
      <c r="L16" s="119">
        <f t="shared" si="3"/>
        <v>1</v>
      </c>
    </row>
    <row r="17" spans="1:12">
      <c r="A17" s="37">
        <v>13</v>
      </c>
      <c r="B17" s="33" t="s">
        <v>5</v>
      </c>
      <c r="C17" s="42" t="s">
        <v>61</v>
      </c>
      <c r="D17" s="64">
        <v>20</v>
      </c>
      <c r="E17" s="41"/>
      <c r="F17" s="52"/>
      <c r="G17" s="54"/>
      <c r="H17" s="52">
        <f t="shared" si="0"/>
        <v>0</v>
      </c>
      <c r="I17" s="52">
        <f t="shared" si="1"/>
        <v>0</v>
      </c>
      <c r="J17" s="9">
        <v>1</v>
      </c>
      <c r="K17" s="119">
        <f t="shared" si="2"/>
        <v>0</v>
      </c>
      <c r="L17" s="119">
        <f t="shared" si="3"/>
        <v>1</v>
      </c>
    </row>
    <row r="18" spans="1:12">
      <c r="A18" s="37">
        <v>14</v>
      </c>
      <c r="B18" s="33" t="s">
        <v>135</v>
      </c>
      <c r="C18" s="42" t="s">
        <v>61</v>
      </c>
      <c r="D18" s="64">
        <v>20</v>
      </c>
      <c r="E18" s="41"/>
      <c r="F18" s="52"/>
      <c r="G18" s="54"/>
      <c r="H18" s="52">
        <f t="shared" si="0"/>
        <v>0</v>
      </c>
      <c r="I18" s="52">
        <f t="shared" si="1"/>
        <v>0</v>
      </c>
      <c r="J18" s="9">
        <v>1</v>
      </c>
      <c r="K18" s="119">
        <f t="shared" si="2"/>
        <v>0</v>
      </c>
      <c r="L18" s="119">
        <f t="shared" si="3"/>
        <v>1</v>
      </c>
    </row>
    <row r="19" spans="1:12">
      <c r="A19" s="37">
        <v>15</v>
      </c>
      <c r="B19" s="33" t="s">
        <v>6</v>
      </c>
      <c r="C19" s="42" t="s">
        <v>61</v>
      </c>
      <c r="D19" s="64">
        <v>100</v>
      </c>
      <c r="E19" s="41"/>
      <c r="F19" s="52"/>
      <c r="G19" s="54"/>
      <c r="H19" s="52">
        <f t="shared" si="0"/>
        <v>0</v>
      </c>
      <c r="I19" s="52">
        <f t="shared" si="1"/>
        <v>0</v>
      </c>
      <c r="J19" s="9">
        <v>1</v>
      </c>
      <c r="K19" s="119">
        <f t="shared" si="2"/>
        <v>0</v>
      </c>
      <c r="L19" s="119">
        <f t="shared" si="3"/>
        <v>1</v>
      </c>
    </row>
    <row r="20" spans="1:12">
      <c r="A20" s="37">
        <v>16</v>
      </c>
      <c r="B20" s="33" t="s">
        <v>7</v>
      </c>
      <c r="C20" s="42" t="s">
        <v>61</v>
      </c>
      <c r="D20" s="64">
        <v>180</v>
      </c>
      <c r="E20" s="41"/>
      <c r="F20" s="52"/>
      <c r="G20" s="54"/>
      <c r="H20" s="52">
        <f t="shared" si="0"/>
        <v>0</v>
      </c>
      <c r="I20" s="52">
        <f t="shared" si="1"/>
        <v>0</v>
      </c>
      <c r="J20" s="9">
        <v>1</v>
      </c>
      <c r="K20" s="119">
        <f t="shared" si="2"/>
        <v>0</v>
      </c>
      <c r="L20" s="119">
        <f t="shared" si="3"/>
        <v>1</v>
      </c>
    </row>
    <row r="21" spans="1:12">
      <c r="A21" s="37">
        <v>17</v>
      </c>
      <c r="B21" s="33" t="s">
        <v>8</v>
      </c>
      <c r="C21" s="42" t="s">
        <v>61</v>
      </c>
      <c r="D21" s="64">
        <v>50</v>
      </c>
      <c r="E21" s="41"/>
      <c r="F21" s="52"/>
      <c r="G21" s="54"/>
      <c r="H21" s="52">
        <f t="shared" si="0"/>
        <v>0</v>
      </c>
      <c r="I21" s="52">
        <f t="shared" si="1"/>
        <v>0</v>
      </c>
      <c r="J21" s="9">
        <v>1</v>
      </c>
      <c r="K21" s="119">
        <f t="shared" si="2"/>
        <v>0</v>
      </c>
      <c r="L21" s="119">
        <f t="shared" si="3"/>
        <v>1</v>
      </c>
    </row>
    <row r="22" spans="1:12">
      <c r="A22" s="37">
        <v>18</v>
      </c>
      <c r="B22" s="33" t="s">
        <v>9</v>
      </c>
      <c r="C22" s="42" t="s">
        <v>61</v>
      </c>
      <c r="D22" s="64">
        <v>500</v>
      </c>
      <c r="E22" s="41"/>
      <c r="F22" s="52"/>
      <c r="G22" s="54"/>
      <c r="H22" s="52">
        <f t="shared" si="0"/>
        <v>0</v>
      </c>
      <c r="I22" s="52">
        <f t="shared" si="1"/>
        <v>0</v>
      </c>
      <c r="J22" s="9">
        <v>1</v>
      </c>
      <c r="K22" s="119">
        <f t="shared" si="2"/>
        <v>0</v>
      </c>
      <c r="L22" s="119">
        <f t="shared" si="3"/>
        <v>1</v>
      </c>
    </row>
    <row r="23" spans="1:12" ht="22.8">
      <c r="A23" s="37">
        <v>19</v>
      </c>
      <c r="B23" s="33" t="s">
        <v>134</v>
      </c>
      <c r="C23" s="42" t="s">
        <v>61</v>
      </c>
      <c r="D23" s="64">
        <v>500</v>
      </c>
      <c r="E23" s="41"/>
      <c r="F23" s="52"/>
      <c r="G23" s="54"/>
      <c r="H23" s="52">
        <f t="shared" si="0"/>
        <v>0</v>
      </c>
      <c r="I23" s="52">
        <f t="shared" si="1"/>
        <v>0</v>
      </c>
      <c r="J23" s="9">
        <v>1</v>
      </c>
      <c r="K23" s="119">
        <f t="shared" si="2"/>
        <v>0</v>
      </c>
      <c r="L23" s="119">
        <f t="shared" si="3"/>
        <v>1</v>
      </c>
    </row>
    <row r="24" spans="1:12" ht="79.8">
      <c r="A24" s="37">
        <v>20</v>
      </c>
      <c r="B24" s="33" t="s">
        <v>52</v>
      </c>
      <c r="C24" s="42" t="s">
        <v>61</v>
      </c>
      <c r="D24" s="64">
        <v>1400</v>
      </c>
      <c r="E24" s="41"/>
      <c r="F24" s="52"/>
      <c r="G24" s="54"/>
      <c r="H24" s="52">
        <f t="shared" si="0"/>
        <v>0</v>
      </c>
      <c r="I24" s="52">
        <f t="shared" si="1"/>
        <v>0</v>
      </c>
      <c r="J24" s="9">
        <v>1</v>
      </c>
      <c r="K24" s="119">
        <f t="shared" si="2"/>
        <v>0</v>
      </c>
      <c r="L24" s="119">
        <f t="shared" si="3"/>
        <v>1</v>
      </c>
    </row>
    <row r="25" spans="1:12">
      <c r="A25" s="37">
        <v>21</v>
      </c>
      <c r="B25" s="33" t="s">
        <v>19</v>
      </c>
      <c r="C25" s="42" t="s">
        <v>60</v>
      </c>
      <c r="D25" s="64">
        <v>4</v>
      </c>
      <c r="E25" s="41"/>
      <c r="F25" s="52"/>
      <c r="G25" s="54"/>
      <c r="H25" s="52">
        <f t="shared" si="0"/>
        <v>0</v>
      </c>
      <c r="I25" s="52">
        <f t="shared" si="1"/>
        <v>0</v>
      </c>
      <c r="J25" s="9">
        <v>1</v>
      </c>
      <c r="K25" s="119">
        <f t="shared" si="2"/>
        <v>0</v>
      </c>
      <c r="L25" s="119">
        <f t="shared" si="3"/>
        <v>1</v>
      </c>
    </row>
    <row r="26" spans="1:12">
      <c r="A26" s="37">
        <v>22</v>
      </c>
      <c r="B26" s="33" t="s">
        <v>45</v>
      </c>
      <c r="C26" s="42" t="s">
        <v>60</v>
      </c>
      <c r="D26" s="64">
        <v>300</v>
      </c>
      <c r="E26" s="41"/>
      <c r="F26" s="52"/>
      <c r="G26" s="54"/>
      <c r="H26" s="52">
        <f t="shared" si="0"/>
        <v>0</v>
      </c>
      <c r="I26" s="52">
        <f t="shared" si="1"/>
        <v>0</v>
      </c>
      <c r="J26" s="9">
        <v>1</v>
      </c>
      <c r="K26" s="119">
        <f t="shared" si="2"/>
        <v>0</v>
      </c>
      <c r="L26" s="119">
        <f t="shared" si="3"/>
        <v>1</v>
      </c>
    </row>
    <row r="27" spans="1:12">
      <c r="A27" s="37">
        <v>23</v>
      </c>
      <c r="B27" s="33" t="s">
        <v>18</v>
      </c>
      <c r="C27" s="42" t="s">
        <v>60</v>
      </c>
      <c r="D27" s="64">
        <v>150</v>
      </c>
      <c r="E27" s="41"/>
      <c r="F27" s="52"/>
      <c r="G27" s="54"/>
      <c r="H27" s="52">
        <f t="shared" si="0"/>
        <v>0</v>
      </c>
      <c r="I27" s="52">
        <f t="shared" si="1"/>
        <v>0</v>
      </c>
      <c r="J27" s="9">
        <v>1</v>
      </c>
      <c r="K27" s="119">
        <f t="shared" si="2"/>
        <v>0</v>
      </c>
      <c r="L27" s="119">
        <f t="shared" si="3"/>
        <v>1</v>
      </c>
    </row>
    <row r="28" spans="1:12">
      <c r="A28" s="37">
        <v>24</v>
      </c>
      <c r="B28" s="33" t="s">
        <v>35</v>
      </c>
      <c r="C28" s="42" t="s">
        <v>60</v>
      </c>
      <c r="D28" s="64">
        <v>200</v>
      </c>
      <c r="E28" s="41"/>
      <c r="F28" s="52"/>
      <c r="G28" s="54"/>
      <c r="H28" s="52">
        <f t="shared" si="0"/>
        <v>0</v>
      </c>
      <c r="I28" s="52">
        <f t="shared" si="1"/>
        <v>0</v>
      </c>
      <c r="J28" s="9">
        <v>1</v>
      </c>
      <c r="K28" s="119">
        <f t="shared" si="2"/>
        <v>0</v>
      </c>
      <c r="L28" s="119">
        <f t="shared" si="3"/>
        <v>1</v>
      </c>
    </row>
    <row r="29" spans="1:12">
      <c r="A29" s="37">
        <v>25</v>
      </c>
      <c r="B29" s="33" t="s">
        <v>53</v>
      </c>
      <c r="C29" s="42" t="s">
        <v>60</v>
      </c>
      <c r="D29" s="64">
        <v>200</v>
      </c>
      <c r="E29" s="41"/>
      <c r="F29" s="52"/>
      <c r="G29" s="54"/>
      <c r="H29" s="52">
        <f t="shared" si="0"/>
        <v>0</v>
      </c>
      <c r="I29" s="52">
        <f t="shared" si="1"/>
        <v>0</v>
      </c>
      <c r="J29" s="9">
        <v>1</v>
      </c>
      <c r="K29" s="119">
        <f t="shared" si="2"/>
        <v>0</v>
      </c>
      <c r="L29" s="119">
        <f t="shared" si="3"/>
        <v>1</v>
      </c>
    </row>
    <row r="30" spans="1:12" ht="34.200000000000003">
      <c r="A30" s="37">
        <v>26</v>
      </c>
      <c r="B30" s="33" t="s">
        <v>130</v>
      </c>
      <c r="C30" s="42" t="s">
        <v>60</v>
      </c>
      <c r="D30" s="64">
        <v>100</v>
      </c>
      <c r="E30" s="62"/>
      <c r="F30" s="53"/>
      <c r="G30" s="55"/>
      <c r="H30" s="52">
        <f t="shared" si="0"/>
        <v>0</v>
      </c>
      <c r="I30" s="52">
        <f t="shared" si="1"/>
        <v>0</v>
      </c>
      <c r="J30" s="9">
        <v>1</v>
      </c>
      <c r="K30" s="119">
        <f t="shared" si="2"/>
        <v>0</v>
      </c>
      <c r="L30" s="119">
        <f t="shared" si="3"/>
        <v>1</v>
      </c>
    </row>
    <row r="31" spans="1:12" ht="34.200000000000003">
      <c r="A31" s="37">
        <v>27</v>
      </c>
      <c r="B31" s="33" t="s">
        <v>129</v>
      </c>
      <c r="C31" s="38" t="s">
        <v>60</v>
      </c>
      <c r="D31" s="65">
        <v>100</v>
      </c>
      <c r="E31" s="62"/>
      <c r="F31" s="53"/>
      <c r="G31" s="55"/>
      <c r="H31" s="52">
        <f t="shared" si="0"/>
        <v>0</v>
      </c>
      <c r="I31" s="52">
        <f t="shared" si="1"/>
        <v>0</v>
      </c>
      <c r="J31" s="9">
        <v>1</v>
      </c>
      <c r="K31" s="119">
        <f t="shared" si="2"/>
        <v>0</v>
      </c>
      <c r="L31" s="119">
        <f t="shared" si="3"/>
        <v>1</v>
      </c>
    </row>
    <row r="32" spans="1:12" ht="34.200000000000003">
      <c r="A32" s="37">
        <v>28</v>
      </c>
      <c r="B32" s="33" t="s">
        <v>131</v>
      </c>
      <c r="C32" s="38" t="s">
        <v>60</v>
      </c>
      <c r="D32" s="65">
        <v>150</v>
      </c>
      <c r="E32" s="62"/>
      <c r="F32" s="53"/>
      <c r="G32" s="55"/>
      <c r="H32" s="52">
        <f t="shared" si="0"/>
        <v>0</v>
      </c>
      <c r="I32" s="52">
        <f t="shared" si="1"/>
        <v>0</v>
      </c>
      <c r="J32" s="9">
        <v>1</v>
      </c>
      <c r="K32" s="119">
        <f t="shared" si="2"/>
        <v>0</v>
      </c>
      <c r="L32" s="119">
        <f t="shared" si="3"/>
        <v>1</v>
      </c>
    </row>
    <row r="33" spans="1:12" ht="34.200000000000003">
      <c r="A33" s="37">
        <v>29</v>
      </c>
      <c r="B33" s="33" t="s">
        <v>132</v>
      </c>
      <c r="C33" s="38" t="s">
        <v>60</v>
      </c>
      <c r="D33" s="65">
        <v>450</v>
      </c>
      <c r="E33" s="62"/>
      <c r="F33" s="53"/>
      <c r="G33" s="55"/>
      <c r="H33" s="52">
        <f t="shared" si="0"/>
        <v>0</v>
      </c>
      <c r="I33" s="52">
        <f t="shared" si="1"/>
        <v>0</v>
      </c>
      <c r="J33" s="9">
        <v>1</v>
      </c>
      <c r="K33" s="119">
        <f t="shared" si="2"/>
        <v>0</v>
      </c>
      <c r="L33" s="119">
        <f t="shared" si="3"/>
        <v>1</v>
      </c>
    </row>
    <row r="34" spans="1:12" ht="34.200000000000003">
      <c r="A34" s="37">
        <v>30</v>
      </c>
      <c r="B34" s="33" t="s">
        <v>133</v>
      </c>
      <c r="C34" s="38" t="s">
        <v>60</v>
      </c>
      <c r="D34" s="65">
        <v>450</v>
      </c>
      <c r="E34" s="62"/>
      <c r="F34" s="53"/>
      <c r="G34" s="55"/>
      <c r="H34" s="52">
        <f t="shared" si="0"/>
        <v>0</v>
      </c>
      <c r="I34" s="52">
        <f t="shared" si="1"/>
        <v>0</v>
      </c>
      <c r="J34" s="9">
        <v>1</v>
      </c>
      <c r="K34" s="119">
        <f t="shared" si="2"/>
        <v>0</v>
      </c>
      <c r="L34" s="119">
        <f t="shared" si="3"/>
        <v>1</v>
      </c>
    </row>
    <row r="35" spans="1:12" ht="45.6">
      <c r="A35" s="37">
        <v>31</v>
      </c>
      <c r="B35" s="33" t="s">
        <v>47</v>
      </c>
      <c r="C35" s="42" t="s">
        <v>60</v>
      </c>
      <c r="D35" s="64">
        <v>200</v>
      </c>
      <c r="E35" s="62"/>
      <c r="F35" s="53"/>
      <c r="G35" s="55"/>
      <c r="H35" s="52">
        <f t="shared" si="0"/>
        <v>0</v>
      </c>
      <c r="I35" s="52">
        <f t="shared" si="1"/>
        <v>0</v>
      </c>
      <c r="J35" s="9">
        <v>1</v>
      </c>
      <c r="K35" s="119">
        <f t="shared" si="2"/>
        <v>0</v>
      </c>
      <c r="L35" s="119">
        <f t="shared" si="3"/>
        <v>1</v>
      </c>
    </row>
    <row r="36" spans="1:12" ht="57">
      <c r="A36" s="37">
        <v>32</v>
      </c>
      <c r="B36" s="33" t="s">
        <v>48</v>
      </c>
      <c r="C36" s="42" t="s">
        <v>60</v>
      </c>
      <c r="D36" s="64">
        <v>200</v>
      </c>
      <c r="E36" s="62"/>
      <c r="F36" s="53"/>
      <c r="G36" s="55"/>
      <c r="H36" s="52">
        <f t="shared" si="0"/>
        <v>0</v>
      </c>
      <c r="I36" s="52">
        <f t="shared" si="1"/>
        <v>0</v>
      </c>
      <c r="J36" s="9">
        <v>1</v>
      </c>
      <c r="K36" s="119">
        <f t="shared" si="2"/>
        <v>0</v>
      </c>
      <c r="L36" s="119">
        <f t="shared" si="3"/>
        <v>1</v>
      </c>
    </row>
    <row r="37" spans="1:12" ht="136.80000000000001">
      <c r="A37" s="37">
        <v>33</v>
      </c>
      <c r="B37" s="33" t="s">
        <v>46</v>
      </c>
      <c r="C37" s="42" t="s">
        <v>60</v>
      </c>
      <c r="D37" s="64">
        <v>55000</v>
      </c>
      <c r="E37" s="62"/>
      <c r="F37" s="53"/>
      <c r="G37" s="55"/>
      <c r="H37" s="52">
        <f t="shared" si="0"/>
        <v>0</v>
      </c>
      <c r="I37" s="52">
        <f t="shared" si="1"/>
        <v>0</v>
      </c>
      <c r="J37" s="9">
        <v>1</v>
      </c>
      <c r="K37" s="119">
        <f t="shared" si="2"/>
        <v>0</v>
      </c>
      <c r="L37" s="119">
        <f t="shared" si="3"/>
        <v>1</v>
      </c>
    </row>
    <row r="38" spans="1:12" ht="27" customHeight="1">
      <c r="A38" s="37">
        <v>34</v>
      </c>
      <c r="B38" s="33" t="s">
        <v>13</v>
      </c>
      <c r="C38" s="42" t="s">
        <v>60</v>
      </c>
      <c r="D38" s="64">
        <v>30</v>
      </c>
      <c r="E38" s="62"/>
      <c r="F38" s="53"/>
      <c r="G38" s="55"/>
      <c r="H38" s="52">
        <f t="shared" si="0"/>
        <v>0</v>
      </c>
      <c r="I38" s="52">
        <f t="shared" si="1"/>
        <v>0</v>
      </c>
      <c r="J38" s="9">
        <v>1</v>
      </c>
      <c r="K38" s="119">
        <f t="shared" si="2"/>
        <v>0</v>
      </c>
      <c r="L38" s="119">
        <f t="shared" si="3"/>
        <v>1</v>
      </c>
    </row>
    <row r="39" spans="1:12" ht="27" customHeight="1">
      <c r="A39" s="37">
        <v>35</v>
      </c>
      <c r="B39" s="33" t="s">
        <v>41</v>
      </c>
      <c r="C39" s="42" t="s">
        <v>60</v>
      </c>
      <c r="D39" s="64">
        <v>30</v>
      </c>
      <c r="E39" s="62"/>
      <c r="F39" s="53"/>
      <c r="G39" s="55"/>
      <c r="H39" s="52">
        <f t="shared" si="0"/>
        <v>0</v>
      </c>
      <c r="I39" s="52">
        <f t="shared" si="1"/>
        <v>0</v>
      </c>
      <c r="J39" s="9">
        <v>1</v>
      </c>
      <c r="K39" s="119">
        <f t="shared" si="2"/>
        <v>0</v>
      </c>
      <c r="L39" s="119">
        <f t="shared" si="3"/>
        <v>1</v>
      </c>
    </row>
    <row r="40" spans="1:12" ht="27" customHeight="1">
      <c r="A40" s="37">
        <v>36</v>
      </c>
      <c r="B40" s="33" t="s">
        <v>14</v>
      </c>
      <c r="C40" s="42" t="s">
        <v>60</v>
      </c>
      <c r="D40" s="64">
        <v>30</v>
      </c>
      <c r="E40" s="62"/>
      <c r="F40" s="53"/>
      <c r="G40" s="55"/>
      <c r="H40" s="52">
        <f t="shared" si="0"/>
        <v>0</v>
      </c>
      <c r="I40" s="52">
        <f t="shared" si="1"/>
        <v>0</v>
      </c>
      <c r="J40" s="9">
        <v>1</v>
      </c>
      <c r="K40" s="119">
        <f t="shared" si="2"/>
        <v>0</v>
      </c>
      <c r="L40" s="119">
        <f t="shared" si="3"/>
        <v>1</v>
      </c>
    </row>
    <row r="41" spans="1:12" ht="27" customHeight="1">
      <c r="A41" s="37">
        <v>37</v>
      </c>
      <c r="B41" s="33" t="s">
        <v>42</v>
      </c>
      <c r="C41" s="42" t="s">
        <v>60</v>
      </c>
      <c r="D41" s="64">
        <v>30</v>
      </c>
      <c r="E41" s="62"/>
      <c r="F41" s="53"/>
      <c r="G41" s="55"/>
      <c r="H41" s="52">
        <f t="shared" si="0"/>
        <v>0</v>
      </c>
      <c r="I41" s="52">
        <f t="shared" si="1"/>
        <v>0</v>
      </c>
      <c r="J41" s="9">
        <v>1</v>
      </c>
      <c r="K41" s="119">
        <f t="shared" si="2"/>
        <v>0</v>
      </c>
      <c r="L41" s="119">
        <f t="shared" si="3"/>
        <v>1</v>
      </c>
    </row>
    <row r="42" spans="1:12" ht="27" customHeight="1">
      <c r="A42" s="37">
        <v>38</v>
      </c>
      <c r="B42" s="33" t="s">
        <v>79</v>
      </c>
      <c r="C42" s="42" t="s">
        <v>60</v>
      </c>
      <c r="D42" s="64">
        <v>50</v>
      </c>
      <c r="E42" s="62"/>
      <c r="F42" s="53"/>
      <c r="G42" s="55"/>
      <c r="H42" s="52">
        <f t="shared" si="0"/>
        <v>0</v>
      </c>
      <c r="I42" s="52">
        <f t="shared" si="1"/>
        <v>0</v>
      </c>
      <c r="J42" s="9">
        <v>1</v>
      </c>
      <c r="K42" s="119">
        <f t="shared" si="2"/>
        <v>0</v>
      </c>
      <c r="L42" s="119">
        <f t="shared" si="3"/>
        <v>1</v>
      </c>
    </row>
    <row r="43" spans="1:12" ht="27" customHeight="1">
      <c r="A43" s="37">
        <v>39</v>
      </c>
      <c r="B43" s="33" t="s">
        <v>24</v>
      </c>
      <c r="C43" s="42" t="s">
        <v>60</v>
      </c>
      <c r="D43" s="64">
        <v>50</v>
      </c>
      <c r="E43" s="62"/>
      <c r="F43" s="53"/>
      <c r="G43" s="55"/>
      <c r="H43" s="52">
        <f t="shared" si="0"/>
        <v>0</v>
      </c>
      <c r="I43" s="52">
        <f t="shared" si="1"/>
        <v>0</v>
      </c>
      <c r="J43" s="9">
        <v>1</v>
      </c>
      <c r="K43" s="119">
        <f t="shared" si="2"/>
        <v>0</v>
      </c>
      <c r="L43" s="119">
        <f t="shared" si="3"/>
        <v>1</v>
      </c>
    </row>
    <row r="44" spans="1:12" ht="27" customHeight="1">
      <c r="A44" s="37">
        <v>40</v>
      </c>
      <c r="B44" s="33" t="s">
        <v>25</v>
      </c>
      <c r="C44" s="42" t="s">
        <v>60</v>
      </c>
      <c r="D44" s="64">
        <v>50</v>
      </c>
      <c r="E44" s="62"/>
      <c r="F44" s="53"/>
      <c r="G44" s="55"/>
      <c r="H44" s="52">
        <f t="shared" si="0"/>
        <v>0</v>
      </c>
      <c r="I44" s="52">
        <f t="shared" si="1"/>
        <v>0</v>
      </c>
      <c r="J44" s="9">
        <v>1</v>
      </c>
      <c r="K44" s="119">
        <f t="shared" si="2"/>
        <v>0</v>
      </c>
      <c r="L44" s="119">
        <f t="shared" si="3"/>
        <v>1</v>
      </c>
    </row>
    <row r="45" spans="1:12" ht="27" customHeight="1">
      <c r="A45" s="37">
        <v>41</v>
      </c>
      <c r="B45" s="33" t="s">
        <v>54</v>
      </c>
      <c r="C45" s="42" t="s">
        <v>60</v>
      </c>
      <c r="D45" s="64">
        <v>4000</v>
      </c>
      <c r="E45" s="62"/>
      <c r="F45" s="53"/>
      <c r="G45" s="55"/>
      <c r="H45" s="52">
        <f t="shared" si="0"/>
        <v>0</v>
      </c>
      <c r="I45" s="52">
        <f t="shared" si="1"/>
        <v>0</v>
      </c>
      <c r="J45" s="9">
        <v>1</v>
      </c>
      <c r="K45" s="119">
        <f t="shared" si="2"/>
        <v>0</v>
      </c>
      <c r="L45" s="119">
        <f t="shared" si="3"/>
        <v>1</v>
      </c>
    </row>
    <row r="46" spans="1:12" ht="27" customHeight="1">
      <c r="A46" s="37">
        <v>42</v>
      </c>
      <c r="B46" s="33" t="s">
        <v>63</v>
      </c>
      <c r="C46" s="42" t="s">
        <v>60</v>
      </c>
      <c r="D46" s="64">
        <v>500</v>
      </c>
      <c r="E46" s="62"/>
      <c r="F46" s="53"/>
      <c r="G46" s="55"/>
      <c r="H46" s="52">
        <f t="shared" si="0"/>
        <v>0</v>
      </c>
      <c r="I46" s="52">
        <f t="shared" si="1"/>
        <v>0</v>
      </c>
      <c r="J46" s="9">
        <v>1</v>
      </c>
      <c r="K46" s="119">
        <f t="shared" si="2"/>
        <v>0</v>
      </c>
      <c r="L46" s="119">
        <f t="shared" si="3"/>
        <v>1</v>
      </c>
    </row>
    <row r="47" spans="1:12" ht="27" customHeight="1">
      <c r="A47" s="37">
        <v>43</v>
      </c>
      <c r="B47" s="33" t="s">
        <v>36</v>
      </c>
      <c r="C47" s="42" t="s">
        <v>60</v>
      </c>
      <c r="D47" s="64">
        <v>3000</v>
      </c>
      <c r="E47" s="62"/>
      <c r="F47" s="53"/>
      <c r="G47" s="55"/>
      <c r="H47" s="52">
        <f t="shared" si="0"/>
        <v>0</v>
      </c>
      <c r="I47" s="52">
        <f t="shared" si="1"/>
        <v>0</v>
      </c>
      <c r="J47" s="9">
        <v>1</v>
      </c>
      <c r="K47" s="119">
        <f t="shared" si="2"/>
        <v>0</v>
      </c>
      <c r="L47" s="119">
        <f t="shared" si="3"/>
        <v>1</v>
      </c>
    </row>
    <row r="48" spans="1:12" ht="27" customHeight="1">
      <c r="A48" s="37">
        <v>44</v>
      </c>
      <c r="B48" s="33" t="s">
        <v>37</v>
      </c>
      <c r="C48" s="42" t="s">
        <v>60</v>
      </c>
      <c r="D48" s="64">
        <v>400</v>
      </c>
      <c r="E48" s="62"/>
      <c r="F48" s="53"/>
      <c r="G48" s="55"/>
      <c r="H48" s="52">
        <f t="shared" si="0"/>
        <v>0</v>
      </c>
      <c r="I48" s="52">
        <f t="shared" si="1"/>
        <v>0</v>
      </c>
      <c r="J48" s="9">
        <v>1</v>
      </c>
      <c r="K48" s="119">
        <f t="shared" si="2"/>
        <v>0</v>
      </c>
      <c r="L48" s="119">
        <f t="shared" si="3"/>
        <v>1</v>
      </c>
    </row>
    <row r="49" spans="1:15" ht="27" customHeight="1">
      <c r="A49" s="37">
        <v>45</v>
      </c>
      <c r="B49" s="33" t="s">
        <v>80</v>
      </c>
      <c r="C49" s="42" t="s">
        <v>60</v>
      </c>
      <c r="D49" s="64">
        <v>400</v>
      </c>
      <c r="E49" s="62"/>
      <c r="F49" s="53"/>
      <c r="G49" s="55"/>
      <c r="H49" s="52">
        <f t="shared" si="0"/>
        <v>0</v>
      </c>
      <c r="I49" s="52">
        <f t="shared" si="1"/>
        <v>0</v>
      </c>
      <c r="J49" s="9">
        <v>1</v>
      </c>
      <c r="K49" s="119">
        <f t="shared" si="2"/>
        <v>0</v>
      </c>
      <c r="L49" s="119">
        <f t="shared" si="3"/>
        <v>1</v>
      </c>
    </row>
    <row r="50" spans="1:15" ht="27" customHeight="1">
      <c r="A50" s="37">
        <v>46</v>
      </c>
      <c r="B50" s="33" t="s">
        <v>81</v>
      </c>
      <c r="C50" s="42" t="s">
        <v>60</v>
      </c>
      <c r="D50" s="64">
        <v>3500</v>
      </c>
      <c r="E50" s="62"/>
      <c r="F50" s="53"/>
      <c r="G50" s="55"/>
      <c r="H50" s="52">
        <f t="shared" si="0"/>
        <v>0</v>
      </c>
      <c r="I50" s="52">
        <f t="shared" si="1"/>
        <v>0</v>
      </c>
      <c r="J50" s="9">
        <v>1</v>
      </c>
      <c r="K50" s="119">
        <f t="shared" si="2"/>
        <v>0</v>
      </c>
      <c r="L50" s="119">
        <f t="shared" si="3"/>
        <v>1</v>
      </c>
    </row>
    <row r="51" spans="1:15" ht="27" customHeight="1">
      <c r="A51" s="37">
        <v>47</v>
      </c>
      <c r="B51" s="33" t="s">
        <v>82</v>
      </c>
      <c r="C51" s="42" t="s">
        <v>60</v>
      </c>
      <c r="D51" s="64">
        <v>1000</v>
      </c>
      <c r="E51" s="62"/>
      <c r="F51" s="53"/>
      <c r="G51" s="55"/>
      <c r="H51" s="52">
        <f t="shared" si="0"/>
        <v>0</v>
      </c>
      <c r="I51" s="52">
        <f t="shared" si="1"/>
        <v>0</v>
      </c>
      <c r="J51" s="9">
        <v>1</v>
      </c>
      <c r="K51" s="119">
        <f t="shared" si="2"/>
        <v>0</v>
      </c>
      <c r="L51" s="119">
        <f t="shared" si="3"/>
        <v>1</v>
      </c>
    </row>
    <row r="52" spans="1:15" ht="27" customHeight="1">
      <c r="A52" s="37">
        <v>48</v>
      </c>
      <c r="B52" s="33" t="s">
        <v>43</v>
      </c>
      <c r="C52" s="42" t="s">
        <v>61</v>
      </c>
      <c r="D52" s="64">
        <v>220</v>
      </c>
      <c r="E52" s="62"/>
      <c r="F52" s="53"/>
      <c r="G52" s="55"/>
      <c r="H52" s="52">
        <f t="shared" si="0"/>
        <v>0</v>
      </c>
      <c r="I52" s="52">
        <f t="shared" si="1"/>
        <v>0</v>
      </c>
      <c r="J52" s="9">
        <v>1</v>
      </c>
      <c r="K52" s="119">
        <f t="shared" si="2"/>
        <v>0</v>
      </c>
      <c r="L52" s="119">
        <f t="shared" si="3"/>
        <v>1</v>
      </c>
    </row>
    <row r="53" spans="1:15" ht="27" customHeight="1">
      <c r="A53" s="37">
        <v>49</v>
      </c>
      <c r="B53" s="33" t="s">
        <v>44</v>
      </c>
      <c r="C53" s="42" t="s">
        <v>61</v>
      </c>
      <c r="D53" s="64">
        <v>80</v>
      </c>
      <c r="E53" s="62"/>
      <c r="F53" s="53"/>
      <c r="G53" s="55"/>
      <c r="H53" s="52">
        <f t="shared" si="0"/>
        <v>0</v>
      </c>
      <c r="I53" s="52">
        <f t="shared" si="1"/>
        <v>0</v>
      </c>
      <c r="J53" s="9">
        <v>1</v>
      </c>
      <c r="K53" s="119">
        <f t="shared" si="2"/>
        <v>0</v>
      </c>
      <c r="L53" s="119">
        <f t="shared" si="3"/>
        <v>1</v>
      </c>
    </row>
    <row r="54" spans="1:15" ht="21.6" customHeight="1">
      <c r="A54" s="37">
        <v>50</v>
      </c>
      <c r="B54" s="33" t="s">
        <v>15</v>
      </c>
      <c r="C54" s="42" t="s">
        <v>60</v>
      </c>
      <c r="D54" s="64">
        <v>300</v>
      </c>
      <c r="E54" s="62"/>
      <c r="F54" s="53"/>
      <c r="G54" s="55"/>
      <c r="H54" s="52">
        <f t="shared" si="0"/>
        <v>0</v>
      </c>
      <c r="I54" s="52">
        <f t="shared" si="1"/>
        <v>0</v>
      </c>
      <c r="J54" s="9">
        <v>1</v>
      </c>
      <c r="K54" s="119">
        <f t="shared" si="2"/>
        <v>0</v>
      </c>
      <c r="L54" s="119">
        <f t="shared" si="3"/>
        <v>1</v>
      </c>
    </row>
    <row r="55" spans="1:15" ht="22.2" customHeight="1">
      <c r="A55" s="37">
        <v>51</v>
      </c>
      <c r="B55" s="33" t="s">
        <v>29</v>
      </c>
      <c r="C55" s="42" t="s">
        <v>60</v>
      </c>
      <c r="D55" s="64">
        <v>200</v>
      </c>
      <c r="E55" s="62"/>
      <c r="F55" s="53"/>
      <c r="G55" s="55"/>
      <c r="H55" s="52">
        <f t="shared" si="0"/>
        <v>0</v>
      </c>
      <c r="I55" s="52">
        <f t="shared" si="1"/>
        <v>0</v>
      </c>
      <c r="J55" s="9">
        <v>1</v>
      </c>
      <c r="K55" s="119">
        <f t="shared" si="2"/>
        <v>0</v>
      </c>
      <c r="L55" s="119">
        <f t="shared" si="3"/>
        <v>1</v>
      </c>
      <c r="M55" s="36"/>
      <c r="N55" s="36"/>
      <c r="O55" s="36"/>
    </row>
    <row r="56" spans="1:15" ht="148.19999999999999">
      <c r="A56" s="37">
        <v>52</v>
      </c>
      <c r="B56" s="33" t="s">
        <v>157</v>
      </c>
      <c r="C56" s="42" t="s">
        <v>60</v>
      </c>
      <c r="D56" s="64">
        <v>30000</v>
      </c>
      <c r="E56" s="62"/>
      <c r="F56" s="53"/>
      <c r="G56" s="55"/>
      <c r="H56" s="52">
        <f t="shared" si="0"/>
        <v>0</v>
      </c>
      <c r="I56" s="52">
        <f t="shared" si="1"/>
        <v>0</v>
      </c>
      <c r="J56" s="9">
        <v>1</v>
      </c>
      <c r="K56" s="119">
        <f t="shared" si="2"/>
        <v>0</v>
      </c>
      <c r="L56" s="119">
        <f t="shared" si="3"/>
        <v>1</v>
      </c>
      <c r="M56" s="36"/>
      <c r="N56" s="36"/>
    </row>
    <row r="57" spans="1:15" ht="18.600000000000001" customHeight="1">
      <c r="A57" s="37">
        <v>53</v>
      </c>
      <c r="B57" s="33" t="s">
        <v>4</v>
      </c>
      <c r="C57" s="42" t="s">
        <v>60</v>
      </c>
      <c r="D57" s="64">
        <v>150</v>
      </c>
      <c r="E57" s="62"/>
      <c r="F57" s="53"/>
      <c r="G57" s="55"/>
      <c r="H57" s="52">
        <f t="shared" si="0"/>
        <v>0</v>
      </c>
      <c r="I57" s="52">
        <f t="shared" si="1"/>
        <v>0</v>
      </c>
      <c r="J57" s="9">
        <v>1</v>
      </c>
      <c r="K57" s="119">
        <f t="shared" si="2"/>
        <v>0</v>
      </c>
      <c r="L57" s="119">
        <f t="shared" si="3"/>
        <v>1</v>
      </c>
    </row>
    <row r="58" spans="1:15" ht="15" customHeight="1">
      <c r="A58" s="37">
        <v>54</v>
      </c>
      <c r="B58" s="33" t="s">
        <v>1</v>
      </c>
      <c r="C58" s="42" t="s">
        <v>60</v>
      </c>
      <c r="D58" s="64">
        <v>150</v>
      </c>
      <c r="E58" s="62"/>
      <c r="F58" s="53"/>
      <c r="G58" s="55"/>
      <c r="H58" s="52">
        <f t="shared" si="0"/>
        <v>0</v>
      </c>
      <c r="I58" s="52">
        <f t="shared" si="1"/>
        <v>0</v>
      </c>
      <c r="J58" s="9">
        <v>1</v>
      </c>
      <c r="K58" s="119">
        <f t="shared" si="2"/>
        <v>0</v>
      </c>
      <c r="L58" s="119">
        <f t="shared" si="3"/>
        <v>1</v>
      </c>
    </row>
    <row r="59" spans="1:15" ht="15" customHeight="1">
      <c r="A59" s="37">
        <v>55</v>
      </c>
      <c r="B59" s="33" t="s">
        <v>2</v>
      </c>
      <c r="C59" s="42" t="s">
        <v>60</v>
      </c>
      <c r="D59" s="64">
        <v>300</v>
      </c>
      <c r="E59" s="62"/>
      <c r="F59" s="53"/>
      <c r="G59" s="55"/>
      <c r="H59" s="52">
        <f t="shared" si="0"/>
        <v>0</v>
      </c>
      <c r="I59" s="52">
        <f t="shared" si="1"/>
        <v>0</v>
      </c>
      <c r="J59" s="9">
        <v>1</v>
      </c>
      <c r="K59" s="119">
        <f t="shared" si="2"/>
        <v>0</v>
      </c>
      <c r="L59" s="119">
        <f t="shared" si="3"/>
        <v>1</v>
      </c>
    </row>
    <row r="60" spans="1:15" ht="15" customHeight="1">
      <c r="A60" s="37">
        <v>56</v>
      </c>
      <c r="B60" s="33" t="s">
        <v>3</v>
      </c>
      <c r="C60" s="42" t="s">
        <v>60</v>
      </c>
      <c r="D60" s="64">
        <v>400</v>
      </c>
      <c r="E60" s="62"/>
      <c r="F60" s="53"/>
      <c r="G60" s="55"/>
      <c r="H60" s="52">
        <f t="shared" si="0"/>
        <v>0</v>
      </c>
      <c r="I60" s="52">
        <f t="shared" si="1"/>
        <v>0</v>
      </c>
      <c r="J60" s="9">
        <v>1</v>
      </c>
      <c r="K60" s="119">
        <f t="shared" si="2"/>
        <v>0</v>
      </c>
      <c r="L60" s="119">
        <f t="shared" si="3"/>
        <v>1</v>
      </c>
    </row>
    <row r="61" spans="1:15" ht="15" customHeight="1">
      <c r="A61" s="37">
        <v>57</v>
      </c>
      <c r="B61" s="33" t="s">
        <v>84</v>
      </c>
      <c r="C61" s="42" t="s">
        <v>60</v>
      </c>
      <c r="D61" s="64">
        <v>150</v>
      </c>
      <c r="E61" s="62"/>
      <c r="F61" s="53"/>
      <c r="G61" s="55"/>
      <c r="H61" s="52">
        <f t="shared" si="0"/>
        <v>0</v>
      </c>
      <c r="I61" s="52">
        <f t="shared" si="1"/>
        <v>0</v>
      </c>
      <c r="J61" s="9">
        <v>1</v>
      </c>
      <c r="K61" s="119">
        <f t="shared" si="2"/>
        <v>0</v>
      </c>
      <c r="L61" s="119">
        <f t="shared" si="3"/>
        <v>1</v>
      </c>
    </row>
    <row r="62" spans="1:15" ht="15" customHeight="1">
      <c r="A62" s="37">
        <v>58</v>
      </c>
      <c r="B62" s="33" t="s">
        <v>20</v>
      </c>
      <c r="C62" s="42" t="s">
        <v>60</v>
      </c>
      <c r="D62" s="64">
        <v>50</v>
      </c>
      <c r="E62" s="62"/>
      <c r="F62" s="53"/>
      <c r="G62" s="55"/>
      <c r="H62" s="52">
        <f t="shared" si="0"/>
        <v>0</v>
      </c>
      <c r="I62" s="52">
        <f t="shared" si="1"/>
        <v>0</v>
      </c>
      <c r="J62" s="9">
        <v>1</v>
      </c>
      <c r="K62" s="119">
        <f t="shared" si="2"/>
        <v>0</v>
      </c>
      <c r="L62" s="119">
        <f t="shared" si="3"/>
        <v>1</v>
      </c>
    </row>
    <row r="63" spans="1:15" ht="15" customHeight="1">
      <c r="A63" s="37">
        <v>59</v>
      </c>
      <c r="B63" s="33" t="s">
        <v>64</v>
      </c>
      <c r="C63" s="42" t="s">
        <v>60</v>
      </c>
      <c r="D63" s="64">
        <v>50</v>
      </c>
      <c r="E63" s="62"/>
      <c r="F63" s="53"/>
      <c r="G63" s="55"/>
      <c r="H63" s="52">
        <f t="shared" si="0"/>
        <v>0</v>
      </c>
      <c r="I63" s="52">
        <f t="shared" si="1"/>
        <v>0</v>
      </c>
      <c r="J63" s="9">
        <v>1</v>
      </c>
      <c r="K63" s="119">
        <f t="shared" si="2"/>
        <v>0</v>
      </c>
      <c r="L63" s="119">
        <f t="shared" si="3"/>
        <v>1</v>
      </c>
    </row>
    <row r="64" spans="1:15" ht="15" customHeight="1">
      <c r="A64" s="37">
        <v>60</v>
      </c>
      <c r="B64" s="33" t="s">
        <v>65</v>
      </c>
      <c r="C64" s="42" t="s">
        <v>60</v>
      </c>
      <c r="D64" s="64">
        <v>50</v>
      </c>
      <c r="E64" s="62"/>
      <c r="F64" s="53"/>
      <c r="G64" s="55"/>
      <c r="H64" s="52">
        <f t="shared" si="0"/>
        <v>0</v>
      </c>
      <c r="I64" s="52">
        <f t="shared" si="1"/>
        <v>0</v>
      </c>
      <c r="J64" s="9">
        <v>1</v>
      </c>
      <c r="K64" s="119">
        <f t="shared" si="2"/>
        <v>0</v>
      </c>
      <c r="L64" s="119">
        <f t="shared" si="3"/>
        <v>1</v>
      </c>
    </row>
    <row r="65" spans="1:12" ht="15" customHeight="1">
      <c r="A65" s="37">
        <v>61</v>
      </c>
      <c r="B65" s="33" t="s">
        <v>23</v>
      </c>
      <c r="C65" s="42" t="s">
        <v>60</v>
      </c>
      <c r="D65" s="64">
        <v>50</v>
      </c>
      <c r="E65" s="62"/>
      <c r="F65" s="53"/>
      <c r="G65" s="55"/>
      <c r="H65" s="52">
        <f t="shared" si="0"/>
        <v>0</v>
      </c>
      <c r="I65" s="52">
        <f t="shared" si="1"/>
        <v>0</v>
      </c>
      <c r="J65" s="9">
        <v>1</v>
      </c>
      <c r="K65" s="119">
        <f t="shared" si="2"/>
        <v>0</v>
      </c>
      <c r="L65" s="119">
        <f t="shared" si="3"/>
        <v>1</v>
      </c>
    </row>
    <row r="66" spans="1:12" ht="15" customHeight="1">
      <c r="A66" s="37">
        <v>62</v>
      </c>
      <c r="B66" s="33" t="s">
        <v>67</v>
      </c>
      <c r="C66" s="42" t="s">
        <v>60</v>
      </c>
      <c r="D66" s="64">
        <v>50</v>
      </c>
      <c r="E66" s="62"/>
      <c r="F66" s="53"/>
      <c r="G66" s="55"/>
      <c r="H66" s="52">
        <f t="shared" si="0"/>
        <v>0</v>
      </c>
      <c r="I66" s="52">
        <f t="shared" si="1"/>
        <v>0</v>
      </c>
      <c r="J66" s="9">
        <v>1</v>
      </c>
      <c r="K66" s="119">
        <f t="shared" si="2"/>
        <v>0</v>
      </c>
      <c r="L66" s="119">
        <f t="shared" si="3"/>
        <v>1</v>
      </c>
    </row>
    <row r="67" spans="1:12" ht="15" customHeight="1">
      <c r="A67" s="37">
        <v>63</v>
      </c>
      <c r="B67" s="33" t="s">
        <v>66</v>
      </c>
      <c r="C67" s="42" t="s">
        <v>60</v>
      </c>
      <c r="D67" s="64">
        <v>50</v>
      </c>
      <c r="E67" s="62"/>
      <c r="F67" s="53"/>
      <c r="G67" s="55"/>
      <c r="H67" s="52">
        <f t="shared" si="0"/>
        <v>0</v>
      </c>
      <c r="I67" s="52">
        <f t="shared" si="1"/>
        <v>0</v>
      </c>
      <c r="J67" s="9">
        <v>1</v>
      </c>
      <c r="K67" s="119">
        <f t="shared" si="2"/>
        <v>0</v>
      </c>
      <c r="L67" s="119">
        <f t="shared" si="3"/>
        <v>1</v>
      </c>
    </row>
    <row r="68" spans="1:12" ht="15" customHeight="1">
      <c r="A68" s="37">
        <v>64</v>
      </c>
      <c r="B68" s="33" t="s">
        <v>68</v>
      </c>
      <c r="C68" s="42" t="s">
        <v>60</v>
      </c>
      <c r="D68" s="64">
        <v>80</v>
      </c>
      <c r="E68" s="62"/>
      <c r="F68" s="53"/>
      <c r="G68" s="55"/>
      <c r="H68" s="52">
        <f t="shared" si="0"/>
        <v>0</v>
      </c>
      <c r="I68" s="52">
        <f t="shared" si="1"/>
        <v>0</v>
      </c>
      <c r="J68" s="9">
        <v>1</v>
      </c>
      <c r="K68" s="119">
        <f t="shared" si="2"/>
        <v>0</v>
      </c>
      <c r="L68" s="119">
        <f t="shared" si="3"/>
        <v>1</v>
      </c>
    </row>
    <row r="69" spans="1:12" ht="15" customHeight="1">
      <c r="A69" s="37">
        <v>65</v>
      </c>
      <c r="B69" s="33" t="s">
        <v>69</v>
      </c>
      <c r="C69" s="42" t="s">
        <v>60</v>
      </c>
      <c r="D69" s="64">
        <v>80</v>
      </c>
      <c r="E69" s="62"/>
      <c r="F69" s="53"/>
      <c r="G69" s="55"/>
      <c r="H69" s="52">
        <f t="shared" si="0"/>
        <v>0</v>
      </c>
      <c r="I69" s="52">
        <f t="shared" si="1"/>
        <v>0</v>
      </c>
      <c r="J69" s="9">
        <v>1</v>
      </c>
      <c r="K69" s="119">
        <f t="shared" si="2"/>
        <v>0</v>
      </c>
      <c r="L69" s="119">
        <f t="shared" si="3"/>
        <v>1</v>
      </c>
    </row>
    <row r="70" spans="1:12" ht="15" customHeight="1">
      <c r="A70" s="37">
        <v>66</v>
      </c>
      <c r="B70" s="33" t="s">
        <v>70</v>
      </c>
      <c r="C70" s="42" t="s">
        <v>60</v>
      </c>
      <c r="D70" s="64">
        <v>100</v>
      </c>
      <c r="E70" s="62"/>
      <c r="F70" s="53"/>
      <c r="G70" s="55"/>
      <c r="H70" s="52">
        <f t="shared" ref="H70:H92" si="4">D70*F70</f>
        <v>0</v>
      </c>
      <c r="I70" s="52">
        <f t="shared" ref="I70:I92" si="5">H70*L70</f>
        <v>0</v>
      </c>
      <c r="J70" s="9">
        <v>1</v>
      </c>
      <c r="K70" s="119">
        <f t="shared" ref="K70:K92" si="6">G70*0.01</f>
        <v>0</v>
      </c>
      <c r="L70" s="119">
        <f t="shared" ref="L70:L92" si="7">J70+K70</f>
        <v>1</v>
      </c>
    </row>
    <row r="71" spans="1:12" ht="15" customHeight="1">
      <c r="A71" s="37">
        <v>67</v>
      </c>
      <c r="B71" s="33" t="s">
        <v>21</v>
      </c>
      <c r="C71" s="42" t="s">
        <v>60</v>
      </c>
      <c r="D71" s="64">
        <v>100</v>
      </c>
      <c r="E71" s="62"/>
      <c r="F71" s="53"/>
      <c r="G71" s="55"/>
      <c r="H71" s="52">
        <f t="shared" si="4"/>
        <v>0</v>
      </c>
      <c r="I71" s="52">
        <f t="shared" si="5"/>
        <v>0</v>
      </c>
      <c r="J71" s="9">
        <v>1</v>
      </c>
      <c r="K71" s="119">
        <f t="shared" si="6"/>
        <v>0</v>
      </c>
      <c r="L71" s="119">
        <f t="shared" si="7"/>
        <v>1</v>
      </c>
    </row>
    <row r="72" spans="1:12" ht="15" customHeight="1">
      <c r="A72" s="37">
        <v>68</v>
      </c>
      <c r="B72" s="33" t="s">
        <v>71</v>
      </c>
      <c r="C72" s="42" t="s">
        <v>60</v>
      </c>
      <c r="D72" s="64">
        <v>350</v>
      </c>
      <c r="E72" s="62"/>
      <c r="F72" s="53"/>
      <c r="G72" s="55"/>
      <c r="H72" s="52">
        <f t="shared" si="4"/>
        <v>0</v>
      </c>
      <c r="I72" s="52">
        <f t="shared" si="5"/>
        <v>0</v>
      </c>
      <c r="J72" s="9">
        <v>1</v>
      </c>
      <c r="K72" s="119">
        <f t="shared" si="6"/>
        <v>0</v>
      </c>
      <c r="L72" s="119">
        <f t="shared" si="7"/>
        <v>1</v>
      </c>
    </row>
    <row r="73" spans="1:12" ht="15" customHeight="1">
      <c r="A73" s="37">
        <v>69</v>
      </c>
      <c r="B73" s="33" t="s">
        <v>22</v>
      </c>
      <c r="C73" s="42" t="s">
        <v>60</v>
      </c>
      <c r="D73" s="64">
        <v>450</v>
      </c>
      <c r="E73" s="62"/>
      <c r="F73" s="53"/>
      <c r="G73" s="55"/>
      <c r="H73" s="52">
        <f t="shared" si="4"/>
        <v>0</v>
      </c>
      <c r="I73" s="52">
        <f t="shared" si="5"/>
        <v>0</v>
      </c>
      <c r="J73" s="9">
        <v>1</v>
      </c>
      <c r="K73" s="119">
        <f t="shared" si="6"/>
        <v>0</v>
      </c>
      <c r="L73" s="119">
        <f t="shared" si="7"/>
        <v>1</v>
      </c>
    </row>
    <row r="74" spans="1:12" ht="15" customHeight="1">
      <c r="A74" s="37">
        <v>70</v>
      </c>
      <c r="B74" s="33" t="s">
        <v>72</v>
      </c>
      <c r="C74" s="42" t="s">
        <v>60</v>
      </c>
      <c r="D74" s="64">
        <v>400</v>
      </c>
      <c r="E74" s="62"/>
      <c r="F74" s="53"/>
      <c r="G74" s="55"/>
      <c r="H74" s="52">
        <f t="shared" si="4"/>
        <v>0</v>
      </c>
      <c r="I74" s="52">
        <f t="shared" si="5"/>
        <v>0</v>
      </c>
      <c r="J74" s="9">
        <v>1</v>
      </c>
      <c r="K74" s="119">
        <f t="shared" si="6"/>
        <v>0</v>
      </c>
      <c r="L74" s="119">
        <f t="shared" si="7"/>
        <v>1</v>
      </c>
    </row>
    <row r="75" spans="1:12" ht="15" customHeight="1">
      <c r="A75" s="37">
        <v>71</v>
      </c>
      <c r="B75" s="33" t="s">
        <v>73</v>
      </c>
      <c r="C75" s="42" t="s">
        <v>60</v>
      </c>
      <c r="D75" s="64">
        <v>200</v>
      </c>
      <c r="E75" s="62"/>
      <c r="F75" s="53"/>
      <c r="G75" s="55"/>
      <c r="H75" s="52">
        <f t="shared" si="4"/>
        <v>0</v>
      </c>
      <c r="I75" s="52">
        <f t="shared" si="5"/>
        <v>0</v>
      </c>
      <c r="J75" s="9">
        <v>1</v>
      </c>
      <c r="K75" s="119">
        <f t="shared" si="6"/>
        <v>0</v>
      </c>
      <c r="L75" s="119">
        <f t="shared" si="7"/>
        <v>1</v>
      </c>
    </row>
    <row r="76" spans="1:12" ht="15" customHeight="1">
      <c r="A76" s="37">
        <v>72</v>
      </c>
      <c r="B76" s="33" t="s">
        <v>74</v>
      </c>
      <c r="C76" s="42" t="s">
        <v>60</v>
      </c>
      <c r="D76" s="64">
        <v>60</v>
      </c>
      <c r="E76" s="62"/>
      <c r="F76" s="53"/>
      <c r="G76" s="55"/>
      <c r="H76" s="52">
        <f t="shared" si="4"/>
        <v>0</v>
      </c>
      <c r="I76" s="52">
        <f t="shared" si="5"/>
        <v>0</v>
      </c>
      <c r="J76" s="9">
        <v>1</v>
      </c>
      <c r="K76" s="119">
        <f t="shared" si="6"/>
        <v>0</v>
      </c>
      <c r="L76" s="119">
        <f t="shared" si="7"/>
        <v>1</v>
      </c>
    </row>
    <row r="77" spans="1:12" ht="15" customHeight="1">
      <c r="A77" s="37">
        <v>73</v>
      </c>
      <c r="B77" s="33" t="s">
        <v>75</v>
      </c>
      <c r="C77" s="42" t="s">
        <v>60</v>
      </c>
      <c r="D77" s="64">
        <v>30</v>
      </c>
      <c r="E77" s="62"/>
      <c r="F77" s="53"/>
      <c r="G77" s="55"/>
      <c r="H77" s="52">
        <f t="shared" si="4"/>
        <v>0</v>
      </c>
      <c r="I77" s="52">
        <f t="shared" si="5"/>
        <v>0</v>
      </c>
      <c r="J77" s="9">
        <v>1</v>
      </c>
      <c r="K77" s="119">
        <f t="shared" si="6"/>
        <v>0</v>
      </c>
      <c r="L77" s="119">
        <f t="shared" si="7"/>
        <v>1</v>
      </c>
    </row>
    <row r="78" spans="1:12" ht="15" customHeight="1">
      <c r="A78" s="37">
        <v>74</v>
      </c>
      <c r="B78" s="32" t="s">
        <v>30</v>
      </c>
      <c r="C78" s="42" t="s">
        <v>60</v>
      </c>
      <c r="D78" s="64">
        <v>80</v>
      </c>
      <c r="E78" s="41"/>
      <c r="F78" s="52"/>
      <c r="G78" s="54"/>
      <c r="H78" s="52">
        <f t="shared" si="4"/>
        <v>0</v>
      </c>
      <c r="I78" s="52">
        <f t="shared" si="5"/>
        <v>0</v>
      </c>
      <c r="J78" s="9">
        <v>1</v>
      </c>
      <c r="K78" s="119">
        <f t="shared" si="6"/>
        <v>0</v>
      </c>
      <c r="L78" s="119">
        <f t="shared" si="7"/>
        <v>1</v>
      </c>
    </row>
    <row r="79" spans="1:12" ht="15" customHeight="1">
      <c r="A79" s="37">
        <v>75</v>
      </c>
      <c r="B79" s="32" t="s">
        <v>31</v>
      </c>
      <c r="C79" s="42" t="s">
        <v>60</v>
      </c>
      <c r="D79" s="64">
        <v>80</v>
      </c>
      <c r="E79" s="41"/>
      <c r="F79" s="52"/>
      <c r="G79" s="54"/>
      <c r="H79" s="52">
        <f t="shared" si="4"/>
        <v>0</v>
      </c>
      <c r="I79" s="52">
        <f t="shared" si="5"/>
        <v>0</v>
      </c>
      <c r="J79" s="9">
        <v>1</v>
      </c>
      <c r="K79" s="119">
        <f t="shared" si="6"/>
        <v>0</v>
      </c>
      <c r="L79" s="119">
        <f t="shared" si="7"/>
        <v>1</v>
      </c>
    </row>
    <row r="80" spans="1:12" ht="27.9" customHeight="1">
      <c r="A80" s="37">
        <v>76</v>
      </c>
      <c r="B80" s="33" t="s">
        <v>33</v>
      </c>
      <c r="C80" s="42" t="s">
        <v>60</v>
      </c>
      <c r="D80" s="64">
        <v>150</v>
      </c>
      <c r="E80" s="41"/>
      <c r="F80" s="52"/>
      <c r="G80" s="54"/>
      <c r="H80" s="52">
        <f t="shared" si="4"/>
        <v>0</v>
      </c>
      <c r="I80" s="52">
        <f t="shared" si="5"/>
        <v>0</v>
      </c>
      <c r="J80" s="9">
        <v>1</v>
      </c>
      <c r="K80" s="119">
        <f t="shared" si="6"/>
        <v>0</v>
      </c>
      <c r="L80" s="119">
        <f t="shared" si="7"/>
        <v>1</v>
      </c>
    </row>
    <row r="81" spans="1:13" ht="27.9" customHeight="1">
      <c r="A81" s="37">
        <v>77</v>
      </c>
      <c r="B81" s="33" t="s">
        <v>26</v>
      </c>
      <c r="C81" s="42" t="s">
        <v>61</v>
      </c>
      <c r="D81" s="64">
        <v>250</v>
      </c>
      <c r="E81" s="62"/>
      <c r="F81" s="53"/>
      <c r="G81" s="55"/>
      <c r="H81" s="52">
        <f t="shared" si="4"/>
        <v>0</v>
      </c>
      <c r="I81" s="52">
        <f t="shared" si="5"/>
        <v>0</v>
      </c>
      <c r="J81" s="9">
        <v>1</v>
      </c>
      <c r="K81" s="119">
        <f t="shared" si="6"/>
        <v>0</v>
      </c>
      <c r="L81" s="119">
        <f t="shared" si="7"/>
        <v>1</v>
      </c>
      <c r="M81" s="36"/>
    </row>
    <row r="82" spans="1:13" ht="27.9" customHeight="1">
      <c r="A82" s="37">
        <v>78</v>
      </c>
      <c r="B82" s="33" t="s">
        <v>27</v>
      </c>
      <c r="C82" s="42" t="s">
        <v>61</v>
      </c>
      <c r="D82" s="64">
        <v>200</v>
      </c>
      <c r="E82" s="62"/>
      <c r="F82" s="53"/>
      <c r="G82" s="55"/>
      <c r="H82" s="52">
        <f t="shared" si="4"/>
        <v>0</v>
      </c>
      <c r="I82" s="52">
        <f t="shared" si="5"/>
        <v>0</v>
      </c>
      <c r="J82" s="9">
        <v>1</v>
      </c>
      <c r="K82" s="119">
        <f t="shared" si="6"/>
        <v>0</v>
      </c>
      <c r="L82" s="119">
        <f t="shared" si="7"/>
        <v>1</v>
      </c>
      <c r="M82" s="36"/>
    </row>
    <row r="83" spans="1:13" ht="27.9" customHeight="1">
      <c r="A83" s="37">
        <v>79</v>
      </c>
      <c r="B83" s="33" t="s">
        <v>40</v>
      </c>
      <c r="C83" s="42" t="s">
        <v>61</v>
      </c>
      <c r="D83" s="64">
        <v>200</v>
      </c>
      <c r="E83" s="62"/>
      <c r="F83" s="53"/>
      <c r="G83" s="55"/>
      <c r="H83" s="52">
        <f t="shared" si="4"/>
        <v>0</v>
      </c>
      <c r="I83" s="52">
        <f t="shared" si="5"/>
        <v>0</v>
      </c>
      <c r="J83" s="9">
        <v>1</v>
      </c>
      <c r="K83" s="119">
        <f t="shared" si="6"/>
        <v>0</v>
      </c>
      <c r="L83" s="119">
        <f t="shared" si="7"/>
        <v>1</v>
      </c>
      <c r="M83" s="36"/>
    </row>
    <row r="84" spans="1:13" ht="27.9" customHeight="1">
      <c r="A84" s="37">
        <v>80</v>
      </c>
      <c r="B84" s="33" t="s">
        <v>28</v>
      </c>
      <c r="C84" s="42" t="s">
        <v>61</v>
      </c>
      <c r="D84" s="64">
        <v>200</v>
      </c>
      <c r="E84" s="62"/>
      <c r="F84" s="53"/>
      <c r="G84" s="55"/>
      <c r="H84" s="52">
        <f t="shared" si="4"/>
        <v>0</v>
      </c>
      <c r="I84" s="52">
        <f t="shared" si="5"/>
        <v>0</v>
      </c>
      <c r="J84" s="9">
        <v>1</v>
      </c>
      <c r="K84" s="119">
        <f t="shared" si="6"/>
        <v>0</v>
      </c>
      <c r="L84" s="119">
        <f t="shared" si="7"/>
        <v>1</v>
      </c>
      <c r="M84" s="36"/>
    </row>
    <row r="85" spans="1:13" ht="22.2" customHeight="1">
      <c r="A85" s="37">
        <v>81</v>
      </c>
      <c r="B85" s="33" t="s">
        <v>10</v>
      </c>
      <c r="C85" s="42" t="s">
        <v>60</v>
      </c>
      <c r="D85" s="64">
        <v>80</v>
      </c>
      <c r="E85" s="41"/>
      <c r="F85" s="52"/>
      <c r="G85" s="54"/>
      <c r="H85" s="52">
        <f t="shared" si="4"/>
        <v>0</v>
      </c>
      <c r="I85" s="52">
        <f t="shared" si="5"/>
        <v>0</v>
      </c>
      <c r="J85" s="9">
        <v>1</v>
      </c>
      <c r="K85" s="119">
        <f t="shared" si="6"/>
        <v>0</v>
      </c>
      <c r="L85" s="119">
        <f t="shared" si="7"/>
        <v>1</v>
      </c>
    </row>
    <row r="86" spans="1:13" ht="34.200000000000003">
      <c r="A86" s="37">
        <v>82</v>
      </c>
      <c r="B86" s="33" t="s">
        <v>16</v>
      </c>
      <c r="C86" s="42" t="s">
        <v>60</v>
      </c>
      <c r="D86" s="64">
        <v>200</v>
      </c>
      <c r="E86" s="41"/>
      <c r="F86" s="52"/>
      <c r="G86" s="54"/>
      <c r="H86" s="52">
        <f t="shared" si="4"/>
        <v>0</v>
      </c>
      <c r="I86" s="52">
        <f t="shared" si="5"/>
        <v>0</v>
      </c>
      <c r="J86" s="9">
        <v>1</v>
      </c>
      <c r="K86" s="119">
        <f t="shared" si="6"/>
        <v>0</v>
      </c>
      <c r="L86" s="119">
        <f t="shared" si="7"/>
        <v>1</v>
      </c>
    </row>
    <row r="87" spans="1:13" ht="18" customHeight="1">
      <c r="A87" s="37">
        <v>83</v>
      </c>
      <c r="B87" s="33" t="s">
        <v>17</v>
      </c>
      <c r="C87" s="42" t="s">
        <v>60</v>
      </c>
      <c r="D87" s="64">
        <v>200</v>
      </c>
      <c r="E87" s="41"/>
      <c r="F87" s="52"/>
      <c r="G87" s="54"/>
      <c r="H87" s="52">
        <f t="shared" si="4"/>
        <v>0</v>
      </c>
      <c r="I87" s="52">
        <f t="shared" si="5"/>
        <v>0</v>
      </c>
      <c r="J87" s="9">
        <v>1</v>
      </c>
      <c r="K87" s="119">
        <f t="shared" si="6"/>
        <v>0</v>
      </c>
      <c r="L87" s="119">
        <f t="shared" si="7"/>
        <v>1</v>
      </c>
    </row>
    <row r="88" spans="1:13" ht="18" customHeight="1">
      <c r="A88" s="37">
        <v>84</v>
      </c>
      <c r="B88" s="33" t="s">
        <v>50</v>
      </c>
      <c r="C88" s="42" t="s">
        <v>60</v>
      </c>
      <c r="D88" s="64">
        <v>20</v>
      </c>
      <c r="E88" s="41"/>
      <c r="F88" s="52"/>
      <c r="G88" s="54"/>
      <c r="H88" s="52">
        <f t="shared" si="4"/>
        <v>0</v>
      </c>
      <c r="I88" s="52">
        <f t="shared" si="5"/>
        <v>0</v>
      </c>
      <c r="J88" s="9">
        <v>1</v>
      </c>
      <c r="K88" s="119">
        <f t="shared" si="6"/>
        <v>0</v>
      </c>
      <c r="L88" s="119">
        <f t="shared" si="7"/>
        <v>1</v>
      </c>
    </row>
    <row r="89" spans="1:13" ht="18" customHeight="1">
      <c r="A89" s="37">
        <v>85</v>
      </c>
      <c r="B89" s="33" t="s">
        <v>34</v>
      </c>
      <c r="C89" s="42" t="s">
        <v>60</v>
      </c>
      <c r="D89" s="64">
        <v>100</v>
      </c>
      <c r="E89" s="41"/>
      <c r="F89" s="52"/>
      <c r="G89" s="54"/>
      <c r="H89" s="52">
        <f t="shared" si="4"/>
        <v>0</v>
      </c>
      <c r="I89" s="52">
        <f t="shared" si="5"/>
        <v>0</v>
      </c>
      <c r="J89" s="9">
        <v>1</v>
      </c>
      <c r="K89" s="119">
        <f t="shared" si="6"/>
        <v>0</v>
      </c>
      <c r="L89" s="119">
        <f t="shared" si="7"/>
        <v>1</v>
      </c>
    </row>
    <row r="90" spans="1:13" ht="18" customHeight="1">
      <c r="A90" s="37">
        <v>86</v>
      </c>
      <c r="B90" s="33" t="s">
        <v>85</v>
      </c>
      <c r="C90" s="42" t="s">
        <v>60</v>
      </c>
      <c r="D90" s="64">
        <v>100</v>
      </c>
      <c r="E90" s="41"/>
      <c r="F90" s="52"/>
      <c r="G90" s="54"/>
      <c r="H90" s="52">
        <f t="shared" si="4"/>
        <v>0</v>
      </c>
      <c r="I90" s="52">
        <f t="shared" si="5"/>
        <v>0</v>
      </c>
      <c r="J90" s="9">
        <v>1</v>
      </c>
      <c r="K90" s="119">
        <f t="shared" si="6"/>
        <v>0</v>
      </c>
      <c r="L90" s="119">
        <f t="shared" si="7"/>
        <v>1</v>
      </c>
    </row>
    <row r="91" spans="1:13" ht="18" customHeight="1">
      <c r="A91" s="37">
        <v>87</v>
      </c>
      <c r="B91" s="33" t="s">
        <v>152</v>
      </c>
      <c r="C91" s="42" t="s">
        <v>60</v>
      </c>
      <c r="D91" s="64">
        <v>50</v>
      </c>
      <c r="E91" s="41"/>
      <c r="F91" s="52"/>
      <c r="G91" s="54"/>
      <c r="H91" s="52">
        <f t="shared" si="4"/>
        <v>0</v>
      </c>
      <c r="I91" s="52">
        <f t="shared" si="5"/>
        <v>0</v>
      </c>
      <c r="J91" s="9">
        <v>1</v>
      </c>
      <c r="K91" s="119">
        <f t="shared" si="6"/>
        <v>0</v>
      </c>
      <c r="L91" s="119">
        <f t="shared" si="7"/>
        <v>1</v>
      </c>
    </row>
    <row r="92" spans="1:13" ht="34.799999999999997" thickBot="1">
      <c r="A92" s="37">
        <v>88</v>
      </c>
      <c r="B92" s="33" t="s">
        <v>142</v>
      </c>
      <c r="C92" s="42" t="s">
        <v>60</v>
      </c>
      <c r="D92" s="64">
        <v>700</v>
      </c>
      <c r="E92" s="41"/>
      <c r="F92" s="52"/>
      <c r="G92" s="59"/>
      <c r="H92" s="52">
        <f t="shared" si="4"/>
        <v>0</v>
      </c>
      <c r="I92" s="52">
        <f t="shared" si="5"/>
        <v>0</v>
      </c>
      <c r="J92" s="9">
        <v>1</v>
      </c>
      <c r="K92" s="119">
        <f t="shared" si="6"/>
        <v>0</v>
      </c>
      <c r="L92" s="119">
        <f t="shared" si="7"/>
        <v>1</v>
      </c>
    </row>
    <row r="93" spans="1:13" ht="30.75" customHeight="1" thickBot="1">
      <c r="F93" s="45"/>
      <c r="G93" s="61" t="s">
        <v>98</v>
      </c>
      <c r="H93" s="60">
        <f>SUM(H5:H92)</f>
        <v>0</v>
      </c>
      <c r="I93" s="60">
        <f>SUM(I5:I92)</f>
        <v>0</v>
      </c>
    </row>
    <row r="94" spans="1:13" ht="17.25" customHeight="1">
      <c r="B94" s="66" t="s">
        <v>154</v>
      </c>
      <c r="F94" s="45"/>
      <c r="G94" s="50"/>
      <c r="H94" s="46"/>
      <c r="I94" s="46"/>
    </row>
    <row r="95" spans="1:13" ht="24.75" customHeight="1">
      <c r="B95" s="66" t="s">
        <v>169</v>
      </c>
      <c r="C95" s="35"/>
      <c r="E95" s="8"/>
      <c r="F95" s="46"/>
      <c r="G95" s="51"/>
      <c r="H95" s="46"/>
      <c r="I95" s="46"/>
    </row>
    <row r="96" spans="1:13" ht="8.25" customHeight="1">
      <c r="B96" s="8"/>
      <c r="C96" s="35"/>
      <c r="E96" s="8"/>
      <c r="F96" s="47"/>
      <c r="G96" s="35"/>
      <c r="H96" s="47"/>
      <c r="I96" s="47"/>
    </row>
    <row r="97" spans="2:9" ht="16.5" customHeight="1">
      <c r="B97" s="16"/>
      <c r="C97" s="35"/>
      <c r="E97" s="8"/>
      <c r="F97" s="47"/>
      <c r="G97" s="35"/>
      <c r="H97" s="47"/>
      <c r="I97" s="47"/>
    </row>
    <row r="98" spans="2:9">
      <c r="B98" s="8"/>
      <c r="C98" s="35"/>
      <c r="E98" s="8"/>
      <c r="F98" s="47"/>
      <c r="G98" s="35"/>
      <c r="H98" s="47"/>
      <c r="I98" s="47"/>
    </row>
    <row r="99" spans="2:9">
      <c r="B99" s="8"/>
      <c r="C99" s="35"/>
      <c r="E99" s="8"/>
      <c r="F99" s="47"/>
      <c r="G99" s="35"/>
      <c r="H99" s="47"/>
      <c r="I99" s="47"/>
    </row>
    <row r="100" spans="2:9">
      <c r="B100" s="8"/>
      <c r="C100" s="35"/>
      <c r="E100" s="8"/>
      <c r="F100" s="47"/>
      <c r="G100" s="35"/>
      <c r="H100" s="47"/>
      <c r="I100" s="47"/>
    </row>
    <row r="101" spans="2:9">
      <c r="B101" s="8"/>
      <c r="C101" s="35"/>
      <c r="E101" s="8"/>
      <c r="F101" s="47"/>
      <c r="G101" s="35"/>
      <c r="H101" s="47"/>
      <c r="I101" s="47"/>
    </row>
    <row r="102" spans="2:9">
      <c r="B102" s="8"/>
      <c r="C102" s="35"/>
      <c r="E102" s="8"/>
      <c r="F102" s="47"/>
      <c r="G102" s="35"/>
      <c r="H102" s="47"/>
      <c r="I102" s="47"/>
    </row>
    <row r="103" spans="2:9">
      <c r="B103" s="8"/>
      <c r="C103" s="35"/>
      <c r="E103" s="8"/>
      <c r="F103" s="47"/>
    </row>
    <row r="105" spans="2:9" ht="22.95" customHeight="1">
      <c r="C105" s="35"/>
      <c r="E105" s="8"/>
    </row>
    <row r="106" spans="2:9">
      <c r="H106" s="48"/>
    </row>
    <row r="115" spans="8:8">
      <c r="H115" s="48"/>
    </row>
    <row r="116" spans="8:8">
      <c r="H116" s="48"/>
    </row>
  </sheetData>
  <phoneticPr fontId="0" type="noConversion"/>
  <conditionalFormatting sqref="H5:I93">
    <cfRule type="cellIs" dxfId="7" priority="1" operator="equal">
      <formula>0</formula>
    </cfRule>
  </conditionalFormatting>
  <pageMargins left="0.35433070866141736" right="0.35433070866141736" top="0.78740157480314965" bottom="0.78740157480314965" header="0.51181102362204722" footer="0.51181102362204722"/>
  <pageSetup paperSize="9" orientation="landscape" r:id="rId1"/>
  <headerFooter alignWithMargins="0">
    <oddHeader xml:space="preserve">&amp;R&amp;"Arial,Pogrubiony"9-WMJU-2022&amp;"Arial,Normalny"
</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A13" sqref="A13"/>
    </sheetView>
  </sheetViews>
  <sheetFormatPr defaultColWidth="9.109375" defaultRowHeight="13.2"/>
  <cols>
    <col min="1" max="1" width="5.44140625" style="22" customWidth="1"/>
    <col min="2" max="2" width="43.33203125" style="22" customWidth="1"/>
    <col min="3" max="3" width="7.33203125" style="22" customWidth="1"/>
    <col min="4" max="4" width="12" style="22" customWidth="1"/>
    <col min="5" max="5" width="17.109375" style="22" customWidth="1"/>
    <col min="6" max="6" width="8.88671875" style="22" customWidth="1"/>
    <col min="7" max="7" width="9" style="22" customWidth="1"/>
    <col min="8" max="8" width="10.88671875" style="22" customWidth="1"/>
    <col min="9" max="9" width="11.5546875" style="22" customWidth="1"/>
    <col min="10" max="10" width="6" style="22" hidden="1" customWidth="1"/>
    <col min="11" max="11" width="6.33203125" style="22" hidden="1" customWidth="1"/>
    <col min="12" max="12" width="5.6640625" style="22" hidden="1" customWidth="1"/>
    <col min="13" max="16384" width="9.109375" style="22"/>
  </cols>
  <sheetData>
    <row r="1" spans="1:12" ht="16.5" customHeight="1">
      <c r="A1" s="16" t="s">
        <v>158</v>
      </c>
    </row>
    <row r="2" spans="1:12" ht="18.75" customHeight="1">
      <c r="A2" s="22" t="s">
        <v>101</v>
      </c>
      <c r="B2" s="16"/>
      <c r="I2" s="67" t="s">
        <v>140</v>
      </c>
    </row>
    <row r="3" spans="1:12" ht="44.4" customHeight="1">
      <c r="A3" s="12" t="s">
        <v>12</v>
      </c>
      <c r="B3" s="25" t="s">
        <v>153</v>
      </c>
      <c r="C3" s="11" t="s">
        <v>59</v>
      </c>
      <c r="D3" s="11" t="s">
        <v>102</v>
      </c>
      <c r="E3" s="11" t="s">
        <v>123</v>
      </c>
      <c r="F3" s="11" t="s">
        <v>55</v>
      </c>
      <c r="G3" s="11" t="s">
        <v>124</v>
      </c>
      <c r="H3" s="11" t="s">
        <v>56</v>
      </c>
      <c r="I3" s="11" t="s">
        <v>57</v>
      </c>
      <c r="K3" s="67"/>
    </row>
    <row r="4" spans="1:12">
      <c r="A4" s="4">
        <v>1</v>
      </c>
      <c r="B4" s="5">
        <v>2</v>
      </c>
      <c r="C4" s="4">
        <v>3</v>
      </c>
      <c r="D4" s="4">
        <v>4</v>
      </c>
      <c r="E4" s="5">
        <v>5</v>
      </c>
      <c r="F4" s="4">
        <v>6</v>
      </c>
      <c r="G4" s="4">
        <v>7</v>
      </c>
      <c r="H4" s="5">
        <v>8</v>
      </c>
      <c r="I4" s="4">
        <v>9</v>
      </c>
    </row>
    <row r="5" spans="1:12" ht="86.25" customHeight="1">
      <c r="A5" s="68">
        <v>1</v>
      </c>
      <c r="B5" s="30" t="s">
        <v>106</v>
      </c>
      <c r="C5" s="78" t="s">
        <v>60</v>
      </c>
      <c r="D5" s="64">
        <v>420</v>
      </c>
      <c r="E5" s="70"/>
      <c r="F5" s="73"/>
      <c r="G5" s="72"/>
      <c r="H5" s="73">
        <f>D5*F5</f>
        <v>0</v>
      </c>
      <c r="I5" s="73">
        <f>H5*L5</f>
        <v>0</v>
      </c>
      <c r="J5" s="74">
        <v>1</v>
      </c>
      <c r="K5" s="74">
        <f>G5*0.01</f>
        <v>0</v>
      </c>
      <c r="L5" s="74">
        <f>J5+K5</f>
        <v>1</v>
      </c>
    </row>
    <row r="6" spans="1:12" ht="22.8">
      <c r="A6" s="68">
        <v>2</v>
      </c>
      <c r="B6" s="31" t="s">
        <v>39</v>
      </c>
      <c r="C6" s="78" t="s">
        <v>60</v>
      </c>
      <c r="D6" s="64">
        <v>15</v>
      </c>
      <c r="E6" s="70"/>
      <c r="F6" s="73"/>
      <c r="G6" s="71"/>
      <c r="H6" s="73">
        <f t="shared" ref="H6:H7" si="0">D6*F6</f>
        <v>0</v>
      </c>
      <c r="I6" s="73">
        <f t="shared" ref="I6:I7" si="1">H6*L6</f>
        <v>0</v>
      </c>
      <c r="J6" s="74">
        <v>1</v>
      </c>
      <c r="K6" s="74">
        <f t="shared" ref="K6:K7" si="2">G6*0.01</f>
        <v>0</v>
      </c>
      <c r="L6" s="74">
        <f t="shared" ref="L6:L7" si="3">J6+K6</f>
        <v>1</v>
      </c>
    </row>
    <row r="7" spans="1:12" ht="33.6" customHeight="1" thickBot="1">
      <c r="A7" s="68">
        <v>3</v>
      </c>
      <c r="B7" s="31" t="s">
        <v>38</v>
      </c>
      <c r="C7" s="78" t="s">
        <v>60</v>
      </c>
      <c r="D7" s="64">
        <v>8</v>
      </c>
      <c r="E7" s="79"/>
      <c r="F7" s="76"/>
      <c r="G7" s="77"/>
      <c r="H7" s="73">
        <f t="shared" si="0"/>
        <v>0</v>
      </c>
      <c r="I7" s="73">
        <f t="shared" si="1"/>
        <v>0</v>
      </c>
      <c r="J7" s="74">
        <v>1</v>
      </c>
      <c r="K7" s="74">
        <f t="shared" si="2"/>
        <v>0</v>
      </c>
      <c r="L7" s="74">
        <f t="shared" si="3"/>
        <v>1</v>
      </c>
    </row>
    <row r="8" spans="1:12" ht="16.5" customHeight="1" thickBot="1">
      <c r="A8" s="126"/>
      <c r="B8" s="126"/>
      <c r="C8" s="69"/>
      <c r="D8" s="69"/>
      <c r="E8" s="69"/>
      <c r="F8" s="127" t="s">
        <v>98</v>
      </c>
      <c r="G8" s="128"/>
      <c r="H8" s="75">
        <f>SUM(H5:H7)</f>
        <v>0</v>
      </c>
      <c r="I8" s="75">
        <f>SUM(I5:I7)</f>
        <v>0</v>
      </c>
    </row>
    <row r="10" spans="1:12" ht="15.75" customHeight="1">
      <c r="B10" s="66" t="s">
        <v>154</v>
      </c>
    </row>
    <row r="11" spans="1:12" ht="21" customHeight="1">
      <c r="A11" s="16"/>
      <c r="B11" s="66" t="s">
        <v>169</v>
      </c>
      <c r="C11" s="16"/>
      <c r="D11" s="16"/>
      <c r="E11" s="16"/>
      <c r="F11" s="16"/>
      <c r="G11" s="16"/>
      <c r="H11" s="16"/>
    </row>
    <row r="12" spans="1:12" ht="12.75" customHeight="1">
      <c r="A12" s="16"/>
      <c r="B12" s="8"/>
      <c r="C12" s="16"/>
      <c r="D12" s="16"/>
      <c r="E12" s="16"/>
      <c r="F12" s="16"/>
      <c r="G12" s="16"/>
      <c r="H12" s="16"/>
    </row>
    <row r="13" spans="1:12">
      <c r="A13" s="16"/>
      <c r="B13" s="16"/>
      <c r="C13" s="16"/>
      <c r="D13" s="16"/>
      <c r="E13" s="16"/>
      <c r="F13" s="16"/>
      <c r="G13" s="16"/>
      <c r="H13" s="16"/>
    </row>
    <row r="14" spans="1:12">
      <c r="A14" s="16"/>
      <c r="B14" s="8"/>
      <c r="C14" s="16"/>
      <c r="D14" s="16"/>
      <c r="E14" s="16"/>
      <c r="F14" s="16"/>
      <c r="G14" s="16"/>
      <c r="H14" s="16"/>
    </row>
    <row r="15" spans="1:12">
      <c r="A15" s="16"/>
      <c r="B15" s="8"/>
      <c r="C15" s="16"/>
      <c r="D15" s="16"/>
      <c r="E15" s="16"/>
      <c r="F15" s="16"/>
      <c r="G15" s="16"/>
      <c r="H15" s="16"/>
    </row>
    <row r="16" spans="1:12">
      <c r="A16" s="16"/>
      <c r="B16" s="16"/>
      <c r="C16" s="16"/>
      <c r="D16" s="16"/>
      <c r="E16" s="16"/>
      <c r="F16" s="16"/>
      <c r="G16" s="16"/>
      <c r="H16" s="16"/>
    </row>
    <row r="17" spans="2:9">
      <c r="B17" s="16"/>
      <c r="C17" s="16"/>
      <c r="D17" s="16"/>
      <c r="E17" s="16"/>
      <c r="F17" s="16"/>
      <c r="G17" s="16"/>
      <c r="H17" s="16"/>
      <c r="I17" s="16"/>
    </row>
    <row r="18" spans="2:9">
      <c r="B18" s="16"/>
      <c r="C18" s="16"/>
      <c r="D18" s="16"/>
      <c r="E18" s="16"/>
      <c r="F18" s="16"/>
      <c r="G18" s="16"/>
      <c r="H18" s="16"/>
      <c r="I18" s="16"/>
    </row>
    <row r="19" spans="2:9">
      <c r="B19" s="16"/>
      <c r="C19" s="16"/>
      <c r="D19" s="16"/>
      <c r="E19" s="16"/>
      <c r="F19" s="16"/>
      <c r="G19" s="16"/>
      <c r="H19" s="16"/>
      <c r="I19" s="16"/>
    </row>
  </sheetData>
  <mergeCells count="2">
    <mergeCell ref="A8:B8"/>
    <mergeCell ref="F8:G8"/>
  </mergeCells>
  <conditionalFormatting sqref="H5:I8">
    <cfRule type="cellIs" dxfId="6" priority="1" operator="lessThanOrEqual">
      <formula>0</formula>
    </cfRule>
  </conditionalFormatting>
  <pageMargins left="0.70866141732283472" right="0.70866141732283472" top="1.1417322834645669"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A13" workbookViewId="0">
      <selection activeCell="B20" sqref="B20"/>
    </sheetView>
  </sheetViews>
  <sheetFormatPr defaultRowHeight="13.2"/>
  <cols>
    <col min="1" max="1" width="4.44140625" customWidth="1"/>
    <col min="2" max="2" width="43.5546875" customWidth="1"/>
    <col min="3" max="3" width="7.6640625" customWidth="1"/>
    <col min="4" max="4" width="10.109375" customWidth="1"/>
    <col min="5" max="5" width="20" customWidth="1"/>
    <col min="6" max="6" width="8.5546875" customWidth="1"/>
    <col min="7" max="7" width="7.6640625" customWidth="1"/>
    <col min="8" max="8" width="11.33203125" customWidth="1"/>
    <col min="9" max="9" width="11.44140625" customWidth="1"/>
    <col min="10" max="10" width="5.88671875" hidden="1" customWidth="1"/>
    <col min="11" max="11" width="6.33203125" hidden="1" customWidth="1"/>
    <col min="12" max="12" width="5.6640625" hidden="1" customWidth="1"/>
  </cols>
  <sheetData>
    <row r="1" spans="1:12" ht="16.5" customHeight="1">
      <c r="A1" s="16" t="s">
        <v>159</v>
      </c>
      <c r="B1" s="16"/>
      <c r="C1" s="16"/>
    </row>
    <row r="2" spans="1:12" ht="21" customHeight="1">
      <c r="A2" s="9" t="s">
        <v>104</v>
      </c>
      <c r="B2" s="7"/>
      <c r="C2" s="16"/>
      <c r="I2" s="43" t="s">
        <v>141</v>
      </c>
      <c r="J2" s="9"/>
    </row>
    <row r="3" spans="1:12" ht="48" customHeight="1">
      <c r="A3" s="25" t="s">
        <v>12</v>
      </c>
      <c r="B3" s="25" t="s">
        <v>153</v>
      </c>
      <c r="C3" s="26" t="s">
        <v>94</v>
      </c>
      <c r="D3" s="58" t="s">
        <v>103</v>
      </c>
      <c r="E3" s="26" t="s">
        <v>123</v>
      </c>
      <c r="F3" s="26" t="s">
        <v>55</v>
      </c>
      <c r="G3" s="26" t="s">
        <v>124</v>
      </c>
      <c r="H3" s="26" t="s">
        <v>155</v>
      </c>
      <c r="I3" s="26" t="s">
        <v>156</v>
      </c>
    </row>
    <row r="4" spans="1:12">
      <c r="A4" s="15">
        <v>1</v>
      </c>
      <c r="B4" s="15">
        <v>2</v>
      </c>
      <c r="C4" s="15">
        <v>3</v>
      </c>
      <c r="D4" s="15">
        <v>4</v>
      </c>
      <c r="E4" s="15">
        <v>5</v>
      </c>
      <c r="F4" s="15">
        <v>6</v>
      </c>
      <c r="G4" s="15">
        <v>7</v>
      </c>
      <c r="H4" s="15">
        <v>8</v>
      </c>
      <c r="I4" s="15">
        <v>9</v>
      </c>
    </row>
    <row r="5" spans="1:12" ht="19.5" customHeight="1">
      <c r="A5" s="14">
        <v>1</v>
      </c>
      <c r="B5" s="18" t="s">
        <v>93</v>
      </c>
      <c r="C5" s="38" t="s">
        <v>58</v>
      </c>
      <c r="D5" s="65">
        <v>50</v>
      </c>
      <c r="E5" s="95"/>
      <c r="F5" s="80"/>
      <c r="G5" s="84"/>
      <c r="H5" s="88">
        <f>D5*F5</f>
        <v>0</v>
      </c>
      <c r="I5" s="88">
        <f>H5*L5</f>
        <v>0</v>
      </c>
      <c r="J5">
        <v>1</v>
      </c>
      <c r="K5">
        <f>G5*0.01</f>
        <v>0</v>
      </c>
      <c r="L5">
        <f>J5+K5</f>
        <v>1</v>
      </c>
    </row>
    <row r="6" spans="1:12" ht="52.5" customHeight="1">
      <c r="A6" s="14">
        <v>2</v>
      </c>
      <c r="B6" s="17" t="s">
        <v>95</v>
      </c>
      <c r="C6" s="38" t="s">
        <v>58</v>
      </c>
      <c r="D6" s="65">
        <v>50</v>
      </c>
      <c r="E6" s="95"/>
      <c r="F6" s="80"/>
      <c r="G6" s="84"/>
      <c r="H6" s="88">
        <f t="shared" ref="H6:H14" si="0">D6*F6</f>
        <v>0</v>
      </c>
      <c r="I6" s="88">
        <f t="shared" ref="I6:I14" si="1">H6*L6</f>
        <v>0</v>
      </c>
      <c r="J6">
        <v>1</v>
      </c>
      <c r="K6">
        <f t="shared" ref="K6:K14" si="2">G6*0.01</f>
        <v>0</v>
      </c>
      <c r="L6">
        <f t="shared" ref="L6:L14" si="3">J6+K6</f>
        <v>1</v>
      </c>
    </row>
    <row r="7" spans="1:12" ht="39" customHeight="1">
      <c r="A7" s="14">
        <v>3</v>
      </c>
      <c r="B7" s="17" t="s">
        <v>92</v>
      </c>
      <c r="C7" s="38" t="s">
        <v>58</v>
      </c>
      <c r="D7" s="65">
        <v>50</v>
      </c>
      <c r="E7" s="95"/>
      <c r="F7" s="80"/>
      <c r="G7" s="84"/>
      <c r="H7" s="88">
        <f t="shared" si="0"/>
        <v>0</v>
      </c>
      <c r="I7" s="88">
        <f t="shared" si="1"/>
        <v>0</v>
      </c>
      <c r="J7">
        <v>1</v>
      </c>
      <c r="K7">
        <f t="shared" si="2"/>
        <v>0</v>
      </c>
      <c r="L7">
        <f t="shared" si="3"/>
        <v>1</v>
      </c>
    </row>
    <row r="8" spans="1:12" ht="109.5" customHeight="1">
      <c r="A8" s="14">
        <v>4</v>
      </c>
      <c r="B8" s="17" t="s">
        <v>96</v>
      </c>
      <c r="C8" s="38" t="s">
        <v>58</v>
      </c>
      <c r="D8" s="65">
        <v>50</v>
      </c>
      <c r="E8" s="95"/>
      <c r="F8" s="80"/>
      <c r="G8" s="84"/>
      <c r="H8" s="88">
        <f t="shared" si="0"/>
        <v>0</v>
      </c>
      <c r="I8" s="88">
        <f t="shared" si="1"/>
        <v>0</v>
      </c>
      <c r="J8">
        <v>1</v>
      </c>
      <c r="K8">
        <f t="shared" si="2"/>
        <v>0</v>
      </c>
      <c r="L8">
        <f t="shared" si="3"/>
        <v>1</v>
      </c>
    </row>
    <row r="9" spans="1:12" ht="16.5" customHeight="1">
      <c r="A9" s="14">
        <v>5</v>
      </c>
      <c r="B9" s="33" t="s">
        <v>97</v>
      </c>
      <c r="C9" s="38" t="s">
        <v>58</v>
      </c>
      <c r="D9" s="65">
        <v>50</v>
      </c>
      <c r="E9" s="95"/>
      <c r="F9" s="80"/>
      <c r="G9" s="84"/>
      <c r="H9" s="88">
        <f t="shared" si="0"/>
        <v>0</v>
      </c>
      <c r="I9" s="88">
        <f t="shared" si="1"/>
        <v>0</v>
      </c>
      <c r="J9">
        <v>1</v>
      </c>
      <c r="K9">
        <f t="shared" si="2"/>
        <v>0</v>
      </c>
      <c r="L9">
        <f t="shared" si="3"/>
        <v>1</v>
      </c>
    </row>
    <row r="10" spans="1:12" ht="27.75" customHeight="1">
      <c r="A10" s="14">
        <v>6</v>
      </c>
      <c r="B10" s="17" t="s">
        <v>91</v>
      </c>
      <c r="C10" s="38" t="s">
        <v>58</v>
      </c>
      <c r="D10" s="65">
        <v>3</v>
      </c>
      <c r="E10" s="95"/>
      <c r="F10" s="80"/>
      <c r="G10" s="84"/>
      <c r="H10" s="88">
        <f t="shared" si="0"/>
        <v>0</v>
      </c>
      <c r="I10" s="88">
        <f t="shared" si="1"/>
        <v>0</v>
      </c>
      <c r="J10">
        <v>1</v>
      </c>
      <c r="K10">
        <f t="shared" si="2"/>
        <v>0</v>
      </c>
      <c r="L10">
        <f t="shared" si="3"/>
        <v>1</v>
      </c>
    </row>
    <row r="11" spans="1:12" ht="15.75" customHeight="1">
      <c r="A11" s="14">
        <v>7</v>
      </c>
      <c r="B11" s="17" t="s">
        <v>90</v>
      </c>
      <c r="C11" s="38" t="s">
        <v>58</v>
      </c>
      <c r="D11" s="65">
        <v>50</v>
      </c>
      <c r="E11" s="95"/>
      <c r="F11" s="80"/>
      <c r="G11" s="84"/>
      <c r="H11" s="88">
        <f t="shared" si="0"/>
        <v>0</v>
      </c>
      <c r="I11" s="88">
        <f t="shared" si="1"/>
        <v>0</v>
      </c>
      <c r="J11">
        <v>1</v>
      </c>
      <c r="K11">
        <f t="shared" si="2"/>
        <v>0</v>
      </c>
      <c r="L11">
        <f t="shared" si="3"/>
        <v>1</v>
      </c>
    </row>
    <row r="12" spans="1:12" ht="37.5" customHeight="1">
      <c r="A12" s="14">
        <v>8</v>
      </c>
      <c r="B12" s="17" t="s">
        <v>89</v>
      </c>
      <c r="C12" s="38" t="s">
        <v>58</v>
      </c>
      <c r="D12" s="65">
        <v>15</v>
      </c>
      <c r="E12" s="95"/>
      <c r="F12" s="80"/>
      <c r="G12" s="84"/>
      <c r="H12" s="88">
        <f t="shared" si="0"/>
        <v>0</v>
      </c>
      <c r="I12" s="88">
        <f t="shared" si="1"/>
        <v>0</v>
      </c>
      <c r="J12">
        <v>1</v>
      </c>
      <c r="K12">
        <f t="shared" si="2"/>
        <v>0</v>
      </c>
      <c r="L12">
        <f t="shared" si="3"/>
        <v>1</v>
      </c>
    </row>
    <row r="13" spans="1:12" ht="22.8">
      <c r="A13" s="19">
        <v>9</v>
      </c>
      <c r="B13" s="20" t="s">
        <v>88</v>
      </c>
      <c r="C13" s="81" t="s">
        <v>58</v>
      </c>
      <c r="D13" s="83">
        <v>15</v>
      </c>
      <c r="E13" s="96"/>
      <c r="F13" s="82"/>
      <c r="G13" s="85"/>
      <c r="H13" s="88">
        <f t="shared" si="0"/>
        <v>0</v>
      </c>
      <c r="I13" s="88">
        <f t="shared" si="1"/>
        <v>0</v>
      </c>
      <c r="J13">
        <v>1</v>
      </c>
      <c r="K13">
        <f t="shared" si="2"/>
        <v>0</v>
      </c>
      <c r="L13">
        <f t="shared" si="3"/>
        <v>1</v>
      </c>
    </row>
    <row r="14" spans="1:12" ht="51.75" customHeight="1" thickBot="1">
      <c r="A14" s="14">
        <v>10</v>
      </c>
      <c r="B14" s="17" t="s">
        <v>87</v>
      </c>
      <c r="C14" s="38" t="s">
        <v>58</v>
      </c>
      <c r="D14" s="65">
        <v>15</v>
      </c>
      <c r="E14" s="97"/>
      <c r="F14" s="86"/>
      <c r="G14" s="87"/>
      <c r="H14" s="89">
        <f t="shared" si="0"/>
        <v>0</v>
      </c>
      <c r="I14" s="88">
        <f t="shared" si="1"/>
        <v>0</v>
      </c>
      <c r="J14">
        <v>1</v>
      </c>
      <c r="K14">
        <f t="shared" si="2"/>
        <v>0</v>
      </c>
      <c r="L14">
        <f t="shared" si="3"/>
        <v>1</v>
      </c>
    </row>
    <row r="15" spans="1:12" ht="16.5" customHeight="1" thickBot="1">
      <c r="A15" s="129"/>
      <c r="B15" s="130"/>
      <c r="C15" s="130"/>
      <c r="D15" s="130"/>
      <c r="E15" s="24"/>
      <c r="F15" s="131" t="s">
        <v>98</v>
      </c>
      <c r="G15" s="132"/>
      <c r="H15" s="90">
        <f>SUM(H5:H14)</f>
        <v>0</v>
      </c>
      <c r="I15" s="91">
        <f>SUM(I5:I14)</f>
        <v>0</v>
      </c>
    </row>
    <row r="17" spans="1:9">
      <c r="B17" s="66" t="s">
        <v>154</v>
      </c>
      <c r="C17" s="22"/>
      <c r="D17" s="22"/>
    </row>
    <row r="18" spans="1:9" ht="27.75" customHeight="1">
      <c r="A18" s="8"/>
      <c r="B18" s="66" t="s">
        <v>169</v>
      </c>
      <c r="C18" s="16"/>
      <c r="D18" s="16"/>
      <c r="E18" s="8"/>
      <c r="F18" s="8"/>
      <c r="G18" s="8"/>
      <c r="H18" s="8"/>
    </row>
    <row r="19" spans="1:9" ht="18" customHeight="1">
      <c r="A19" s="8"/>
      <c r="B19" s="8"/>
      <c r="C19" s="8"/>
      <c r="D19" s="8"/>
      <c r="E19" s="8"/>
      <c r="F19" s="8"/>
      <c r="G19" s="8"/>
      <c r="H19" s="8"/>
    </row>
    <row r="20" spans="1:9">
      <c r="A20" s="8"/>
      <c r="B20" s="16"/>
      <c r="C20" s="8"/>
      <c r="D20" s="8"/>
      <c r="E20" s="8"/>
      <c r="F20" s="8"/>
      <c r="G20" s="8"/>
      <c r="H20" s="8"/>
    </row>
    <row r="21" spans="1:9">
      <c r="A21" s="8"/>
      <c r="B21" s="8"/>
      <c r="C21" s="8"/>
      <c r="D21" s="8"/>
      <c r="E21" s="8"/>
      <c r="F21" s="8"/>
      <c r="G21" s="8"/>
      <c r="H21" s="8"/>
    </row>
    <row r="22" spans="1:9">
      <c r="A22" s="8"/>
      <c r="B22" s="8"/>
      <c r="C22" s="8"/>
      <c r="D22" s="8"/>
      <c r="E22" s="8"/>
      <c r="F22" s="8"/>
      <c r="G22" s="8"/>
      <c r="H22" s="8"/>
    </row>
    <row r="23" spans="1:9">
      <c r="A23" s="8"/>
      <c r="B23" s="8"/>
      <c r="C23" s="8"/>
      <c r="D23" s="8"/>
      <c r="E23" s="8"/>
      <c r="F23" s="8"/>
      <c r="G23" s="8"/>
      <c r="H23" s="8"/>
      <c r="I23" s="8"/>
    </row>
    <row r="24" spans="1:9">
      <c r="A24" s="8"/>
      <c r="B24" s="8"/>
      <c r="C24" s="8"/>
      <c r="D24" s="8"/>
      <c r="E24" s="8"/>
      <c r="F24" s="8"/>
      <c r="G24" s="8"/>
      <c r="H24" s="8"/>
      <c r="I24" s="8"/>
    </row>
    <row r="25" spans="1:9">
      <c r="A25" s="8"/>
      <c r="B25" s="8"/>
      <c r="C25" s="8"/>
      <c r="D25" s="8"/>
      <c r="E25" s="8"/>
      <c r="F25" s="8"/>
      <c r="G25" s="8"/>
      <c r="H25" s="8"/>
      <c r="I25" s="8"/>
    </row>
  </sheetData>
  <mergeCells count="2">
    <mergeCell ref="A15:D15"/>
    <mergeCell ref="F15:G15"/>
  </mergeCells>
  <conditionalFormatting sqref="H5:I15">
    <cfRule type="cellIs" dxfId="5" priority="1" operator="lessThanOrEqual">
      <formula>0</formula>
    </cfRule>
  </conditionalFormatting>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C22" sqref="C22"/>
    </sheetView>
  </sheetViews>
  <sheetFormatPr defaultRowHeight="13.2"/>
  <cols>
    <col min="1" max="1" width="3.6640625" customWidth="1"/>
    <col min="2" max="2" width="55.109375" customWidth="1"/>
    <col min="3" max="4" width="7.33203125" customWidth="1"/>
    <col min="5" max="5" width="17.109375" customWidth="1"/>
    <col min="6" max="6" width="10.33203125" customWidth="1"/>
    <col min="7" max="7" width="8.33203125" customWidth="1"/>
    <col min="8" max="8" width="11.44140625" customWidth="1"/>
    <col min="9" max="9" width="11.6640625" customWidth="1"/>
    <col min="10" max="10" width="5.6640625" hidden="1" customWidth="1"/>
    <col min="11" max="11" width="6.6640625" hidden="1" customWidth="1"/>
    <col min="12" max="12" width="5.88671875" hidden="1" customWidth="1"/>
  </cols>
  <sheetData>
    <row r="1" spans="1:12">
      <c r="A1" s="8" t="s">
        <v>161</v>
      </c>
      <c r="B1" s="8"/>
      <c r="C1" s="8"/>
      <c r="D1" s="8"/>
      <c r="E1" s="8"/>
    </row>
    <row r="2" spans="1:12" ht="18" customHeight="1">
      <c r="A2" s="9" t="s">
        <v>105</v>
      </c>
      <c r="B2" s="7"/>
      <c r="C2" s="8"/>
      <c r="D2" s="8"/>
      <c r="E2" s="8"/>
      <c r="I2" s="43" t="s">
        <v>140</v>
      </c>
      <c r="J2" s="43"/>
    </row>
    <row r="3" spans="1:12" ht="36">
      <c r="A3" s="26" t="s">
        <v>12</v>
      </c>
      <c r="B3" s="25" t="s">
        <v>153</v>
      </c>
      <c r="C3" s="26" t="s">
        <v>59</v>
      </c>
      <c r="D3" s="93" t="s">
        <v>103</v>
      </c>
      <c r="E3" s="26" t="s">
        <v>123</v>
      </c>
      <c r="F3" s="26" t="s">
        <v>55</v>
      </c>
      <c r="G3" s="26" t="s">
        <v>124</v>
      </c>
      <c r="H3" s="26" t="s">
        <v>56</v>
      </c>
      <c r="I3" s="25" t="s">
        <v>57</v>
      </c>
    </row>
    <row r="4" spans="1:12">
      <c r="A4" s="1">
        <v>1</v>
      </c>
      <c r="B4" s="6">
        <v>2</v>
      </c>
      <c r="C4" s="1">
        <v>3</v>
      </c>
      <c r="D4" s="1">
        <v>4</v>
      </c>
      <c r="E4" s="6">
        <v>5</v>
      </c>
      <c r="F4" s="1">
        <v>6</v>
      </c>
      <c r="G4" s="1">
        <v>7</v>
      </c>
      <c r="H4" s="6">
        <v>8</v>
      </c>
      <c r="I4" s="1">
        <v>9</v>
      </c>
    </row>
    <row r="5" spans="1:12" ht="114" customHeight="1">
      <c r="A5" s="25">
        <v>1</v>
      </c>
      <c r="B5" s="33" t="s">
        <v>51</v>
      </c>
      <c r="C5" s="25" t="s">
        <v>60</v>
      </c>
      <c r="D5" s="92">
        <v>120</v>
      </c>
      <c r="E5" s="33"/>
      <c r="F5" s="98"/>
      <c r="G5" s="84"/>
      <c r="H5" s="100">
        <f>D5*F5</f>
        <v>0</v>
      </c>
      <c r="I5" s="100">
        <f>H5*L5</f>
        <v>0</v>
      </c>
      <c r="J5">
        <v>1</v>
      </c>
      <c r="K5">
        <f>G5*0.01</f>
        <v>0</v>
      </c>
      <c r="L5">
        <f>J5+K5</f>
        <v>1</v>
      </c>
    </row>
    <row r="6" spans="1:12" ht="126.75" customHeight="1" thickBot="1">
      <c r="A6" s="32">
        <v>2</v>
      </c>
      <c r="B6" s="33" t="s">
        <v>86</v>
      </c>
      <c r="C6" s="25" t="s">
        <v>60</v>
      </c>
      <c r="D6" s="92">
        <v>60</v>
      </c>
      <c r="E6" s="94"/>
      <c r="F6" s="99"/>
      <c r="G6" s="87"/>
      <c r="H6" s="100">
        <f>D6*F6</f>
        <v>0</v>
      </c>
      <c r="I6" s="100">
        <f>H6*L6</f>
        <v>0</v>
      </c>
      <c r="J6">
        <v>2</v>
      </c>
      <c r="K6">
        <f>G6*0.01</f>
        <v>0</v>
      </c>
      <c r="L6">
        <f>J6+K6</f>
        <v>2</v>
      </c>
    </row>
    <row r="7" spans="1:12" ht="18.75" customHeight="1" thickBot="1">
      <c r="A7" s="23"/>
      <c r="B7" s="23"/>
      <c r="C7" s="23"/>
      <c r="D7" s="23"/>
      <c r="E7" s="23"/>
      <c r="F7" s="133" t="s">
        <v>98</v>
      </c>
      <c r="G7" s="134"/>
      <c r="H7" s="101">
        <f>SUM(H5:H6)</f>
        <v>0</v>
      </c>
      <c r="I7" s="102">
        <f>SUM(I5:I6)</f>
        <v>0</v>
      </c>
    </row>
    <row r="8" spans="1:12" ht="15.75" customHeight="1">
      <c r="A8" s="8"/>
      <c r="B8" s="66" t="s">
        <v>154</v>
      </c>
      <c r="C8" s="8"/>
      <c r="D8" s="8"/>
      <c r="E8" s="8"/>
      <c r="F8" s="8"/>
      <c r="G8" s="8"/>
      <c r="H8" s="8"/>
      <c r="I8" s="8"/>
    </row>
    <row r="9" spans="1:12" ht="22.5" customHeight="1">
      <c r="A9" s="8"/>
      <c r="B9" s="66" t="s">
        <v>169</v>
      </c>
      <c r="C9" s="8"/>
      <c r="D9" s="8"/>
      <c r="E9" s="8"/>
      <c r="F9" s="8"/>
      <c r="G9" s="8"/>
      <c r="H9" s="8"/>
      <c r="I9" s="8"/>
    </row>
    <row r="10" spans="1:12">
      <c r="A10" s="8"/>
      <c r="B10" s="8"/>
      <c r="C10" s="8"/>
      <c r="D10" s="8"/>
      <c r="E10" s="8"/>
      <c r="F10" s="8"/>
      <c r="G10" s="8"/>
      <c r="H10" s="8"/>
      <c r="I10" s="8"/>
    </row>
    <row r="11" spans="1:12">
      <c r="A11" s="8"/>
      <c r="B11" s="16"/>
      <c r="C11" s="8"/>
      <c r="D11" s="8"/>
      <c r="E11" s="8"/>
      <c r="F11" s="8"/>
      <c r="G11" s="8"/>
      <c r="H11" s="8"/>
      <c r="I11" s="8"/>
    </row>
    <row r="12" spans="1:12">
      <c r="A12" s="8"/>
      <c r="B12" s="8"/>
      <c r="C12" s="8"/>
      <c r="D12" s="8"/>
      <c r="E12" s="8"/>
      <c r="F12" s="8"/>
      <c r="G12" s="8"/>
      <c r="H12" s="8"/>
      <c r="I12" s="8"/>
    </row>
    <row r="13" spans="1:12" ht="18.600000000000001" customHeight="1">
      <c r="A13" s="8"/>
      <c r="B13" s="8"/>
      <c r="C13" s="8"/>
      <c r="D13" s="8"/>
      <c r="E13" s="8"/>
      <c r="F13" s="8"/>
      <c r="G13" s="8"/>
      <c r="H13" s="8"/>
      <c r="I13" s="8"/>
    </row>
    <row r="14" spans="1:12">
      <c r="A14" s="8"/>
      <c r="B14" s="8"/>
      <c r="C14" s="8"/>
      <c r="D14" s="8"/>
      <c r="E14" s="8"/>
      <c r="F14" s="8"/>
      <c r="G14" s="8"/>
      <c r="H14" s="8"/>
      <c r="I14" s="8"/>
    </row>
  </sheetData>
  <mergeCells count="1">
    <mergeCell ref="F7:G7"/>
  </mergeCells>
  <conditionalFormatting sqref="H5:I7">
    <cfRule type="cellIs" dxfId="4" priority="1" operator="lessThanOrEqual">
      <formula>0</formula>
    </cfRule>
  </conditionalFormatting>
  <pageMargins left="0.70866141732283472" right="0.70866141732283472" top="1.1417322834645669"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B18" sqref="B18:B20"/>
    </sheetView>
  </sheetViews>
  <sheetFormatPr defaultRowHeight="13.2"/>
  <cols>
    <col min="1" max="1" width="5.44140625" customWidth="1"/>
    <col min="2" max="2" width="43.6640625" customWidth="1"/>
    <col min="3" max="3" width="8.33203125" customWidth="1"/>
    <col min="4" max="4" width="8.6640625" customWidth="1"/>
    <col min="5" max="5" width="19.88671875" customWidth="1"/>
    <col min="6" max="6" width="9.5546875" customWidth="1"/>
    <col min="7" max="7" width="9.33203125" customWidth="1"/>
    <col min="8" max="8" width="11.44140625" customWidth="1"/>
    <col min="9" max="9" width="11" customWidth="1"/>
    <col min="10" max="10" width="5.109375" hidden="1" customWidth="1"/>
    <col min="11" max="11" width="6" hidden="1" customWidth="1"/>
    <col min="12" max="12" width="6.33203125" hidden="1" customWidth="1"/>
  </cols>
  <sheetData>
    <row r="1" spans="1:12" ht="20.25" customHeight="1">
      <c r="A1" s="2" t="s">
        <v>162</v>
      </c>
      <c r="B1" s="2"/>
      <c r="C1" s="2"/>
      <c r="D1" s="3"/>
    </row>
    <row r="2" spans="1:12" ht="18" customHeight="1">
      <c r="A2" s="22" t="s">
        <v>138</v>
      </c>
      <c r="B2" s="3"/>
      <c r="C2" s="3"/>
      <c r="D2" s="3"/>
      <c r="I2" s="43" t="s">
        <v>140</v>
      </c>
      <c r="J2" s="43"/>
    </row>
    <row r="3" spans="1:12" ht="22.8">
      <c r="A3" s="25" t="s">
        <v>12</v>
      </c>
      <c r="B3" s="25" t="s">
        <v>153</v>
      </c>
      <c r="C3" s="26" t="s">
        <v>59</v>
      </c>
      <c r="D3" s="27" t="s">
        <v>107</v>
      </c>
      <c r="E3" s="10" t="s">
        <v>123</v>
      </c>
      <c r="F3" s="26" t="s">
        <v>55</v>
      </c>
      <c r="G3" s="10" t="s">
        <v>124</v>
      </c>
      <c r="H3" s="26" t="s">
        <v>56</v>
      </c>
      <c r="I3" s="28" t="s">
        <v>57</v>
      </c>
    </row>
    <row r="4" spans="1:12">
      <c r="A4" s="1">
        <v>1</v>
      </c>
      <c r="B4" s="29">
        <v>2</v>
      </c>
      <c r="C4" s="1">
        <v>3</v>
      </c>
      <c r="D4" s="1">
        <v>4</v>
      </c>
      <c r="E4" s="29">
        <v>5</v>
      </c>
      <c r="F4" s="1">
        <v>6</v>
      </c>
      <c r="G4" s="1">
        <v>7</v>
      </c>
      <c r="H4" s="29">
        <v>8</v>
      </c>
      <c r="I4" s="1">
        <v>9</v>
      </c>
    </row>
    <row r="5" spans="1:12" ht="34.200000000000003">
      <c r="A5" s="104" t="s">
        <v>108</v>
      </c>
      <c r="B5" s="28" t="s">
        <v>109</v>
      </c>
      <c r="C5" s="105" t="s">
        <v>60</v>
      </c>
      <c r="D5" s="117">
        <v>30</v>
      </c>
      <c r="E5" s="115"/>
      <c r="F5" s="114"/>
      <c r="G5" s="112"/>
      <c r="H5" s="109">
        <f>D5*F5</f>
        <v>0</v>
      </c>
      <c r="I5" s="109">
        <f>H5*L5</f>
        <v>0</v>
      </c>
      <c r="J5">
        <v>1</v>
      </c>
      <c r="K5">
        <f>G5*0.01</f>
        <v>0</v>
      </c>
      <c r="L5">
        <f>J5+K5</f>
        <v>1</v>
      </c>
    </row>
    <row r="6" spans="1:12" ht="34.200000000000003">
      <c r="A6" s="37" t="s">
        <v>110</v>
      </c>
      <c r="B6" s="28" t="s">
        <v>111</v>
      </c>
      <c r="C6" s="105" t="s">
        <v>60</v>
      </c>
      <c r="D6" s="117">
        <v>30</v>
      </c>
      <c r="E6" s="115"/>
      <c r="F6" s="114"/>
      <c r="G6" s="112"/>
      <c r="H6" s="109">
        <f t="shared" ref="H6:H14" si="0">D6*F6</f>
        <v>0</v>
      </c>
      <c r="I6" s="109">
        <f t="shared" ref="I6:I14" si="1">H6*L6</f>
        <v>0</v>
      </c>
      <c r="J6">
        <v>1</v>
      </c>
      <c r="K6">
        <f t="shared" ref="K6:K14" si="2">G6*0.01</f>
        <v>0</v>
      </c>
      <c r="L6">
        <f t="shared" ref="L6:L14" si="3">J6+K6</f>
        <v>1</v>
      </c>
    </row>
    <row r="7" spans="1:12" ht="34.200000000000003">
      <c r="A7" s="104" t="s">
        <v>112</v>
      </c>
      <c r="B7" s="103" t="s">
        <v>113</v>
      </c>
      <c r="C7" s="105" t="s">
        <v>60</v>
      </c>
      <c r="D7" s="117">
        <v>30</v>
      </c>
      <c r="E7" s="115"/>
      <c r="F7" s="114"/>
      <c r="G7" s="112"/>
      <c r="H7" s="109">
        <f t="shared" si="0"/>
        <v>0</v>
      </c>
      <c r="I7" s="109">
        <f t="shared" si="1"/>
        <v>0</v>
      </c>
      <c r="J7">
        <v>1</v>
      </c>
      <c r="K7">
        <f t="shared" si="2"/>
        <v>0</v>
      </c>
      <c r="L7">
        <f t="shared" si="3"/>
        <v>1</v>
      </c>
    </row>
    <row r="8" spans="1:12" ht="22.8">
      <c r="A8" s="37" t="s">
        <v>114</v>
      </c>
      <c r="B8" s="103" t="s">
        <v>115</v>
      </c>
      <c r="C8" s="105" t="s">
        <v>60</v>
      </c>
      <c r="D8" s="117">
        <v>30</v>
      </c>
      <c r="E8" s="115"/>
      <c r="F8" s="114"/>
      <c r="G8" s="112"/>
      <c r="H8" s="109">
        <f t="shared" si="0"/>
        <v>0</v>
      </c>
      <c r="I8" s="109">
        <f t="shared" si="1"/>
        <v>0</v>
      </c>
      <c r="J8">
        <v>1</v>
      </c>
      <c r="K8">
        <f t="shared" si="2"/>
        <v>0</v>
      </c>
      <c r="L8">
        <f t="shared" si="3"/>
        <v>1</v>
      </c>
    </row>
    <row r="9" spans="1:12" ht="22.8">
      <c r="A9" s="104" t="s">
        <v>116</v>
      </c>
      <c r="B9" s="103" t="s">
        <v>136</v>
      </c>
      <c r="C9" s="105" t="s">
        <v>60</v>
      </c>
      <c r="D9" s="117">
        <v>20</v>
      </c>
      <c r="E9" s="115"/>
      <c r="F9" s="114"/>
      <c r="G9" s="112"/>
      <c r="H9" s="109">
        <f t="shared" si="0"/>
        <v>0</v>
      </c>
      <c r="I9" s="109">
        <f t="shared" si="1"/>
        <v>0</v>
      </c>
      <c r="J9">
        <v>1</v>
      </c>
      <c r="K9">
        <f t="shared" si="2"/>
        <v>0</v>
      </c>
      <c r="L9">
        <f t="shared" si="3"/>
        <v>1</v>
      </c>
    </row>
    <row r="10" spans="1:12" ht="16.5" customHeight="1">
      <c r="A10" s="37" t="s">
        <v>118</v>
      </c>
      <c r="B10" s="103" t="s">
        <v>117</v>
      </c>
      <c r="C10" s="105" t="s">
        <v>60</v>
      </c>
      <c r="D10" s="117">
        <v>200</v>
      </c>
      <c r="E10" s="115"/>
      <c r="F10" s="114"/>
      <c r="G10" s="112"/>
      <c r="H10" s="109">
        <f t="shared" si="0"/>
        <v>0</v>
      </c>
      <c r="I10" s="109">
        <f t="shared" si="1"/>
        <v>0</v>
      </c>
      <c r="J10">
        <v>1</v>
      </c>
      <c r="K10">
        <f t="shared" si="2"/>
        <v>0</v>
      </c>
      <c r="L10">
        <f t="shared" si="3"/>
        <v>1</v>
      </c>
    </row>
    <row r="11" spans="1:12" ht="34.200000000000003">
      <c r="A11" s="104" t="s">
        <v>120</v>
      </c>
      <c r="B11" s="103" t="s">
        <v>119</v>
      </c>
      <c r="C11" s="105" t="s">
        <v>60</v>
      </c>
      <c r="D11" s="117">
        <v>600</v>
      </c>
      <c r="E11" s="115"/>
      <c r="F11" s="114"/>
      <c r="G11" s="112"/>
      <c r="H11" s="109">
        <f t="shared" si="0"/>
        <v>0</v>
      </c>
      <c r="I11" s="109">
        <f t="shared" si="1"/>
        <v>0</v>
      </c>
      <c r="J11">
        <v>1</v>
      </c>
      <c r="K11">
        <f t="shared" si="2"/>
        <v>0</v>
      </c>
      <c r="L11">
        <f t="shared" si="3"/>
        <v>1</v>
      </c>
    </row>
    <row r="12" spans="1:12" ht="22.8">
      <c r="A12" s="37" t="s">
        <v>121</v>
      </c>
      <c r="B12" s="103" t="s">
        <v>150</v>
      </c>
      <c r="C12" s="105" t="s">
        <v>60</v>
      </c>
      <c r="D12" s="117">
        <v>100</v>
      </c>
      <c r="E12" s="115"/>
      <c r="F12" s="114"/>
      <c r="G12" s="112"/>
      <c r="H12" s="109">
        <f t="shared" si="0"/>
        <v>0</v>
      </c>
      <c r="I12" s="109">
        <f t="shared" si="1"/>
        <v>0</v>
      </c>
      <c r="J12">
        <v>1</v>
      </c>
      <c r="K12">
        <f t="shared" si="2"/>
        <v>0</v>
      </c>
      <c r="L12">
        <f t="shared" si="3"/>
        <v>1</v>
      </c>
    </row>
    <row r="13" spans="1:12" ht="34.200000000000003">
      <c r="A13" s="104" t="s">
        <v>122</v>
      </c>
      <c r="B13" s="103" t="s">
        <v>151</v>
      </c>
      <c r="C13" s="105" t="s">
        <v>60</v>
      </c>
      <c r="D13" s="117">
        <v>20</v>
      </c>
      <c r="E13" s="115"/>
      <c r="F13" s="114"/>
      <c r="G13" s="112"/>
      <c r="H13" s="109">
        <f t="shared" si="0"/>
        <v>0</v>
      </c>
      <c r="I13" s="109">
        <f t="shared" si="1"/>
        <v>0</v>
      </c>
      <c r="J13">
        <v>1</v>
      </c>
      <c r="K13">
        <f t="shared" si="2"/>
        <v>0</v>
      </c>
      <c r="L13">
        <f t="shared" si="3"/>
        <v>1</v>
      </c>
    </row>
    <row r="14" spans="1:12" ht="34.799999999999997" thickBot="1">
      <c r="A14" s="37" t="s">
        <v>137</v>
      </c>
      <c r="B14" s="103" t="s">
        <v>167</v>
      </c>
      <c r="C14" s="106" t="s">
        <v>60</v>
      </c>
      <c r="D14" s="118">
        <v>2000</v>
      </c>
      <c r="E14" s="116"/>
      <c r="F14" s="109"/>
      <c r="G14" s="113"/>
      <c r="H14" s="109">
        <f t="shared" si="0"/>
        <v>0</v>
      </c>
      <c r="I14" s="109">
        <f t="shared" si="1"/>
        <v>0</v>
      </c>
      <c r="J14">
        <v>1</v>
      </c>
      <c r="K14">
        <f t="shared" si="2"/>
        <v>0</v>
      </c>
      <c r="L14">
        <f t="shared" si="3"/>
        <v>1</v>
      </c>
    </row>
    <row r="15" spans="1:12" ht="15.75" customHeight="1" thickBot="1">
      <c r="B15" s="23"/>
      <c r="C15" s="23"/>
      <c r="D15" s="23"/>
      <c r="E15" s="23"/>
      <c r="F15" s="107"/>
      <c r="G15" s="108" t="s">
        <v>98</v>
      </c>
      <c r="H15" s="110">
        <f>SUM(H5:H14)</f>
        <v>0</v>
      </c>
      <c r="I15" s="111">
        <f>SUM(I5:I14)</f>
        <v>0</v>
      </c>
    </row>
    <row r="17" spans="1:8" ht="18.75" customHeight="1">
      <c r="B17" s="66" t="s">
        <v>154</v>
      </c>
    </row>
    <row r="18" spans="1:8" ht="20.25" customHeight="1">
      <c r="A18" s="8"/>
      <c r="B18" s="66" t="s">
        <v>169</v>
      </c>
      <c r="C18" s="8"/>
      <c r="D18" s="8"/>
      <c r="E18" s="8"/>
      <c r="F18" s="8"/>
      <c r="G18" s="8"/>
      <c r="H18" s="8"/>
    </row>
    <row r="19" spans="1:8" ht="8.25" customHeight="1">
      <c r="A19" s="8"/>
      <c r="B19" s="8"/>
      <c r="C19" s="8"/>
      <c r="D19" s="8"/>
      <c r="E19" s="8"/>
      <c r="F19" s="8"/>
      <c r="G19" s="8"/>
      <c r="H19" s="8"/>
    </row>
    <row r="20" spans="1:8">
      <c r="A20" s="8"/>
      <c r="B20" s="16"/>
      <c r="C20" s="8"/>
      <c r="D20" s="8"/>
      <c r="E20" s="8"/>
      <c r="F20" s="8"/>
      <c r="G20" s="8"/>
      <c r="H20" s="8"/>
    </row>
    <row r="21" spans="1:8">
      <c r="A21" s="8"/>
      <c r="B21" s="8"/>
      <c r="C21" s="8"/>
      <c r="D21" s="8"/>
      <c r="E21" s="8"/>
      <c r="F21" s="8"/>
      <c r="G21" s="8"/>
      <c r="H21" s="8"/>
    </row>
    <row r="22" spans="1:8">
      <c r="A22" s="8"/>
      <c r="B22" s="8"/>
      <c r="C22" s="8"/>
      <c r="D22" s="8"/>
      <c r="E22" s="8"/>
      <c r="F22" s="8"/>
      <c r="G22" s="8"/>
      <c r="H22" s="8"/>
    </row>
    <row r="23" spans="1:8">
      <c r="A23" s="8"/>
      <c r="B23" s="8"/>
      <c r="C23" s="8"/>
      <c r="D23" s="8"/>
      <c r="E23" s="8"/>
      <c r="F23" s="8"/>
      <c r="G23" s="8"/>
      <c r="H23" s="8"/>
    </row>
  </sheetData>
  <conditionalFormatting sqref="H5:I15">
    <cfRule type="cellIs" dxfId="3" priority="1" operator="lessThanOrEqual">
      <formula>0</formula>
    </cfRule>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B18" sqref="B18"/>
    </sheetView>
  </sheetViews>
  <sheetFormatPr defaultRowHeight="13.2"/>
  <cols>
    <col min="1" max="1" width="5" customWidth="1"/>
    <col min="2" max="2" width="46.88671875" customWidth="1"/>
    <col min="3" max="3" width="6.33203125" customWidth="1"/>
    <col min="4" max="4" width="8.33203125" customWidth="1"/>
    <col min="5" max="5" width="21" customWidth="1"/>
    <col min="6" max="6" width="8.109375" customWidth="1"/>
    <col min="7" max="7" width="7.6640625" customWidth="1"/>
    <col min="8" max="8" width="11.5546875" customWidth="1"/>
    <col min="9" max="9" width="11.6640625" customWidth="1"/>
    <col min="10" max="10" width="6.5546875" hidden="1" customWidth="1"/>
    <col min="11" max="11" width="6.44140625" hidden="1" customWidth="1"/>
    <col min="12" max="12" width="6" hidden="1" customWidth="1"/>
  </cols>
  <sheetData>
    <row r="1" spans="1:12" ht="21" customHeight="1">
      <c r="A1" s="7" t="s">
        <v>163</v>
      </c>
      <c r="B1" s="7"/>
      <c r="C1" s="8"/>
    </row>
    <row r="2" spans="1:12" ht="18" customHeight="1">
      <c r="A2" s="9" t="s">
        <v>139</v>
      </c>
      <c r="B2" s="7"/>
      <c r="C2" s="8"/>
      <c r="I2" s="43" t="s">
        <v>140</v>
      </c>
      <c r="J2" s="43"/>
    </row>
    <row r="3" spans="1:12" ht="30.6">
      <c r="A3" s="121" t="s">
        <v>12</v>
      </c>
      <c r="B3" s="25" t="s">
        <v>153</v>
      </c>
      <c r="C3" s="10" t="s">
        <v>59</v>
      </c>
      <c r="D3" s="10" t="s">
        <v>62</v>
      </c>
      <c r="E3" s="10" t="s">
        <v>123</v>
      </c>
      <c r="F3" s="13" t="s">
        <v>55</v>
      </c>
      <c r="G3" s="10" t="s">
        <v>124</v>
      </c>
      <c r="H3" s="121" t="s">
        <v>56</v>
      </c>
      <c r="I3" s="121" t="s">
        <v>57</v>
      </c>
    </row>
    <row r="4" spans="1:12">
      <c r="A4" s="4">
        <v>1</v>
      </c>
      <c r="B4" s="5">
        <v>2</v>
      </c>
      <c r="C4" s="4">
        <v>3</v>
      </c>
      <c r="D4" s="4">
        <v>4</v>
      </c>
      <c r="E4" s="5">
        <v>5</v>
      </c>
      <c r="F4" s="4">
        <v>6</v>
      </c>
      <c r="G4" s="4">
        <v>7</v>
      </c>
      <c r="H4" s="5">
        <v>8</v>
      </c>
      <c r="I4" s="4">
        <v>9</v>
      </c>
    </row>
    <row r="5" spans="1:12" ht="100.5" customHeight="1">
      <c r="A5" s="37">
        <v>1</v>
      </c>
      <c r="B5" s="17" t="s">
        <v>144</v>
      </c>
      <c r="C5" s="120" t="s">
        <v>145</v>
      </c>
      <c r="D5" s="25">
        <v>600</v>
      </c>
      <c r="E5" s="5"/>
      <c r="F5" s="52">
        <v>22</v>
      </c>
      <c r="G5" s="54">
        <v>8</v>
      </c>
      <c r="H5" s="52">
        <f>D5*F5</f>
        <v>13200</v>
      </c>
      <c r="I5" s="52">
        <f>H5*L5</f>
        <v>14256.000000000002</v>
      </c>
      <c r="J5">
        <v>1</v>
      </c>
      <c r="K5">
        <f>G5*0.01</f>
        <v>0.08</v>
      </c>
      <c r="L5">
        <f>J5+K5</f>
        <v>1.08</v>
      </c>
    </row>
    <row r="6" spans="1:12" ht="81" customHeight="1">
      <c r="A6" s="37">
        <v>2</v>
      </c>
      <c r="B6" s="33" t="s">
        <v>143</v>
      </c>
      <c r="C6" s="25" t="s">
        <v>60</v>
      </c>
      <c r="D6" s="25">
        <v>150</v>
      </c>
      <c r="E6" s="5"/>
      <c r="F6" s="52"/>
      <c r="G6" s="54"/>
      <c r="H6" s="52">
        <f t="shared" ref="H6:H7" si="0">D6*F6</f>
        <v>0</v>
      </c>
      <c r="I6" s="52">
        <f t="shared" ref="I6:I7" si="1">H6*L6</f>
        <v>0</v>
      </c>
      <c r="J6">
        <v>1</v>
      </c>
      <c r="K6">
        <f t="shared" ref="K6:K7" si="2">G6*0.01</f>
        <v>0</v>
      </c>
      <c r="L6">
        <f t="shared" ref="L6:L7" si="3">J6+K6</f>
        <v>1</v>
      </c>
    </row>
    <row r="7" spans="1:12" ht="78.75" customHeight="1" thickBot="1">
      <c r="A7" s="37">
        <v>3</v>
      </c>
      <c r="B7" s="21" t="s">
        <v>125</v>
      </c>
      <c r="C7" s="26" t="s">
        <v>58</v>
      </c>
      <c r="D7" s="12">
        <v>300</v>
      </c>
      <c r="E7" s="12"/>
      <c r="F7" s="52"/>
      <c r="G7" s="59"/>
      <c r="H7" s="52">
        <f t="shared" si="0"/>
        <v>0</v>
      </c>
      <c r="I7" s="52">
        <f t="shared" si="1"/>
        <v>0</v>
      </c>
      <c r="J7">
        <v>1</v>
      </c>
      <c r="K7">
        <f t="shared" si="2"/>
        <v>0</v>
      </c>
      <c r="L7">
        <f t="shared" si="3"/>
        <v>1</v>
      </c>
    </row>
    <row r="8" spans="1:12" ht="16.5" customHeight="1" thickBot="1">
      <c r="F8" s="9"/>
      <c r="G8" s="122" t="s">
        <v>98</v>
      </c>
      <c r="H8" s="101">
        <f>SUM(H5:H7)</f>
        <v>13200</v>
      </c>
      <c r="I8" s="102">
        <f>SUM(I5:I7)</f>
        <v>14256.000000000002</v>
      </c>
    </row>
    <row r="10" spans="1:12" ht="16.5" customHeight="1">
      <c r="A10" s="8"/>
      <c r="B10" s="66" t="s">
        <v>154</v>
      </c>
      <c r="C10" s="8"/>
      <c r="D10" s="8"/>
      <c r="E10" s="8"/>
      <c r="F10" s="8"/>
      <c r="G10" s="8"/>
      <c r="H10" s="8"/>
      <c r="I10" s="8"/>
    </row>
    <row r="11" spans="1:12" ht="18" customHeight="1">
      <c r="A11" s="8"/>
      <c r="B11" s="66" t="s">
        <v>169</v>
      </c>
      <c r="C11" s="8"/>
      <c r="D11" s="8"/>
      <c r="E11" s="8"/>
      <c r="F11" s="8"/>
      <c r="G11" s="8"/>
      <c r="H11" s="8"/>
    </row>
    <row r="12" spans="1:12" ht="6.75" customHeight="1">
      <c r="A12" s="8"/>
      <c r="B12" s="8"/>
      <c r="C12" s="8"/>
      <c r="D12" s="8"/>
      <c r="E12" s="8"/>
      <c r="F12" s="8"/>
      <c r="G12" s="8"/>
      <c r="H12" s="8"/>
    </row>
    <row r="13" spans="1:12">
      <c r="A13" s="8"/>
      <c r="B13" s="16"/>
      <c r="C13" s="8"/>
      <c r="D13" s="8"/>
      <c r="E13" s="8"/>
      <c r="F13" s="8"/>
      <c r="G13" s="8"/>
      <c r="H13" s="8"/>
    </row>
    <row r="14" spans="1:12">
      <c r="A14" s="8"/>
      <c r="B14" s="8"/>
      <c r="C14" s="8"/>
      <c r="D14" s="8"/>
      <c r="E14" s="8"/>
      <c r="F14" s="8"/>
      <c r="G14" s="8"/>
      <c r="H14" s="8"/>
    </row>
    <row r="15" spans="1:12">
      <c r="A15" s="8"/>
      <c r="B15" s="8"/>
      <c r="C15" s="8"/>
      <c r="D15" s="8"/>
      <c r="E15" s="8"/>
      <c r="F15" s="8"/>
      <c r="G15" s="8"/>
      <c r="H15" s="8"/>
    </row>
    <row r="16" spans="1:12">
      <c r="A16" s="8"/>
      <c r="B16" s="8"/>
      <c r="C16" s="8"/>
      <c r="D16" s="8"/>
      <c r="E16" s="8"/>
      <c r="F16" s="8"/>
      <c r="G16" s="8"/>
      <c r="H16" s="8"/>
    </row>
  </sheetData>
  <conditionalFormatting sqref="H5:I8">
    <cfRule type="cellIs" dxfId="2" priority="1" operator="lessThanOrEqual">
      <formula>0</formula>
    </cfRule>
  </conditionalFormatting>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B18" sqref="B18"/>
    </sheetView>
  </sheetViews>
  <sheetFormatPr defaultRowHeight="13.2"/>
  <cols>
    <col min="1" max="1" width="4.6640625" customWidth="1"/>
    <col min="2" max="2" width="54.33203125" customWidth="1"/>
    <col min="3" max="3" width="5.88671875" customWidth="1"/>
    <col min="5" max="5" width="15.33203125" customWidth="1"/>
    <col min="6" max="6" width="8.44140625" customWidth="1"/>
    <col min="8" max="8" width="11.33203125" customWidth="1"/>
    <col min="9" max="9" width="12.33203125" customWidth="1"/>
    <col min="10" max="13" width="0" hidden="1" customWidth="1"/>
  </cols>
  <sheetData>
    <row r="1" spans="1:12" ht="20.25" customHeight="1">
      <c r="A1" s="7" t="s">
        <v>164</v>
      </c>
      <c r="B1" s="7"/>
      <c r="C1" s="8"/>
    </row>
    <row r="2" spans="1:12" ht="21.75" customHeight="1">
      <c r="A2" s="9" t="s">
        <v>146</v>
      </c>
      <c r="B2" s="7"/>
      <c r="C2" s="8"/>
      <c r="I2" s="43" t="s">
        <v>140</v>
      </c>
      <c r="J2" s="9"/>
    </row>
    <row r="3" spans="1:12" ht="41.25" customHeight="1">
      <c r="A3" s="11" t="s">
        <v>12</v>
      </c>
      <c r="B3" s="25" t="s">
        <v>153</v>
      </c>
      <c r="C3" s="11" t="s">
        <v>59</v>
      </c>
      <c r="D3" s="58" t="s">
        <v>62</v>
      </c>
      <c r="E3" s="11" t="s">
        <v>123</v>
      </c>
      <c r="F3" s="11" t="s">
        <v>55</v>
      </c>
      <c r="G3" s="11" t="s">
        <v>124</v>
      </c>
      <c r="H3" s="11" t="s">
        <v>56</v>
      </c>
      <c r="I3" s="11" t="s">
        <v>57</v>
      </c>
    </row>
    <row r="4" spans="1:12">
      <c r="A4" s="4">
        <v>1</v>
      </c>
      <c r="B4" s="5">
        <v>2</v>
      </c>
      <c r="C4" s="4">
        <v>3</v>
      </c>
      <c r="D4" s="4">
        <v>4</v>
      </c>
      <c r="E4" s="5">
        <v>5</v>
      </c>
      <c r="F4" s="4">
        <v>6</v>
      </c>
      <c r="G4" s="4">
        <v>7</v>
      </c>
      <c r="H4" s="5">
        <v>8</v>
      </c>
      <c r="I4" s="4">
        <v>9</v>
      </c>
    </row>
    <row r="5" spans="1:12" ht="127.5" customHeight="1">
      <c r="A5" s="37">
        <v>1</v>
      </c>
      <c r="B5" s="33" t="s">
        <v>147</v>
      </c>
      <c r="C5" s="120" t="s">
        <v>145</v>
      </c>
      <c r="D5" s="92">
        <v>120</v>
      </c>
      <c r="E5" s="5"/>
      <c r="F5" s="5"/>
      <c r="G5" s="5"/>
      <c r="H5" s="52">
        <f>D5*F5</f>
        <v>0</v>
      </c>
      <c r="I5" s="52">
        <f>H5*L5</f>
        <v>0</v>
      </c>
      <c r="J5">
        <v>1</v>
      </c>
      <c r="K5">
        <f>G5*0.01</f>
        <v>0</v>
      </c>
      <c r="L5">
        <f>J5+K5</f>
        <v>1</v>
      </c>
    </row>
    <row r="6" spans="1:12" ht="139.5" customHeight="1" thickBot="1">
      <c r="A6" s="37">
        <v>2</v>
      </c>
      <c r="B6" s="33" t="s">
        <v>148</v>
      </c>
      <c r="C6" s="25" t="s">
        <v>60</v>
      </c>
      <c r="D6" s="92">
        <v>50</v>
      </c>
      <c r="E6" s="5"/>
      <c r="F6" s="5"/>
      <c r="G6" s="5"/>
      <c r="H6" s="52">
        <f t="shared" ref="H6" si="0">D6*F6</f>
        <v>0</v>
      </c>
      <c r="I6" s="52">
        <f t="shared" ref="I6" si="1">H6*L6</f>
        <v>0</v>
      </c>
      <c r="J6">
        <v>1</v>
      </c>
      <c r="K6">
        <f t="shared" ref="K6" si="2">G6*0.01</f>
        <v>0</v>
      </c>
      <c r="L6">
        <f t="shared" ref="L6" si="3">J6+K6</f>
        <v>1</v>
      </c>
    </row>
    <row r="7" spans="1:12" ht="16.5" customHeight="1" thickBot="1">
      <c r="F7" s="9"/>
      <c r="G7" s="122" t="s">
        <v>98</v>
      </c>
      <c r="H7" s="101">
        <f>SUM(H5:H6)</f>
        <v>0</v>
      </c>
      <c r="I7" s="101">
        <f>SUM(I5:I6)</f>
        <v>0</v>
      </c>
    </row>
    <row r="8" spans="1:12" ht="17.25" customHeight="1">
      <c r="B8" s="66" t="s">
        <v>154</v>
      </c>
    </row>
    <row r="9" spans="1:12" ht="18" customHeight="1">
      <c r="A9" s="8"/>
      <c r="B9" s="66" t="s">
        <v>169</v>
      </c>
      <c r="C9" s="8"/>
      <c r="D9" s="8"/>
      <c r="E9" s="8"/>
      <c r="F9" s="8"/>
      <c r="G9" s="8"/>
      <c r="H9" s="8"/>
      <c r="I9" s="8"/>
    </row>
    <row r="10" spans="1:12">
      <c r="A10" s="8"/>
      <c r="B10" s="8"/>
      <c r="C10" s="8"/>
      <c r="D10" s="8"/>
      <c r="E10" s="8"/>
      <c r="F10" s="8"/>
      <c r="G10" s="8"/>
      <c r="H10" s="8"/>
    </row>
    <row r="11" spans="1:12">
      <c r="B11" s="16"/>
    </row>
    <row r="12" spans="1:12">
      <c r="B12" s="8"/>
    </row>
  </sheetData>
  <conditionalFormatting sqref="H5:I7">
    <cfRule type="cellIs" dxfId="1" priority="2" operator="lessThanOrEqual">
      <formula>0</formula>
    </cfRule>
  </conditionalFormatting>
  <pageMargins left="0.70866141732283472" right="0.70866141732283472" top="0.94488188976377963" bottom="0.74803149606299213"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workbookViewId="0">
      <selection activeCell="B6" sqref="B6"/>
    </sheetView>
  </sheetViews>
  <sheetFormatPr defaultRowHeight="13.2"/>
  <cols>
    <col min="1" max="1" width="5.109375" customWidth="1"/>
    <col min="2" max="2" width="49.33203125" customWidth="1"/>
    <col min="3" max="3" width="5.88671875" customWidth="1"/>
    <col min="5" max="5" width="18.33203125" customWidth="1"/>
    <col min="6" max="6" width="7.6640625" customWidth="1"/>
    <col min="7" max="7" width="7.5546875" customWidth="1"/>
    <col min="8" max="8" width="10.6640625" customWidth="1"/>
    <col min="9" max="9" width="11.33203125" customWidth="1"/>
    <col min="10" max="12" width="0" hidden="1" customWidth="1"/>
  </cols>
  <sheetData>
    <row r="1" spans="1:12" ht="16.5" customHeight="1">
      <c r="A1" s="7" t="s">
        <v>165</v>
      </c>
      <c r="B1" s="7"/>
      <c r="C1" s="8"/>
    </row>
    <row r="2" spans="1:12" ht="13.8">
      <c r="A2" s="9" t="s">
        <v>149</v>
      </c>
      <c r="B2" s="7"/>
      <c r="C2" s="8"/>
      <c r="I2" s="43" t="s">
        <v>140</v>
      </c>
      <c r="J2" s="43"/>
    </row>
    <row r="3" spans="1:12" ht="30.6">
      <c r="A3" s="121" t="s">
        <v>12</v>
      </c>
      <c r="B3" s="25" t="s">
        <v>153</v>
      </c>
      <c r="C3" s="10" t="s">
        <v>59</v>
      </c>
      <c r="D3" s="123" t="s">
        <v>62</v>
      </c>
      <c r="E3" s="10" t="s">
        <v>123</v>
      </c>
      <c r="F3" s="13" t="s">
        <v>55</v>
      </c>
      <c r="G3" s="10" t="s">
        <v>124</v>
      </c>
      <c r="H3" s="121" t="s">
        <v>56</v>
      </c>
      <c r="I3" s="121" t="s">
        <v>57</v>
      </c>
    </row>
    <row r="4" spans="1:12">
      <c r="A4" s="4">
        <v>1</v>
      </c>
      <c r="B4" s="5">
        <v>2</v>
      </c>
      <c r="C4" s="4">
        <v>3</v>
      </c>
      <c r="D4" s="4">
        <v>4</v>
      </c>
      <c r="E4" s="5">
        <v>5</v>
      </c>
      <c r="F4" s="4">
        <v>6</v>
      </c>
      <c r="G4" s="4">
        <v>7</v>
      </c>
      <c r="H4" s="5">
        <v>8</v>
      </c>
      <c r="I4" s="4">
        <v>9</v>
      </c>
    </row>
    <row r="5" spans="1:12" ht="171.6" customHeight="1">
      <c r="A5" s="37">
        <v>1</v>
      </c>
      <c r="B5" s="33" t="s">
        <v>170</v>
      </c>
      <c r="C5" s="25" t="s">
        <v>61</v>
      </c>
      <c r="D5" s="118">
        <v>9000</v>
      </c>
      <c r="E5" s="5"/>
      <c r="F5" s="37"/>
      <c r="G5" s="37"/>
      <c r="H5" s="52">
        <f>D5*F5</f>
        <v>0</v>
      </c>
      <c r="I5" s="52">
        <f>H5*L5</f>
        <v>0</v>
      </c>
      <c r="J5">
        <v>1</v>
      </c>
      <c r="K5">
        <f>G5*0.01</f>
        <v>0</v>
      </c>
      <c r="L5">
        <f>J5+K5</f>
        <v>1</v>
      </c>
    </row>
    <row r="6" spans="1:12" ht="127.2" customHeight="1" thickBot="1">
      <c r="A6" s="37">
        <v>2</v>
      </c>
      <c r="B6" s="33" t="s">
        <v>171</v>
      </c>
      <c r="C6" s="25" t="s">
        <v>60</v>
      </c>
      <c r="D6" s="92">
        <v>200</v>
      </c>
      <c r="E6" s="5"/>
      <c r="F6" s="37"/>
      <c r="G6" s="125"/>
      <c r="H6" s="124">
        <f>D6*F6</f>
        <v>0</v>
      </c>
      <c r="I6" s="124">
        <f>H6*L6</f>
        <v>0</v>
      </c>
      <c r="J6">
        <v>1</v>
      </c>
      <c r="K6">
        <f>G6*0.01</f>
        <v>0</v>
      </c>
      <c r="L6">
        <f>J6+K6</f>
        <v>1</v>
      </c>
    </row>
    <row r="7" spans="1:12" ht="17.25" customHeight="1" thickBot="1">
      <c r="G7" s="122" t="s">
        <v>166</v>
      </c>
      <c r="H7" s="75">
        <f>SUM(H5:H6)</f>
        <v>0</v>
      </c>
      <c r="I7" s="75">
        <f>SUM(I5:I6)</f>
        <v>0</v>
      </c>
    </row>
    <row r="9" spans="1:12" ht="15" customHeight="1">
      <c r="B9" s="66" t="s">
        <v>154</v>
      </c>
      <c r="C9" s="8"/>
      <c r="D9" s="8"/>
    </row>
    <row r="10" spans="1:12" ht="20.25" customHeight="1">
      <c r="B10" s="66" t="s">
        <v>169</v>
      </c>
      <c r="C10" s="8"/>
      <c r="D10" s="8"/>
    </row>
    <row r="11" spans="1:12">
      <c r="B11" s="8"/>
    </row>
    <row r="12" spans="1:12">
      <c r="B12" s="16"/>
    </row>
  </sheetData>
  <conditionalFormatting sqref="H5:I7">
    <cfRule type="cellIs" dxfId="0" priority="1" operator="lessThanOrEqual">
      <formula>0</formula>
    </cfRule>
  </conditionalFormatting>
  <pageMargins left="0.70866141732283472" right="0.70866141732283472" top="1.1417322834645669"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sprzęt jednorazowego użytku</vt:lpstr>
      <vt:lpstr>rurki krtaniowe</vt:lpstr>
      <vt:lpstr>wyposażenie inkubatora</vt:lpstr>
      <vt:lpstr>sprzęt do tamowania krwotoków</vt:lpstr>
      <vt:lpstr>filtry oddechowe </vt:lpstr>
      <vt:lpstr>resuscytatory i maski</vt:lpstr>
      <vt:lpstr>wkłucia doszpikowe</vt:lpstr>
      <vt:lpstr>rękawice medyczne</vt:lpstr>
    </vt:vector>
  </TitlesOfParts>
  <Company>KPR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Kinga Gorczańska</dc:creator>
  <cp:lastModifiedBy>Kinga Gorczańska</cp:lastModifiedBy>
  <cp:lastPrinted>2022-07-13T12:07:16Z</cp:lastPrinted>
  <dcterms:created xsi:type="dcterms:W3CDTF">2008-06-23T10:22:55Z</dcterms:created>
  <dcterms:modified xsi:type="dcterms:W3CDTF">2022-07-19T08:51:32Z</dcterms:modified>
</cp:coreProperties>
</file>