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Tabelle1" sheetId="1" state="hidden" r:id="rId2"/>
    <sheet name="Tabelle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<sst xmlns="http://schemas.openxmlformats.org/spreadsheetml/2006/main" count="695" uniqueCount="530">
  <si>
    <r>
      <rPr>
        <sz val="10"/>
        <rFont val="Tahoma"/>
        <family val="0"/>
        <charset val="1"/>
      </rPr>
      <t xml:space="preserve">Warszawa, dnia </t>
    </r>
    <r>
      <rPr>
        <sz val="10"/>
        <color rgb="FFE4DFEC"/>
        <rFont val="Tahoma"/>
        <family val="0"/>
        <charset val="1"/>
      </rPr>
      <t xml:space="preserve">25.10.2021</t>
    </r>
    <r>
      <rPr>
        <sz val="10"/>
        <rFont val="Tahoma"/>
        <family val="0"/>
        <charset val="1"/>
      </rPr>
      <t xml:space="preserve"> roku</t>
    </r>
  </si>
  <si>
    <t xml:space="preserve">Samodzielny Publiczny Zakład Opieki Zdrowotnej</t>
  </si>
  <si>
    <t xml:space="preserve">ul. Wschowska 3</t>
  </si>
  <si>
    <t xml:space="preserve">64-200 Wolsztyn</t>
  </si>
  <si>
    <t xml:space="preserve">Informacja cenowa</t>
  </si>
  <si>
    <t xml:space="preserve">r</t>
  </si>
  <si>
    <t xml:space="preserve">Roche Diagnostics Polska Sp. z o.o. z siedzibą w Warszawie , ul. Bobrowiecka 8, 00-728 Warszawa, wpisana do Rejestru Przedsiębiorców prowadzonego przez Sąd Rejonowy dla m.st. Warszawy w Warszawie, XIII Wydział Gospodarczy KRS, pod numerem KRS 0000132695, NIP: 52 72 322 068, kapitał zakładowy 8 000 000 zł, przekazuje niniejszym Państwu informację cenową dotycząca następujących produktów:</t>
  </si>
  <si>
    <t xml:space="preserve">IMMUNODIAGNOSTICS , CLINICAL CHEMISTRY</t>
  </si>
  <si>
    <t xml:space="preserve">Lista cenowa dla analizatora: </t>
  </si>
  <si>
    <t xml:space="preserve">cobas pure integrated &lt;303|402&gt; Type: New</t>
  </si>
  <si>
    <t xml:space="preserve">Odczynniki</t>
  </si>
  <si>
    <t xml:space="preserve">Nazwa parametru</t>
  </si>
  <si>
    <t xml:space="preserve">Nr katalogowy</t>
  </si>
  <si>
    <t xml:space="preserve">Produkt</t>
  </si>
  <si>
    <t xml:space="preserve">Deklarowana roczna ilość oznaczeń</t>
  </si>
  <si>
    <t xml:space="preserve">Wielkość opakowania</t>
  </si>
  <si>
    <t xml:space="preserve">Liczba opakowań na rok</t>
  </si>
  <si>
    <t xml:space="preserve">Cena jednego opakowania netto</t>
  </si>
  <si>
    <t xml:space="preserve">Stawka VAT</t>
  </si>
  <si>
    <t xml:space="preserve">Cena jednego opakowania brutto</t>
  </si>
  <si>
    <t xml:space="preserve">Wartość netto na rok</t>
  </si>
  <si>
    <t xml:space="preserve">Wartość brutto na rok</t>
  </si>
  <si>
    <t xml:space="preserve">cobas c 303 (1)</t>
  </si>
  <si>
    <t xml:space="preserve">Albuminy </t>
  </si>
  <si>
    <t xml:space="preserve">08056692190</t>
  </si>
  <si>
    <t xml:space="preserve">ALB2, 750T, cobas c pack green</t>
  </si>
  <si>
    <t xml:space="preserve">Aminotransferaza alaninowa/GPT/ALTL</t>
  </si>
  <si>
    <t xml:space="preserve">08056773190</t>
  </si>
  <si>
    <t xml:space="preserve">ALTP , 450T, cobas c pack green</t>
  </si>
  <si>
    <t xml:space="preserve">Aminotransferaza asparaginianowa ASTL/GOT/ASTLPyp</t>
  </si>
  <si>
    <t xml:space="preserve">08056838190</t>
  </si>
  <si>
    <t xml:space="preserve">ASTP, 500T, cobas c pack green</t>
  </si>
  <si>
    <t xml:space="preserve">Antystreptolizyna O / ASO</t>
  </si>
  <si>
    <t xml:space="preserve">08105472190</t>
  </si>
  <si>
    <t xml:space="preserve">ASLOT, 200T, cobas c pack green</t>
  </si>
  <si>
    <t xml:space="preserve">Białko C-Reaktywne / CRP lub CRP LX</t>
  </si>
  <si>
    <t xml:space="preserve">08057591190</t>
  </si>
  <si>
    <t xml:space="preserve">CRP4, 500T, cobas c pack green</t>
  </si>
  <si>
    <t xml:space="preserve">Białko całkowite / TP</t>
  </si>
  <si>
    <t xml:space="preserve">08058652190</t>
  </si>
  <si>
    <t xml:space="preserve">TP2, 1050T, cobas c pack green</t>
  </si>
  <si>
    <t xml:space="preserve">Białko w moczu płynie mózgowo-rdzeniowym/PMR/TPUC</t>
  </si>
  <si>
    <t xml:space="preserve">08058679190</t>
  </si>
  <si>
    <t xml:space="preserve">TPUC3, 650T, cobas c pack green</t>
  </si>
  <si>
    <t xml:space="preserve">Bilirubina bezpośrednia/BIL-D/związana &amp; sprzężona</t>
  </si>
  <si>
    <t xml:space="preserve">08056951190</t>
  </si>
  <si>
    <t xml:space="preserve">BILD2, 1000T, cobas c pack green</t>
  </si>
  <si>
    <t xml:space="preserve">Bilirubina całkowita / BIL-T</t>
  </si>
  <si>
    <t xml:space="preserve">08056960190</t>
  </si>
  <si>
    <t xml:space="preserve">BILT3, 1050T, cobas c pack green</t>
  </si>
  <si>
    <t xml:space="preserve">Cholesterol / CHOL</t>
  </si>
  <si>
    <t xml:space="preserve">08057443190</t>
  </si>
  <si>
    <t xml:space="preserve">CHOL2, 2600T, cobas c pack green</t>
  </si>
  <si>
    <t xml:space="preserve">Cholesterol / HDL / gen.4</t>
  </si>
  <si>
    <t xml:space="preserve">08057877190</t>
  </si>
  <si>
    <t xml:space="preserve">HDLC4, 700T, cobas c pack green</t>
  </si>
  <si>
    <t xml:space="preserve">Cholesterol / LDL</t>
  </si>
  <si>
    <t xml:space="preserve">08057966190</t>
  </si>
  <si>
    <t xml:space="preserve">LDLC3, 600T, cobas c pack green</t>
  </si>
  <si>
    <t xml:space="preserve">Czynnik reumatoidalny / RF</t>
  </si>
  <si>
    <t xml:space="preserve">08058628190</t>
  </si>
  <si>
    <t xml:space="preserve">RF-II, 400T, cobas c pack green</t>
  </si>
  <si>
    <t xml:space="preserve">Dehydrogenaza mleczanowa / LDH </t>
  </si>
  <si>
    <t xml:space="preserve">08057958190</t>
  </si>
  <si>
    <t xml:space="preserve">LDHI2, 850T, cobas c pack green</t>
  </si>
  <si>
    <t xml:space="preserve">Fosfataza zasadowa / ALP</t>
  </si>
  <si>
    <t xml:space="preserve">08056757190</t>
  </si>
  <si>
    <t xml:space="preserve">ALP2, 1100T, cobas c pack green</t>
  </si>
  <si>
    <t xml:space="preserve">Fosforany nieorganiczne / PHOS</t>
  </si>
  <si>
    <t xml:space="preserve">08058610190</t>
  </si>
  <si>
    <t xml:space="preserve">PHOS2, 750T, cobas c pack green</t>
  </si>
  <si>
    <t xml:space="preserve">Gamma-Glutamylotransferaza / GGT</t>
  </si>
  <si>
    <t xml:space="preserve">08057796190</t>
  </si>
  <si>
    <t xml:space="preserve">GGT-2, 400T, cobas c pack green</t>
  </si>
  <si>
    <t xml:space="preserve">Glukoza/surowica, osocze, mocz/hemolizat, krew peł</t>
  </si>
  <si>
    <t xml:space="preserve">08057800190</t>
  </si>
  <si>
    <t xml:space="preserve">GLUC3, 3300T, cobas c pack green</t>
  </si>
  <si>
    <t xml:space="preserve">Hemoglobina glikowana/HbA1c /hemolizat/krew pełna</t>
  </si>
  <si>
    <t xml:space="preserve">08445699190</t>
  </si>
  <si>
    <t xml:space="preserve">A1CX3, 200T, cobas c pack green</t>
  </si>
  <si>
    <t xml:space="preserve">Kinaza kreatynowa / CK</t>
  </si>
  <si>
    <t xml:space="preserve">08057460190</t>
  </si>
  <si>
    <t xml:space="preserve">CK, 500T, cobas c pack green</t>
  </si>
  <si>
    <t xml:space="preserve">Kreatynina (met. enzym.) / CREAP / surowica/osocze</t>
  </si>
  <si>
    <t xml:space="preserve">08057524190</t>
  </si>
  <si>
    <t xml:space="preserve">CREP2, 600T, cobas c pack green</t>
  </si>
  <si>
    <t xml:space="preserve">Kwas moczowy / UA do surowicy i moczu</t>
  </si>
  <si>
    <t xml:space="preserve">08058750190</t>
  </si>
  <si>
    <t xml:space="preserve">UA2, 1300T, cobas c pack green</t>
  </si>
  <si>
    <t xml:space="preserve">MOCZNIK / UREA mocznik w surowicy / moczu </t>
  </si>
  <si>
    <t xml:space="preserve">08058806190</t>
  </si>
  <si>
    <t xml:space="preserve">UREAL, 600T, cobas c pack green</t>
  </si>
  <si>
    <t xml:space="preserve">Magnez /Mg </t>
  </si>
  <si>
    <t xml:space="preserve">08058016190</t>
  </si>
  <si>
    <t xml:space="preserve">MG2, 690T, cobas c pack green</t>
  </si>
  <si>
    <t xml:space="preserve">Potas / K</t>
  </si>
  <si>
    <t xml:space="preserve">10825441001</t>
  </si>
  <si>
    <t xml:space="preserve">Cartridge K</t>
  </si>
  <si>
    <t xml:space="preserve">1 szt.</t>
  </si>
  <si>
    <t xml:space="preserve">Sód / Na</t>
  </si>
  <si>
    <t xml:space="preserve">10825468001</t>
  </si>
  <si>
    <t xml:space="preserve">Cartridge NA</t>
  </si>
  <si>
    <t xml:space="preserve">Triglicerydy / TRIG</t>
  </si>
  <si>
    <t xml:space="preserve">08058687190</t>
  </si>
  <si>
    <t xml:space="preserve">TRIGL, 1000T, cobas c pack green</t>
  </si>
  <si>
    <t xml:space="preserve">Wapń / Ca surowica i mocz</t>
  </si>
  <si>
    <t xml:space="preserve">08057427190</t>
  </si>
  <si>
    <t xml:space="preserve">CA2, 1500T, cobas c pack green</t>
  </si>
  <si>
    <t xml:space="preserve">alfa-Amylaza / AMYL / DIASTAZA</t>
  </si>
  <si>
    <t xml:space="preserve">08056811190</t>
  </si>
  <si>
    <t xml:space="preserve">AMYL2, 750T, cobas c pack green</t>
  </si>
  <si>
    <t xml:space="preserve">Żelazo / FE</t>
  </si>
  <si>
    <t xml:space="preserve">08057931190</t>
  </si>
  <si>
    <t xml:space="preserve">IRON2, 700T, cobas c pack green</t>
  </si>
  <si>
    <t xml:space="preserve">cobas e 402 (1)</t>
  </si>
  <si>
    <t xml:space="preserve">AFP / Alfa-Fetoproteina</t>
  </si>
  <si>
    <t xml:space="preserve">07026706190</t>
  </si>
  <si>
    <t xml:space="preserve">AFP Elecsys E2G 300</t>
  </si>
  <si>
    <t xml:space="preserve">Anti-SARS-Coronavirus-2 - test jakościowy</t>
  </si>
  <si>
    <t xml:space="preserve">09203079190</t>
  </si>
  <si>
    <t xml:space="preserve">Anti-SARS-CoV-2 Elecsys E2G 300</t>
  </si>
  <si>
    <t xml:space="preserve">Anti-SARS-Coronavirus-2 Spike Protein - test ilościowy</t>
  </si>
  <si>
    <t xml:space="preserve">09289275190</t>
  </si>
  <si>
    <t xml:space="preserve">Anti-SARS-CoV-2 S Elecsys E2G 300</t>
  </si>
  <si>
    <t xml:space="preserve">Anty-TPO /przeciwciała przeciwko tyreoperoksydazie</t>
  </si>
  <si>
    <t xml:space="preserve">07026935190</t>
  </si>
  <si>
    <t xml:space="preserve">Anti-TPO Elecsys E2G 300</t>
  </si>
  <si>
    <t xml:space="preserve">Anty-Tg / przeciwciała przeciwko tyreoglobulinie</t>
  </si>
  <si>
    <t xml:space="preserve">07026919190</t>
  </si>
  <si>
    <t xml:space="preserve">Anti-TG Elecsys E2G 300</t>
  </si>
  <si>
    <t xml:space="preserve">CA 125</t>
  </si>
  <si>
    <t xml:space="preserve">07026986190</t>
  </si>
  <si>
    <t xml:space="preserve">CA 125 G2 Elecsys E2G 300</t>
  </si>
  <si>
    <t xml:space="preserve">CA 19-9</t>
  </si>
  <si>
    <t xml:space="preserve">07027028190</t>
  </si>
  <si>
    <t xml:space="preserve">CA 19-9 Elecsys E2G 300</t>
  </si>
  <si>
    <t xml:space="preserve">CEA</t>
  </si>
  <si>
    <t xml:space="preserve">07027079190</t>
  </si>
  <si>
    <t xml:space="preserve">CEA Elecsys E2G 300</t>
  </si>
  <si>
    <t xml:space="preserve">FT3 / wolna trójjodotyronina</t>
  </si>
  <si>
    <t xml:space="preserve">07027362190</t>
  </si>
  <si>
    <t xml:space="preserve">FT3 G3 Elecsys E2G 300 (zastępstwo 09005811190)</t>
  </si>
  <si>
    <t xml:space="preserve">FT4 / wolna tyroksyna</t>
  </si>
  <si>
    <t xml:space="preserve">07976887190</t>
  </si>
  <si>
    <t xml:space="preserve">FT4 G3 Elecsys E2G 300</t>
  </si>
  <si>
    <t xml:space="preserve">Ferrytyna</t>
  </si>
  <si>
    <t xml:space="preserve">07027273190</t>
  </si>
  <si>
    <t xml:space="preserve">Ferritin Elecsys E2G 300</t>
  </si>
  <si>
    <t xml:space="preserve">HBsAg / Antygen powierzchniowy HBs</t>
  </si>
  <si>
    <t xml:space="preserve">08814848190</t>
  </si>
  <si>
    <t xml:space="preserve">HBsAg G2 Elecsys E2G 300 V2</t>
  </si>
  <si>
    <t xml:space="preserve">HCG  / gonadotropinakosmówkowa / typ beta</t>
  </si>
  <si>
    <t xml:space="preserve">07251025190</t>
  </si>
  <si>
    <t xml:space="preserve">HCG+beta Elecsys E2G 300</t>
  </si>
  <si>
    <t xml:space="preserve">HE4 / Antygen HE4</t>
  </si>
  <si>
    <t xml:space="preserve">07027478190</t>
  </si>
  <si>
    <t xml:space="preserve">HE4 Elecsys E2G 100</t>
  </si>
  <si>
    <t xml:space="preserve">HIV Antibody + HIV Antigen duo</t>
  </si>
  <si>
    <t xml:space="preserve">08836973190</t>
  </si>
  <si>
    <t xml:space="preserve">HIV duo Elecsys E2G 300 V2</t>
  </si>
  <si>
    <t xml:space="preserve">IgE / Immunoglobulina E</t>
  </si>
  <si>
    <t xml:space="preserve">07027516190</t>
  </si>
  <si>
    <t xml:space="preserve">IgE G2 Elecsys E2G 100</t>
  </si>
  <si>
    <t xml:space="preserve">Kwas Foliowy</t>
  </si>
  <si>
    <t xml:space="preserve">07027290190</t>
  </si>
  <si>
    <t xml:space="preserve">Folate G3 Elecsys E2G 300</t>
  </si>
  <si>
    <t xml:space="preserve">NT-proBNP/peptyd natriuretyczny typu B/ STAT </t>
  </si>
  <si>
    <t xml:space="preserve">08836752190</t>
  </si>
  <si>
    <t xml:space="preserve">proBNP G2 Elecsys E2G 300 V2</t>
  </si>
  <si>
    <t xml:space="preserve">PSA całkowite</t>
  </si>
  <si>
    <t xml:space="preserve">08791732190</t>
  </si>
  <si>
    <t xml:space="preserve">Total PSA Elecsys E2G 300 V2</t>
  </si>
  <si>
    <t xml:space="preserve">Progesteron</t>
  </si>
  <si>
    <t xml:space="preserve">07027699190</t>
  </si>
  <si>
    <t xml:space="preserve">Progesterone G3 Elecsys E2G 300</t>
  </si>
  <si>
    <t xml:space="preserve">Prokalcytonina    </t>
  </si>
  <si>
    <t xml:space="preserve">08828679190</t>
  </si>
  <si>
    <t xml:space="preserve">PCT Brahms (Roche) Elecsys E2G 300 V2</t>
  </si>
  <si>
    <t xml:space="preserve">Prolaktyna</t>
  </si>
  <si>
    <t xml:space="preserve">07027737190</t>
  </si>
  <si>
    <t xml:space="preserve">Prolactin G2 Elecsys E2G 300</t>
  </si>
  <si>
    <t xml:space="preserve">Syphilis/Kiła/Treponema Pallidium/test kiłowy/WR</t>
  </si>
  <si>
    <t xml:space="preserve">09015051190</t>
  </si>
  <si>
    <t xml:space="preserve">Syphilis Elecsys E2G 300 V2</t>
  </si>
  <si>
    <t xml:space="preserve">TSH gen.3 / tyreotropina</t>
  </si>
  <si>
    <t xml:space="preserve">08443432190</t>
  </si>
  <si>
    <t xml:space="preserve">TSH Elecsys E2G 300 V2</t>
  </si>
  <si>
    <t xml:space="preserve">Toxo IgG / Toksoplazmoza</t>
  </si>
  <si>
    <t xml:space="preserve">07028008190</t>
  </si>
  <si>
    <t xml:space="preserve">Toxo IgG Elecsys E2G 300</t>
  </si>
  <si>
    <t xml:space="preserve">Toxo IgM / Toksopazmoza</t>
  </si>
  <si>
    <t xml:space="preserve">07028024190</t>
  </si>
  <si>
    <t xml:space="preserve">Toxo IgM Elecsys E2G 300</t>
  </si>
  <si>
    <t xml:space="preserve">Troponina T  hs / TnT</t>
  </si>
  <si>
    <t xml:space="preserve">08469873190</t>
  </si>
  <si>
    <t xml:space="preserve">Troponin T hs Elecsys E2G 300 V2</t>
  </si>
  <si>
    <t xml:space="preserve">Witamina B12</t>
  </si>
  <si>
    <t xml:space="preserve">07028121190</t>
  </si>
  <si>
    <t xml:space="preserve">Vitamin B12 G2 Elecsys E2G 300</t>
  </si>
  <si>
    <t xml:space="preserve">anty-HBc  / Anty HBc całkowite </t>
  </si>
  <si>
    <t xml:space="preserve">09014926190</t>
  </si>
  <si>
    <t xml:space="preserve">Anti-HBc G2 Elecsys E2G 300 V2</t>
  </si>
  <si>
    <t xml:space="preserve">anty-HBs </t>
  </si>
  <si>
    <t xml:space="preserve">08498610190</t>
  </si>
  <si>
    <t xml:space="preserve">Anti-HBs G2 Elecsys E2G 300 V2</t>
  </si>
  <si>
    <t xml:space="preserve">anty-HCV </t>
  </si>
  <si>
    <t xml:space="preserve">07026889190</t>
  </si>
  <si>
    <t xml:space="preserve">Anti-HCV G2 Elecsys E2G 300</t>
  </si>
  <si>
    <t xml:space="preserve">cobas pure integrated &lt;303|402&gt;</t>
  </si>
  <si>
    <t xml:space="preserve">07022298001</t>
  </si>
  <si>
    <t xml:space="preserve">Bile Acids, BI 3863 (producent Randox - i400 - 220 testów / c 501 i c502 - 170 testów)</t>
  </si>
  <si>
    <t xml:space="preserve">08105626190</t>
  </si>
  <si>
    <t xml:space="preserve">D-Dimer Gen.2,100Test,cobas c pack green</t>
  </si>
  <si>
    <t xml:space="preserve">1 PAC  x 100 TEST </t>
  </si>
  <si>
    <t xml:space="preserve">08058776190</t>
  </si>
  <si>
    <t xml:space="preserve">UIBC, 100T, cobas c pack green</t>
  </si>
  <si>
    <t xml:space="preserve">Razem</t>
  </si>
  <si>
    <t xml:space="preserve">Kalibratory</t>
  </si>
  <si>
    <t xml:space="preserve">03121305122</t>
  </si>
  <si>
    <t xml:space="preserve">C.f.a.s. PUC</t>
  </si>
  <si>
    <t xml:space="preserve">5 x 1,0 ml</t>
  </si>
  <si>
    <t xml:space="preserve">10759350190</t>
  </si>
  <si>
    <t xml:space="preserve">Cfas 12x3ML</t>
  </si>
  <si>
    <t xml:space="preserve">12 x 3,0 ml</t>
  </si>
  <si>
    <t xml:space="preserve">04528417190</t>
  </si>
  <si>
    <t xml:space="preserve">Cfas HbA1c, 3x2ml</t>
  </si>
  <si>
    <t xml:space="preserve">3 x 2,0 ml</t>
  </si>
  <si>
    <t xml:space="preserve">12172623122</t>
  </si>
  <si>
    <t xml:space="preserve">Cfas Lipids 3x1ML</t>
  </si>
  <si>
    <t xml:space="preserve">3 x 1,0 ml</t>
  </si>
  <si>
    <t xml:space="preserve">03555941190</t>
  </si>
  <si>
    <t xml:space="preserve">Cfas PAC 3x1ML</t>
  </si>
  <si>
    <t xml:space="preserve">11355279216</t>
  </si>
  <si>
    <t xml:space="preserve">Cfas Proteins</t>
  </si>
  <si>
    <t xml:space="preserve">12172828322</t>
  </si>
  <si>
    <t xml:space="preserve">PRECISET RF</t>
  </si>
  <si>
    <t xml:space="preserve">04487761190</t>
  </si>
  <si>
    <t xml:space="preserve">AFP G2 CS Elecsys V2.1</t>
  </si>
  <si>
    <t xml:space="preserve">4 x 1,0 ml</t>
  </si>
  <si>
    <t xml:space="preserve">09289291190</t>
  </si>
  <si>
    <t xml:space="preserve">Anti-SARS-CoV-2 S CS Elecsys</t>
  </si>
  <si>
    <t xml:space="preserve">06368603190</t>
  </si>
  <si>
    <t xml:space="preserve">Anti-TG CS Elecsys</t>
  </si>
  <si>
    <t xml:space="preserve">4 x 1,5 ml</t>
  </si>
  <si>
    <t xml:space="preserve">06472931190</t>
  </si>
  <si>
    <t xml:space="preserve">Anti-TPO CS Elecsys</t>
  </si>
  <si>
    <t xml:space="preserve">07030207190</t>
  </si>
  <si>
    <t xml:space="preserve">CA 125 G2 CS G2 Elecsys</t>
  </si>
  <si>
    <t xml:space="preserve">11776215122</t>
  </si>
  <si>
    <t xml:space="preserve">CA 19-9 CS Elecsys</t>
  </si>
  <si>
    <t xml:space="preserve">11731645322</t>
  </si>
  <si>
    <t xml:space="preserve">CEA CS Elecsys V2</t>
  </si>
  <si>
    <t xml:space="preserve">06437222190</t>
  </si>
  <si>
    <t xml:space="preserve">FT3 G3 CS Elecsys (zastępstwo 09077871190)</t>
  </si>
  <si>
    <t xml:space="preserve">07976879190</t>
  </si>
  <si>
    <t xml:space="preserve">FT4 G3 CS Elecsys</t>
  </si>
  <si>
    <t xml:space="preserve">03737586190</t>
  </si>
  <si>
    <t xml:space="preserve">Ferritin CS Elecsys V2</t>
  </si>
  <si>
    <t xml:space="preserve">07396473190</t>
  </si>
  <si>
    <t xml:space="preserve">Folate G3 CS Elecsys E2G</t>
  </si>
  <si>
    <t xml:space="preserve">03302652190</t>
  </si>
  <si>
    <t xml:space="preserve">HCG+beta CS Elecsys V2</t>
  </si>
  <si>
    <t xml:space="preserve">05950945190</t>
  </si>
  <si>
    <t xml:space="preserve">HE4 CS Elecsys</t>
  </si>
  <si>
    <t xml:space="preserve">11930427122</t>
  </si>
  <si>
    <t xml:space="preserve">IgE CS Elecsys</t>
  </si>
  <si>
    <t xml:space="preserve">07092547190</t>
  </si>
  <si>
    <t xml:space="preserve">Progesterone G3 CS Elecsys</t>
  </si>
  <si>
    <t xml:space="preserve">03277356190</t>
  </si>
  <si>
    <t xml:space="preserve">Prolactin G2 CS Elecsys</t>
  </si>
  <si>
    <t xml:space="preserve">08443459190</t>
  </si>
  <si>
    <t xml:space="preserve">TSH CS Elecsys V3</t>
  </si>
  <si>
    <t xml:space="preserve">08838534190</t>
  </si>
  <si>
    <t xml:space="preserve">Total PSA G2 CS Elecsys V3</t>
  </si>
  <si>
    <t xml:space="preserve">07401671190</t>
  </si>
  <si>
    <t xml:space="preserve">Troponin T hs CS Elecsys E2G</t>
  </si>
  <si>
    <t xml:space="preserve">07212780190</t>
  </si>
  <si>
    <t xml:space="preserve">Vitamin B12 G2 CS Elecsys V2</t>
  </si>
  <si>
    <t xml:space="preserve">08884277190</t>
  </si>
  <si>
    <t xml:space="preserve">proBNP G2 CS Elecsys E2G V2</t>
  </si>
  <si>
    <t xml:space="preserve">07022620001</t>
  </si>
  <si>
    <t xml:space="preserve">Calibration Serum Level 3  20x5 ml</t>
  </si>
  <si>
    <t xml:space="preserve">20 x 5,0 ml</t>
  </si>
  <si>
    <t xml:space="preserve">05050901190</t>
  </si>
  <si>
    <t xml:space="preserve">D-Dimer Gen.2 Calibrator Set</t>
  </si>
  <si>
    <t xml:space="preserve">6 x 0,5 ml</t>
  </si>
  <si>
    <t xml:space="preserve">Materiały kontrolne</t>
  </si>
  <si>
    <t xml:space="preserve">03005496122</t>
  </si>
  <si>
    <t xml:space="preserve">Controlset RF II</t>
  </si>
  <si>
    <t xml:space="preserve">2 x (2 x 1 ml)</t>
  </si>
  <si>
    <t xml:space="preserve">05117208922</t>
  </si>
  <si>
    <t xml:space="preserve">PreciControl ClinChem Multi 1 QCS,20x5ml</t>
  </si>
  <si>
    <t xml:space="preserve">05117291922</t>
  </si>
  <si>
    <t xml:space="preserve">PreciControl ClinChem Multi 2 QCS,20x5ml</t>
  </si>
  <si>
    <t xml:space="preserve">05479207190</t>
  </si>
  <si>
    <t xml:space="preserve">PreciControl HBA1c Norm</t>
  </si>
  <si>
    <t xml:space="preserve">05912504190</t>
  </si>
  <si>
    <t xml:space="preserve">PreciControl HBA1c Path</t>
  </si>
  <si>
    <t xml:space="preserve">04927931190</t>
  </si>
  <si>
    <t xml:space="preserve">Anti-HBc G2 PC Elecsys</t>
  </si>
  <si>
    <t xml:space="preserve">16 x 1,3 ml</t>
  </si>
  <si>
    <t xml:space="preserve">11876317122</t>
  </si>
  <si>
    <t xml:space="preserve">Anti-HBs PC Elecsys</t>
  </si>
  <si>
    <t xml:space="preserve">03290379190</t>
  </si>
  <si>
    <t xml:space="preserve">Anti-HCV PC Elecsys</t>
  </si>
  <si>
    <t xml:space="preserve">09216928190</t>
  </si>
  <si>
    <t xml:space="preserve">Anti-SARS-CoV-2 PC Elecsys</t>
  </si>
  <si>
    <t xml:space="preserve">09289313190</t>
  </si>
  <si>
    <t xml:space="preserve">Anti-SARS-CoV-2 S PC Elecsys</t>
  </si>
  <si>
    <t xml:space="preserve">04687876190</t>
  </si>
  <si>
    <t xml:space="preserve">HBsAg G2 PC Elecsys</t>
  </si>
  <si>
    <t xml:space="preserve">05950953190</t>
  </si>
  <si>
    <t xml:space="preserve">HE4 PC Elecsys</t>
  </si>
  <si>
    <t xml:space="preserve">06924107190</t>
  </si>
  <si>
    <t xml:space="preserve">HIV PC G2 Elecsys</t>
  </si>
  <si>
    <t xml:space="preserve">6 x 2,0 ml</t>
  </si>
  <si>
    <t xml:space="preserve">04917049190</t>
  </si>
  <si>
    <t xml:space="preserve">PreciControl Cardiac G2 Elecsys V4</t>
  </si>
  <si>
    <t xml:space="preserve">4 x 2,0 ml</t>
  </si>
  <si>
    <t xml:space="preserve">05042666191</t>
  </si>
  <si>
    <t xml:space="preserve">PreciControl Thyro AB Elecsys V2</t>
  </si>
  <si>
    <t xml:space="preserve">11731416922</t>
  </si>
  <si>
    <t xml:space="preserve">PreciControl Universal Elecsys</t>
  </si>
  <si>
    <t xml:space="preserve">4 x 3,0 ml</t>
  </si>
  <si>
    <t xml:space="preserve">05618860922</t>
  </si>
  <si>
    <t xml:space="preserve">PreciControl Varia Elecsys</t>
  </si>
  <si>
    <t xml:space="preserve">06923364190</t>
  </si>
  <si>
    <t xml:space="preserve">Syphilis PC Elecsys</t>
  </si>
  <si>
    <t xml:space="preserve">04618823190</t>
  </si>
  <si>
    <t xml:space="preserve">Toxo IgG PC Elecsys</t>
  </si>
  <si>
    <t xml:space="preserve">16 x 1,0 ml</t>
  </si>
  <si>
    <t xml:space="preserve">04618866190</t>
  </si>
  <si>
    <t xml:space="preserve">Toxo IgM PC Elecsys</t>
  </si>
  <si>
    <t xml:space="preserve">16 x 0,67 ml</t>
  </si>
  <si>
    <t xml:space="preserve">05095107922</t>
  </si>
  <si>
    <t xml:space="preserve">Troponin (QCS) PC Elecsys</t>
  </si>
  <si>
    <t xml:space="preserve">05050936190</t>
  </si>
  <si>
    <t xml:space="preserve">D-Dimer Gen.2 Control I/II</t>
  </si>
  <si>
    <t xml:space="preserve">07022280001</t>
  </si>
  <si>
    <t xml:space="preserve">Human Assayed Multi-Sera Lv2&amp;3 2x5x5ml</t>
  </si>
  <si>
    <t xml:space="preserve">2 x 5 x 5 ml</t>
  </si>
  <si>
    <t xml:space="preserve">03567923001</t>
  </si>
  <si>
    <t xml:space="preserve">Liq. Urine Chemistry Control, L2 (398)</t>
  </si>
  <si>
    <t xml:space="preserve">12 x 10 ml</t>
  </si>
  <si>
    <t xml:space="preserve">03567931001</t>
  </si>
  <si>
    <t xml:space="preserve">Liq.Urine Chemistry Control, L1 (397)</t>
  </si>
  <si>
    <t xml:space="preserve">11776452922</t>
  </si>
  <si>
    <t xml:space="preserve">PreciControl TM Elecsys</t>
  </si>
  <si>
    <t xml:space="preserve">Materiały eksploatacyjne</t>
  </si>
  <si>
    <t xml:space="preserve">08463107190</t>
  </si>
  <si>
    <t xml:space="preserve">A1CD, cobas c pack green</t>
  </si>
  <si>
    <t xml:space="preserve">50 ml</t>
  </si>
  <si>
    <t xml:space="preserve">08302723190</t>
  </si>
  <si>
    <t xml:space="preserve">Acid Wash  2x2 L</t>
  </si>
  <si>
    <t xml:space="preserve">2 x 2,0 L</t>
  </si>
  <si>
    <t xml:space="preserve">04663632190</t>
  </si>
  <si>
    <t xml:space="preserve">Activator for cobas c,Integra,c111</t>
  </si>
  <si>
    <t xml:space="preserve">9 x 12 ml</t>
  </si>
  <si>
    <t xml:space="preserve">08302545190</t>
  </si>
  <si>
    <t xml:space="preserve">Basic Wash  2x2 L</t>
  </si>
  <si>
    <t xml:space="preserve">08063354190</t>
  </si>
  <si>
    <t xml:space="preserve">ECO-D, 40T, cobas c pack green</t>
  </si>
  <si>
    <t xml:space="preserve">40 ml</t>
  </si>
  <si>
    <t xml:space="preserve">11488457122</t>
  </si>
  <si>
    <t xml:space="preserve">Haemolyse Reagent f.HBA1C</t>
  </si>
  <si>
    <t xml:space="preserve">1 x 1000 ml</t>
  </si>
  <si>
    <t xml:space="preserve">20763071122</t>
  </si>
  <si>
    <t xml:space="preserve">ISE DEPROTEINIZER cobas integra (6x21ML)</t>
  </si>
  <si>
    <t xml:space="preserve">6 x 21 ml</t>
  </si>
  <si>
    <t xml:space="preserve">04880480190</t>
  </si>
  <si>
    <t xml:space="preserve">ISE Diluent Gen.2, 2x2 Liter</t>
  </si>
  <si>
    <t xml:space="preserve">2 x 2000 ml</t>
  </si>
  <si>
    <t xml:space="preserve">04880455190</t>
  </si>
  <si>
    <t xml:space="preserve">ISE Internal Stand Gen.2, 2x2 Liter</t>
  </si>
  <si>
    <t xml:space="preserve">10820652216</t>
  </si>
  <si>
    <t xml:space="preserve">ISE Reference Electrolyte 500ML</t>
  </si>
  <si>
    <t xml:space="preserve">1 x 500 ml</t>
  </si>
  <si>
    <t xml:space="preserve">11183982216</t>
  </si>
  <si>
    <t xml:space="preserve">ISE Standard high 10x3ML</t>
  </si>
  <si>
    <t xml:space="preserve">10 x 3,0 ml</t>
  </si>
  <si>
    <t xml:space="preserve">11183974216</t>
  </si>
  <si>
    <t xml:space="preserve">ISE Standard low 10x3ML</t>
  </si>
  <si>
    <t xml:space="preserve">11298500316</t>
  </si>
  <si>
    <t xml:space="preserve">ISE cleaning solution Sys Clean</t>
  </si>
  <si>
    <t xml:space="preserve">5 x 100 ml</t>
  </si>
  <si>
    <t xml:space="preserve">04813707001</t>
  </si>
  <si>
    <t xml:space="preserve">LAMP HALOGEN ASSY 12V/50W</t>
  </si>
  <si>
    <t xml:space="preserve">1 sztuka</t>
  </si>
  <si>
    <t xml:space="preserve">08063494190</t>
  </si>
  <si>
    <t xml:space="preserve">NACl, cobas c pack green</t>
  </si>
  <si>
    <t xml:space="preserve">120 ml</t>
  </si>
  <si>
    <t xml:space="preserve">08063451190</t>
  </si>
  <si>
    <t xml:space="preserve">NaOH-D, cobas c pack green</t>
  </si>
  <si>
    <t xml:space="preserve">08762686001</t>
  </si>
  <si>
    <t xml:space="preserve">PROBE REAGENT(ST) ASSY</t>
  </si>
  <si>
    <t xml:space="preserve">09315896001</t>
  </si>
  <si>
    <t xml:space="preserve">PROBE SAMPLE ASSY</t>
  </si>
  <si>
    <t xml:space="preserve">08062986190</t>
  </si>
  <si>
    <t xml:space="preserve">PYP, 950T, cobas c pack green</t>
  </si>
  <si>
    <t xml:space="preserve">950 testów</t>
  </si>
  <si>
    <t xml:space="preserve">03149501001</t>
  </si>
  <si>
    <t xml:space="preserve">REFERENCE ELECTRODE</t>
  </si>
  <si>
    <t xml:space="preserve">09033408001</t>
  </si>
  <si>
    <t xml:space="preserve">Reaction cell for cobas c 303</t>
  </si>
  <si>
    <t xml:space="preserve">(24 segm. x16 kuwet)</t>
  </si>
  <si>
    <t xml:space="preserve">08463093190</t>
  </si>
  <si>
    <t xml:space="preserve">SCCS, 50mL, cobas c pack green</t>
  </si>
  <si>
    <t xml:space="preserve">08063478190</t>
  </si>
  <si>
    <t xml:space="preserve">SMS, cobas c pack green</t>
  </si>
  <si>
    <t xml:space="preserve">04834879001</t>
  </si>
  <si>
    <t xml:space="preserve">sample cup 716-0425</t>
  </si>
  <si>
    <t xml:space="preserve">250 szt.</t>
  </si>
  <si>
    <t xml:space="preserve">05694302001</t>
  </si>
  <si>
    <t xml:space="preserve">AssayTip/AssayCup tray</t>
  </si>
  <si>
    <t xml:space="preserve">3780 szt.</t>
  </si>
  <si>
    <t xml:space="preserve">11776576322</t>
  </si>
  <si>
    <t xml:space="preserve">CalSet Vials Elecsys,cobas e</t>
  </si>
  <si>
    <t xml:space="preserve">2 x 56 szt.</t>
  </si>
  <si>
    <t xml:space="preserve">04880293190</t>
  </si>
  <si>
    <t xml:space="preserve">CleanCell M 2x2 L Elecsys,cobas e</t>
  </si>
  <si>
    <t xml:space="preserve">2 x 2 l</t>
  </si>
  <si>
    <t xml:space="preserve">07299010190</t>
  </si>
  <si>
    <t xml:space="preserve">Diluent MultiAssay E2G</t>
  </si>
  <si>
    <t xml:space="preserve">45,2 ml</t>
  </si>
  <si>
    <t xml:space="preserve">07299001190</t>
  </si>
  <si>
    <t xml:space="preserve">Diluent Universal E2G</t>
  </si>
  <si>
    <t xml:space="preserve">09127127190</t>
  </si>
  <si>
    <t xml:space="preserve">HBsAg Confirmatory Elecsys cobas e V2</t>
  </si>
  <si>
    <t xml:space="preserve">2 PAC </t>
  </si>
  <si>
    <t xml:space="preserve">07485425001</t>
  </si>
  <si>
    <t xml:space="preserve">LFC CUP ASSY</t>
  </si>
  <si>
    <t xml:space="preserve">08255920001</t>
  </si>
  <si>
    <t xml:space="preserve">PW LFC Cup 2 ASSY</t>
  </si>
  <si>
    <t xml:space="preserve">1 sztuka </t>
  </si>
  <si>
    <t xml:space="preserve">06908853190</t>
  </si>
  <si>
    <t xml:space="preserve">PreClean M G2 2x2L Elecsys E2G</t>
  </si>
  <si>
    <t xml:space="preserve">06908799190</t>
  </si>
  <si>
    <t xml:space="preserve">ProCell M G2 2x2L Elecsys E2G</t>
  </si>
  <si>
    <t xml:space="preserve">07485409001</t>
  </si>
  <si>
    <t xml:space="preserve">Reservoir cup Assy</t>
  </si>
  <si>
    <t xml:space="preserve">8 szt.</t>
  </si>
  <si>
    <t xml:space="preserve">08463115190</t>
  </si>
  <si>
    <t xml:space="preserve">CDC1, cobas c pack green</t>
  </si>
  <si>
    <t xml:space="preserve"> 1 szt.</t>
  </si>
  <si>
    <t xml:space="preserve">Podsumowanie kosztów rocznych dla analizatora: cobas pure integrated &lt;303|402&gt; Type: New</t>
  </si>
  <si>
    <t xml:space="preserve">netto</t>
  </si>
  <si>
    <t xml:space="preserve">brutto</t>
  </si>
  <si>
    <t xml:space="preserve">Wartość czynszu dzierżawnego</t>
  </si>
  <si>
    <t xml:space="preserve">Razem:</t>
  </si>
  <si>
    <t xml:space="preserve">Podsumowanie kosztów rocznych projektu:</t>
  </si>
  <si>
    <t xml:space="preserve">Niniejsza informacja cenowa nie stanowi oferty w rozumieniu przepisów Kodeksu Cywilnego (Dz. U. Nr 16, poz. 93).</t>
  </si>
  <si>
    <t xml:space="preserve">Informacji dot. katalogu produktów udziela:</t>
  </si>
  <si>
    <t xml:space="preserve">Roche Diagnostics Polska Sp. z o.o.</t>
  </si>
  <si>
    <t xml:space="preserve">ul. Bobrowiecka 8</t>
  </si>
  <si>
    <t xml:space="preserve">00-728 Warszawa</t>
  </si>
  <si>
    <t xml:space="preserve">dorota.sulecka@roche.com</t>
  </si>
  <si>
    <t xml:space="preserve">tel. +48 607933541</t>
  </si>
  <si>
    <t xml:space="preserve">fax _______________</t>
  </si>
  <si>
    <t xml:space="preserve">SPZOZ w Wolsztynie; TP/13/2024</t>
  </si>
  <si>
    <t xml:space="preserve">Zmodyf. Załącznik nr 2 do SWZ.</t>
  </si>
  <si>
    <t xml:space="preserve">Dostawa odczynników, kalibratorów, materiałów kontrolnych, materiałów zużywalnych do wykonania dedykowanej liczby badań, wraz dzierżawą zintegrowanego analizatora biochemiczno-immunochemicznego w okresie 12 miesięcy</t>
  </si>
  <si>
    <t xml:space="preserve">l.p</t>
  </si>
  <si>
    <t xml:space="preserve">Nazwa handlowa/nazwa na fakturze</t>
  </si>
  <si>
    <t xml:space="preserve">Deklarowana ilość badań/12 miesięcy</t>
  </si>
  <si>
    <t xml:space="preserve">Liczba opakowań/w skali 12 miesięcy</t>
  </si>
  <si>
    <t xml:space="preserve">Wartość netto</t>
  </si>
  <si>
    <t xml:space="preserve">Wartość brutto</t>
  </si>
  <si>
    <t xml:space="preserve">Dokument dopuszczający do obrotu-podać właściwy  dokument: (deklaracje CE, certyfikaty CE, Wpis do RWMiPB)- o ile są wymagane </t>
  </si>
  <si>
    <t xml:space="preserve">AFP</t>
  </si>
  <si>
    <t xml:space="preserve">Albumina</t>
  </si>
  <si>
    <t xml:space="preserve">Alkohol etylowy (etanol)</t>
  </si>
  <si>
    <t xml:space="preserve">Aminotransferaza alaninowa</t>
  </si>
  <si>
    <t xml:space="preserve">Aminotransferaza asparaginianowa </t>
  </si>
  <si>
    <t xml:space="preserve">Amylaza (surowica, mocz)</t>
  </si>
  <si>
    <t xml:space="preserve">Anty-Tg  (przeciwciała przeciwko tyreoglobulinie)</t>
  </si>
  <si>
    <t xml:space="preserve">Anty-TPO (przeciwciała przeciwko tyreoperoksydazie)</t>
  </si>
  <si>
    <t xml:space="preserve">Antystreptolizyna O  ASO</t>
  </si>
  <si>
    <t xml:space="preserve">Beta HCG </t>
  </si>
  <si>
    <t xml:space="preserve">Białko C-Reaktywne </t>
  </si>
  <si>
    <t xml:space="preserve">Białko całkowite</t>
  </si>
  <si>
    <t xml:space="preserve">Białko w moczu, </t>
  </si>
  <si>
    <t xml:space="preserve">Bilirubina bezpośrednia</t>
  </si>
  <si>
    <t xml:space="preserve">Bilirubina całkowita</t>
  </si>
  <si>
    <t xml:space="preserve">Chlorki</t>
  </si>
  <si>
    <t xml:space="preserve">Cholesterol </t>
  </si>
  <si>
    <t xml:space="preserve">Cholesterol  - LDL</t>
  </si>
  <si>
    <t xml:space="preserve">Cholesterol - HDL </t>
  </si>
  <si>
    <t xml:space="preserve">D-Dimery</t>
  </si>
  <si>
    <t xml:space="preserve">Dehydrogenaza mleczanowa -  LDH </t>
  </si>
  <si>
    <t xml:space="preserve">FT3  </t>
  </si>
  <si>
    <t xml:space="preserve">FT4  </t>
  </si>
  <si>
    <t xml:space="preserve">GGTP</t>
  </si>
  <si>
    <t xml:space="preserve">Glukoza </t>
  </si>
  <si>
    <t xml:space="preserve">HBsAg  </t>
  </si>
  <si>
    <t xml:space="preserve">HE4</t>
  </si>
  <si>
    <t xml:space="preserve">Hemoglobina glikowana/HbA1c  </t>
  </si>
  <si>
    <t xml:space="preserve">HIV(przeciwciała + antygen p-24 wirusa)</t>
  </si>
  <si>
    <t xml:space="preserve">Kinaza kreatynowa</t>
  </si>
  <si>
    <t xml:space="preserve">Kreatynina (metoda enzymatyczna)   </t>
  </si>
  <si>
    <t xml:space="preserve">Kwas moczowy   </t>
  </si>
  <si>
    <t xml:space="preserve">Kwasy żółciowe</t>
  </si>
  <si>
    <t xml:space="preserve">Magnez  </t>
  </si>
  <si>
    <t xml:space="preserve">Mocznik  </t>
  </si>
  <si>
    <t xml:space="preserve">BNP</t>
  </si>
  <si>
    <t xml:space="preserve">Potas  </t>
  </si>
  <si>
    <t xml:space="preserve">Przeciwciała anty -Syphilis (jakościowo)</t>
  </si>
  <si>
    <t xml:space="preserve">Przeciwciała anty-Hbs (ilościowo) </t>
  </si>
  <si>
    <t xml:space="preserve">Przeciwciała anty-HCV (jakosciowo)</t>
  </si>
  <si>
    <t xml:space="preserve">Przeciwciała p.Toxoplazma gondi w klasie G (Toxo IgG)</t>
  </si>
  <si>
    <r>
      <rPr>
        <sz val="11"/>
        <color rgb="FF000000"/>
        <rFont val="Georgia"/>
        <family val="1"/>
        <charset val="238"/>
      </rPr>
      <t xml:space="preserve">Przeciwciała p.Toxoplazma gondi w klasie M (</t>
    </r>
    <r>
      <rPr>
        <sz val="10"/>
        <color rgb="FF000000"/>
        <rFont val="Cambria"/>
        <family val="1"/>
        <charset val="238"/>
      </rPr>
      <t xml:space="preserve">Toxo IgM)  </t>
    </r>
  </si>
  <si>
    <t xml:space="preserve">PSA całkowity</t>
  </si>
  <si>
    <t xml:space="preserve">Sód </t>
  </si>
  <si>
    <t xml:space="preserve">TIBC/UIBC</t>
  </si>
  <si>
    <t xml:space="preserve">Triglicerydy</t>
  </si>
  <si>
    <t xml:space="preserve">Troponina</t>
  </si>
  <si>
    <t xml:space="preserve">TSH gen.3  </t>
  </si>
  <si>
    <t xml:space="preserve">Wapń (surowica, mocz)</t>
  </si>
  <si>
    <t xml:space="preserve">Witamina D metabolit 25(OH)</t>
  </si>
  <si>
    <t xml:space="preserve">Żelazo </t>
  </si>
  <si>
    <t xml:space="preserve">Kalibratory – RODZAJ I ILOŚCI PODAJE WYKONAWCA- tabelę można rozszerzyć</t>
  </si>
  <si>
    <t xml:space="preserve">Liczba opakowań</t>
  </si>
  <si>
    <t xml:space="preserve">Materiały kontrolne - RODZAJ I ILOŚCI PODAJE WYKONAWCA-- tabelę można rozszerzyć</t>
  </si>
  <si>
    <r>
      <rPr>
        <sz val="10"/>
        <color rgb="FF000000"/>
        <rFont val="Georgia"/>
        <family val="1"/>
        <charset val="1"/>
      </rPr>
      <t xml:space="preserve">Materiały eksploatacyjne -  RODZAJ I ILOŚCI PODAJE WYKONAWCA </t>
    </r>
    <r>
      <rPr>
        <sz val="10"/>
        <color rgb="FF000000"/>
        <rFont val="Georgia"/>
        <family val="1"/>
        <charset val="238"/>
      </rPr>
      <t xml:space="preserve">- tabelę można rozszerzyć</t>
    </r>
  </si>
  <si>
    <t xml:space="preserve">CZYNSZ DZIERŻAWNY</t>
  </si>
  <si>
    <t xml:space="preserve">12 m-cy</t>
  </si>
  <si>
    <t xml:space="preserve">Wartość dzierżawionego urządzenia: …………………brutto; VAT .…% </t>
  </si>
  <si>
    <t xml:space="preserve">Podsumowanie kosztów rocznych </t>
  </si>
  <si>
    <t xml:space="preserve">Na okres: 12 miesięcy.</t>
  </si>
  <si>
    <t xml:space="preserve">Dopuszczenia: Zamawiający dopuszcza złożenie oferty na NT-proBNP</t>
  </si>
  <si>
    <t xml:space="preserve">dokument należy podpisać  podpisem kwalifikowanym  lub podpisem zaufanym lub podpisem osobistym  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</si>
</sst>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\&lt;#\&gt;"/>
    <numFmt numFmtId="166" formatCode="@"/>
    <numFmt numFmtId="167" formatCode="#,##0"/>
    <numFmt numFmtId="168" formatCode="0.00"/>
    <numFmt numFmtId="169" formatCode="#\ ###\ ###\ ##0.00&quot; zł&quot;_-;\-#\ ###\ ###\ ##0.00&quot; zł&quot;_-;_-* \-??&quot; zł&quot;_-;_-@_-"/>
    <numFmt numFmtId="170" formatCode="0%"/>
    <numFmt numFmtId="171" formatCode="0"/>
    <numFmt numFmtId="172" formatCode="#,##0.00\ [$zł-415];[RED]\-#,##0.00\ [$zł-415]"/>
    <numFmt numFmtId="173" formatCode="#\ ###\ ###\ ##0.00&quot; zł &quot;;\-#\ ###\ ###\ ##0.00&quot; zł &quot;;\ * \-#&quot; zł &quot;;\ @\ "/>
  </numFmts>
  <fonts count="32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9"/>
      <color rgb="FF000000"/>
      <name val="Tahoma"/>
      <family val="0"/>
      <charset val="1"/>
    </font>
    <font>
      <sz val="10"/>
      <name val="Tahoma"/>
      <family val="0"/>
      <charset val="1"/>
    </font>
    <font>
      <sz val="10"/>
      <color rgb="FFE4DFEC"/>
      <name val="Tahoma"/>
      <family val="0"/>
      <charset val="1"/>
    </font>
    <font>
      <sz val="9"/>
      <color rgb="FFFF0000"/>
      <name val="Tahoma"/>
      <family val="0"/>
      <charset val="1"/>
    </font>
    <font>
      <b val="true"/>
      <sz val="18"/>
      <color rgb="FF000000"/>
      <name val="Tahoma"/>
      <family val="0"/>
      <charset val="1"/>
    </font>
    <font>
      <b val="true"/>
      <u val="single"/>
      <sz val="18"/>
      <color rgb="FF000000"/>
      <name val="Tahoma"/>
      <family val="0"/>
      <charset val="1"/>
    </font>
    <font>
      <sz val="28"/>
      <color rgb="FF000000"/>
      <name val="Roche"/>
      <family val="0"/>
      <charset val="1"/>
    </font>
    <font>
      <b val="true"/>
      <sz val="9"/>
      <color rgb="FF000000"/>
      <name val="Tahoma"/>
      <family val="0"/>
      <charset val="1"/>
    </font>
    <font>
      <sz val="9"/>
      <name val="Tahoma"/>
      <family val="0"/>
      <charset val="1"/>
    </font>
    <font>
      <sz val="11"/>
      <color rgb="FF000000"/>
      <name val="Calibri"/>
      <family val="0"/>
      <charset val="1"/>
    </font>
    <font>
      <b val="true"/>
      <sz val="8"/>
      <name val="Tahoma"/>
      <family val="0"/>
      <charset val="1"/>
    </font>
    <font>
      <sz val="9"/>
      <color rgb="FF000000"/>
      <name val="Georgia"/>
      <family val="1"/>
      <charset val="1"/>
    </font>
    <font>
      <b val="true"/>
      <sz val="10"/>
      <color rgb="FF000000"/>
      <name val="Georgia"/>
      <family val="1"/>
      <charset val="1"/>
    </font>
    <font>
      <sz val="9"/>
      <color rgb="FFC9211E"/>
      <name val="Georgia"/>
      <family val="1"/>
      <charset val="1"/>
    </font>
    <font>
      <sz val="10"/>
      <color rgb="FF0000FF"/>
      <name val="Georgia"/>
      <family val="1"/>
      <charset val="1"/>
    </font>
    <font>
      <sz val="11"/>
      <color rgb="FF000000"/>
      <name val="Georgia"/>
      <family val="1"/>
      <charset val="1"/>
    </font>
    <font>
      <sz val="10"/>
      <color rgb="FF000000"/>
      <name val="Cambria"/>
      <family val="1"/>
      <charset val="238"/>
    </font>
    <font>
      <sz val="10"/>
      <color rgb="FF000000"/>
      <name val="Georgia"/>
      <family val="1"/>
      <charset val="1"/>
    </font>
    <font>
      <sz val="10"/>
      <color rgb="FF000000"/>
      <name val="Georgia"/>
      <family val="1"/>
      <charset val="238"/>
    </font>
    <font>
      <sz val="11"/>
      <color rgb="FF000000"/>
      <name val="Georgia"/>
      <family val="1"/>
      <charset val="238"/>
    </font>
    <font>
      <sz val="12"/>
      <color rgb="FF000000"/>
      <name val="Georgia"/>
      <family val="1"/>
      <charset val="1"/>
    </font>
    <font>
      <b val="true"/>
      <sz val="12"/>
      <color rgb="FF000000"/>
      <name val="Georgia"/>
      <family val="1"/>
      <charset val="1"/>
    </font>
    <font>
      <b val="true"/>
      <sz val="10"/>
      <color rgb="FF000000"/>
      <name val="Cambria"/>
      <family val="1"/>
      <charset val="238"/>
    </font>
    <font>
      <sz val="14"/>
      <color rgb="FF000000"/>
      <name val="Georgia"/>
      <family val="1"/>
      <charset val="1"/>
    </font>
    <font>
      <b val="true"/>
      <sz val="14"/>
      <color rgb="FF000000"/>
      <name val="Georgia"/>
      <family val="1"/>
      <charset val="1"/>
    </font>
    <font>
      <b val="true"/>
      <sz val="9"/>
      <color rgb="FF000000"/>
      <name val="Georgia"/>
      <family val="1"/>
      <charset val="1"/>
    </font>
    <font>
      <b val="true"/>
      <sz val="9"/>
      <color rgb="FF0000CD"/>
      <name val="Georgia"/>
      <family val="1"/>
      <charset val="1"/>
    </font>
    <font>
      <b val="true"/>
      <sz val="9"/>
      <color rgb="FFC9211E"/>
      <name val="Georgia"/>
      <family val="1"/>
      <charset val="1"/>
    </font>
  </fonts>
  <fills count="2">
    <fill>
      <patternFill patternType="none"/>
    </fill>
    <fill>
      <patternFill patternType="gray125"/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double"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11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9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1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21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2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9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0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9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2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21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2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9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1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24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6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2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20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20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3" fontId="20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28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29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4DFEC"/>
      <rgbColor rgb="FF000080"/>
      <rgbColor rgb="FFFF00FF"/>
      <rgbColor rgb="FFFFFF00"/>
      <rgbColor rgb="FF00FFFF"/>
      <rgbColor rgb="FF800080"/>
      <rgbColor rgb="FF800000"/>
      <rgbColor rgb="FF008080"/>
      <rgbColor rgb="FF0000C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L249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E41" activeCellId="0" sqref="E41"/>
    </sheetView>
  </sheetViews>
  <sheetFormatPr defaultColWidth="10.01171875" defaultRowHeight="12.8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23.88"/>
    <col collapsed="false" customWidth="true" hidden="false" outlineLevel="0" max="3" min="3" style="1" width="13.57"/>
    <col collapsed="false" customWidth="true" hidden="false" outlineLevel="0" max="4" min="4" style="1" width="36.15"/>
    <col collapsed="false" customWidth="true" hidden="false" outlineLevel="0" max="6" min="5" style="1" width="16.43"/>
    <col collapsed="false" customWidth="true" hidden="false" outlineLevel="0" max="7" min="7" style="1" width="11.3"/>
    <col collapsed="false" customWidth="true" hidden="false" outlineLevel="0" max="8" min="8" style="1" width="11.57"/>
    <col collapsed="false" customWidth="true" hidden="false" outlineLevel="0" max="9" min="9" style="1" width="6.42"/>
    <col collapsed="false" customWidth="true" hidden="false" outlineLevel="0" max="10" min="10" style="1" width="12.71"/>
    <col collapsed="false" customWidth="true" hidden="false" outlineLevel="0" max="11" min="11" style="1" width="16.14"/>
    <col collapsed="false" customWidth="true" hidden="false" outlineLevel="0" max="12" min="12" style="1" width="15.88"/>
    <col collapsed="false" customWidth="true" hidden="false" outlineLevel="0" max="13" min="13" style="1" width="11.85"/>
    <col collapsed="false" customWidth="false" hidden="false" outlineLevel="0" max="1024" min="14" style="1" width="10"/>
  </cols>
  <sheetData>
    <row r="1" customFormat="false" ht="12.75" hidden="false" customHeight="true" outlineLevel="0" collapsed="false">
      <c r="A1" s="2" t="s">
        <v>0</v>
      </c>
    </row>
    <row r="2" customFormat="false" ht="11.25" hidden="false" customHeight="true" outlineLevel="0" collapsed="false"/>
    <row r="3" customFormat="false" ht="11.25" hidden="false" customHeight="true" outlineLevel="0" collapsed="false"/>
    <row r="4" customFormat="false" ht="11.25" hidden="false" customHeight="true" outlineLevel="0" collapsed="false">
      <c r="A4" s="3"/>
      <c r="B4" s="4" t="s">
        <v>1</v>
      </c>
    </row>
    <row r="5" customFormat="false" ht="11.25" hidden="false" customHeight="true" outlineLevel="0" collapsed="false">
      <c r="A5" s="5"/>
      <c r="B5" s="4" t="s">
        <v>2</v>
      </c>
      <c r="C5" s="4"/>
      <c r="G5" s="6"/>
    </row>
    <row r="6" customFormat="false" ht="14.25" hidden="false" customHeight="true" outlineLevel="0" collapsed="false">
      <c r="A6" s="3"/>
      <c r="B6" s="4" t="s">
        <v>3</v>
      </c>
      <c r="D6" s="7" t="s">
        <v>4</v>
      </c>
      <c r="E6" s="7"/>
      <c r="F6" s="7"/>
      <c r="G6" s="7"/>
      <c r="H6" s="7"/>
      <c r="I6" s="7"/>
      <c r="J6" s="7"/>
      <c r="K6" s="8" t="s">
        <v>5</v>
      </c>
      <c r="L6" s="8"/>
    </row>
    <row r="7" customFormat="false" ht="11.25" hidden="false" customHeight="true" outlineLevel="0" collapsed="false">
      <c r="A7" s="3"/>
      <c r="B7" s="4"/>
      <c r="D7" s="7"/>
      <c r="E7" s="7"/>
      <c r="F7" s="7"/>
      <c r="G7" s="7"/>
      <c r="H7" s="7"/>
      <c r="I7" s="7"/>
      <c r="J7" s="7"/>
      <c r="K7" s="8"/>
      <c r="L7" s="8"/>
    </row>
    <row r="8" customFormat="false" ht="11.25" hidden="false" customHeight="true" outlineLevel="0" collapsed="false">
      <c r="A8" s="3"/>
      <c r="B8" s="4"/>
      <c r="D8" s="7"/>
      <c r="E8" s="7"/>
      <c r="F8" s="7"/>
      <c r="G8" s="7"/>
      <c r="H8" s="7"/>
      <c r="I8" s="7"/>
      <c r="J8" s="7"/>
      <c r="K8" s="8"/>
      <c r="L8" s="8"/>
    </row>
    <row r="9" customFormat="false" ht="11.25" hidden="false" customHeight="true" outlineLevel="0" collapsed="false"/>
    <row r="10" customFormat="false" ht="11.25" hidden="false" customHeight="true" outlineLevel="0" collapsed="false"/>
    <row r="11" customFormat="false" ht="39.75" hidden="false" customHeight="true" outlineLevel="0" collapsed="false">
      <c r="B11" s="9" t="s">
        <v>6</v>
      </c>
      <c r="C11" s="9"/>
      <c r="D11" s="9"/>
      <c r="E11" s="9"/>
      <c r="F11" s="9"/>
      <c r="G11" s="9"/>
      <c r="H11" s="9"/>
      <c r="I11" s="9"/>
      <c r="J11" s="9"/>
      <c r="K11" s="9"/>
    </row>
    <row r="12" customFormat="false" ht="11.25" hidden="false" customHeight="true" outlineLevel="0" collapsed="false"/>
    <row r="13" customFormat="false" ht="11.25" hidden="false" customHeight="true" outlineLevel="0" collapsed="false"/>
    <row r="14" customFormat="false" ht="11.25" hidden="false" customHeight="true" outlineLevel="0" collapsed="false"/>
    <row r="15" customFormat="false" ht="11.25" hidden="false" customHeight="true" outlineLevel="0" collapsed="false"/>
    <row r="16" customFormat="false" ht="11.25" hidden="false" customHeight="true" outlineLevel="0" collapsed="false">
      <c r="A16" s="1" t="s">
        <v>7</v>
      </c>
    </row>
    <row r="17" customFormat="false" ht="11.25" hidden="false" customHeight="true" outlineLevel="0" collapsed="false"/>
    <row r="18" customFormat="false" ht="11.25" hidden="false" customHeight="true" outlineLevel="0" collapsed="false">
      <c r="A18" s="1" t="s">
        <v>8</v>
      </c>
      <c r="C18" s="1" t="s">
        <v>9</v>
      </c>
    </row>
    <row r="19" customFormat="false" ht="11.25" hidden="false" customHeight="true" outlineLevel="0" collapsed="false"/>
    <row r="20" customFormat="false" ht="11.25" hidden="false" customHeight="true" outlineLevel="0" collapsed="false">
      <c r="A20" s="1" t="s">
        <v>10</v>
      </c>
    </row>
    <row r="21" customFormat="false" ht="11.25" hidden="false" customHeight="true" outlineLevel="0" collapsed="false"/>
    <row r="22" customFormat="false" ht="45" hidden="false" customHeight="true" outlineLevel="0" collapsed="false">
      <c r="B22" s="10" t="s">
        <v>11</v>
      </c>
      <c r="C22" s="10" t="s">
        <v>12</v>
      </c>
      <c r="D22" s="10" t="s">
        <v>13</v>
      </c>
      <c r="E22" s="10" t="s">
        <v>14</v>
      </c>
      <c r="F22" s="10" t="s">
        <v>15</v>
      </c>
      <c r="G22" s="10" t="s">
        <v>16</v>
      </c>
      <c r="H22" s="10" t="s">
        <v>17</v>
      </c>
      <c r="I22" s="10" t="s">
        <v>18</v>
      </c>
      <c r="J22" s="10" t="s">
        <v>19</v>
      </c>
      <c r="K22" s="10" t="s">
        <v>20</v>
      </c>
      <c r="L22" s="10" t="s">
        <v>21</v>
      </c>
    </row>
    <row r="23" customFormat="false" ht="11.25" hidden="false" customHeight="true" outlineLevel="0" collapsed="false">
      <c r="B23" s="11" t="s">
        <v>22</v>
      </c>
      <c r="L23" s="12"/>
    </row>
    <row r="24" customFormat="false" ht="12.8" hidden="false" customHeight="false" outlineLevel="0" collapsed="false">
      <c r="B24" s="13" t="s">
        <v>23</v>
      </c>
      <c r="C24" s="14" t="s">
        <v>24</v>
      </c>
      <c r="D24" s="13" t="s">
        <v>25</v>
      </c>
      <c r="E24" s="15" t="n">
        <v>1500</v>
      </c>
      <c r="F24" s="14" t="n">
        <v>750</v>
      </c>
      <c r="G24" s="16" t="n">
        <v>2</v>
      </c>
      <c r="H24" s="17" t="n">
        <v>300</v>
      </c>
      <c r="I24" s="18" t="n">
        <v>0.08</v>
      </c>
      <c r="J24" s="17" t="n">
        <f aca="false">H24+(H24*I24)</f>
        <v>324</v>
      </c>
      <c r="K24" s="17" t="n">
        <f aca="false">G24*H24</f>
        <v>600</v>
      </c>
      <c r="L24" s="17" t="n">
        <f aca="false">I24*K24+K24</f>
        <v>648</v>
      </c>
    </row>
    <row r="25" customFormat="false" ht="22.75" hidden="false" customHeight="false" outlineLevel="0" collapsed="false">
      <c r="B25" s="13" t="s">
        <v>26</v>
      </c>
      <c r="C25" s="14" t="s">
        <v>27</v>
      </c>
      <c r="D25" s="13" t="s">
        <v>28</v>
      </c>
      <c r="E25" s="15" t="n">
        <v>8000</v>
      </c>
      <c r="F25" s="14" t="n">
        <v>450</v>
      </c>
      <c r="G25" s="16" t="n">
        <v>18</v>
      </c>
      <c r="H25" s="17" t="n">
        <v>110</v>
      </c>
      <c r="I25" s="18" t="n">
        <v>0.08</v>
      </c>
      <c r="J25" s="17" t="n">
        <f aca="false">H25+(H25*I25)</f>
        <v>118.8</v>
      </c>
      <c r="K25" s="17" t="n">
        <f aca="false">G25*H25</f>
        <v>1980</v>
      </c>
      <c r="L25" s="17" t="n">
        <f aca="false">I25*K25+K25</f>
        <v>2138.4</v>
      </c>
    </row>
    <row r="26" customFormat="false" ht="32.95" hidden="false" customHeight="false" outlineLevel="0" collapsed="false">
      <c r="B26" s="13" t="s">
        <v>29</v>
      </c>
      <c r="C26" s="14" t="s">
        <v>30</v>
      </c>
      <c r="D26" s="13" t="s">
        <v>31</v>
      </c>
      <c r="E26" s="15" t="n">
        <v>8000</v>
      </c>
      <c r="F26" s="14" t="n">
        <v>500</v>
      </c>
      <c r="G26" s="16" t="n">
        <v>16</v>
      </c>
      <c r="H26" s="17" t="n">
        <v>140</v>
      </c>
      <c r="I26" s="18" t="n">
        <v>0.08</v>
      </c>
      <c r="J26" s="17" t="n">
        <f aca="false">H26+(H26*I26)</f>
        <v>151.2</v>
      </c>
      <c r="K26" s="17" t="n">
        <f aca="false">G26*H26</f>
        <v>2240</v>
      </c>
      <c r="L26" s="17" t="n">
        <f aca="false">I26*K26+K26</f>
        <v>2419.2</v>
      </c>
    </row>
    <row r="27" customFormat="false" ht="12.8" hidden="false" customHeight="false" outlineLevel="0" collapsed="false">
      <c r="B27" s="13" t="s">
        <v>32</v>
      </c>
      <c r="C27" s="14" t="s">
        <v>33</v>
      </c>
      <c r="D27" s="13" t="s">
        <v>34</v>
      </c>
      <c r="E27" s="15" t="n">
        <v>600</v>
      </c>
      <c r="F27" s="14" t="n">
        <v>200</v>
      </c>
      <c r="G27" s="16" t="n">
        <v>3</v>
      </c>
      <c r="H27" s="17" t="n">
        <v>700</v>
      </c>
      <c r="I27" s="18" t="n">
        <v>0.08</v>
      </c>
      <c r="J27" s="17" t="n">
        <f aca="false">H27+(H27*I27)</f>
        <v>756</v>
      </c>
      <c r="K27" s="17" t="n">
        <f aca="false">G27*H27</f>
        <v>2100</v>
      </c>
      <c r="L27" s="17" t="n">
        <f aca="false">I27*K27+K27</f>
        <v>2268</v>
      </c>
    </row>
    <row r="28" customFormat="false" ht="22.75" hidden="false" customHeight="false" outlineLevel="0" collapsed="false">
      <c r="B28" s="13" t="s">
        <v>35</v>
      </c>
      <c r="C28" s="14" t="s">
        <v>36</v>
      </c>
      <c r="D28" s="13" t="s">
        <v>37</v>
      </c>
      <c r="E28" s="15" t="n">
        <v>16200</v>
      </c>
      <c r="F28" s="14" t="n">
        <v>500</v>
      </c>
      <c r="G28" s="16" t="n">
        <v>32.5</v>
      </c>
      <c r="H28" s="17" t="n">
        <v>380</v>
      </c>
      <c r="I28" s="18" t="n">
        <v>0.08</v>
      </c>
      <c r="J28" s="17" t="n">
        <f aca="false">H28+(H28*I28)</f>
        <v>410.4</v>
      </c>
      <c r="K28" s="17" t="n">
        <f aca="false">G28*H28</f>
        <v>12350</v>
      </c>
      <c r="L28" s="17" t="n">
        <f aca="false">I28*K28+K28</f>
        <v>13338</v>
      </c>
    </row>
    <row r="29" customFormat="false" ht="12.8" hidden="false" customHeight="false" outlineLevel="0" collapsed="false">
      <c r="B29" s="13" t="s">
        <v>38</v>
      </c>
      <c r="C29" s="14" t="s">
        <v>39</v>
      </c>
      <c r="D29" s="13" t="s">
        <v>40</v>
      </c>
      <c r="E29" s="15" t="n">
        <v>2400</v>
      </c>
      <c r="F29" s="14" t="n">
        <v>1050</v>
      </c>
      <c r="G29" s="16" t="n">
        <v>2.5</v>
      </c>
      <c r="H29" s="17" t="n">
        <v>224</v>
      </c>
      <c r="I29" s="18" t="n">
        <v>0.08</v>
      </c>
      <c r="J29" s="17" t="n">
        <f aca="false">H29+(H29*I29)</f>
        <v>241.92</v>
      </c>
      <c r="K29" s="17" t="n">
        <f aca="false">G29*H29</f>
        <v>560</v>
      </c>
      <c r="L29" s="17" t="n">
        <f aca="false">I29*K29+K29</f>
        <v>604.8</v>
      </c>
    </row>
    <row r="30" customFormat="false" ht="32.95" hidden="false" customHeight="false" outlineLevel="0" collapsed="false">
      <c r="B30" s="13" t="s">
        <v>41</v>
      </c>
      <c r="C30" s="14" t="s">
        <v>42</v>
      </c>
      <c r="D30" s="13" t="s">
        <v>43</v>
      </c>
      <c r="E30" s="15" t="n">
        <v>1300</v>
      </c>
      <c r="F30" s="14" t="n">
        <v>650</v>
      </c>
      <c r="G30" s="16" t="n">
        <v>2</v>
      </c>
      <c r="H30" s="17" t="n">
        <v>400</v>
      </c>
      <c r="I30" s="18" t="n">
        <v>0.08</v>
      </c>
      <c r="J30" s="17" t="n">
        <f aca="false">H30+(H30*I30)</f>
        <v>432</v>
      </c>
      <c r="K30" s="17" t="n">
        <f aca="false">G30*H30</f>
        <v>800</v>
      </c>
      <c r="L30" s="17" t="n">
        <f aca="false">I30*K30+K30</f>
        <v>864</v>
      </c>
    </row>
    <row r="31" customFormat="false" ht="32.95" hidden="false" customHeight="false" outlineLevel="0" collapsed="false">
      <c r="B31" s="13" t="s">
        <v>44</v>
      </c>
      <c r="C31" s="14" t="s">
        <v>45</v>
      </c>
      <c r="D31" s="13" t="s">
        <v>46</v>
      </c>
      <c r="E31" s="15" t="n">
        <v>700</v>
      </c>
      <c r="F31" s="14" t="n">
        <v>1000</v>
      </c>
      <c r="G31" s="16" t="n">
        <v>1</v>
      </c>
      <c r="H31" s="17" t="n">
        <v>300</v>
      </c>
      <c r="I31" s="18" t="n">
        <v>0.08</v>
      </c>
      <c r="J31" s="17" t="n">
        <f aca="false">H31+(H31*I31)</f>
        <v>324</v>
      </c>
      <c r="K31" s="17" t="n">
        <f aca="false">G31*H31</f>
        <v>300</v>
      </c>
      <c r="L31" s="17" t="n">
        <f aca="false">I31*K31+K31</f>
        <v>324</v>
      </c>
    </row>
    <row r="32" customFormat="false" ht="12.8" hidden="false" customHeight="false" outlineLevel="0" collapsed="false">
      <c r="B32" s="13" t="s">
        <v>47</v>
      </c>
      <c r="C32" s="14" t="s">
        <v>48</v>
      </c>
      <c r="D32" s="13" t="s">
        <v>49</v>
      </c>
      <c r="E32" s="15" t="n">
        <v>5200</v>
      </c>
      <c r="F32" s="14" t="n">
        <v>1050</v>
      </c>
      <c r="G32" s="16" t="n">
        <v>5</v>
      </c>
      <c r="H32" s="17" t="n">
        <v>300</v>
      </c>
      <c r="I32" s="18" t="n">
        <v>0.08</v>
      </c>
      <c r="J32" s="17" t="n">
        <f aca="false">H32+(H32*I32)</f>
        <v>324</v>
      </c>
      <c r="K32" s="17" t="n">
        <f aca="false">G32*H32</f>
        <v>1500</v>
      </c>
      <c r="L32" s="17" t="n">
        <f aca="false">I32*K32+K32</f>
        <v>1620</v>
      </c>
    </row>
    <row r="33" customFormat="false" ht="12.8" hidden="false" customHeight="false" outlineLevel="0" collapsed="false">
      <c r="B33" s="13" t="s">
        <v>50</v>
      </c>
      <c r="C33" s="14" t="s">
        <v>51</v>
      </c>
      <c r="D33" s="13" t="s">
        <v>52</v>
      </c>
      <c r="E33" s="15" t="n">
        <v>4800</v>
      </c>
      <c r="F33" s="14" t="n">
        <v>2600</v>
      </c>
      <c r="G33" s="16" t="n">
        <v>2</v>
      </c>
      <c r="H33" s="17" t="n">
        <v>350</v>
      </c>
      <c r="I33" s="18" t="n">
        <v>0.08</v>
      </c>
      <c r="J33" s="17" t="n">
        <f aca="false">H33+(H33*I33)</f>
        <v>378</v>
      </c>
      <c r="K33" s="17" t="n">
        <f aca="false">G33*H33</f>
        <v>700</v>
      </c>
      <c r="L33" s="17" t="n">
        <f aca="false">I33*K33+K33</f>
        <v>756</v>
      </c>
    </row>
    <row r="34" customFormat="false" ht="12.8" hidden="false" customHeight="false" outlineLevel="0" collapsed="false">
      <c r="B34" s="13" t="s">
        <v>53</v>
      </c>
      <c r="C34" s="14" t="s">
        <v>54</v>
      </c>
      <c r="D34" s="13" t="s">
        <v>55</v>
      </c>
      <c r="E34" s="15" t="n">
        <v>3100</v>
      </c>
      <c r="F34" s="14" t="n">
        <v>700</v>
      </c>
      <c r="G34" s="16" t="n">
        <v>4.5</v>
      </c>
      <c r="H34" s="17" t="n">
        <v>450</v>
      </c>
      <c r="I34" s="18" t="n">
        <v>0.08</v>
      </c>
      <c r="J34" s="17" t="n">
        <f aca="false">H34+(H34*I34)</f>
        <v>486</v>
      </c>
      <c r="K34" s="17" t="n">
        <f aca="false">G34*H34</f>
        <v>2025</v>
      </c>
      <c r="L34" s="17" t="n">
        <f aca="false">I34*K34+K34</f>
        <v>2187</v>
      </c>
    </row>
    <row r="35" customFormat="false" ht="12.8" hidden="false" customHeight="false" outlineLevel="0" collapsed="false">
      <c r="B35" s="13" t="s">
        <v>56</v>
      </c>
      <c r="C35" s="14" t="s">
        <v>57</v>
      </c>
      <c r="D35" s="13" t="s">
        <v>58</v>
      </c>
      <c r="E35" s="15" t="n">
        <v>3400</v>
      </c>
      <c r="F35" s="14" t="n">
        <v>600</v>
      </c>
      <c r="G35" s="16" t="n">
        <v>5.5</v>
      </c>
      <c r="H35" s="17" t="n">
        <v>600</v>
      </c>
      <c r="I35" s="18" t="n">
        <v>0.08</v>
      </c>
      <c r="J35" s="17" t="n">
        <f aca="false">H35+(H35*I35)</f>
        <v>648</v>
      </c>
      <c r="K35" s="17" t="n">
        <f aca="false">G35*H35</f>
        <v>3300</v>
      </c>
      <c r="L35" s="17" t="n">
        <f aca="false">I35*K35+K35</f>
        <v>3564</v>
      </c>
    </row>
    <row r="36" customFormat="false" ht="12.8" hidden="false" customHeight="false" outlineLevel="0" collapsed="false">
      <c r="B36" s="13" t="s">
        <v>59</v>
      </c>
      <c r="C36" s="14" t="s">
        <v>60</v>
      </c>
      <c r="D36" s="13" t="s">
        <v>61</v>
      </c>
      <c r="E36" s="15" t="n">
        <v>400</v>
      </c>
      <c r="F36" s="14" t="n">
        <v>400</v>
      </c>
      <c r="G36" s="16" t="n">
        <v>1</v>
      </c>
      <c r="H36" s="17" t="n">
        <v>700</v>
      </c>
      <c r="I36" s="18" t="n">
        <v>0.08</v>
      </c>
      <c r="J36" s="17" t="n">
        <f aca="false">H36+(H36*I36)</f>
        <v>756</v>
      </c>
      <c r="K36" s="17" t="n">
        <f aca="false">G36*H36</f>
        <v>700</v>
      </c>
      <c r="L36" s="17" t="n">
        <f aca="false">I36*K36+K36</f>
        <v>756</v>
      </c>
    </row>
    <row r="37" customFormat="false" ht="22.75" hidden="false" customHeight="false" outlineLevel="0" collapsed="false">
      <c r="B37" s="13" t="s">
        <v>62</v>
      </c>
      <c r="C37" s="14" t="s">
        <v>63</v>
      </c>
      <c r="D37" s="13" t="s">
        <v>64</v>
      </c>
      <c r="E37" s="15" t="n">
        <v>600</v>
      </c>
      <c r="F37" s="14" t="n">
        <v>850</v>
      </c>
      <c r="G37" s="16" t="n">
        <v>1</v>
      </c>
      <c r="H37" s="17" t="n">
        <v>700</v>
      </c>
      <c r="I37" s="18" t="n">
        <v>0.08</v>
      </c>
      <c r="J37" s="17" t="n">
        <f aca="false">H37+(H37*I37)</f>
        <v>756</v>
      </c>
      <c r="K37" s="17" t="n">
        <f aca="false">G37*H37</f>
        <v>700</v>
      </c>
      <c r="L37" s="17" t="n">
        <f aca="false">I37*K37+K37</f>
        <v>756</v>
      </c>
    </row>
    <row r="38" customFormat="false" ht="12.8" hidden="false" customHeight="false" outlineLevel="0" collapsed="false">
      <c r="B38" s="13" t="s">
        <v>65</v>
      </c>
      <c r="C38" s="14" t="s">
        <v>66</v>
      </c>
      <c r="D38" s="13" t="s">
        <v>67</v>
      </c>
      <c r="E38" s="15" t="n">
        <v>1000</v>
      </c>
      <c r="F38" s="14" t="n">
        <v>1100</v>
      </c>
      <c r="G38" s="16" t="n">
        <v>1</v>
      </c>
      <c r="H38" s="17" t="n">
        <v>335.5</v>
      </c>
      <c r="I38" s="18" t="n">
        <v>0.08</v>
      </c>
      <c r="J38" s="17" t="n">
        <f aca="false">H38+(H38*I38)</f>
        <v>362.34</v>
      </c>
      <c r="K38" s="17" t="n">
        <f aca="false">G38*H38</f>
        <v>335.5</v>
      </c>
      <c r="L38" s="17" t="n">
        <f aca="false">I38*K38+K38</f>
        <v>362.34</v>
      </c>
    </row>
    <row r="39" customFormat="false" ht="12.8" hidden="false" customHeight="false" outlineLevel="0" collapsed="false">
      <c r="B39" s="13" t="s">
        <v>68</v>
      </c>
      <c r="C39" s="14" t="s">
        <v>69</v>
      </c>
      <c r="D39" s="13" t="s">
        <v>70</v>
      </c>
      <c r="E39" s="15" t="n">
        <v>1200</v>
      </c>
      <c r="F39" s="14" t="n">
        <v>750</v>
      </c>
      <c r="G39" s="16" t="n">
        <v>1.5</v>
      </c>
      <c r="H39" s="17" t="n">
        <v>369</v>
      </c>
      <c r="I39" s="18" t="n">
        <v>0.08</v>
      </c>
      <c r="J39" s="17" t="n">
        <f aca="false">H39+(H39*I39)</f>
        <v>398.52</v>
      </c>
      <c r="K39" s="17" t="n">
        <f aca="false">G39*H39</f>
        <v>553.5</v>
      </c>
      <c r="L39" s="17" t="n">
        <f aca="false">I39*K39+K39</f>
        <v>597.78</v>
      </c>
    </row>
    <row r="40" customFormat="false" ht="22.75" hidden="false" customHeight="false" outlineLevel="0" collapsed="false">
      <c r="B40" s="13" t="s">
        <v>71</v>
      </c>
      <c r="C40" s="14" t="s">
        <v>72</v>
      </c>
      <c r="D40" s="13" t="s">
        <v>73</v>
      </c>
      <c r="E40" s="15" t="n">
        <v>2400</v>
      </c>
      <c r="F40" s="14" t="n">
        <v>400</v>
      </c>
      <c r="G40" s="16" t="n">
        <v>6</v>
      </c>
      <c r="H40" s="17" t="n">
        <v>300</v>
      </c>
      <c r="I40" s="18" t="n">
        <v>0.08</v>
      </c>
      <c r="J40" s="17" t="n">
        <f aca="false">H40+(H40*I40)</f>
        <v>324</v>
      </c>
      <c r="K40" s="17" t="n">
        <f aca="false">G40*H40</f>
        <v>1800</v>
      </c>
      <c r="L40" s="17" t="n">
        <f aca="false">I40*K40+K40</f>
        <v>1944</v>
      </c>
    </row>
    <row r="41" customFormat="false" ht="22.75" hidden="false" customHeight="false" outlineLevel="0" collapsed="false">
      <c r="B41" s="13" t="s">
        <v>74</v>
      </c>
      <c r="C41" s="14" t="s">
        <v>75</v>
      </c>
      <c r="D41" s="13" t="s">
        <v>76</v>
      </c>
      <c r="E41" s="15" t="n">
        <v>13600</v>
      </c>
      <c r="F41" s="14" t="n">
        <v>3300</v>
      </c>
      <c r="G41" s="16" t="n">
        <v>4.5</v>
      </c>
      <c r="H41" s="17" t="n">
        <v>250</v>
      </c>
      <c r="I41" s="18" t="n">
        <v>0.08</v>
      </c>
      <c r="J41" s="17" t="n">
        <f aca="false">H41+(H41*I41)</f>
        <v>270</v>
      </c>
      <c r="K41" s="17" t="n">
        <f aca="false">G41*H41</f>
        <v>1125</v>
      </c>
      <c r="L41" s="17" t="n">
        <f aca="false">I41*K41+K41</f>
        <v>1215</v>
      </c>
    </row>
    <row r="42" customFormat="false" ht="32.95" hidden="false" customHeight="false" outlineLevel="0" collapsed="false">
      <c r="B42" s="13" t="s">
        <v>77</v>
      </c>
      <c r="C42" s="14" t="s">
        <v>78</v>
      </c>
      <c r="D42" s="13" t="s">
        <v>79</v>
      </c>
      <c r="E42" s="15" t="n">
        <v>1500</v>
      </c>
      <c r="F42" s="14" t="n">
        <v>200</v>
      </c>
      <c r="G42" s="16" t="n">
        <v>7.5</v>
      </c>
      <c r="H42" s="17" t="n">
        <v>800</v>
      </c>
      <c r="I42" s="18" t="n">
        <v>0.08</v>
      </c>
      <c r="J42" s="17" t="n">
        <f aca="false">H42+(H42*I42)</f>
        <v>864</v>
      </c>
      <c r="K42" s="17" t="n">
        <f aca="false">G42*H42</f>
        <v>6000</v>
      </c>
      <c r="L42" s="17" t="n">
        <f aca="false">I42*K42+K42</f>
        <v>6480</v>
      </c>
    </row>
    <row r="43" customFormat="false" ht="12.8" hidden="false" customHeight="false" outlineLevel="0" collapsed="false">
      <c r="B43" s="13" t="s">
        <v>80</v>
      </c>
      <c r="C43" s="14" t="s">
        <v>81</v>
      </c>
      <c r="D43" s="13" t="s">
        <v>82</v>
      </c>
      <c r="E43" s="15" t="n">
        <v>400</v>
      </c>
      <c r="F43" s="14" t="n">
        <v>500</v>
      </c>
      <c r="G43" s="16" t="n">
        <v>1</v>
      </c>
      <c r="H43" s="17" t="n">
        <v>250</v>
      </c>
      <c r="I43" s="18" t="n">
        <v>0.08</v>
      </c>
      <c r="J43" s="17" t="n">
        <f aca="false">H43+(H43*I43)</f>
        <v>270</v>
      </c>
      <c r="K43" s="17" t="n">
        <f aca="false">G43*H43</f>
        <v>250</v>
      </c>
      <c r="L43" s="17" t="n">
        <f aca="false">I43*K43+K43</f>
        <v>270</v>
      </c>
    </row>
    <row r="44" customFormat="false" ht="22.75" hidden="false" customHeight="false" outlineLevel="0" collapsed="false">
      <c r="B44" s="13" t="s">
        <v>83</v>
      </c>
      <c r="C44" s="14" t="s">
        <v>84</v>
      </c>
      <c r="D44" s="13" t="s">
        <v>85</v>
      </c>
      <c r="E44" s="15" t="n">
        <v>15000</v>
      </c>
      <c r="F44" s="14" t="n">
        <v>600</v>
      </c>
      <c r="G44" s="16" t="n">
        <v>25</v>
      </c>
      <c r="H44" s="17" t="n">
        <v>370</v>
      </c>
      <c r="I44" s="18" t="n">
        <v>0.08</v>
      </c>
      <c r="J44" s="17" t="n">
        <f aca="false">H44+(H44*I44)</f>
        <v>399.6</v>
      </c>
      <c r="K44" s="17" t="n">
        <f aca="false">G44*H44</f>
        <v>9250</v>
      </c>
      <c r="L44" s="17" t="n">
        <f aca="false">I44*K44+K44</f>
        <v>9990</v>
      </c>
    </row>
    <row r="45" customFormat="false" ht="22.75" hidden="false" customHeight="false" outlineLevel="0" collapsed="false">
      <c r="B45" s="13" t="s">
        <v>86</v>
      </c>
      <c r="C45" s="14" t="s">
        <v>87</v>
      </c>
      <c r="D45" s="13" t="s">
        <v>88</v>
      </c>
      <c r="E45" s="15" t="n">
        <v>1600</v>
      </c>
      <c r="F45" s="14" t="n">
        <v>1300</v>
      </c>
      <c r="G45" s="16" t="n">
        <v>1.5</v>
      </c>
      <c r="H45" s="17" t="n">
        <v>500</v>
      </c>
      <c r="I45" s="18" t="n">
        <v>0.08</v>
      </c>
      <c r="J45" s="17" t="n">
        <f aca="false">H45+(H45*I45)</f>
        <v>540</v>
      </c>
      <c r="K45" s="17" t="n">
        <f aca="false">G45*H45</f>
        <v>750</v>
      </c>
      <c r="L45" s="17" t="n">
        <f aca="false">I45*K45+K45</f>
        <v>810</v>
      </c>
    </row>
    <row r="46" customFormat="false" ht="22.75" hidden="false" customHeight="false" outlineLevel="0" collapsed="false">
      <c r="B46" s="13" t="s">
        <v>89</v>
      </c>
      <c r="C46" s="14" t="s">
        <v>90</v>
      </c>
      <c r="D46" s="13" t="s">
        <v>91</v>
      </c>
      <c r="E46" s="15" t="n">
        <v>4000</v>
      </c>
      <c r="F46" s="14" t="n">
        <v>600</v>
      </c>
      <c r="G46" s="16" t="n">
        <v>6.5</v>
      </c>
      <c r="H46" s="17" t="n">
        <v>200</v>
      </c>
      <c r="I46" s="18" t="n">
        <v>0.08</v>
      </c>
      <c r="J46" s="17" t="n">
        <f aca="false">H46+(H46*I46)</f>
        <v>216</v>
      </c>
      <c r="K46" s="17" t="n">
        <f aca="false">G46*H46</f>
        <v>1300</v>
      </c>
      <c r="L46" s="17" t="n">
        <f aca="false">I46*K46+K46</f>
        <v>1404</v>
      </c>
    </row>
    <row r="47" customFormat="false" ht="12.8" hidden="false" customHeight="false" outlineLevel="0" collapsed="false">
      <c r="B47" s="13" t="s">
        <v>92</v>
      </c>
      <c r="C47" s="14" t="s">
        <v>93</v>
      </c>
      <c r="D47" s="13" t="s">
        <v>94</v>
      </c>
      <c r="E47" s="15" t="n">
        <v>1800</v>
      </c>
      <c r="F47" s="14" t="n">
        <v>690</v>
      </c>
      <c r="G47" s="16" t="n">
        <v>2.5</v>
      </c>
      <c r="H47" s="17" t="n">
        <v>600</v>
      </c>
      <c r="I47" s="18" t="n">
        <v>0.08</v>
      </c>
      <c r="J47" s="17" t="n">
        <f aca="false">H47+(H47*I47)</f>
        <v>648</v>
      </c>
      <c r="K47" s="17" t="n">
        <f aca="false">G47*H47</f>
        <v>1500</v>
      </c>
      <c r="L47" s="17" t="n">
        <f aca="false">I47*K47+K47</f>
        <v>1620</v>
      </c>
    </row>
    <row r="48" customFormat="false" ht="12.8" hidden="false" customHeight="false" outlineLevel="0" collapsed="false">
      <c r="B48" s="13" t="s">
        <v>95</v>
      </c>
      <c r="C48" s="14" t="s">
        <v>96</v>
      </c>
      <c r="D48" s="13" t="s">
        <v>97</v>
      </c>
      <c r="E48" s="15" t="n">
        <v>12000</v>
      </c>
      <c r="F48" s="14" t="s">
        <v>98</v>
      </c>
      <c r="G48" s="16" t="n">
        <v>1.5</v>
      </c>
      <c r="H48" s="17" t="n">
        <v>882</v>
      </c>
      <c r="I48" s="18" t="n">
        <v>0.08</v>
      </c>
      <c r="J48" s="17" t="n">
        <f aca="false">H48+(H48*I48)</f>
        <v>952.56</v>
      </c>
      <c r="K48" s="17" t="n">
        <f aca="false">G48*H48</f>
        <v>1323</v>
      </c>
      <c r="L48" s="17" t="n">
        <f aca="false">I48*K48+K48</f>
        <v>1428.84</v>
      </c>
    </row>
    <row r="49" customFormat="false" ht="12.8" hidden="false" customHeight="false" outlineLevel="0" collapsed="false">
      <c r="B49" s="13" t="s">
        <v>99</v>
      </c>
      <c r="C49" s="14" t="s">
        <v>100</v>
      </c>
      <c r="D49" s="13" t="s">
        <v>101</v>
      </c>
      <c r="E49" s="15" t="n">
        <v>12000</v>
      </c>
      <c r="F49" s="14" t="s">
        <v>98</v>
      </c>
      <c r="G49" s="16" t="n">
        <v>1.5</v>
      </c>
      <c r="H49" s="17" t="n">
        <v>886</v>
      </c>
      <c r="I49" s="18" t="n">
        <v>0.08</v>
      </c>
      <c r="J49" s="17" t="n">
        <f aca="false">H49+(H49*I49)</f>
        <v>956.88</v>
      </c>
      <c r="K49" s="17" t="n">
        <f aca="false">G49*H49</f>
        <v>1329</v>
      </c>
      <c r="L49" s="17" t="n">
        <f aca="false">I49*K49+K49</f>
        <v>1435.32</v>
      </c>
    </row>
    <row r="50" customFormat="false" ht="12.8" hidden="false" customHeight="false" outlineLevel="0" collapsed="false">
      <c r="B50" s="13" t="s">
        <v>102</v>
      </c>
      <c r="C50" s="14" t="s">
        <v>103</v>
      </c>
      <c r="D50" s="13" t="s">
        <v>104</v>
      </c>
      <c r="E50" s="15" t="n">
        <v>4200</v>
      </c>
      <c r="F50" s="14" t="n">
        <v>1000</v>
      </c>
      <c r="G50" s="16" t="n">
        <v>4.5</v>
      </c>
      <c r="H50" s="17" t="n">
        <v>600</v>
      </c>
      <c r="I50" s="18" t="n">
        <v>0.08</v>
      </c>
      <c r="J50" s="17" t="n">
        <f aca="false">H50+(H50*I50)</f>
        <v>648</v>
      </c>
      <c r="K50" s="17" t="n">
        <f aca="false">G50*H50</f>
        <v>2700</v>
      </c>
      <c r="L50" s="17" t="n">
        <f aca="false">I50*K50+K50</f>
        <v>2916</v>
      </c>
    </row>
    <row r="51" customFormat="false" ht="12.8" hidden="false" customHeight="false" outlineLevel="0" collapsed="false">
      <c r="B51" s="13" t="s">
        <v>105</v>
      </c>
      <c r="C51" s="14" t="s">
        <v>106</v>
      </c>
      <c r="D51" s="13" t="s">
        <v>107</v>
      </c>
      <c r="E51" s="15" t="n">
        <v>2100</v>
      </c>
      <c r="F51" s="14" t="n">
        <v>1500</v>
      </c>
      <c r="G51" s="16" t="n">
        <v>1.5</v>
      </c>
      <c r="H51" s="17" t="n">
        <v>350</v>
      </c>
      <c r="I51" s="18" t="n">
        <v>0.08</v>
      </c>
      <c r="J51" s="17" t="n">
        <f aca="false">H51+(H51*I51)</f>
        <v>378</v>
      </c>
      <c r="K51" s="17" t="n">
        <f aca="false">G51*H51</f>
        <v>525</v>
      </c>
      <c r="L51" s="17" t="n">
        <f aca="false">I51*K51+K51</f>
        <v>567</v>
      </c>
    </row>
    <row r="52" customFormat="false" ht="22.75" hidden="false" customHeight="false" outlineLevel="0" collapsed="false">
      <c r="B52" s="13" t="s">
        <v>108</v>
      </c>
      <c r="C52" s="14" t="s">
        <v>109</v>
      </c>
      <c r="D52" s="13" t="s">
        <v>110</v>
      </c>
      <c r="E52" s="15" t="n">
        <v>2100</v>
      </c>
      <c r="F52" s="14" t="n">
        <v>750</v>
      </c>
      <c r="G52" s="16" t="n">
        <v>3</v>
      </c>
      <c r="H52" s="17" t="n">
        <v>450</v>
      </c>
      <c r="I52" s="18" t="n">
        <v>0.08</v>
      </c>
      <c r="J52" s="17" t="n">
        <f aca="false">H52+(H52*I52)</f>
        <v>486</v>
      </c>
      <c r="K52" s="17" t="n">
        <f aca="false">G52*H52</f>
        <v>1350</v>
      </c>
      <c r="L52" s="17" t="n">
        <f aca="false">I52*K52+K52</f>
        <v>1458</v>
      </c>
    </row>
    <row r="53" customFormat="false" ht="12.8" hidden="false" customHeight="false" outlineLevel="0" collapsed="false">
      <c r="B53" s="13" t="s">
        <v>111</v>
      </c>
      <c r="C53" s="14" t="s">
        <v>112</v>
      </c>
      <c r="D53" s="13" t="s">
        <v>113</v>
      </c>
      <c r="E53" s="15" t="n">
        <v>3600</v>
      </c>
      <c r="F53" s="14" t="n">
        <v>700</v>
      </c>
      <c r="G53" s="16" t="n">
        <v>5.5</v>
      </c>
      <c r="H53" s="17" t="n">
        <v>600</v>
      </c>
      <c r="I53" s="18" t="n">
        <v>0.08</v>
      </c>
      <c r="J53" s="17" t="n">
        <f aca="false">H53+(H53*I53)</f>
        <v>648</v>
      </c>
      <c r="K53" s="17" t="n">
        <f aca="false">G53*H53</f>
        <v>3300</v>
      </c>
      <c r="L53" s="17" t="n">
        <f aca="false">I53*K53+K53</f>
        <v>3564</v>
      </c>
    </row>
    <row r="54" customFormat="false" ht="11.25" hidden="false" customHeight="true" outlineLevel="0" collapsed="false">
      <c r="B54" s="11" t="s">
        <v>114</v>
      </c>
      <c r="L54" s="12"/>
    </row>
    <row r="55" customFormat="false" ht="12.8" hidden="false" customHeight="false" outlineLevel="0" collapsed="false">
      <c r="B55" s="13" t="s">
        <v>115</v>
      </c>
      <c r="C55" s="14" t="s">
        <v>116</v>
      </c>
      <c r="D55" s="13" t="s">
        <v>117</v>
      </c>
      <c r="E55" s="15" t="n">
        <v>600</v>
      </c>
      <c r="F55" s="14" t="n">
        <v>300</v>
      </c>
      <c r="G55" s="16" t="n">
        <v>2</v>
      </c>
      <c r="H55" s="17" t="n">
        <v>2100</v>
      </c>
      <c r="I55" s="18" t="n">
        <v>0.08</v>
      </c>
      <c r="J55" s="17" t="n">
        <f aca="false">H55+(H55*I55)</f>
        <v>2268</v>
      </c>
      <c r="K55" s="17" t="n">
        <f aca="false">G55*H55</f>
        <v>4200</v>
      </c>
      <c r="L55" s="17" t="n">
        <f aca="false">I55*K55+K55</f>
        <v>4536</v>
      </c>
    </row>
    <row r="56" customFormat="false" ht="22.75" hidden="false" customHeight="false" outlineLevel="0" collapsed="false">
      <c r="B56" s="13" t="s">
        <v>118</v>
      </c>
      <c r="C56" s="14" t="s">
        <v>119</v>
      </c>
      <c r="D56" s="13" t="s">
        <v>120</v>
      </c>
      <c r="E56" s="15" t="n">
        <v>100</v>
      </c>
      <c r="F56" s="14" t="n">
        <v>300</v>
      </c>
      <c r="G56" s="16" t="n">
        <v>1.5</v>
      </c>
      <c r="H56" s="17" t="n">
        <v>1929.04</v>
      </c>
      <c r="I56" s="18" t="n">
        <v>0</v>
      </c>
      <c r="J56" s="17" t="n">
        <f aca="false">H56+(H56*I56)</f>
        <v>1929.04</v>
      </c>
      <c r="K56" s="17" t="n">
        <f aca="false">G56*H56</f>
        <v>2893.56</v>
      </c>
      <c r="L56" s="17" t="n">
        <f aca="false">I56*K56+K56</f>
        <v>2893.56</v>
      </c>
    </row>
    <row r="57" customFormat="false" ht="22.75" hidden="false" customHeight="false" outlineLevel="0" collapsed="false">
      <c r="B57" s="13" t="s">
        <v>121</v>
      </c>
      <c r="C57" s="14" t="s">
        <v>122</v>
      </c>
      <c r="D57" s="13" t="s">
        <v>123</v>
      </c>
      <c r="E57" s="15" t="n">
        <v>400</v>
      </c>
      <c r="F57" s="14" t="n">
        <v>300</v>
      </c>
      <c r="G57" s="16" t="n">
        <v>1.33333</v>
      </c>
      <c r="H57" s="17" t="n">
        <v>5800</v>
      </c>
      <c r="I57" s="18" t="n">
        <v>0</v>
      </c>
      <c r="J57" s="17" t="n">
        <f aca="false">H57+(H57*I57)</f>
        <v>5800</v>
      </c>
      <c r="K57" s="17" t="n">
        <f aca="false">G57*H57</f>
        <v>7733.314</v>
      </c>
      <c r="L57" s="17" t="n">
        <f aca="false">I57*K57+K57</f>
        <v>7733.314</v>
      </c>
    </row>
    <row r="58" customFormat="false" ht="22.75" hidden="false" customHeight="false" outlineLevel="0" collapsed="false">
      <c r="B58" s="13" t="s">
        <v>124</v>
      </c>
      <c r="C58" s="14" t="s">
        <v>125</v>
      </c>
      <c r="D58" s="13" t="s">
        <v>126</v>
      </c>
      <c r="E58" s="15" t="n">
        <v>550</v>
      </c>
      <c r="F58" s="14" t="n">
        <v>300</v>
      </c>
      <c r="G58" s="16" t="n">
        <v>2</v>
      </c>
      <c r="H58" s="17" t="n">
        <v>2400</v>
      </c>
      <c r="I58" s="18" t="n">
        <v>0.08</v>
      </c>
      <c r="J58" s="17" t="n">
        <f aca="false">H58+(H58*I58)</f>
        <v>2592</v>
      </c>
      <c r="K58" s="17" t="n">
        <f aca="false">G58*H58</f>
        <v>4800</v>
      </c>
      <c r="L58" s="17" t="n">
        <f aca="false">I58*K58+K58</f>
        <v>5184</v>
      </c>
    </row>
    <row r="59" customFormat="false" ht="22.75" hidden="false" customHeight="false" outlineLevel="0" collapsed="false">
      <c r="B59" s="13" t="s">
        <v>127</v>
      </c>
      <c r="C59" s="14" t="s">
        <v>128</v>
      </c>
      <c r="D59" s="13" t="s">
        <v>129</v>
      </c>
      <c r="E59" s="15" t="n">
        <v>350</v>
      </c>
      <c r="F59" s="14" t="n">
        <v>300</v>
      </c>
      <c r="G59" s="16" t="n">
        <v>1.5</v>
      </c>
      <c r="H59" s="17" t="n">
        <v>2400</v>
      </c>
      <c r="I59" s="18" t="n">
        <v>0.08</v>
      </c>
      <c r="J59" s="17" t="n">
        <f aca="false">H59+(H59*I59)</f>
        <v>2592</v>
      </c>
      <c r="K59" s="17" t="n">
        <f aca="false">G59*H59</f>
        <v>3600</v>
      </c>
      <c r="L59" s="17" t="n">
        <f aca="false">I59*K59+K59</f>
        <v>3888</v>
      </c>
    </row>
    <row r="60" customFormat="false" ht="12.8" hidden="false" customHeight="false" outlineLevel="0" collapsed="false">
      <c r="B60" s="13" t="s">
        <v>130</v>
      </c>
      <c r="C60" s="14" t="s">
        <v>131</v>
      </c>
      <c r="D60" s="13" t="s">
        <v>132</v>
      </c>
      <c r="E60" s="15" t="n">
        <v>700</v>
      </c>
      <c r="F60" s="14" t="n">
        <v>300</v>
      </c>
      <c r="G60" s="16" t="n">
        <v>2.5</v>
      </c>
      <c r="H60" s="17" t="n">
        <v>2400</v>
      </c>
      <c r="I60" s="18" t="n">
        <v>0.08</v>
      </c>
      <c r="J60" s="17" t="n">
        <f aca="false">H60+(H60*I60)</f>
        <v>2592</v>
      </c>
      <c r="K60" s="17" t="n">
        <f aca="false">G60*H60</f>
        <v>6000</v>
      </c>
      <c r="L60" s="17" t="n">
        <f aca="false">I60*K60+K60</f>
        <v>6480</v>
      </c>
    </row>
    <row r="61" customFormat="false" ht="12.8" hidden="false" customHeight="false" outlineLevel="0" collapsed="false">
      <c r="B61" s="13" t="s">
        <v>133</v>
      </c>
      <c r="C61" s="14" t="s">
        <v>134</v>
      </c>
      <c r="D61" s="13" t="s">
        <v>135</v>
      </c>
      <c r="E61" s="15" t="n">
        <v>600</v>
      </c>
      <c r="F61" s="14" t="n">
        <v>300</v>
      </c>
      <c r="G61" s="16" t="n">
        <v>2</v>
      </c>
      <c r="H61" s="17" t="n">
        <v>2700</v>
      </c>
      <c r="I61" s="18" t="n">
        <v>0.08</v>
      </c>
      <c r="J61" s="17" t="n">
        <f aca="false">H61+(H61*I61)</f>
        <v>2916</v>
      </c>
      <c r="K61" s="17" t="n">
        <f aca="false">G61*H61</f>
        <v>5400</v>
      </c>
      <c r="L61" s="17" t="n">
        <f aca="false">I61*K61+K61</f>
        <v>5832</v>
      </c>
    </row>
    <row r="62" customFormat="false" ht="12.8" hidden="false" customHeight="false" outlineLevel="0" collapsed="false">
      <c r="B62" s="13" t="s">
        <v>136</v>
      </c>
      <c r="C62" s="14" t="s">
        <v>137</v>
      </c>
      <c r="D62" s="13" t="s">
        <v>138</v>
      </c>
      <c r="E62" s="15" t="n">
        <v>800</v>
      </c>
      <c r="F62" s="14" t="n">
        <v>300</v>
      </c>
      <c r="G62" s="16" t="n">
        <v>2.5</v>
      </c>
      <c r="H62" s="17" t="n">
        <v>1700</v>
      </c>
      <c r="I62" s="18" t="n">
        <v>0.08</v>
      </c>
      <c r="J62" s="17" t="n">
        <f aca="false">H62+(H62*I62)</f>
        <v>1836</v>
      </c>
      <c r="K62" s="17" t="n">
        <f aca="false">G62*H62</f>
        <v>4250</v>
      </c>
      <c r="L62" s="17" t="n">
        <f aca="false">I62*K62+K62</f>
        <v>4590</v>
      </c>
    </row>
    <row r="63" customFormat="false" ht="22.75" hidden="false" customHeight="false" outlineLevel="0" collapsed="false">
      <c r="B63" s="13" t="s">
        <v>139</v>
      </c>
      <c r="C63" s="14" t="s">
        <v>140</v>
      </c>
      <c r="D63" s="13" t="s">
        <v>141</v>
      </c>
      <c r="E63" s="15" t="n">
        <v>1600</v>
      </c>
      <c r="F63" s="14" t="n">
        <v>300</v>
      </c>
      <c r="G63" s="16" t="n">
        <v>5.5</v>
      </c>
      <c r="H63" s="17" t="n">
        <v>998</v>
      </c>
      <c r="I63" s="18" t="n">
        <v>0.08</v>
      </c>
      <c r="J63" s="17" t="n">
        <f aca="false">H63+(H63*I63)</f>
        <v>1077.84</v>
      </c>
      <c r="K63" s="17" t="n">
        <f aca="false">G63*H63</f>
        <v>5489</v>
      </c>
      <c r="L63" s="17" t="n">
        <f aca="false">I63*K63+K63</f>
        <v>5928.12</v>
      </c>
    </row>
    <row r="64" customFormat="false" ht="12.8" hidden="false" customHeight="false" outlineLevel="0" collapsed="false">
      <c r="B64" s="13" t="s">
        <v>142</v>
      </c>
      <c r="C64" s="14" t="s">
        <v>143</v>
      </c>
      <c r="D64" s="13" t="s">
        <v>144</v>
      </c>
      <c r="E64" s="15" t="n">
        <v>1800</v>
      </c>
      <c r="F64" s="14" t="n">
        <v>300</v>
      </c>
      <c r="G64" s="16" t="n">
        <v>6</v>
      </c>
      <c r="H64" s="17" t="n">
        <v>998</v>
      </c>
      <c r="I64" s="18" t="n">
        <v>0.08</v>
      </c>
      <c r="J64" s="17" t="n">
        <f aca="false">H64+(H64*I64)</f>
        <v>1077.84</v>
      </c>
      <c r="K64" s="17" t="n">
        <f aca="false">G64*H64</f>
        <v>5988</v>
      </c>
      <c r="L64" s="17" t="n">
        <f aca="false">I64*K64+K64</f>
        <v>6467.04</v>
      </c>
    </row>
    <row r="65" customFormat="false" ht="12.8" hidden="false" customHeight="false" outlineLevel="0" collapsed="false">
      <c r="B65" s="13" t="s">
        <v>145</v>
      </c>
      <c r="C65" s="14" t="s">
        <v>146</v>
      </c>
      <c r="D65" s="13" t="s">
        <v>147</v>
      </c>
      <c r="E65" s="15" t="n">
        <v>600</v>
      </c>
      <c r="F65" s="14" t="n">
        <v>300</v>
      </c>
      <c r="G65" s="16" t="n">
        <v>2</v>
      </c>
      <c r="H65" s="17" t="n">
        <v>2100</v>
      </c>
      <c r="I65" s="18" t="n">
        <v>0.08</v>
      </c>
      <c r="J65" s="17" t="n">
        <f aca="false">H65+(H65*I65)</f>
        <v>2268</v>
      </c>
      <c r="K65" s="17" t="n">
        <f aca="false">G65*H65</f>
        <v>4200</v>
      </c>
      <c r="L65" s="17" t="n">
        <f aca="false">I65*K65+K65</f>
        <v>4536</v>
      </c>
    </row>
    <row r="66" customFormat="false" ht="22.75" hidden="false" customHeight="false" outlineLevel="0" collapsed="false">
      <c r="B66" s="13" t="s">
        <v>148</v>
      </c>
      <c r="C66" s="14" t="s">
        <v>149</v>
      </c>
      <c r="D66" s="13" t="s">
        <v>150</v>
      </c>
      <c r="E66" s="15" t="n">
        <v>1000</v>
      </c>
      <c r="F66" s="14" t="n">
        <v>300</v>
      </c>
      <c r="G66" s="16" t="n">
        <v>3.5</v>
      </c>
      <c r="H66" s="17" t="n">
        <v>900</v>
      </c>
      <c r="I66" s="18" t="n">
        <v>0.08</v>
      </c>
      <c r="J66" s="17" t="n">
        <f aca="false">H66+(H66*I66)</f>
        <v>972</v>
      </c>
      <c r="K66" s="17" t="n">
        <f aca="false">G66*H66</f>
        <v>3150</v>
      </c>
      <c r="L66" s="17" t="n">
        <f aca="false">I66*K66+K66</f>
        <v>3402</v>
      </c>
    </row>
    <row r="67" customFormat="false" ht="32.95" hidden="false" customHeight="false" outlineLevel="0" collapsed="false">
      <c r="B67" s="13" t="s">
        <v>151</v>
      </c>
      <c r="C67" s="14" t="s">
        <v>152</v>
      </c>
      <c r="D67" s="13" t="s">
        <v>153</v>
      </c>
      <c r="E67" s="15" t="n">
        <v>800</v>
      </c>
      <c r="F67" s="14" t="n">
        <v>300</v>
      </c>
      <c r="G67" s="16" t="n">
        <v>2.5</v>
      </c>
      <c r="H67" s="17" t="n">
        <v>1800</v>
      </c>
      <c r="I67" s="18" t="n">
        <v>0.08</v>
      </c>
      <c r="J67" s="17" t="n">
        <f aca="false">H67+(H67*I67)</f>
        <v>1944</v>
      </c>
      <c r="K67" s="17" t="n">
        <f aca="false">G67*H67</f>
        <v>4500</v>
      </c>
      <c r="L67" s="17" t="n">
        <f aca="false">I67*K67+K67</f>
        <v>4860</v>
      </c>
    </row>
    <row r="68" customFormat="false" ht="12.8" hidden="false" customHeight="false" outlineLevel="0" collapsed="false">
      <c r="B68" s="13" t="s">
        <v>154</v>
      </c>
      <c r="C68" s="14" t="s">
        <v>155</v>
      </c>
      <c r="D68" s="13" t="s">
        <v>156</v>
      </c>
      <c r="E68" s="15" t="n">
        <v>600</v>
      </c>
      <c r="F68" s="14" t="n">
        <v>100</v>
      </c>
      <c r="G68" s="16" t="n">
        <v>6</v>
      </c>
      <c r="H68" s="17" t="n">
        <v>1800</v>
      </c>
      <c r="I68" s="18" t="n">
        <v>0.08</v>
      </c>
      <c r="J68" s="17" t="n">
        <f aca="false">H68+(H68*I68)</f>
        <v>1944</v>
      </c>
      <c r="K68" s="17" t="n">
        <f aca="false">G68*H68</f>
        <v>10800</v>
      </c>
      <c r="L68" s="17" t="n">
        <f aca="false">I68*K68+K68</f>
        <v>11664</v>
      </c>
    </row>
    <row r="69" customFormat="false" ht="12.8" hidden="false" customHeight="false" outlineLevel="0" collapsed="false">
      <c r="B69" s="13" t="s">
        <v>157</v>
      </c>
      <c r="C69" s="14" t="s">
        <v>158</v>
      </c>
      <c r="D69" s="13" t="s">
        <v>159</v>
      </c>
      <c r="E69" s="15" t="n">
        <v>900</v>
      </c>
      <c r="F69" s="14" t="n">
        <v>300</v>
      </c>
      <c r="G69" s="16" t="n">
        <v>3</v>
      </c>
      <c r="H69" s="17" t="n">
        <v>2700</v>
      </c>
      <c r="I69" s="18" t="n">
        <v>0.08</v>
      </c>
      <c r="J69" s="17" t="n">
        <f aca="false">H69+(H69*I69)</f>
        <v>2916</v>
      </c>
      <c r="K69" s="17" t="n">
        <f aca="false">G69*H69</f>
        <v>8100</v>
      </c>
      <c r="L69" s="17" t="n">
        <f aca="false">I69*K69+K69</f>
        <v>8748</v>
      </c>
    </row>
    <row r="70" customFormat="false" ht="12.8" hidden="false" customHeight="false" outlineLevel="0" collapsed="false">
      <c r="B70" s="13" t="s">
        <v>160</v>
      </c>
      <c r="C70" s="14" t="s">
        <v>161</v>
      </c>
      <c r="D70" s="13" t="s">
        <v>162</v>
      </c>
      <c r="E70" s="15" t="n">
        <v>400</v>
      </c>
      <c r="F70" s="14" t="n">
        <v>100</v>
      </c>
      <c r="G70" s="16" t="n">
        <v>4</v>
      </c>
      <c r="H70" s="17" t="n">
        <v>600</v>
      </c>
      <c r="I70" s="18" t="n">
        <v>0.08</v>
      </c>
      <c r="J70" s="17" t="n">
        <f aca="false">H70+(H70*I70)</f>
        <v>648</v>
      </c>
      <c r="K70" s="17" t="n">
        <f aca="false">G70*H70</f>
        <v>2400</v>
      </c>
      <c r="L70" s="17" t="n">
        <f aca="false">I70*K70+K70</f>
        <v>2592</v>
      </c>
    </row>
    <row r="71" customFormat="false" ht="12.8" hidden="false" customHeight="false" outlineLevel="0" collapsed="false">
      <c r="B71" s="13" t="s">
        <v>163</v>
      </c>
      <c r="C71" s="14" t="s">
        <v>164</v>
      </c>
      <c r="D71" s="13" t="s">
        <v>165</v>
      </c>
      <c r="E71" s="15" t="n">
        <v>400</v>
      </c>
      <c r="F71" s="14" t="n">
        <v>300</v>
      </c>
      <c r="G71" s="16" t="n">
        <v>1.5</v>
      </c>
      <c r="H71" s="17" t="n">
        <v>2100</v>
      </c>
      <c r="I71" s="18" t="n">
        <v>0.08</v>
      </c>
      <c r="J71" s="17" t="n">
        <f aca="false">H71+(H71*I71)</f>
        <v>2268</v>
      </c>
      <c r="K71" s="17" t="n">
        <f aca="false">G71*H71</f>
        <v>3150</v>
      </c>
      <c r="L71" s="17" t="n">
        <f aca="false">I71*K71+K71</f>
        <v>3402</v>
      </c>
    </row>
    <row r="72" customFormat="false" ht="22.75" hidden="false" customHeight="false" outlineLevel="0" collapsed="false">
      <c r="B72" s="13" t="s">
        <v>166</v>
      </c>
      <c r="C72" s="14" t="s">
        <v>167</v>
      </c>
      <c r="D72" s="13" t="s">
        <v>168</v>
      </c>
      <c r="E72" s="15" t="n">
        <v>750</v>
      </c>
      <c r="F72" s="14" t="n">
        <v>300</v>
      </c>
      <c r="G72" s="16" t="n">
        <v>2.5</v>
      </c>
      <c r="H72" s="17" t="n">
        <v>11100</v>
      </c>
      <c r="I72" s="18" t="n">
        <v>0.08</v>
      </c>
      <c r="J72" s="17" t="n">
        <f aca="false">H72+(H72*I72)</f>
        <v>11988</v>
      </c>
      <c r="K72" s="17" t="n">
        <f aca="false">G72*H72</f>
        <v>27750</v>
      </c>
      <c r="L72" s="17" t="n">
        <f aca="false">I72*K72+K72</f>
        <v>29970</v>
      </c>
    </row>
    <row r="73" customFormat="false" ht="12.8" hidden="false" customHeight="false" outlineLevel="0" collapsed="false">
      <c r="B73" s="13" t="s">
        <v>169</v>
      </c>
      <c r="C73" s="14" t="s">
        <v>170</v>
      </c>
      <c r="D73" s="13" t="s">
        <v>171</v>
      </c>
      <c r="E73" s="15" t="n">
        <v>1300</v>
      </c>
      <c r="F73" s="14" t="n">
        <v>300</v>
      </c>
      <c r="G73" s="16" t="n">
        <v>4.5</v>
      </c>
      <c r="H73" s="17" t="n">
        <v>1800</v>
      </c>
      <c r="I73" s="18" t="n">
        <v>0.08</v>
      </c>
      <c r="J73" s="17" t="n">
        <f aca="false">H73+(H73*I73)</f>
        <v>1944</v>
      </c>
      <c r="K73" s="17" t="n">
        <f aca="false">G73*H73</f>
        <v>8100</v>
      </c>
      <c r="L73" s="17" t="n">
        <f aca="false">I73*K73+K73</f>
        <v>8748</v>
      </c>
    </row>
    <row r="74" customFormat="false" ht="12.8" hidden="false" customHeight="false" outlineLevel="0" collapsed="false">
      <c r="B74" s="13" t="s">
        <v>172</v>
      </c>
      <c r="C74" s="14" t="s">
        <v>173</v>
      </c>
      <c r="D74" s="13" t="s">
        <v>174</v>
      </c>
      <c r="E74" s="15" t="n">
        <v>400</v>
      </c>
      <c r="F74" s="14" t="n">
        <v>300</v>
      </c>
      <c r="G74" s="16" t="n">
        <v>1.5</v>
      </c>
      <c r="H74" s="17" t="n">
        <v>1800</v>
      </c>
      <c r="I74" s="18" t="n">
        <v>0.08</v>
      </c>
      <c r="J74" s="17" t="n">
        <f aca="false">H74+(H74*I74)</f>
        <v>1944</v>
      </c>
      <c r="K74" s="17" t="n">
        <f aca="false">G74*H74</f>
        <v>2700</v>
      </c>
      <c r="L74" s="17" t="n">
        <f aca="false">I74*K74+K74</f>
        <v>2916</v>
      </c>
    </row>
    <row r="75" customFormat="false" ht="12.8" hidden="false" customHeight="false" outlineLevel="0" collapsed="false">
      <c r="B75" s="13" t="s">
        <v>175</v>
      </c>
      <c r="C75" s="14" t="s">
        <v>176</v>
      </c>
      <c r="D75" s="13" t="s">
        <v>177</v>
      </c>
      <c r="E75" s="15" t="n">
        <v>1500</v>
      </c>
      <c r="F75" s="14" t="n">
        <v>300</v>
      </c>
      <c r="G75" s="16" t="n">
        <v>5</v>
      </c>
      <c r="H75" s="17" t="n">
        <v>10400</v>
      </c>
      <c r="I75" s="18" t="n">
        <v>0.08</v>
      </c>
      <c r="J75" s="17" t="n">
        <f aca="false">H75+(H75*I75)</f>
        <v>11232</v>
      </c>
      <c r="K75" s="17" t="n">
        <f aca="false">G75*H75</f>
        <v>52000</v>
      </c>
      <c r="L75" s="17" t="n">
        <f aca="false">I75*K75+K75</f>
        <v>56160</v>
      </c>
    </row>
    <row r="76" customFormat="false" ht="12.8" hidden="false" customHeight="false" outlineLevel="0" collapsed="false">
      <c r="B76" s="13" t="s">
        <v>178</v>
      </c>
      <c r="C76" s="14" t="s">
        <v>179</v>
      </c>
      <c r="D76" s="13" t="s">
        <v>180</v>
      </c>
      <c r="E76" s="15" t="n">
        <v>700</v>
      </c>
      <c r="F76" s="14" t="n">
        <v>300</v>
      </c>
      <c r="G76" s="16" t="n">
        <v>2.5</v>
      </c>
      <c r="H76" s="17" t="n">
        <v>1800</v>
      </c>
      <c r="I76" s="18" t="n">
        <v>0.08</v>
      </c>
      <c r="J76" s="17" t="n">
        <f aca="false">H76+(H76*I76)</f>
        <v>1944</v>
      </c>
      <c r="K76" s="17" t="n">
        <f aca="false">G76*H76</f>
        <v>4500</v>
      </c>
      <c r="L76" s="17" t="n">
        <f aca="false">I76*K76+K76</f>
        <v>4860</v>
      </c>
    </row>
    <row r="77" customFormat="false" ht="22.75" hidden="false" customHeight="false" outlineLevel="0" collapsed="false">
      <c r="B77" s="13" t="s">
        <v>181</v>
      </c>
      <c r="C77" s="14" t="s">
        <v>182</v>
      </c>
      <c r="D77" s="13" t="s">
        <v>183</v>
      </c>
      <c r="E77" s="15" t="n">
        <v>400</v>
      </c>
      <c r="F77" s="14" t="n">
        <v>300</v>
      </c>
      <c r="G77" s="16" t="n">
        <v>1.33333</v>
      </c>
      <c r="H77" s="17" t="n">
        <v>2100</v>
      </c>
      <c r="I77" s="18" t="n">
        <v>0.08</v>
      </c>
      <c r="J77" s="17" t="n">
        <f aca="false">H77+(H77*I77)</f>
        <v>2268</v>
      </c>
      <c r="K77" s="17" t="n">
        <f aca="false">G77*H77</f>
        <v>2799.993</v>
      </c>
      <c r="L77" s="17" t="n">
        <f aca="false">I77*K77+K77</f>
        <v>3023.99244</v>
      </c>
    </row>
    <row r="78" customFormat="false" ht="12.8" hidden="false" customHeight="false" outlineLevel="0" collapsed="false">
      <c r="B78" s="13" t="s">
        <v>184</v>
      </c>
      <c r="C78" s="14" t="s">
        <v>185</v>
      </c>
      <c r="D78" s="13" t="s">
        <v>186</v>
      </c>
      <c r="E78" s="15" t="n">
        <v>7000</v>
      </c>
      <c r="F78" s="14" t="n">
        <v>300</v>
      </c>
      <c r="G78" s="16" t="n">
        <v>23.5</v>
      </c>
      <c r="H78" s="17" t="n">
        <v>790</v>
      </c>
      <c r="I78" s="18" t="n">
        <v>0.08</v>
      </c>
      <c r="J78" s="17" t="n">
        <f aca="false">H78+(H78*I78)</f>
        <v>853.2</v>
      </c>
      <c r="K78" s="17" t="n">
        <f aca="false">G78*H78</f>
        <v>18565</v>
      </c>
      <c r="L78" s="17" t="n">
        <f aca="false">I78*K78+K78</f>
        <v>20050.2</v>
      </c>
    </row>
    <row r="79" customFormat="false" ht="12.8" hidden="false" customHeight="false" outlineLevel="0" collapsed="false">
      <c r="B79" s="13" t="s">
        <v>187</v>
      </c>
      <c r="C79" s="14" t="s">
        <v>188</v>
      </c>
      <c r="D79" s="13" t="s">
        <v>189</v>
      </c>
      <c r="E79" s="15" t="n">
        <v>600</v>
      </c>
      <c r="F79" s="14" t="n">
        <v>300</v>
      </c>
      <c r="G79" s="16" t="n">
        <v>2</v>
      </c>
      <c r="H79" s="17" t="n">
        <v>2300</v>
      </c>
      <c r="I79" s="18" t="n">
        <v>0.08</v>
      </c>
      <c r="J79" s="17" t="n">
        <f aca="false">H79+(H79*I79)</f>
        <v>2484</v>
      </c>
      <c r="K79" s="17" t="n">
        <f aca="false">G79*H79</f>
        <v>4600</v>
      </c>
      <c r="L79" s="17" t="n">
        <f aca="false">I79*K79+K79</f>
        <v>4968</v>
      </c>
    </row>
    <row r="80" customFormat="false" ht="12.8" hidden="false" customHeight="false" outlineLevel="0" collapsed="false">
      <c r="B80" s="13" t="s">
        <v>190</v>
      </c>
      <c r="C80" s="14" t="s">
        <v>191</v>
      </c>
      <c r="D80" s="13" t="s">
        <v>192</v>
      </c>
      <c r="E80" s="15" t="n">
        <v>800</v>
      </c>
      <c r="F80" s="14" t="n">
        <v>300</v>
      </c>
      <c r="G80" s="16" t="n">
        <v>2.5</v>
      </c>
      <c r="H80" s="17" t="n">
        <v>2300</v>
      </c>
      <c r="I80" s="18" t="n">
        <v>0.08</v>
      </c>
      <c r="J80" s="17" t="n">
        <f aca="false">H80+(H80*I80)</f>
        <v>2484</v>
      </c>
      <c r="K80" s="17" t="n">
        <f aca="false">G80*H80</f>
        <v>5750</v>
      </c>
      <c r="L80" s="17" t="n">
        <f aca="false">I80*K80+K80</f>
        <v>6210</v>
      </c>
    </row>
    <row r="81" customFormat="false" ht="12.8" hidden="false" customHeight="false" outlineLevel="0" collapsed="false">
      <c r="B81" s="13" t="s">
        <v>193</v>
      </c>
      <c r="C81" s="14" t="s">
        <v>194</v>
      </c>
      <c r="D81" s="13" t="s">
        <v>195</v>
      </c>
      <c r="E81" s="15" t="n">
        <v>3600</v>
      </c>
      <c r="F81" s="14" t="n">
        <v>300</v>
      </c>
      <c r="G81" s="16" t="n">
        <v>12</v>
      </c>
      <c r="H81" s="17" t="n">
        <v>1800</v>
      </c>
      <c r="I81" s="18" t="n">
        <v>0.08</v>
      </c>
      <c r="J81" s="17" t="n">
        <f aca="false">H81+(H81*I81)</f>
        <v>1944</v>
      </c>
      <c r="K81" s="17" t="n">
        <f aca="false">G81*H81</f>
        <v>21600</v>
      </c>
      <c r="L81" s="17" t="n">
        <f aca="false">I81*K81+K81</f>
        <v>23328</v>
      </c>
    </row>
    <row r="82" customFormat="false" ht="12.8" hidden="false" customHeight="false" outlineLevel="0" collapsed="false">
      <c r="B82" s="13" t="s">
        <v>196</v>
      </c>
      <c r="C82" s="14" t="s">
        <v>197</v>
      </c>
      <c r="D82" s="13" t="s">
        <v>198</v>
      </c>
      <c r="E82" s="15" t="n">
        <v>600</v>
      </c>
      <c r="F82" s="14" t="n">
        <v>300</v>
      </c>
      <c r="G82" s="16" t="n">
        <v>2</v>
      </c>
      <c r="H82" s="17" t="n">
        <v>2100</v>
      </c>
      <c r="I82" s="18" t="n">
        <v>0.08</v>
      </c>
      <c r="J82" s="17" t="n">
        <f aca="false">H82+(H82*I82)</f>
        <v>2268</v>
      </c>
      <c r="K82" s="17" t="n">
        <f aca="false">G82*H82</f>
        <v>4200</v>
      </c>
      <c r="L82" s="17" t="n">
        <f aca="false">I82*K82+K82</f>
        <v>4536</v>
      </c>
    </row>
    <row r="83" customFormat="false" ht="12.8" hidden="false" customHeight="false" outlineLevel="0" collapsed="false">
      <c r="B83" s="13" t="s">
        <v>199</v>
      </c>
      <c r="C83" s="14" t="s">
        <v>200</v>
      </c>
      <c r="D83" s="13" t="s">
        <v>201</v>
      </c>
      <c r="E83" s="15" t="n">
        <v>200</v>
      </c>
      <c r="F83" s="14" t="n">
        <v>300</v>
      </c>
      <c r="G83" s="16" t="n">
        <v>1</v>
      </c>
      <c r="H83" s="17" t="n">
        <v>2400</v>
      </c>
      <c r="I83" s="18" t="n">
        <v>0.08</v>
      </c>
      <c r="J83" s="17" t="n">
        <f aca="false">H83+(H83*I83)</f>
        <v>2592</v>
      </c>
      <c r="K83" s="17" t="n">
        <f aca="false">G83*H83</f>
        <v>2400</v>
      </c>
      <c r="L83" s="17" t="n">
        <f aca="false">I83*K83+K83</f>
        <v>2592</v>
      </c>
    </row>
    <row r="84" customFormat="false" ht="12.8" hidden="false" customHeight="false" outlineLevel="0" collapsed="false">
      <c r="B84" s="13" t="s">
        <v>202</v>
      </c>
      <c r="C84" s="14" t="s">
        <v>203</v>
      </c>
      <c r="D84" s="13" t="s">
        <v>204</v>
      </c>
      <c r="E84" s="15" t="n">
        <v>400</v>
      </c>
      <c r="F84" s="14" t="n">
        <v>300</v>
      </c>
      <c r="G84" s="16" t="n">
        <v>1.5</v>
      </c>
      <c r="H84" s="17" t="n">
        <v>1800</v>
      </c>
      <c r="I84" s="18" t="n">
        <v>0.08</v>
      </c>
      <c r="J84" s="17" t="n">
        <f aca="false">H84+(H84*I84)</f>
        <v>1944</v>
      </c>
      <c r="K84" s="17" t="n">
        <f aca="false">G84*H84</f>
        <v>2700</v>
      </c>
      <c r="L84" s="17" t="n">
        <f aca="false">I84*K84+K84</f>
        <v>2916</v>
      </c>
    </row>
    <row r="85" customFormat="false" ht="12.8" hidden="false" customHeight="false" outlineLevel="0" collapsed="false">
      <c r="B85" s="13" t="s">
        <v>205</v>
      </c>
      <c r="C85" s="14" t="s">
        <v>206</v>
      </c>
      <c r="D85" s="13" t="s">
        <v>207</v>
      </c>
      <c r="E85" s="15" t="n">
        <v>1100</v>
      </c>
      <c r="F85" s="14" t="n">
        <v>300</v>
      </c>
      <c r="G85" s="16" t="n">
        <v>3.5</v>
      </c>
      <c r="H85" s="17" t="n">
        <v>1900</v>
      </c>
      <c r="I85" s="18" t="n">
        <v>0.08</v>
      </c>
      <c r="J85" s="17" t="n">
        <f aca="false">H85+(H85*I85)</f>
        <v>2052</v>
      </c>
      <c r="K85" s="17" t="n">
        <f aca="false">G85*H85</f>
        <v>6650</v>
      </c>
      <c r="L85" s="17" t="n">
        <f aca="false">I85*K85+K85</f>
        <v>7182</v>
      </c>
    </row>
    <row r="86" customFormat="false" ht="11.25" hidden="false" customHeight="true" outlineLevel="0" collapsed="false">
      <c r="B86" s="11" t="s">
        <v>208</v>
      </c>
      <c r="L86" s="12"/>
    </row>
    <row r="87" customFormat="false" ht="22.75" hidden="false" customHeight="false" outlineLevel="0" collapsed="false">
      <c r="B87" s="13"/>
      <c r="C87" s="14" t="s">
        <v>209</v>
      </c>
      <c r="D87" s="13" t="s">
        <v>210</v>
      </c>
      <c r="E87" s="15" t="n">
        <v>0</v>
      </c>
      <c r="F87" s="14" t="n">
        <v>220</v>
      </c>
      <c r="G87" s="16" t="n">
        <v>2</v>
      </c>
      <c r="H87" s="17" t="n">
        <v>1690</v>
      </c>
      <c r="I87" s="18" t="n">
        <v>0.08</v>
      </c>
      <c r="J87" s="17" t="n">
        <f aca="false">H87+(H87*I87)</f>
        <v>1825.2</v>
      </c>
      <c r="K87" s="17" t="n">
        <f aca="false">G87*H87</f>
        <v>3380</v>
      </c>
      <c r="L87" s="17" t="n">
        <f aca="false">I87*K87+K87</f>
        <v>3650.4</v>
      </c>
    </row>
    <row r="88" customFormat="false" ht="12.8" hidden="false" customHeight="false" outlineLevel="0" collapsed="false">
      <c r="B88" s="13"/>
      <c r="C88" s="14" t="s">
        <v>211</v>
      </c>
      <c r="D88" s="13" t="s">
        <v>212</v>
      </c>
      <c r="E88" s="15" t="n">
        <v>0</v>
      </c>
      <c r="F88" s="14" t="s">
        <v>213</v>
      </c>
      <c r="G88" s="16" t="n">
        <v>7</v>
      </c>
      <c r="H88" s="17" t="n">
        <v>900</v>
      </c>
      <c r="I88" s="18" t="n">
        <v>0.08</v>
      </c>
      <c r="J88" s="17" t="n">
        <f aca="false">H88+(H88*I88)</f>
        <v>972</v>
      </c>
      <c r="K88" s="17" t="n">
        <f aca="false">G88*H88</f>
        <v>6300</v>
      </c>
      <c r="L88" s="17" t="n">
        <f aca="false">I88*K88+K88</f>
        <v>6804</v>
      </c>
    </row>
    <row r="89" customFormat="false" ht="12.8" hidden="false" customHeight="false" outlineLevel="0" collapsed="false">
      <c r="B89" s="13"/>
      <c r="C89" s="14" t="s">
        <v>214</v>
      </c>
      <c r="D89" s="13" t="s">
        <v>215</v>
      </c>
      <c r="E89" s="15" t="n">
        <v>0</v>
      </c>
      <c r="F89" s="14" t="n">
        <v>100</v>
      </c>
      <c r="G89" s="16" t="n">
        <v>6</v>
      </c>
      <c r="H89" s="17" t="n">
        <v>120</v>
      </c>
      <c r="I89" s="18" t="n">
        <v>0.08</v>
      </c>
      <c r="J89" s="17" t="n">
        <f aca="false">H89+(H89*I89)</f>
        <v>129.6</v>
      </c>
      <c r="K89" s="17" t="n">
        <f aca="false">G89*H89</f>
        <v>720</v>
      </c>
      <c r="L89" s="17" t="n">
        <f aca="false">I89*K89+K89</f>
        <v>777.6</v>
      </c>
    </row>
    <row r="90" customFormat="false" ht="11.25" hidden="false" customHeight="true" outlineLevel="0" collapsed="false">
      <c r="D90" s="1" t="s">
        <v>216</v>
      </c>
      <c r="E90" s="15" t="n">
        <v>166250</v>
      </c>
      <c r="J90" s="1" t="s">
        <v>216</v>
      </c>
      <c r="K90" s="17" t="n">
        <f aca="false">SUM(K23:K89)</f>
        <v>324614.867</v>
      </c>
      <c r="L90" s="17" t="n">
        <f aca="false">SUM(L23:L89)</f>
        <v>349733.90644</v>
      </c>
    </row>
    <row r="91" customFormat="false" ht="11.25" hidden="false" customHeight="true" outlineLevel="0" collapsed="false"/>
    <row r="92" customFormat="false" ht="11.25" hidden="false" customHeight="true" outlineLevel="0" collapsed="false"/>
    <row r="93" customFormat="false" ht="11.25" hidden="false" customHeight="true" outlineLevel="0" collapsed="false">
      <c r="A93" s="1" t="s">
        <v>217</v>
      </c>
    </row>
    <row r="94" customFormat="false" ht="11.25" hidden="false" customHeight="true" outlineLevel="0" collapsed="false"/>
    <row r="95" customFormat="false" ht="45" hidden="false" customHeight="true" outlineLevel="0" collapsed="false">
      <c r="C95" s="10" t="s">
        <v>12</v>
      </c>
      <c r="D95" s="10" t="s">
        <v>13</v>
      </c>
      <c r="E95" s="10"/>
      <c r="F95" s="10" t="s">
        <v>15</v>
      </c>
      <c r="G95" s="10" t="s">
        <v>16</v>
      </c>
      <c r="H95" s="10" t="s">
        <v>17</v>
      </c>
      <c r="I95" s="10" t="s">
        <v>18</v>
      </c>
      <c r="J95" s="10" t="s">
        <v>19</v>
      </c>
      <c r="K95" s="10" t="s">
        <v>20</v>
      </c>
      <c r="L95" s="10" t="s">
        <v>21</v>
      </c>
    </row>
    <row r="96" customFormat="false" ht="11.25" hidden="false" customHeight="true" outlineLevel="0" collapsed="false">
      <c r="C96" s="11" t="s">
        <v>22</v>
      </c>
      <c r="L96" s="12"/>
    </row>
    <row r="97" customFormat="false" ht="12.8" hidden="false" customHeight="false" outlineLevel="0" collapsed="false">
      <c r="C97" s="14" t="s">
        <v>218</v>
      </c>
      <c r="D97" s="19" t="s">
        <v>219</v>
      </c>
      <c r="E97" s="19"/>
      <c r="F97" s="14" t="s">
        <v>220</v>
      </c>
      <c r="G97" s="16" t="n">
        <v>1</v>
      </c>
      <c r="H97" s="17" t="n">
        <v>570</v>
      </c>
      <c r="I97" s="18" t="n">
        <v>0.08</v>
      </c>
      <c r="J97" s="17" t="n">
        <f aca="false">H97+(H97*I97)</f>
        <v>615.6</v>
      </c>
      <c r="K97" s="17" t="n">
        <f aca="false">G97*H97</f>
        <v>570</v>
      </c>
      <c r="L97" s="17" t="n">
        <f aca="false">I97*K97+K97</f>
        <v>615.6</v>
      </c>
    </row>
    <row r="98" customFormat="false" ht="12.8" hidden="false" customHeight="false" outlineLevel="0" collapsed="false">
      <c r="C98" s="14" t="s">
        <v>221</v>
      </c>
      <c r="D98" s="19" t="s">
        <v>222</v>
      </c>
      <c r="E98" s="19"/>
      <c r="F98" s="14" t="s">
        <v>223</v>
      </c>
      <c r="G98" s="16" t="n">
        <v>1</v>
      </c>
      <c r="H98" s="17" t="n">
        <v>330</v>
      </c>
      <c r="I98" s="18" t="n">
        <v>0.08</v>
      </c>
      <c r="J98" s="17" t="n">
        <f aca="false">H98+(H98*I98)</f>
        <v>356.4</v>
      </c>
      <c r="K98" s="17" t="n">
        <f aca="false">G98*H98</f>
        <v>330</v>
      </c>
      <c r="L98" s="17" t="n">
        <f aca="false">I98*K98+K98</f>
        <v>356.4</v>
      </c>
    </row>
    <row r="99" customFormat="false" ht="12.8" hidden="false" customHeight="false" outlineLevel="0" collapsed="false">
      <c r="C99" s="14" t="s">
        <v>224</v>
      </c>
      <c r="D99" s="19" t="s">
        <v>225</v>
      </c>
      <c r="E99" s="19"/>
      <c r="F99" s="14" t="s">
        <v>226</v>
      </c>
      <c r="G99" s="16" t="n">
        <v>1</v>
      </c>
      <c r="H99" s="17" t="n">
        <v>750</v>
      </c>
      <c r="I99" s="18" t="n">
        <v>0.08</v>
      </c>
      <c r="J99" s="17" t="n">
        <f aca="false">H99+(H99*I99)</f>
        <v>810</v>
      </c>
      <c r="K99" s="17" t="n">
        <f aca="false">G99*H99</f>
        <v>750</v>
      </c>
      <c r="L99" s="17" t="n">
        <f aca="false">I99*K99+K99</f>
        <v>810</v>
      </c>
    </row>
    <row r="100" customFormat="false" ht="12.8" hidden="false" customHeight="false" outlineLevel="0" collapsed="false">
      <c r="C100" s="14" t="s">
        <v>227</v>
      </c>
      <c r="D100" s="19" t="s">
        <v>228</v>
      </c>
      <c r="E100" s="19"/>
      <c r="F100" s="14" t="s">
        <v>229</v>
      </c>
      <c r="G100" s="16" t="n">
        <v>1</v>
      </c>
      <c r="H100" s="17" t="n">
        <v>144</v>
      </c>
      <c r="I100" s="18" t="n">
        <v>0.08</v>
      </c>
      <c r="J100" s="17" t="n">
        <f aca="false">H100+(H100*I100)</f>
        <v>155.52</v>
      </c>
      <c r="K100" s="17" t="n">
        <f aca="false">G100*H100</f>
        <v>144</v>
      </c>
      <c r="L100" s="17" t="n">
        <f aca="false">I100*K100+K100</f>
        <v>155.52</v>
      </c>
    </row>
    <row r="101" customFormat="false" ht="12.8" hidden="false" customHeight="false" outlineLevel="0" collapsed="false">
      <c r="C101" s="14" t="s">
        <v>230</v>
      </c>
      <c r="D101" s="19" t="s">
        <v>231</v>
      </c>
      <c r="E101" s="19"/>
      <c r="F101" s="14" t="s">
        <v>229</v>
      </c>
      <c r="G101" s="16" t="n">
        <v>1</v>
      </c>
      <c r="H101" s="17" t="n">
        <v>419</v>
      </c>
      <c r="I101" s="18" t="n">
        <v>0.08</v>
      </c>
      <c r="J101" s="17" t="n">
        <f aca="false">H101+(H101*I101)</f>
        <v>452.52</v>
      </c>
      <c r="K101" s="17" t="n">
        <f aca="false">G101*H101</f>
        <v>419</v>
      </c>
      <c r="L101" s="17" t="n">
        <f aca="false">I101*K101+K101</f>
        <v>452.52</v>
      </c>
    </row>
    <row r="102" customFormat="false" ht="12.8" hidden="false" customHeight="false" outlineLevel="0" collapsed="false">
      <c r="C102" s="14" t="s">
        <v>232</v>
      </c>
      <c r="D102" s="19" t="s">
        <v>233</v>
      </c>
      <c r="E102" s="19"/>
      <c r="F102" s="14" t="s">
        <v>220</v>
      </c>
      <c r="G102" s="16" t="n">
        <v>1</v>
      </c>
      <c r="H102" s="17" t="n">
        <v>600</v>
      </c>
      <c r="I102" s="18" t="n">
        <v>0.08</v>
      </c>
      <c r="J102" s="17" t="n">
        <f aca="false">H102+(H102*I102)</f>
        <v>648</v>
      </c>
      <c r="K102" s="17" t="n">
        <f aca="false">G102*H102</f>
        <v>600</v>
      </c>
      <c r="L102" s="17" t="n">
        <f aca="false">I102*K102+K102</f>
        <v>648</v>
      </c>
    </row>
    <row r="103" customFormat="false" ht="12.8" hidden="false" customHeight="false" outlineLevel="0" collapsed="false">
      <c r="C103" s="14" t="s">
        <v>234</v>
      </c>
      <c r="D103" s="19" t="s">
        <v>235</v>
      </c>
      <c r="E103" s="19"/>
      <c r="F103" s="14" t="s">
        <v>220</v>
      </c>
      <c r="G103" s="16" t="n">
        <v>1</v>
      </c>
      <c r="H103" s="17" t="n">
        <v>370</v>
      </c>
      <c r="I103" s="18" t="n">
        <v>0.08</v>
      </c>
      <c r="J103" s="17" t="n">
        <f aca="false">H103+(H103*I103)</f>
        <v>399.6</v>
      </c>
      <c r="K103" s="17" t="n">
        <f aca="false">G103*H103</f>
        <v>370</v>
      </c>
      <c r="L103" s="17" t="n">
        <f aca="false">I103*K103+K103</f>
        <v>399.6</v>
      </c>
    </row>
    <row r="104" customFormat="false" ht="11.25" hidden="false" customHeight="true" outlineLevel="0" collapsed="false">
      <c r="C104" s="11" t="s">
        <v>114</v>
      </c>
      <c r="L104" s="12"/>
    </row>
    <row r="105" customFormat="false" ht="12.8" hidden="false" customHeight="false" outlineLevel="0" collapsed="false">
      <c r="C105" s="14" t="s">
        <v>236</v>
      </c>
      <c r="D105" s="19" t="s">
        <v>237</v>
      </c>
      <c r="E105" s="19"/>
      <c r="F105" s="14" t="s">
        <v>238</v>
      </c>
      <c r="G105" s="16" t="n">
        <v>1</v>
      </c>
      <c r="H105" s="17" t="n">
        <v>300</v>
      </c>
      <c r="I105" s="18" t="n">
        <v>0.08</v>
      </c>
      <c r="J105" s="17" t="n">
        <f aca="false">H105+(H105*I105)</f>
        <v>324</v>
      </c>
      <c r="K105" s="17" t="n">
        <f aca="false">G105*H105</f>
        <v>300</v>
      </c>
      <c r="L105" s="17" t="n">
        <f aca="false">I105*K105+K105</f>
        <v>324</v>
      </c>
    </row>
    <row r="106" customFormat="false" ht="12.8" hidden="false" customHeight="false" outlineLevel="0" collapsed="false">
      <c r="C106" s="14" t="s">
        <v>239</v>
      </c>
      <c r="D106" s="19" t="s">
        <v>240</v>
      </c>
      <c r="E106" s="19"/>
      <c r="F106" s="14" t="s">
        <v>238</v>
      </c>
      <c r="G106" s="16" t="n">
        <v>0.5</v>
      </c>
      <c r="H106" s="17" t="n">
        <v>220</v>
      </c>
      <c r="I106" s="18" t="n">
        <v>0.08</v>
      </c>
      <c r="J106" s="17" t="n">
        <f aca="false">H106+(H106*I106)</f>
        <v>237.6</v>
      </c>
      <c r="K106" s="17" t="n">
        <f aca="false">G106*H106</f>
        <v>110</v>
      </c>
      <c r="L106" s="17" t="n">
        <f aca="false">I106*K106+K106</f>
        <v>118.8</v>
      </c>
    </row>
    <row r="107" customFormat="false" ht="12.8" hidden="false" customHeight="false" outlineLevel="0" collapsed="false">
      <c r="C107" s="14" t="s">
        <v>241</v>
      </c>
      <c r="D107" s="19" t="s">
        <v>242</v>
      </c>
      <c r="E107" s="19"/>
      <c r="F107" s="14" t="s">
        <v>243</v>
      </c>
      <c r="G107" s="16" t="n">
        <v>1</v>
      </c>
      <c r="H107" s="17" t="n">
        <v>300</v>
      </c>
      <c r="I107" s="18" t="n">
        <v>0.08</v>
      </c>
      <c r="J107" s="17" t="n">
        <f aca="false">H107+(H107*I107)</f>
        <v>324</v>
      </c>
      <c r="K107" s="17" t="n">
        <f aca="false">G107*H107</f>
        <v>300</v>
      </c>
      <c r="L107" s="17" t="n">
        <f aca="false">I107*K107+K107</f>
        <v>324</v>
      </c>
    </row>
    <row r="108" customFormat="false" ht="12.8" hidden="false" customHeight="false" outlineLevel="0" collapsed="false">
      <c r="C108" s="14" t="s">
        <v>244</v>
      </c>
      <c r="D108" s="19" t="s">
        <v>245</v>
      </c>
      <c r="E108" s="19"/>
      <c r="F108" s="14" t="s">
        <v>243</v>
      </c>
      <c r="G108" s="16" t="n">
        <v>2</v>
      </c>
      <c r="H108" s="17" t="n">
        <v>300</v>
      </c>
      <c r="I108" s="18" t="n">
        <v>0.08</v>
      </c>
      <c r="J108" s="17" t="n">
        <f aca="false">H108+(H108*I108)</f>
        <v>324</v>
      </c>
      <c r="K108" s="17" t="n">
        <f aca="false">G108*H108</f>
        <v>600</v>
      </c>
      <c r="L108" s="17" t="n">
        <f aca="false">I108*K108+K108</f>
        <v>648</v>
      </c>
    </row>
    <row r="109" customFormat="false" ht="12.8" hidden="false" customHeight="false" outlineLevel="0" collapsed="false">
      <c r="C109" s="14" t="s">
        <v>246</v>
      </c>
      <c r="D109" s="19" t="s">
        <v>247</v>
      </c>
      <c r="E109" s="19"/>
      <c r="F109" s="14" t="s">
        <v>238</v>
      </c>
      <c r="G109" s="16" t="n">
        <v>1</v>
      </c>
      <c r="H109" s="17" t="n">
        <v>220</v>
      </c>
      <c r="I109" s="18" t="n">
        <v>0.08</v>
      </c>
      <c r="J109" s="17" t="n">
        <f aca="false">H109+(H109*I109)</f>
        <v>237.6</v>
      </c>
      <c r="K109" s="17" t="n">
        <f aca="false">G109*H109</f>
        <v>220</v>
      </c>
      <c r="L109" s="17" t="n">
        <f aca="false">I109*K109+K109</f>
        <v>237.6</v>
      </c>
    </row>
    <row r="110" customFormat="false" ht="12.8" hidden="false" customHeight="false" outlineLevel="0" collapsed="false">
      <c r="C110" s="14" t="s">
        <v>248</v>
      </c>
      <c r="D110" s="19" t="s">
        <v>249</v>
      </c>
      <c r="E110" s="19"/>
      <c r="F110" s="14" t="s">
        <v>238</v>
      </c>
      <c r="G110" s="16" t="n">
        <v>1</v>
      </c>
      <c r="H110" s="17" t="n">
        <v>220</v>
      </c>
      <c r="I110" s="18" t="n">
        <v>0.08</v>
      </c>
      <c r="J110" s="17" t="n">
        <f aca="false">H110+(H110*I110)</f>
        <v>237.6</v>
      </c>
      <c r="K110" s="17" t="n">
        <f aca="false">G110*H110</f>
        <v>220</v>
      </c>
      <c r="L110" s="17" t="n">
        <f aca="false">I110*K110+K110</f>
        <v>237.6</v>
      </c>
    </row>
    <row r="111" customFormat="false" ht="12.8" hidden="false" customHeight="false" outlineLevel="0" collapsed="false">
      <c r="C111" s="14" t="s">
        <v>250</v>
      </c>
      <c r="D111" s="19" t="s">
        <v>251</v>
      </c>
      <c r="E111" s="19"/>
      <c r="F111" s="14" t="s">
        <v>238</v>
      </c>
      <c r="G111" s="16" t="n">
        <v>1</v>
      </c>
      <c r="H111" s="17" t="n">
        <v>220</v>
      </c>
      <c r="I111" s="18" t="n">
        <v>0.08</v>
      </c>
      <c r="J111" s="17" t="n">
        <f aca="false">H111+(H111*I111)</f>
        <v>237.6</v>
      </c>
      <c r="K111" s="17" t="n">
        <f aca="false">G111*H111</f>
        <v>220</v>
      </c>
      <c r="L111" s="17" t="n">
        <f aca="false">I111*K111+K111</f>
        <v>237.6</v>
      </c>
    </row>
    <row r="112" customFormat="false" ht="12.8" hidden="false" customHeight="false" outlineLevel="0" collapsed="false">
      <c r="C112" s="14" t="s">
        <v>252</v>
      </c>
      <c r="D112" s="19" t="s">
        <v>253</v>
      </c>
      <c r="E112" s="19"/>
      <c r="F112" s="14" t="s">
        <v>238</v>
      </c>
      <c r="G112" s="16" t="n">
        <v>1</v>
      </c>
      <c r="H112" s="17" t="n">
        <v>220</v>
      </c>
      <c r="I112" s="18" t="n">
        <v>0.08</v>
      </c>
      <c r="J112" s="17" t="n">
        <f aca="false">H112+(H112*I112)</f>
        <v>237.6</v>
      </c>
      <c r="K112" s="17" t="n">
        <f aca="false">G112*H112</f>
        <v>220</v>
      </c>
      <c r="L112" s="17" t="n">
        <f aca="false">I112*K112+K112</f>
        <v>237.6</v>
      </c>
    </row>
    <row r="113" customFormat="false" ht="12.8" hidden="false" customHeight="false" outlineLevel="0" collapsed="false">
      <c r="C113" s="14" t="s">
        <v>254</v>
      </c>
      <c r="D113" s="19" t="s">
        <v>255</v>
      </c>
      <c r="E113" s="19"/>
      <c r="F113" s="14" t="s">
        <v>238</v>
      </c>
      <c r="G113" s="16" t="n">
        <v>1</v>
      </c>
      <c r="H113" s="17" t="n">
        <v>220</v>
      </c>
      <c r="I113" s="18" t="n">
        <v>0.08</v>
      </c>
      <c r="J113" s="17" t="n">
        <f aca="false">H113+(H113*I113)</f>
        <v>237.6</v>
      </c>
      <c r="K113" s="17" t="n">
        <f aca="false">G113*H113</f>
        <v>220</v>
      </c>
      <c r="L113" s="17" t="n">
        <f aca="false">I113*K113+K113</f>
        <v>237.6</v>
      </c>
    </row>
    <row r="114" customFormat="false" ht="12.8" hidden="false" customHeight="false" outlineLevel="0" collapsed="false">
      <c r="C114" s="14" t="s">
        <v>256</v>
      </c>
      <c r="D114" s="19" t="s">
        <v>257</v>
      </c>
      <c r="E114" s="19"/>
      <c r="F114" s="14" t="s">
        <v>238</v>
      </c>
      <c r="G114" s="16" t="n">
        <v>1</v>
      </c>
      <c r="H114" s="17" t="n">
        <v>220</v>
      </c>
      <c r="I114" s="18" t="n">
        <v>0.08</v>
      </c>
      <c r="J114" s="17" t="n">
        <f aca="false">H114+(H114*I114)</f>
        <v>237.6</v>
      </c>
      <c r="K114" s="17" t="n">
        <f aca="false">G114*H114</f>
        <v>220</v>
      </c>
      <c r="L114" s="17" t="n">
        <f aca="false">I114*K114+K114</f>
        <v>237.6</v>
      </c>
    </row>
    <row r="115" customFormat="false" ht="12.8" hidden="false" customHeight="false" outlineLevel="0" collapsed="false">
      <c r="C115" s="14" t="s">
        <v>258</v>
      </c>
      <c r="D115" s="19" t="s">
        <v>259</v>
      </c>
      <c r="E115" s="19"/>
      <c r="F115" s="14" t="s">
        <v>238</v>
      </c>
      <c r="G115" s="16" t="n">
        <v>1</v>
      </c>
      <c r="H115" s="17" t="n">
        <v>300</v>
      </c>
      <c r="I115" s="18" t="n">
        <v>0.08</v>
      </c>
      <c r="J115" s="17" t="n">
        <f aca="false">H115+(H115*I115)</f>
        <v>324</v>
      </c>
      <c r="K115" s="17" t="n">
        <f aca="false">G115*H115</f>
        <v>300</v>
      </c>
      <c r="L115" s="17" t="n">
        <f aca="false">I115*K115+K115</f>
        <v>324</v>
      </c>
    </row>
    <row r="116" customFormat="false" ht="12.8" hidden="false" customHeight="false" outlineLevel="0" collapsed="false">
      <c r="C116" s="14" t="s">
        <v>260</v>
      </c>
      <c r="D116" s="19" t="s">
        <v>261</v>
      </c>
      <c r="E116" s="19"/>
      <c r="F116" s="14" t="s">
        <v>238</v>
      </c>
      <c r="G116" s="16" t="n">
        <v>1</v>
      </c>
      <c r="H116" s="17" t="n">
        <v>220</v>
      </c>
      <c r="I116" s="18" t="n">
        <v>0.08</v>
      </c>
      <c r="J116" s="17" t="n">
        <f aca="false">H116+(H116*I116)</f>
        <v>237.6</v>
      </c>
      <c r="K116" s="17" t="n">
        <f aca="false">G116*H116</f>
        <v>220</v>
      </c>
      <c r="L116" s="17" t="n">
        <f aca="false">I116*K116+K116</f>
        <v>237.6</v>
      </c>
    </row>
    <row r="117" customFormat="false" ht="12.8" hidden="false" customHeight="false" outlineLevel="0" collapsed="false">
      <c r="C117" s="14" t="s">
        <v>262</v>
      </c>
      <c r="D117" s="19" t="s">
        <v>263</v>
      </c>
      <c r="E117" s="19"/>
      <c r="F117" s="14" t="s">
        <v>238</v>
      </c>
      <c r="G117" s="16" t="n">
        <v>1</v>
      </c>
      <c r="H117" s="17" t="n">
        <v>220</v>
      </c>
      <c r="I117" s="18" t="n">
        <v>0.08</v>
      </c>
      <c r="J117" s="17" t="n">
        <f aca="false">H117+(H117*I117)</f>
        <v>237.6</v>
      </c>
      <c r="K117" s="17" t="n">
        <f aca="false">G117*H117</f>
        <v>220</v>
      </c>
      <c r="L117" s="17" t="n">
        <f aca="false">I117*K117+K117</f>
        <v>237.6</v>
      </c>
    </row>
    <row r="118" customFormat="false" ht="12.8" hidden="false" customHeight="false" outlineLevel="0" collapsed="false">
      <c r="C118" s="14" t="s">
        <v>264</v>
      </c>
      <c r="D118" s="19" t="s">
        <v>265</v>
      </c>
      <c r="E118" s="19"/>
      <c r="F118" s="14" t="s">
        <v>238</v>
      </c>
      <c r="G118" s="16" t="n">
        <v>1</v>
      </c>
      <c r="H118" s="17" t="n">
        <v>220</v>
      </c>
      <c r="I118" s="18" t="n">
        <v>0.08</v>
      </c>
      <c r="J118" s="17" t="n">
        <f aca="false">H118+(H118*I118)</f>
        <v>237.6</v>
      </c>
      <c r="K118" s="17" t="n">
        <f aca="false">G118*H118</f>
        <v>220</v>
      </c>
      <c r="L118" s="17" t="n">
        <f aca="false">I118*K118+K118</f>
        <v>237.6</v>
      </c>
    </row>
    <row r="119" customFormat="false" ht="12.8" hidden="false" customHeight="false" outlineLevel="0" collapsed="false">
      <c r="C119" s="14" t="s">
        <v>266</v>
      </c>
      <c r="D119" s="19" t="s">
        <v>267</v>
      </c>
      <c r="E119" s="19"/>
      <c r="F119" s="14" t="s">
        <v>238</v>
      </c>
      <c r="G119" s="16" t="n">
        <v>1</v>
      </c>
      <c r="H119" s="17" t="n">
        <v>220</v>
      </c>
      <c r="I119" s="18" t="n">
        <v>0.08</v>
      </c>
      <c r="J119" s="17" t="n">
        <f aca="false">H119+(H119*I119)</f>
        <v>237.6</v>
      </c>
      <c r="K119" s="17" t="n">
        <f aca="false">G119*H119</f>
        <v>220</v>
      </c>
      <c r="L119" s="17" t="n">
        <f aca="false">I119*K119+K119</f>
        <v>237.6</v>
      </c>
    </row>
    <row r="120" customFormat="false" ht="12.8" hidden="false" customHeight="false" outlineLevel="0" collapsed="false">
      <c r="C120" s="14" t="s">
        <v>268</v>
      </c>
      <c r="D120" s="19" t="s">
        <v>269</v>
      </c>
      <c r="E120" s="19"/>
      <c r="F120" s="14" t="s">
        <v>238</v>
      </c>
      <c r="G120" s="16" t="n">
        <v>1</v>
      </c>
      <c r="H120" s="17" t="n">
        <v>220</v>
      </c>
      <c r="I120" s="18" t="n">
        <v>0.08</v>
      </c>
      <c r="J120" s="17" t="n">
        <f aca="false">H120+(H120*I120)</f>
        <v>237.6</v>
      </c>
      <c r="K120" s="17" t="n">
        <f aca="false">G120*H120</f>
        <v>220</v>
      </c>
      <c r="L120" s="17" t="n">
        <f aca="false">I120*K120+K120</f>
        <v>237.6</v>
      </c>
    </row>
    <row r="121" customFormat="false" ht="12.8" hidden="false" customHeight="false" outlineLevel="0" collapsed="false">
      <c r="C121" s="14" t="s">
        <v>270</v>
      </c>
      <c r="D121" s="19" t="s">
        <v>271</v>
      </c>
      <c r="E121" s="19"/>
      <c r="F121" s="14" t="s">
        <v>238</v>
      </c>
      <c r="G121" s="16" t="n">
        <v>1</v>
      </c>
      <c r="H121" s="17" t="n">
        <v>220</v>
      </c>
      <c r="I121" s="18" t="n">
        <v>0.08</v>
      </c>
      <c r="J121" s="17" t="n">
        <f aca="false">H121+(H121*I121)</f>
        <v>237.6</v>
      </c>
      <c r="K121" s="17" t="n">
        <f aca="false">G121*H121</f>
        <v>220</v>
      </c>
      <c r="L121" s="17" t="n">
        <f aca="false">I121*K121+K121</f>
        <v>237.6</v>
      </c>
    </row>
    <row r="122" customFormat="false" ht="12.8" hidden="false" customHeight="false" outlineLevel="0" collapsed="false">
      <c r="C122" s="14" t="s">
        <v>272</v>
      </c>
      <c r="D122" s="19" t="s">
        <v>273</v>
      </c>
      <c r="E122" s="19"/>
      <c r="F122" s="14" t="s">
        <v>238</v>
      </c>
      <c r="G122" s="16" t="n">
        <v>1</v>
      </c>
      <c r="H122" s="17" t="n">
        <v>220</v>
      </c>
      <c r="I122" s="18" t="n">
        <v>0.08</v>
      </c>
      <c r="J122" s="17" t="n">
        <f aca="false">H122+(H122*I122)</f>
        <v>237.6</v>
      </c>
      <c r="K122" s="17" t="n">
        <f aca="false">G122*H122</f>
        <v>220</v>
      </c>
      <c r="L122" s="17" t="n">
        <f aca="false">I122*K122+K122</f>
        <v>237.6</v>
      </c>
    </row>
    <row r="123" customFormat="false" ht="12.8" hidden="false" customHeight="false" outlineLevel="0" collapsed="false">
      <c r="C123" s="14" t="s">
        <v>274</v>
      </c>
      <c r="D123" s="19" t="s">
        <v>275</v>
      </c>
      <c r="E123" s="19"/>
      <c r="F123" s="14" t="s">
        <v>238</v>
      </c>
      <c r="G123" s="16" t="n">
        <v>1</v>
      </c>
      <c r="H123" s="17" t="n">
        <v>300</v>
      </c>
      <c r="I123" s="18" t="n">
        <v>0.08</v>
      </c>
      <c r="J123" s="17" t="n">
        <f aca="false">H123+(H123*I123)</f>
        <v>324</v>
      </c>
      <c r="K123" s="17" t="n">
        <f aca="false">G123*H123</f>
        <v>300</v>
      </c>
      <c r="L123" s="17" t="n">
        <f aca="false">I123*K123+K123</f>
        <v>324</v>
      </c>
    </row>
    <row r="124" customFormat="false" ht="12.8" hidden="false" customHeight="false" outlineLevel="0" collapsed="false">
      <c r="C124" s="14" t="s">
        <v>276</v>
      </c>
      <c r="D124" s="19" t="s">
        <v>277</v>
      </c>
      <c r="E124" s="19"/>
      <c r="F124" s="14" t="s">
        <v>238</v>
      </c>
      <c r="G124" s="16" t="n">
        <v>1</v>
      </c>
      <c r="H124" s="17" t="n">
        <v>220</v>
      </c>
      <c r="I124" s="18" t="n">
        <v>0.08</v>
      </c>
      <c r="J124" s="17" t="n">
        <f aca="false">H124+(H124*I124)</f>
        <v>237.6</v>
      </c>
      <c r="K124" s="17" t="n">
        <f aca="false">G124*H124</f>
        <v>220</v>
      </c>
      <c r="L124" s="17" t="n">
        <f aca="false">I124*K124+K124</f>
        <v>237.6</v>
      </c>
    </row>
    <row r="125" customFormat="false" ht="12.8" hidden="false" customHeight="false" outlineLevel="0" collapsed="false">
      <c r="C125" s="14" t="s">
        <v>278</v>
      </c>
      <c r="D125" s="19" t="s">
        <v>279</v>
      </c>
      <c r="E125" s="19"/>
      <c r="F125" s="14" t="s">
        <v>238</v>
      </c>
      <c r="G125" s="16" t="n">
        <v>1</v>
      </c>
      <c r="H125" s="17" t="n">
        <v>250</v>
      </c>
      <c r="I125" s="18" t="n">
        <v>0.08</v>
      </c>
      <c r="J125" s="17" t="n">
        <f aca="false">H125+(H125*I125)</f>
        <v>270</v>
      </c>
      <c r="K125" s="17" t="n">
        <f aca="false">G125*H125</f>
        <v>250</v>
      </c>
      <c r="L125" s="17" t="n">
        <f aca="false">I125*K125+K125</f>
        <v>270</v>
      </c>
    </row>
    <row r="126" customFormat="false" ht="11.25" hidden="false" customHeight="true" outlineLevel="0" collapsed="false">
      <c r="C126" s="11" t="s">
        <v>208</v>
      </c>
      <c r="L126" s="12"/>
    </row>
    <row r="127" customFormat="false" ht="12.8" hidden="false" customHeight="false" outlineLevel="0" collapsed="false">
      <c r="C127" s="14" t="s">
        <v>280</v>
      </c>
      <c r="D127" s="19" t="s">
        <v>281</v>
      </c>
      <c r="E127" s="19"/>
      <c r="F127" s="14" t="s">
        <v>282</v>
      </c>
      <c r="G127" s="16" t="n">
        <v>1</v>
      </c>
      <c r="H127" s="17" t="n">
        <v>1814</v>
      </c>
      <c r="I127" s="18" t="n">
        <v>0.08</v>
      </c>
      <c r="J127" s="17" t="n">
        <f aca="false">H127+(H127*I127)</f>
        <v>1959.12</v>
      </c>
      <c r="K127" s="17" t="n">
        <f aca="false">G127*H127</f>
        <v>1814</v>
      </c>
      <c r="L127" s="17" t="n">
        <f aca="false">I127*K127+K127</f>
        <v>1959.12</v>
      </c>
    </row>
    <row r="128" customFormat="false" ht="12.8" hidden="false" customHeight="false" outlineLevel="0" collapsed="false">
      <c r="C128" s="14" t="s">
        <v>283</v>
      </c>
      <c r="D128" s="19" t="s">
        <v>284</v>
      </c>
      <c r="E128" s="19"/>
      <c r="F128" s="14" t="s">
        <v>285</v>
      </c>
      <c r="G128" s="16" t="n">
        <v>1</v>
      </c>
      <c r="H128" s="17" t="n">
        <v>500</v>
      </c>
      <c r="I128" s="18" t="n">
        <v>0.08</v>
      </c>
      <c r="J128" s="17" t="n">
        <f aca="false">H128+(H128*I128)</f>
        <v>540</v>
      </c>
      <c r="K128" s="17" t="n">
        <f aca="false">G128*H128</f>
        <v>500</v>
      </c>
      <c r="L128" s="17" t="n">
        <f aca="false">I128*K128+K128</f>
        <v>540</v>
      </c>
    </row>
    <row r="129" customFormat="false" ht="11.25" hidden="false" customHeight="true" outlineLevel="0" collapsed="false">
      <c r="J129" s="1" t="s">
        <v>216</v>
      </c>
      <c r="K129" s="17" t="n">
        <f aca="false">SUM(K96:K128)</f>
        <v>10737</v>
      </c>
      <c r="L129" s="17" t="n">
        <f aca="false">SUM(L96:L128)</f>
        <v>11595.96</v>
      </c>
    </row>
    <row r="130" customFormat="false" ht="11.25" hidden="false" customHeight="true" outlineLevel="0" collapsed="false"/>
    <row r="131" customFormat="false" ht="11.25" hidden="false" customHeight="true" outlineLevel="0" collapsed="false"/>
    <row r="132" customFormat="false" ht="11.25" hidden="false" customHeight="true" outlineLevel="0" collapsed="false">
      <c r="A132" s="1" t="s">
        <v>286</v>
      </c>
    </row>
    <row r="133" customFormat="false" ht="11.25" hidden="false" customHeight="true" outlineLevel="0" collapsed="false"/>
    <row r="134" customFormat="false" ht="45" hidden="false" customHeight="true" outlineLevel="0" collapsed="false">
      <c r="C134" s="10" t="s">
        <v>12</v>
      </c>
      <c r="D134" s="10" t="s">
        <v>13</v>
      </c>
      <c r="E134" s="10"/>
      <c r="F134" s="10" t="s">
        <v>15</v>
      </c>
      <c r="G134" s="10" t="s">
        <v>16</v>
      </c>
      <c r="H134" s="10" t="s">
        <v>17</v>
      </c>
      <c r="I134" s="10" t="s">
        <v>18</v>
      </c>
      <c r="J134" s="10" t="s">
        <v>19</v>
      </c>
      <c r="K134" s="10" t="s">
        <v>20</v>
      </c>
      <c r="L134" s="10" t="s">
        <v>21</v>
      </c>
    </row>
    <row r="135" customFormat="false" ht="11.25" hidden="false" customHeight="true" outlineLevel="0" collapsed="false">
      <c r="C135" s="11" t="s">
        <v>22</v>
      </c>
      <c r="L135" s="12"/>
    </row>
    <row r="136" customFormat="false" ht="12.8" hidden="false" customHeight="false" outlineLevel="0" collapsed="false">
      <c r="C136" s="14" t="s">
        <v>287</v>
      </c>
      <c r="D136" s="19" t="s">
        <v>288</v>
      </c>
      <c r="E136" s="19"/>
      <c r="F136" s="14" t="s">
        <v>289</v>
      </c>
      <c r="G136" s="16" t="n">
        <v>3</v>
      </c>
      <c r="H136" s="17" t="n">
        <v>495</v>
      </c>
      <c r="I136" s="18" t="n">
        <v>0.08</v>
      </c>
      <c r="J136" s="17" t="n">
        <f aca="false">H136+(H136*I136)</f>
        <v>534.6</v>
      </c>
      <c r="K136" s="17" t="n">
        <f aca="false">G136*H136</f>
        <v>1485</v>
      </c>
      <c r="L136" s="17" t="n">
        <f aca="false">I136*K136+K136</f>
        <v>1603.8</v>
      </c>
    </row>
    <row r="137" customFormat="false" ht="12.8" hidden="false" customHeight="false" outlineLevel="0" collapsed="false">
      <c r="C137" s="14" t="s">
        <v>290</v>
      </c>
      <c r="D137" s="19" t="s">
        <v>291</v>
      </c>
      <c r="E137" s="19"/>
      <c r="F137" s="14" t="s">
        <v>282</v>
      </c>
      <c r="G137" s="16" t="n">
        <v>1</v>
      </c>
      <c r="H137" s="17" t="n">
        <v>1250</v>
      </c>
      <c r="I137" s="18" t="n">
        <v>0.08</v>
      </c>
      <c r="J137" s="17" t="n">
        <f aca="false">H137+(H137*I137)</f>
        <v>1350</v>
      </c>
      <c r="K137" s="17" t="n">
        <f aca="false">G137*H137</f>
        <v>1250</v>
      </c>
      <c r="L137" s="17" t="n">
        <f aca="false">I137*K137+K137</f>
        <v>1350</v>
      </c>
    </row>
    <row r="138" customFormat="false" ht="12.8" hidden="false" customHeight="false" outlineLevel="0" collapsed="false">
      <c r="C138" s="14" t="s">
        <v>292</v>
      </c>
      <c r="D138" s="19" t="s">
        <v>293</v>
      </c>
      <c r="E138" s="19"/>
      <c r="F138" s="14" t="s">
        <v>282</v>
      </c>
      <c r="G138" s="16" t="n">
        <v>1</v>
      </c>
      <c r="H138" s="17" t="n">
        <v>1400</v>
      </c>
      <c r="I138" s="18" t="n">
        <v>0.08</v>
      </c>
      <c r="J138" s="17" t="n">
        <f aca="false">H138+(H138*I138)</f>
        <v>1512</v>
      </c>
      <c r="K138" s="17" t="n">
        <f aca="false">G138*H138</f>
        <v>1400</v>
      </c>
      <c r="L138" s="17" t="n">
        <f aca="false">I138*K138+K138</f>
        <v>1512</v>
      </c>
    </row>
    <row r="139" customFormat="false" ht="12.8" hidden="false" customHeight="false" outlineLevel="0" collapsed="false">
      <c r="C139" s="14" t="s">
        <v>294</v>
      </c>
      <c r="D139" s="19" t="s">
        <v>295</v>
      </c>
      <c r="E139" s="19"/>
      <c r="F139" s="14" t="s">
        <v>238</v>
      </c>
      <c r="G139" s="16" t="n">
        <v>2</v>
      </c>
      <c r="H139" s="17" t="n">
        <v>600</v>
      </c>
      <c r="I139" s="18" t="n">
        <v>0.08</v>
      </c>
      <c r="J139" s="17" t="n">
        <f aca="false">H139+(H139*I139)</f>
        <v>648</v>
      </c>
      <c r="K139" s="17" t="n">
        <f aca="false">G139*H139</f>
        <v>1200</v>
      </c>
      <c r="L139" s="17" t="n">
        <f aca="false">I139*K139+K139</f>
        <v>1296</v>
      </c>
    </row>
    <row r="140" customFormat="false" ht="12.8" hidden="false" customHeight="false" outlineLevel="0" collapsed="false">
      <c r="C140" s="14" t="s">
        <v>296</v>
      </c>
      <c r="D140" s="19" t="s">
        <v>297</v>
      </c>
      <c r="E140" s="19"/>
      <c r="F140" s="14" t="s">
        <v>238</v>
      </c>
      <c r="G140" s="16" t="n">
        <v>3</v>
      </c>
      <c r="H140" s="17" t="n">
        <v>600</v>
      </c>
      <c r="I140" s="18" t="n">
        <v>0.08</v>
      </c>
      <c r="J140" s="17" t="n">
        <f aca="false">H140+(H140*I140)</f>
        <v>648</v>
      </c>
      <c r="K140" s="17" t="n">
        <f aca="false">G140*H140</f>
        <v>1800</v>
      </c>
      <c r="L140" s="17" t="n">
        <f aca="false">I140*K140+K140</f>
        <v>1944</v>
      </c>
    </row>
    <row r="141" customFormat="false" ht="11.25" hidden="false" customHeight="true" outlineLevel="0" collapsed="false">
      <c r="C141" s="11" t="s">
        <v>114</v>
      </c>
      <c r="L141" s="12"/>
    </row>
    <row r="142" customFormat="false" ht="12.8" hidden="false" customHeight="false" outlineLevel="0" collapsed="false">
      <c r="C142" s="14" t="s">
        <v>298</v>
      </c>
      <c r="D142" s="19" t="s">
        <v>299</v>
      </c>
      <c r="E142" s="19"/>
      <c r="F142" s="14" t="s">
        <v>300</v>
      </c>
      <c r="G142" s="16" t="n">
        <v>1</v>
      </c>
      <c r="H142" s="17" t="n">
        <v>357</v>
      </c>
      <c r="I142" s="18" t="n">
        <v>0.08</v>
      </c>
      <c r="J142" s="17" t="n">
        <f aca="false">H142+(H142*I142)</f>
        <v>385.56</v>
      </c>
      <c r="K142" s="17" t="n">
        <f aca="false">G142*H142</f>
        <v>357</v>
      </c>
      <c r="L142" s="17" t="n">
        <f aca="false">I142*K142+K142</f>
        <v>385.56</v>
      </c>
    </row>
    <row r="143" customFormat="false" ht="12.8" hidden="false" customHeight="false" outlineLevel="0" collapsed="false">
      <c r="C143" s="14" t="s">
        <v>301</v>
      </c>
      <c r="D143" s="19" t="s">
        <v>302</v>
      </c>
      <c r="E143" s="19"/>
      <c r="F143" s="14" t="s">
        <v>300</v>
      </c>
      <c r="G143" s="16" t="n">
        <v>2</v>
      </c>
      <c r="H143" s="17" t="n">
        <v>340</v>
      </c>
      <c r="I143" s="18" t="n">
        <v>0.08</v>
      </c>
      <c r="J143" s="17" t="n">
        <f aca="false">H143+(H143*I143)</f>
        <v>367.2</v>
      </c>
      <c r="K143" s="17" t="n">
        <f aca="false">G143*H143</f>
        <v>680</v>
      </c>
      <c r="L143" s="17" t="n">
        <f aca="false">I143*K143+K143</f>
        <v>734.4</v>
      </c>
    </row>
    <row r="144" customFormat="false" ht="12.8" hidden="false" customHeight="false" outlineLevel="0" collapsed="false">
      <c r="C144" s="14" t="s">
        <v>303</v>
      </c>
      <c r="D144" s="19" t="s">
        <v>304</v>
      </c>
      <c r="E144" s="19"/>
      <c r="F144" s="14" t="s">
        <v>300</v>
      </c>
      <c r="G144" s="16" t="n">
        <v>2</v>
      </c>
      <c r="H144" s="17" t="n">
        <v>340</v>
      </c>
      <c r="I144" s="18" t="n">
        <v>0.08</v>
      </c>
      <c r="J144" s="17" t="n">
        <f aca="false">H144+(H144*I144)</f>
        <v>367.2</v>
      </c>
      <c r="K144" s="17" t="n">
        <f aca="false">G144*H144</f>
        <v>680</v>
      </c>
      <c r="L144" s="17" t="n">
        <f aca="false">I144*K144+K144</f>
        <v>734.4</v>
      </c>
    </row>
    <row r="145" customFormat="false" ht="12.8" hidden="false" customHeight="false" outlineLevel="0" collapsed="false">
      <c r="C145" s="14" t="s">
        <v>305</v>
      </c>
      <c r="D145" s="19" t="s">
        <v>306</v>
      </c>
      <c r="E145" s="19"/>
      <c r="F145" s="14" t="s">
        <v>238</v>
      </c>
      <c r="G145" s="16" t="n">
        <v>3</v>
      </c>
      <c r="H145" s="17" t="n">
        <v>214.34</v>
      </c>
      <c r="I145" s="18" t="n">
        <v>0.08</v>
      </c>
      <c r="J145" s="17" t="n">
        <f aca="false">H145+(H145*I145)</f>
        <v>231.4872</v>
      </c>
      <c r="K145" s="17" t="n">
        <f aca="false">G145*H145</f>
        <v>643.02</v>
      </c>
      <c r="L145" s="17" t="n">
        <f aca="false">I145*K145+K145</f>
        <v>694.4616</v>
      </c>
    </row>
    <row r="146" customFormat="false" ht="12.8" hidden="false" customHeight="false" outlineLevel="0" collapsed="false">
      <c r="C146" s="14" t="s">
        <v>307</v>
      </c>
      <c r="D146" s="19" t="s">
        <v>308</v>
      </c>
      <c r="E146" s="19"/>
      <c r="F146" s="14" t="s">
        <v>238</v>
      </c>
      <c r="G146" s="16" t="n">
        <v>5</v>
      </c>
      <c r="H146" s="17" t="n">
        <v>214.34</v>
      </c>
      <c r="I146" s="18" t="n">
        <v>0.08</v>
      </c>
      <c r="J146" s="17" t="n">
        <f aca="false">H146+(H146*I146)</f>
        <v>231.4872</v>
      </c>
      <c r="K146" s="17" t="n">
        <f aca="false">G146*H146</f>
        <v>1071.7</v>
      </c>
      <c r="L146" s="17" t="n">
        <f aca="false">I146*K146+K146</f>
        <v>1157.436</v>
      </c>
    </row>
    <row r="147" customFormat="false" ht="12.8" hidden="false" customHeight="false" outlineLevel="0" collapsed="false">
      <c r="C147" s="14" t="s">
        <v>309</v>
      </c>
      <c r="D147" s="19" t="s">
        <v>310</v>
      </c>
      <c r="E147" s="19"/>
      <c r="F147" s="14" t="s">
        <v>300</v>
      </c>
      <c r="G147" s="16" t="n">
        <v>2</v>
      </c>
      <c r="H147" s="17" t="n">
        <v>340</v>
      </c>
      <c r="I147" s="18" t="n">
        <v>0.08</v>
      </c>
      <c r="J147" s="17" t="n">
        <f aca="false">H147+(H147*I147)</f>
        <v>367.2</v>
      </c>
      <c r="K147" s="17" t="n">
        <f aca="false">G147*H147</f>
        <v>680</v>
      </c>
      <c r="L147" s="17" t="n">
        <f aca="false">I147*K147+K147</f>
        <v>734.4</v>
      </c>
    </row>
    <row r="148" customFormat="false" ht="12.8" hidden="false" customHeight="false" outlineLevel="0" collapsed="false">
      <c r="C148" s="14" t="s">
        <v>311</v>
      </c>
      <c r="D148" s="19" t="s">
        <v>312</v>
      </c>
      <c r="E148" s="19"/>
      <c r="F148" s="14" t="s">
        <v>238</v>
      </c>
      <c r="G148" s="16" t="n">
        <v>2</v>
      </c>
      <c r="H148" s="17" t="n">
        <v>340</v>
      </c>
      <c r="I148" s="18" t="n">
        <v>0.08</v>
      </c>
      <c r="J148" s="17" t="n">
        <f aca="false">H148+(H148*I148)</f>
        <v>367.2</v>
      </c>
      <c r="K148" s="17" t="n">
        <f aca="false">G148*H148</f>
        <v>680</v>
      </c>
      <c r="L148" s="17" t="n">
        <f aca="false">I148*K148+K148</f>
        <v>734.4</v>
      </c>
    </row>
    <row r="149" customFormat="false" ht="12.8" hidden="false" customHeight="false" outlineLevel="0" collapsed="false">
      <c r="C149" s="14" t="s">
        <v>313</v>
      </c>
      <c r="D149" s="19" t="s">
        <v>314</v>
      </c>
      <c r="E149" s="19"/>
      <c r="F149" s="14" t="s">
        <v>315</v>
      </c>
      <c r="G149" s="16" t="n">
        <v>3</v>
      </c>
      <c r="H149" s="17" t="n">
        <v>357</v>
      </c>
      <c r="I149" s="18" t="n">
        <v>0.08</v>
      </c>
      <c r="J149" s="17" t="n">
        <f aca="false">H149+(H149*I149)</f>
        <v>385.56</v>
      </c>
      <c r="K149" s="17" t="n">
        <f aca="false">G149*H149</f>
        <v>1071</v>
      </c>
      <c r="L149" s="17" t="n">
        <f aca="false">I149*K149+K149</f>
        <v>1156.68</v>
      </c>
    </row>
    <row r="150" customFormat="false" ht="12.8" hidden="false" customHeight="false" outlineLevel="0" collapsed="false">
      <c r="C150" s="14" t="s">
        <v>316</v>
      </c>
      <c r="D150" s="19" t="s">
        <v>317</v>
      </c>
      <c r="E150" s="19"/>
      <c r="F150" s="14" t="s">
        <v>318</v>
      </c>
      <c r="G150" s="16" t="n">
        <v>3</v>
      </c>
      <c r="H150" s="17" t="n">
        <v>357</v>
      </c>
      <c r="I150" s="18" t="n">
        <v>0.08</v>
      </c>
      <c r="J150" s="17" t="n">
        <f aca="false">H150+(H150*I150)</f>
        <v>385.56</v>
      </c>
      <c r="K150" s="17" t="n">
        <f aca="false">G150*H150</f>
        <v>1071</v>
      </c>
      <c r="L150" s="17" t="n">
        <f aca="false">I150*K150+K150</f>
        <v>1156.68</v>
      </c>
    </row>
    <row r="151" customFormat="false" ht="12.8" hidden="false" customHeight="false" outlineLevel="0" collapsed="false">
      <c r="C151" s="14" t="s">
        <v>319</v>
      </c>
      <c r="D151" s="19" t="s">
        <v>320</v>
      </c>
      <c r="E151" s="19"/>
      <c r="F151" s="14" t="s">
        <v>318</v>
      </c>
      <c r="G151" s="16" t="n">
        <v>3</v>
      </c>
      <c r="H151" s="17" t="n">
        <v>400</v>
      </c>
      <c r="I151" s="18" t="n">
        <v>0.08</v>
      </c>
      <c r="J151" s="17" t="n">
        <f aca="false">H151+(H151*I151)</f>
        <v>432</v>
      </c>
      <c r="K151" s="17" t="n">
        <f aca="false">G151*H151</f>
        <v>1200</v>
      </c>
      <c r="L151" s="17" t="n">
        <f aca="false">I151*K151+K151</f>
        <v>1296</v>
      </c>
    </row>
    <row r="152" customFormat="false" ht="12.8" hidden="false" customHeight="false" outlineLevel="0" collapsed="false">
      <c r="C152" s="14" t="s">
        <v>321</v>
      </c>
      <c r="D152" s="19" t="s">
        <v>322</v>
      </c>
      <c r="E152" s="19"/>
      <c r="F152" s="14" t="s">
        <v>323</v>
      </c>
      <c r="G152" s="16" t="n">
        <v>5</v>
      </c>
      <c r="H152" s="17" t="n">
        <v>177</v>
      </c>
      <c r="I152" s="18" t="n">
        <v>0.08</v>
      </c>
      <c r="J152" s="17" t="n">
        <f aca="false">H152+(H152*I152)</f>
        <v>191.16</v>
      </c>
      <c r="K152" s="17" t="n">
        <f aca="false">G152*H152</f>
        <v>885</v>
      </c>
      <c r="L152" s="17" t="n">
        <f aca="false">I152*K152+K152</f>
        <v>955.8</v>
      </c>
    </row>
    <row r="153" customFormat="false" ht="12.8" hidden="false" customHeight="false" outlineLevel="0" collapsed="false">
      <c r="C153" s="14" t="s">
        <v>324</v>
      </c>
      <c r="D153" s="19" t="s">
        <v>325</v>
      </c>
      <c r="E153" s="19"/>
      <c r="F153" s="14" t="s">
        <v>323</v>
      </c>
      <c r="G153" s="16" t="n">
        <v>2</v>
      </c>
      <c r="H153" s="17" t="n">
        <v>340</v>
      </c>
      <c r="I153" s="18" t="n">
        <v>0.08</v>
      </c>
      <c r="J153" s="17" t="n">
        <f aca="false">H153+(H153*I153)</f>
        <v>367.2</v>
      </c>
      <c r="K153" s="17" t="n">
        <f aca="false">G153*H153</f>
        <v>680</v>
      </c>
      <c r="L153" s="17" t="n">
        <f aca="false">I153*K153+K153</f>
        <v>734.4</v>
      </c>
    </row>
    <row r="154" customFormat="false" ht="12.8" hidden="false" customHeight="false" outlineLevel="0" collapsed="false">
      <c r="C154" s="14" t="s">
        <v>326</v>
      </c>
      <c r="D154" s="19" t="s">
        <v>327</v>
      </c>
      <c r="E154" s="19"/>
      <c r="F154" s="14" t="s">
        <v>318</v>
      </c>
      <c r="G154" s="16" t="n">
        <v>2.5</v>
      </c>
      <c r="H154" s="17" t="n">
        <v>357</v>
      </c>
      <c r="I154" s="18" t="n">
        <v>0.08</v>
      </c>
      <c r="J154" s="17" t="n">
        <f aca="false">H154+(H154*I154)</f>
        <v>385.56</v>
      </c>
      <c r="K154" s="17" t="n">
        <f aca="false">G154*H154</f>
        <v>892.5</v>
      </c>
      <c r="L154" s="17" t="n">
        <f aca="false">I154*K154+K154</f>
        <v>963.9</v>
      </c>
    </row>
    <row r="155" customFormat="false" ht="12.8" hidden="false" customHeight="false" outlineLevel="0" collapsed="false">
      <c r="C155" s="14" t="s">
        <v>328</v>
      </c>
      <c r="D155" s="19" t="s">
        <v>329</v>
      </c>
      <c r="E155" s="19"/>
      <c r="F155" s="14" t="s">
        <v>330</v>
      </c>
      <c r="G155" s="16" t="n">
        <v>2</v>
      </c>
      <c r="H155" s="17" t="n">
        <v>460</v>
      </c>
      <c r="I155" s="18" t="n">
        <v>0.08</v>
      </c>
      <c r="J155" s="17" t="n">
        <f aca="false">H155+(H155*I155)</f>
        <v>496.8</v>
      </c>
      <c r="K155" s="17" t="n">
        <f aca="false">G155*H155</f>
        <v>920</v>
      </c>
      <c r="L155" s="17" t="n">
        <f aca="false">I155*K155+K155</f>
        <v>993.6</v>
      </c>
    </row>
    <row r="156" customFormat="false" ht="12.8" hidden="false" customHeight="false" outlineLevel="0" collapsed="false">
      <c r="C156" s="14" t="s">
        <v>331</v>
      </c>
      <c r="D156" s="19" t="s">
        <v>332</v>
      </c>
      <c r="E156" s="19"/>
      <c r="F156" s="14" t="s">
        <v>333</v>
      </c>
      <c r="G156" s="16" t="n">
        <v>2</v>
      </c>
      <c r="H156" s="17" t="n">
        <v>460</v>
      </c>
      <c r="I156" s="18" t="n">
        <v>0.08</v>
      </c>
      <c r="J156" s="17" t="n">
        <f aca="false">H156+(H156*I156)</f>
        <v>496.8</v>
      </c>
      <c r="K156" s="17" t="n">
        <f aca="false">G156*H156</f>
        <v>920</v>
      </c>
      <c r="L156" s="17" t="n">
        <f aca="false">I156*K156+K156</f>
        <v>993.6</v>
      </c>
    </row>
    <row r="157" customFormat="false" ht="12.8" hidden="false" customHeight="false" outlineLevel="0" collapsed="false">
      <c r="C157" s="14" t="s">
        <v>334</v>
      </c>
      <c r="D157" s="19" t="s">
        <v>335</v>
      </c>
      <c r="E157" s="19"/>
      <c r="F157" s="14" t="s">
        <v>318</v>
      </c>
      <c r="G157" s="16" t="n">
        <v>4</v>
      </c>
      <c r="H157" s="17" t="n">
        <v>555</v>
      </c>
      <c r="I157" s="18" t="n">
        <v>0.08</v>
      </c>
      <c r="J157" s="17" t="n">
        <f aca="false">H157+(H157*I157)</f>
        <v>599.4</v>
      </c>
      <c r="K157" s="17" t="n">
        <f aca="false">G157*H157</f>
        <v>2220</v>
      </c>
      <c r="L157" s="17" t="n">
        <f aca="false">I157*K157+K157</f>
        <v>2397.6</v>
      </c>
    </row>
    <row r="158" customFormat="false" ht="11.25" hidden="false" customHeight="true" outlineLevel="0" collapsed="false">
      <c r="C158" s="11" t="s">
        <v>208</v>
      </c>
      <c r="L158" s="12"/>
    </row>
    <row r="159" customFormat="false" ht="12.8" hidden="false" customHeight="false" outlineLevel="0" collapsed="false">
      <c r="C159" s="14" t="s">
        <v>336</v>
      </c>
      <c r="D159" s="19" t="s">
        <v>337</v>
      </c>
      <c r="E159" s="19"/>
      <c r="F159" s="14" t="s">
        <v>289</v>
      </c>
      <c r="G159" s="16" t="n">
        <v>2</v>
      </c>
      <c r="H159" s="17" t="n">
        <v>800</v>
      </c>
      <c r="I159" s="18" t="n">
        <v>0.08</v>
      </c>
      <c r="J159" s="17" t="n">
        <f aca="false">H159+(H159*I159)</f>
        <v>864</v>
      </c>
      <c r="K159" s="17" t="n">
        <f aca="false">G159*H159</f>
        <v>1600</v>
      </c>
      <c r="L159" s="17" t="n">
        <f aca="false">I159*K159+K159</f>
        <v>1728</v>
      </c>
    </row>
    <row r="160" customFormat="false" ht="12.8" hidden="false" customHeight="false" outlineLevel="0" collapsed="false">
      <c r="C160" s="14" t="s">
        <v>338</v>
      </c>
      <c r="D160" s="19" t="s">
        <v>339</v>
      </c>
      <c r="E160" s="19"/>
      <c r="F160" s="14" t="s">
        <v>340</v>
      </c>
      <c r="G160" s="16" t="n">
        <v>1</v>
      </c>
      <c r="H160" s="17" t="n">
        <v>1150</v>
      </c>
      <c r="I160" s="18" t="n">
        <v>0.08</v>
      </c>
      <c r="J160" s="17" t="n">
        <f aca="false">H160+(H160*I160)</f>
        <v>1242</v>
      </c>
      <c r="K160" s="17" t="n">
        <f aca="false">G160*H160</f>
        <v>1150</v>
      </c>
      <c r="L160" s="17" t="n">
        <f aca="false">I160*K160+K160</f>
        <v>1242</v>
      </c>
    </row>
    <row r="161" customFormat="false" ht="12.8" hidden="false" customHeight="false" outlineLevel="0" collapsed="false">
      <c r="C161" s="14" t="s">
        <v>341</v>
      </c>
      <c r="D161" s="19" t="s">
        <v>342</v>
      </c>
      <c r="E161" s="19"/>
      <c r="F161" s="14" t="s">
        <v>343</v>
      </c>
      <c r="G161" s="16" t="n">
        <v>1</v>
      </c>
      <c r="H161" s="17" t="n">
        <v>660</v>
      </c>
      <c r="I161" s="18" t="n">
        <v>0.08</v>
      </c>
      <c r="J161" s="17" t="n">
        <f aca="false">H161+(H161*I161)</f>
        <v>712.8</v>
      </c>
      <c r="K161" s="17" t="n">
        <f aca="false">G161*H161</f>
        <v>660</v>
      </c>
      <c r="L161" s="17" t="n">
        <f aca="false">I161*K161+K161</f>
        <v>712.8</v>
      </c>
    </row>
    <row r="162" customFormat="false" ht="12.8" hidden="false" customHeight="false" outlineLevel="0" collapsed="false">
      <c r="C162" s="14" t="s">
        <v>344</v>
      </c>
      <c r="D162" s="19" t="s">
        <v>345</v>
      </c>
      <c r="E162" s="19"/>
      <c r="F162" s="14" t="s">
        <v>343</v>
      </c>
      <c r="G162" s="16" t="n">
        <v>1</v>
      </c>
      <c r="H162" s="17" t="n">
        <v>660</v>
      </c>
      <c r="I162" s="18" t="n">
        <v>0.08</v>
      </c>
      <c r="J162" s="17" t="n">
        <f aca="false">H162+(H162*I162)</f>
        <v>712.8</v>
      </c>
      <c r="K162" s="17" t="n">
        <f aca="false">G162*H162</f>
        <v>660</v>
      </c>
      <c r="L162" s="17" t="n">
        <f aca="false">I162*K162+K162</f>
        <v>712.8</v>
      </c>
    </row>
    <row r="163" customFormat="false" ht="12.8" hidden="false" customHeight="false" outlineLevel="0" collapsed="false">
      <c r="C163" s="14" t="s">
        <v>346</v>
      </c>
      <c r="D163" s="19" t="s">
        <v>347</v>
      </c>
      <c r="E163" s="19"/>
      <c r="F163" s="14" t="s">
        <v>323</v>
      </c>
      <c r="G163" s="16" t="n">
        <v>3</v>
      </c>
      <c r="H163" s="17" t="n">
        <v>475</v>
      </c>
      <c r="I163" s="18" t="n">
        <v>0.08</v>
      </c>
      <c r="J163" s="17" t="n">
        <f aca="false">H163+(H163*I163)</f>
        <v>513</v>
      </c>
      <c r="K163" s="17" t="n">
        <f aca="false">G163*H163</f>
        <v>1425</v>
      </c>
      <c r="L163" s="17" t="n">
        <f aca="false">I163*K163+K163</f>
        <v>1539</v>
      </c>
    </row>
    <row r="164" customFormat="false" ht="11.25" hidden="false" customHeight="true" outlineLevel="0" collapsed="false">
      <c r="J164" s="1" t="s">
        <v>216</v>
      </c>
      <c r="K164" s="17" t="n">
        <f aca="false">SUM(K135:K163)</f>
        <v>27281.22</v>
      </c>
      <c r="L164" s="17" t="n">
        <f aca="false">SUM(L135:L163)</f>
        <v>29463.7176</v>
      </c>
    </row>
    <row r="165" customFormat="false" ht="11.25" hidden="false" customHeight="true" outlineLevel="0" collapsed="false"/>
    <row r="166" customFormat="false" ht="11.25" hidden="false" customHeight="true" outlineLevel="0" collapsed="false"/>
    <row r="167" customFormat="false" ht="11.25" hidden="false" customHeight="true" outlineLevel="0" collapsed="false">
      <c r="A167" s="1" t="s">
        <v>348</v>
      </c>
    </row>
    <row r="168" customFormat="false" ht="11.25" hidden="false" customHeight="true" outlineLevel="0" collapsed="false"/>
    <row r="169" customFormat="false" ht="45" hidden="false" customHeight="true" outlineLevel="0" collapsed="false">
      <c r="C169" s="10" t="s">
        <v>12</v>
      </c>
      <c r="D169" s="10" t="s">
        <v>13</v>
      </c>
      <c r="E169" s="10"/>
      <c r="F169" s="10" t="s">
        <v>15</v>
      </c>
      <c r="G169" s="10" t="s">
        <v>16</v>
      </c>
      <c r="H169" s="10" t="s">
        <v>17</v>
      </c>
      <c r="I169" s="10" t="s">
        <v>18</v>
      </c>
      <c r="J169" s="10" t="s">
        <v>19</v>
      </c>
      <c r="K169" s="10" t="s">
        <v>20</v>
      </c>
      <c r="L169" s="10" t="s">
        <v>21</v>
      </c>
    </row>
    <row r="170" customFormat="false" ht="11.25" hidden="false" customHeight="true" outlineLevel="0" collapsed="false">
      <c r="C170" s="11" t="s">
        <v>22</v>
      </c>
      <c r="L170" s="12"/>
    </row>
    <row r="171" customFormat="false" ht="12.8" hidden="false" customHeight="false" outlineLevel="0" collapsed="false">
      <c r="C171" s="14" t="s">
        <v>349</v>
      </c>
      <c r="D171" s="19" t="s">
        <v>350</v>
      </c>
      <c r="E171" s="19"/>
      <c r="F171" s="14" t="s">
        <v>351</v>
      </c>
      <c r="G171" s="16" t="n">
        <v>12</v>
      </c>
      <c r="H171" s="17" t="n">
        <v>365</v>
      </c>
      <c r="I171" s="18" t="n">
        <v>0.08</v>
      </c>
      <c r="J171" s="17" t="n">
        <f aca="false">H171+(H171*I171)</f>
        <v>394.2</v>
      </c>
      <c r="K171" s="17" t="n">
        <f aca="false">G171*H171</f>
        <v>4380</v>
      </c>
      <c r="L171" s="17" t="n">
        <f aca="false">I171*K171+K171</f>
        <v>4730.4</v>
      </c>
    </row>
    <row r="172" customFormat="false" ht="12.8" hidden="false" customHeight="false" outlineLevel="0" collapsed="false">
      <c r="C172" s="14" t="s">
        <v>352</v>
      </c>
      <c r="D172" s="19" t="s">
        <v>353</v>
      </c>
      <c r="E172" s="19"/>
      <c r="F172" s="14" t="s">
        <v>354</v>
      </c>
      <c r="G172" s="16" t="n">
        <v>4</v>
      </c>
      <c r="H172" s="17" t="n">
        <v>300</v>
      </c>
      <c r="I172" s="18" t="n">
        <v>0.08</v>
      </c>
      <c r="J172" s="17" t="n">
        <f aca="false">H172+(H172*I172)</f>
        <v>324</v>
      </c>
      <c r="K172" s="17" t="n">
        <f aca="false">G172*H172</f>
        <v>1200</v>
      </c>
      <c r="L172" s="17" t="n">
        <f aca="false">I172*K172+K172</f>
        <v>1296</v>
      </c>
    </row>
    <row r="173" customFormat="false" ht="12.8" hidden="false" customHeight="false" outlineLevel="0" collapsed="false">
      <c r="C173" s="14" t="s">
        <v>355</v>
      </c>
      <c r="D173" s="19" t="s">
        <v>356</v>
      </c>
      <c r="E173" s="19"/>
      <c r="F173" s="14" t="s">
        <v>357</v>
      </c>
      <c r="G173" s="16" t="n">
        <v>3</v>
      </c>
      <c r="H173" s="17" t="n">
        <v>300</v>
      </c>
      <c r="I173" s="18" t="n">
        <v>0.08</v>
      </c>
      <c r="J173" s="17" t="n">
        <f aca="false">H173+(H173*I173)</f>
        <v>324</v>
      </c>
      <c r="K173" s="17" t="n">
        <f aca="false">G173*H173</f>
        <v>900</v>
      </c>
      <c r="L173" s="17" t="n">
        <f aca="false">I173*K173+K173</f>
        <v>972</v>
      </c>
    </row>
    <row r="174" customFormat="false" ht="12.8" hidden="false" customHeight="false" outlineLevel="0" collapsed="false">
      <c r="C174" s="14" t="s">
        <v>358</v>
      </c>
      <c r="D174" s="19" t="s">
        <v>359</v>
      </c>
      <c r="E174" s="19"/>
      <c r="F174" s="14" t="s">
        <v>354</v>
      </c>
      <c r="G174" s="16" t="n">
        <v>5</v>
      </c>
      <c r="H174" s="17" t="n">
        <v>150</v>
      </c>
      <c r="I174" s="18" t="n">
        <v>0.08</v>
      </c>
      <c r="J174" s="17" t="n">
        <f aca="false">H174+(H174*I174)</f>
        <v>162</v>
      </c>
      <c r="K174" s="17" t="n">
        <f aca="false">G174*H174</f>
        <v>750</v>
      </c>
      <c r="L174" s="17" t="n">
        <f aca="false">I174*K174+K174</f>
        <v>810</v>
      </c>
    </row>
    <row r="175" customFormat="false" ht="12.8" hidden="false" customHeight="false" outlineLevel="0" collapsed="false">
      <c r="C175" s="14" t="s">
        <v>360</v>
      </c>
      <c r="D175" s="19" t="s">
        <v>361</v>
      </c>
      <c r="E175" s="19"/>
      <c r="F175" s="14" t="s">
        <v>362</v>
      </c>
      <c r="G175" s="16" t="n">
        <v>30</v>
      </c>
      <c r="H175" s="17" t="n">
        <v>130</v>
      </c>
      <c r="I175" s="18" t="n">
        <v>0.08</v>
      </c>
      <c r="J175" s="17" t="n">
        <f aca="false">H175+(H175*I175)</f>
        <v>140.4</v>
      </c>
      <c r="K175" s="17" t="n">
        <f aca="false">G175*H175</f>
        <v>3900</v>
      </c>
      <c r="L175" s="17" t="n">
        <f aca="false">I175*K175+K175</f>
        <v>4212</v>
      </c>
    </row>
    <row r="176" customFormat="false" ht="12.8" hidden="false" customHeight="false" outlineLevel="0" collapsed="false">
      <c r="C176" s="14" t="s">
        <v>363</v>
      </c>
      <c r="D176" s="19" t="s">
        <v>364</v>
      </c>
      <c r="E176" s="19"/>
      <c r="F176" s="14" t="s">
        <v>365</v>
      </c>
      <c r="G176" s="16" t="n">
        <v>1</v>
      </c>
      <c r="H176" s="17" t="n">
        <v>90</v>
      </c>
      <c r="I176" s="18" t="n">
        <v>0.08</v>
      </c>
      <c r="J176" s="17" t="n">
        <f aca="false">H176+(H176*I176)</f>
        <v>97.2</v>
      </c>
      <c r="K176" s="17" t="n">
        <f aca="false">G176*H176</f>
        <v>90</v>
      </c>
      <c r="L176" s="17" t="n">
        <f aca="false">I176*K176+K176</f>
        <v>97.2</v>
      </c>
    </row>
    <row r="177" customFormat="false" ht="12.8" hidden="false" customHeight="false" outlineLevel="0" collapsed="false">
      <c r="C177" s="14" t="s">
        <v>366</v>
      </c>
      <c r="D177" s="19" t="s">
        <v>367</v>
      </c>
      <c r="E177" s="19"/>
      <c r="F177" s="14" t="s">
        <v>368</v>
      </c>
      <c r="G177" s="16" t="n">
        <v>2</v>
      </c>
      <c r="H177" s="17" t="n">
        <v>103</v>
      </c>
      <c r="I177" s="18" t="n">
        <v>0.08</v>
      </c>
      <c r="J177" s="17" t="n">
        <f aca="false">H177+(H177*I177)</f>
        <v>111.24</v>
      </c>
      <c r="K177" s="17" t="n">
        <f aca="false">G177*H177</f>
        <v>206</v>
      </c>
      <c r="L177" s="17" t="n">
        <f aca="false">I177*K177+K177</f>
        <v>222.48</v>
      </c>
    </row>
    <row r="178" customFormat="false" ht="12.8" hidden="false" customHeight="false" outlineLevel="0" collapsed="false">
      <c r="C178" s="14" t="s">
        <v>369</v>
      </c>
      <c r="D178" s="19" t="s">
        <v>370</v>
      </c>
      <c r="E178" s="19"/>
      <c r="F178" s="14" t="s">
        <v>371</v>
      </c>
      <c r="G178" s="16" t="n">
        <v>6</v>
      </c>
      <c r="H178" s="17" t="n">
        <v>200</v>
      </c>
      <c r="I178" s="18" t="n">
        <v>0.08</v>
      </c>
      <c r="J178" s="17" t="n">
        <f aca="false">H178+(H178*I178)</f>
        <v>216</v>
      </c>
      <c r="K178" s="17" t="n">
        <f aca="false">G178*H178</f>
        <v>1200</v>
      </c>
      <c r="L178" s="17" t="n">
        <f aca="false">I178*K178+K178</f>
        <v>1296</v>
      </c>
    </row>
    <row r="179" customFormat="false" ht="12.8" hidden="false" customHeight="false" outlineLevel="0" collapsed="false">
      <c r="C179" s="14" t="s">
        <v>372</v>
      </c>
      <c r="D179" s="19" t="s">
        <v>373</v>
      </c>
      <c r="E179" s="19"/>
      <c r="F179" s="14" t="s">
        <v>371</v>
      </c>
      <c r="G179" s="16" t="n">
        <v>6</v>
      </c>
      <c r="H179" s="17" t="n">
        <v>225</v>
      </c>
      <c r="I179" s="18" t="n">
        <v>0.08</v>
      </c>
      <c r="J179" s="17" t="n">
        <f aca="false">H179+(H179*I179)</f>
        <v>243</v>
      </c>
      <c r="K179" s="17" t="n">
        <f aca="false">G179*H179</f>
        <v>1350</v>
      </c>
      <c r="L179" s="17" t="n">
        <f aca="false">I179*K179+K179</f>
        <v>1458</v>
      </c>
    </row>
    <row r="180" customFormat="false" ht="12.8" hidden="false" customHeight="false" outlineLevel="0" collapsed="false">
      <c r="C180" s="14" t="s">
        <v>374</v>
      </c>
      <c r="D180" s="19" t="s">
        <v>375</v>
      </c>
      <c r="E180" s="19"/>
      <c r="F180" s="14" t="s">
        <v>376</v>
      </c>
      <c r="G180" s="16" t="n">
        <v>18</v>
      </c>
      <c r="H180" s="17" t="n">
        <v>42</v>
      </c>
      <c r="I180" s="18" t="n">
        <v>0.08</v>
      </c>
      <c r="J180" s="17" t="n">
        <f aca="false">H180+(H180*I180)</f>
        <v>45.36</v>
      </c>
      <c r="K180" s="17" t="n">
        <f aca="false">G180*H180</f>
        <v>756</v>
      </c>
      <c r="L180" s="17" t="n">
        <f aca="false">I180*K180+K180</f>
        <v>816.48</v>
      </c>
    </row>
    <row r="181" customFormat="false" ht="12.8" hidden="false" customHeight="false" outlineLevel="0" collapsed="false">
      <c r="C181" s="14" t="s">
        <v>377</v>
      </c>
      <c r="D181" s="19" t="s">
        <v>378</v>
      </c>
      <c r="E181" s="19"/>
      <c r="F181" s="14" t="s">
        <v>379</v>
      </c>
      <c r="G181" s="16" t="n">
        <v>6</v>
      </c>
      <c r="H181" s="17" t="n">
        <v>57</v>
      </c>
      <c r="I181" s="18" t="n">
        <v>0.08</v>
      </c>
      <c r="J181" s="17" t="n">
        <f aca="false">H181+(H181*I181)</f>
        <v>61.56</v>
      </c>
      <c r="K181" s="17" t="n">
        <f aca="false">G181*H181</f>
        <v>342</v>
      </c>
      <c r="L181" s="17" t="n">
        <f aca="false">I181*K181+K181</f>
        <v>369.36</v>
      </c>
    </row>
    <row r="182" customFormat="false" ht="12.8" hidden="false" customHeight="false" outlineLevel="0" collapsed="false">
      <c r="C182" s="14" t="s">
        <v>380</v>
      </c>
      <c r="D182" s="19" t="s">
        <v>381</v>
      </c>
      <c r="E182" s="19"/>
      <c r="F182" s="14" t="s">
        <v>379</v>
      </c>
      <c r="G182" s="16" t="n">
        <v>6</v>
      </c>
      <c r="H182" s="17" t="n">
        <v>57</v>
      </c>
      <c r="I182" s="18" t="n">
        <v>0.08</v>
      </c>
      <c r="J182" s="17" t="n">
        <f aca="false">H182+(H182*I182)</f>
        <v>61.56</v>
      </c>
      <c r="K182" s="17" t="n">
        <f aca="false">G182*H182</f>
        <v>342</v>
      </c>
      <c r="L182" s="17" t="n">
        <f aca="false">I182*K182+K182</f>
        <v>369.36</v>
      </c>
    </row>
    <row r="183" customFormat="false" ht="12.8" hidden="false" customHeight="false" outlineLevel="0" collapsed="false">
      <c r="C183" s="14" t="s">
        <v>382</v>
      </c>
      <c r="D183" s="19" t="s">
        <v>383</v>
      </c>
      <c r="E183" s="19"/>
      <c r="F183" s="14" t="s">
        <v>384</v>
      </c>
      <c r="G183" s="16" t="n">
        <v>2</v>
      </c>
      <c r="H183" s="17" t="n">
        <v>160</v>
      </c>
      <c r="I183" s="18" t="n">
        <v>0.08</v>
      </c>
      <c r="J183" s="17" t="n">
        <f aca="false">H183+(H183*I183)</f>
        <v>172.8</v>
      </c>
      <c r="K183" s="17" t="n">
        <f aca="false">G183*H183</f>
        <v>320</v>
      </c>
      <c r="L183" s="17" t="n">
        <f aca="false">I183*K183+K183</f>
        <v>345.6</v>
      </c>
    </row>
    <row r="184" customFormat="false" ht="12.8" hidden="false" customHeight="false" outlineLevel="0" collapsed="false">
      <c r="C184" s="14" t="s">
        <v>385</v>
      </c>
      <c r="D184" s="19" t="s">
        <v>386</v>
      </c>
      <c r="E184" s="19"/>
      <c r="F184" s="14" t="s">
        <v>387</v>
      </c>
      <c r="G184" s="16" t="n">
        <v>12</v>
      </c>
      <c r="H184" s="17" t="n">
        <v>900</v>
      </c>
      <c r="I184" s="18" t="n">
        <v>0.23</v>
      </c>
      <c r="J184" s="17" t="n">
        <f aca="false">H184+(H184*I184)</f>
        <v>1107</v>
      </c>
      <c r="K184" s="17" t="n">
        <f aca="false">G184*H184</f>
        <v>10800</v>
      </c>
      <c r="L184" s="17" t="n">
        <f aca="false">I184*K184+K184</f>
        <v>13284</v>
      </c>
    </row>
    <row r="185" customFormat="false" ht="12.8" hidden="false" customHeight="false" outlineLevel="0" collapsed="false">
      <c r="C185" s="14" t="s">
        <v>388</v>
      </c>
      <c r="D185" s="19" t="s">
        <v>389</v>
      </c>
      <c r="E185" s="19"/>
      <c r="F185" s="14" t="s">
        <v>390</v>
      </c>
      <c r="G185" s="16" t="n">
        <v>2</v>
      </c>
      <c r="H185" s="17" t="n">
        <v>160</v>
      </c>
      <c r="I185" s="18" t="n">
        <v>0.08</v>
      </c>
      <c r="J185" s="17" t="n">
        <f aca="false">H185+(H185*I185)</f>
        <v>172.8</v>
      </c>
      <c r="K185" s="17" t="n">
        <f aca="false">G185*H185</f>
        <v>320</v>
      </c>
      <c r="L185" s="17" t="n">
        <f aca="false">I185*K185+K185</f>
        <v>345.6</v>
      </c>
    </row>
    <row r="186" customFormat="false" ht="12.8" hidden="false" customHeight="false" outlineLevel="0" collapsed="false">
      <c r="C186" s="14" t="s">
        <v>391</v>
      </c>
      <c r="D186" s="19" t="s">
        <v>392</v>
      </c>
      <c r="E186" s="19"/>
      <c r="F186" s="14" t="s">
        <v>390</v>
      </c>
      <c r="G186" s="16" t="n">
        <v>50</v>
      </c>
      <c r="H186" s="17" t="n">
        <v>45</v>
      </c>
      <c r="I186" s="18" t="n">
        <v>0.08</v>
      </c>
      <c r="J186" s="17" t="n">
        <f aca="false">H186+(H186*I186)</f>
        <v>48.6</v>
      </c>
      <c r="K186" s="17" t="n">
        <f aca="false">G186*H186</f>
        <v>2250</v>
      </c>
      <c r="L186" s="17" t="n">
        <f aca="false">I186*K186+K186</f>
        <v>2430</v>
      </c>
    </row>
    <row r="187" customFormat="false" ht="12.8" hidden="false" customHeight="false" outlineLevel="0" collapsed="false">
      <c r="C187" s="14" t="s">
        <v>393</v>
      </c>
      <c r="D187" s="19" t="s">
        <v>394</v>
      </c>
      <c r="E187" s="19"/>
      <c r="F187" s="14" t="s">
        <v>98</v>
      </c>
      <c r="G187" s="16" t="n">
        <v>1</v>
      </c>
      <c r="H187" s="17" t="n">
        <v>2600</v>
      </c>
      <c r="I187" s="18" t="n">
        <v>0.23</v>
      </c>
      <c r="J187" s="17" t="n">
        <f aca="false">H187+(H187*I187)</f>
        <v>3198</v>
      </c>
      <c r="K187" s="17" t="n">
        <f aca="false">G187*H187</f>
        <v>2600</v>
      </c>
      <c r="L187" s="17" t="n">
        <f aca="false">I187*K187+K187</f>
        <v>3198</v>
      </c>
    </row>
    <row r="188" customFormat="false" ht="12.8" hidden="false" customHeight="false" outlineLevel="0" collapsed="false">
      <c r="C188" s="14" t="s">
        <v>395</v>
      </c>
      <c r="D188" s="19" t="s">
        <v>396</v>
      </c>
      <c r="E188" s="19"/>
      <c r="F188" s="14" t="s">
        <v>387</v>
      </c>
      <c r="G188" s="16" t="n">
        <v>1</v>
      </c>
      <c r="H188" s="17" t="n">
        <v>4000</v>
      </c>
      <c r="I188" s="18" t="n">
        <v>0.23</v>
      </c>
      <c r="J188" s="17" t="n">
        <f aca="false">H188+(H188*I188)</f>
        <v>4920</v>
      </c>
      <c r="K188" s="17" t="n">
        <f aca="false">G188*H188</f>
        <v>4000</v>
      </c>
      <c r="L188" s="17" t="n">
        <f aca="false">I188*K188+K188</f>
        <v>4920</v>
      </c>
    </row>
    <row r="189" customFormat="false" ht="12.8" hidden="false" customHeight="false" outlineLevel="0" collapsed="false">
      <c r="C189" s="14" t="s">
        <v>397</v>
      </c>
      <c r="D189" s="19" t="s">
        <v>398</v>
      </c>
      <c r="E189" s="19"/>
      <c r="F189" s="14" t="s">
        <v>399</v>
      </c>
      <c r="G189" s="16" t="n">
        <v>17</v>
      </c>
      <c r="H189" s="17" t="n">
        <v>170</v>
      </c>
      <c r="I189" s="18" t="n">
        <v>0.08</v>
      </c>
      <c r="J189" s="17" t="n">
        <f aca="false">H189+(H189*I189)</f>
        <v>183.6</v>
      </c>
      <c r="K189" s="17" t="n">
        <f aca="false">G189*H189</f>
        <v>2890</v>
      </c>
      <c r="L189" s="17" t="n">
        <f aca="false">I189*K189+K189</f>
        <v>3121.2</v>
      </c>
    </row>
    <row r="190" customFormat="false" ht="12.8" hidden="false" customHeight="false" outlineLevel="0" collapsed="false">
      <c r="C190" s="14" t="s">
        <v>400</v>
      </c>
      <c r="D190" s="19" t="s">
        <v>401</v>
      </c>
      <c r="E190" s="19"/>
      <c r="F190" s="14" t="s">
        <v>387</v>
      </c>
      <c r="G190" s="16" t="n">
        <v>2</v>
      </c>
      <c r="H190" s="17" t="n">
        <v>900</v>
      </c>
      <c r="I190" s="18" t="n">
        <v>0.08</v>
      </c>
      <c r="J190" s="17" t="n">
        <f aca="false">H190+(H190*I190)</f>
        <v>972</v>
      </c>
      <c r="K190" s="17" t="n">
        <f aca="false">G190*H190</f>
        <v>1800</v>
      </c>
      <c r="L190" s="17" t="n">
        <f aca="false">I190*K190+K190</f>
        <v>1944</v>
      </c>
    </row>
    <row r="191" customFormat="false" ht="12.8" hidden="false" customHeight="false" outlineLevel="0" collapsed="false">
      <c r="C191" s="14" t="s">
        <v>402</v>
      </c>
      <c r="D191" s="19" t="s">
        <v>403</v>
      </c>
      <c r="E191" s="19"/>
      <c r="F191" s="14" t="s">
        <v>404</v>
      </c>
      <c r="G191" s="16" t="n">
        <v>10</v>
      </c>
      <c r="H191" s="17" t="n">
        <v>2000</v>
      </c>
      <c r="I191" s="18" t="n">
        <v>0.08</v>
      </c>
      <c r="J191" s="17" t="n">
        <f aca="false">H191+(H191*I191)</f>
        <v>2160</v>
      </c>
      <c r="K191" s="17" t="n">
        <f aca="false">G191*H191</f>
        <v>20000</v>
      </c>
      <c r="L191" s="17" t="n">
        <f aca="false">I191*K191+K191</f>
        <v>21600</v>
      </c>
    </row>
    <row r="192" customFormat="false" ht="12.8" hidden="false" customHeight="false" outlineLevel="0" collapsed="false">
      <c r="C192" s="14" t="s">
        <v>405</v>
      </c>
      <c r="D192" s="19" t="s">
        <v>406</v>
      </c>
      <c r="E192" s="19"/>
      <c r="F192" s="14" t="s">
        <v>351</v>
      </c>
      <c r="G192" s="16" t="n">
        <v>4</v>
      </c>
      <c r="H192" s="17" t="n">
        <v>250</v>
      </c>
      <c r="I192" s="18" t="n">
        <v>0.08</v>
      </c>
      <c r="J192" s="17" t="n">
        <f aca="false">H192+(H192*I192)</f>
        <v>270</v>
      </c>
      <c r="K192" s="17" t="n">
        <f aca="false">G192*H192</f>
        <v>1000</v>
      </c>
      <c r="L192" s="17" t="n">
        <f aca="false">I192*K192+K192</f>
        <v>1080</v>
      </c>
    </row>
    <row r="193" customFormat="false" ht="12.8" hidden="false" customHeight="false" outlineLevel="0" collapsed="false">
      <c r="C193" s="14" t="s">
        <v>407</v>
      </c>
      <c r="D193" s="19" t="s">
        <v>408</v>
      </c>
      <c r="E193" s="19"/>
      <c r="F193" s="14" t="s">
        <v>390</v>
      </c>
      <c r="G193" s="16" t="n">
        <v>16</v>
      </c>
      <c r="H193" s="17" t="n">
        <v>75</v>
      </c>
      <c r="I193" s="18" t="n">
        <v>0.08</v>
      </c>
      <c r="J193" s="17" t="n">
        <f aca="false">H193+(H193*I193)</f>
        <v>81</v>
      </c>
      <c r="K193" s="17" t="n">
        <f aca="false">G193*H193</f>
        <v>1200</v>
      </c>
      <c r="L193" s="17" t="n">
        <f aca="false">I193*K193+K193</f>
        <v>1296</v>
      </c>
    </row>
    <row r="194" customFormat="false" ht="12.8" hidden="false" customHeight="false" outlineLevel="0" collapsed="false">
      <c r="C194" s="14" t="s">
        <v>409</v>
      </c>
      <c r="D194" s="19" t="s">
        <v>410</v>
      </c>
      <c r="E194" s="19"/>
      <c r="F194" s="14" t="s">
        <v>411</v>
      </c>
      <c r="G194" s="16" t="n">
        <v>4</v>
      </c>
      <c r="H194" s="17" t="n">
        <v>36</v>
      </c>
      <c r="I194" s="18" t="n">
        <v>0.08</v>
      </c>
      <c r="J194" s="17" t="n">
        <f aca="false">H194+(H194*I194)</f>
        <v>38.88</v>
      </c>
      <c r="K194" s="17" t="n">
        <f aca="false">G194*H194</f>
        <v>144</v>
      </c>
      <c r="L194" s="17" t="n">
        <f aca="false">I194*K194+K194</f>
        <v>155.52</v>
      </c>
    </row>
    <row r="195" customFormat="false" ht="11.25" hidden="false" customHeight="true" outlineLevel="0" collapsed="false">
      <c r="C195" s="11" t="s">
        <v>114</v>
      </c>
      <c r="L195" s="12"/>
    </row>
    <row r="196" customFormat="false" ht="12.8" hidden="false" customHeight="false" outlineLevel="0" collapsed="false">
      <c r="C196" s="14" t="s">
        <v>412</v>
      </c>
      <c r="D196" s="19" t="s">
        <v>413</v>
      </c>
      <c r="E196" s="19"/>
      <c r="F196" s="14" t="s">
        <v>414</v>
      </c>
      <c r="G196" s="16" t="n">
        <v>9</v>
      </c>
      <c r="H196" s="17" t="n">
        <v>1000</v>
      </c>
      <c r="I196" s="18" t="n">
        <v>0.08</v>
      </c>
      <c r="J196" s="17" t="n">
        <f aca="false">H196+(H196*I196)</f>
        <v>1080</v>
      </c>
      <c r="K196" s="17" t="n">
        <f aca="false">G196*H196</f>
        <v>9000</v>
      </c>
      <c r="L196" s="17" t="n">
        <f aca="false">I196*K196+K196</f>
        <v>9720</v>
      </c>
    </row>
    <row r="197" customFormat="false" ht="12.8" hidden="false" customHeight="false" outlineLevel="0" collapsed="false">
      <c r="C197" s="14" t="s">
        <v>415</v>
      </c>
      <c r="D197" s="19" t="s">
        <v>416</v>
      </c>
      <c r="E197" s="19"/>
      <c r="F197" s="14" t="s">
        <v>417</v>
      </c>
      <c r="G197" s="16" t="n">
        <v>1</v>
      </c>
      <c r="H197" s="17" t="n">
        <v>400</v>
      </c>
      <c r="I197" s="18" t="n">
        <v>0.08</v>
      </c>
      <c r="J197" s="17" t="n">
        <f aca="false">H197+(H197*I197)</f>
        <v>432</v>
      </c>
      <c r="K197" s="17" t="n">
        <f aca="false">G197*H197</f>
        <v>400</v>
      </c>
      <c r="L197" s="17" t="n">
        <f aca="false">I197*K197+K197</f>
        <v>432</v>
      </c>
    </row>
    <row r="198" customFormat="false" ht="12.8" hidden="false" customHeight="false" outlineLevel="0" collapsed="false">
      <c r="C198" s="14" t="s">
        <v>418</v>
      </c>
      <c r="D198" s="19" t="s">
        <v>419</v>
      </c>
      <c r="E198" s="19"/>
      <c r="F198" s="14" t="s">
        <v>420</v>
      </c>
      <c r="G198" s="16" t="n">
        <v>30</v>
      </c>
      <c r="H198" s="17" t="n">
        <v>350</v>
      </c>
      <c r="I198" s="18" t="n">
        <v>0.08</v>
      </c>
      <c r="J198" s="17" t="n">
        <f aca="false">H198+(H198*I198)</f>
        <v>378</v>
      </c>
      <c r="K198" s="17" t="n">
        <f aca="false">G198*H198</f>
        <v>10500</v>
      </c>
      <c r="L198" s="17" t="n">
        <f aca="false">I198*K198+K198</f>
        <v>11340</v>
      </c>
    </row>
    <row r="199" customFormat="false" ht="12.8" hidden="false" customHeight="false" outlineLevel="0" collapsed="false">
      <c r="C199" s="14" t="s">
        <v>421</v>
      </c>
      <c r="D199" s="19" t="s">
        <v>422</v>
      </c>
      <c r="E199" s="19"/>
      <c r="F199" s="14" t="s">
        <v>423</v>
      </c>
      <c r="G199" s="16" t="n">
        <v>2</v>
      </c>
      <c r="H199" s="17" t="n">
        <v>350</v>
      </c>
      <c r="I199" s="18" t="n">
        <v>0.08</v>
      </c>
      <c r="J199" s="17" t="n">
        <f aca="false">H199+(H199*I199)</f>
        <v>378</v>
      </c>
      <c r="K199" s="17" t="n">
        <f aca="false">G199*H199</f>
        <v>700</v>
      </c>
      <c r="L199" s="17" t="n">
        <f aca="false">I199*K199+K199</f>
        <v>756</v>
      </c>
    </row>
    <row r="200" customFormat="false" ht="12.8" hidden="false" customHeight="false" outlineLevel="0" collapsed="false">
      <c r="C200" s="14" t="s">
        <v>424</v>
      </c>
      <c r="D200" s="19" t="s">
        <v>425</v>
      </c>
      <c r="E200" s="19"/>
      <c r="F200" s="14" t="s">
        <v>423</v>
      </c>
      <c r="G200" s="16" t="n">
        <v>5</v>
      </c>
      <c r="H200" s="17" t="n">
        <v>350</v>
      </c>
      <c r="I200" s="18" t="n">
        <v>0.08</v>
      </c>
      <c r="J200" s="17" t="n">
        <f aca="false">H200+(H200*I200)</f>
        <v>378</v>
      </c>
      <c r="K200" s="17" t="n">
        <f aca="false">G200*H200</f>
        <v>1750</v>
      </c>
      <c r="L200" s="17" t="n">
        <f aca="false">I200*K200+K200</f>
        <v>1890</v>
      </c>
    </row>
    <row r="201" customFormat="false" ht="12.8" hidden="false" customHeight="false" outlineLevel="0" collapsed="false">
      <c r="C201" s="14" t="s">
        <v>426</v>
      </c>
      <c r="D201" s="19" t="s">
        <v>427</v>
      </c>
      <c r="E201" s="19"/>
      <c r="F201" s="14" t="s">
        <v>428</v>
      </c>
      <c r="G201" s="16" t="n">
        <v>6</v>
      </c>
      <c r="H201" s="17" t="n">
        <v>0</v>
      </c>
      <c r="I201" s="18" t="n">
        <v>0.23</v>
      </c>
      <c r="J201" s="17" t="n">
        <f aca="false">H201+(H201*I201)</f>
        <v>0</v>
      </c>
      <c r="K201" s="17" t="n">
        <f aca="false">G201*H201</f>
        <v>0</v>
      </c>
      <c r="L201" s="17" t="n">
        <f aca="false">I201*K201+K201</f>
        <v>0</v>
      </c>
    </row>
    <row r="202" customFormat="false" ht="12.8" hidden="false" customHeight="false" outlineLevel="0" collapsed="false">
      <c r="C202" s="14" t="s">
        <v>429</v>
      </c>
      <c r="D202" s="19" t="s">
        <v>430</v>
      </c>
      <c r="E202" s="19"/>
      <c r="F202" s="14" t="s">
        <v>423</v>
      </c>
      <c r="G202" s="16" t="n">
        <v>2</v>
      </c>
      <c r="H202" s="17" t="n">
        <v>250</v>
      </c>
      <c r="I202" s="18" t="n">
        <v>0.08</v>
      </c>
      <c r="J202" s="17" t="n">
        <f aca="false">H202+(H202*I202)</f>
        <v>270</v>
      </c>
      <c r="K202" s="17" t="n">
        <f aca="false">G202*H202</f>
        <v>500</v>
      </c>
      <c r="L202" s="17" t="n">
        <f aca="false">I202*K202+K202</f>
        <v>540</v>
      </c>
    </row>
    <row r="203" customFormat="false" ht="12.8" hidden="false" customHeight="false" outlineLevel="0" collapsed="false">
      <c r="C203" s="14" t="s">
        <v>431</v>
      </c>
      <c r="D203" s="19" t="s">
        <v>432</v>
      </c>
      <c r="E203" s="19"/>
      <c r="F203" s="14" t="s">
        <v>433</v>
      </c>
      <c r="G203" s="16" t="n">
        <v>2</v>
      </c>
      <c r="H203" s="17" t="n">
        <v>33.28</v>
      </c>
      <c r="I203" s="18" t="n">
        <v>0.08</v>
      </c>
      <c r="J203" s="17" t="n">
        <f aca="false">H203+(H203*I203)</f>
        <v>35.9424</v>
      </c>
      <c r="K203" s="17" t="n">
        <f aca="false">G203*H203</f>
        <v>66.56</v>
      </c>
      <c r="L203" s="17" t="n">
        <f aca="false">I203*K203+K203</f>
        <v>71.8848</v>
      </c>
    </row>
    <row r="204" customFormat="false" ht="12.8" hidden="false" customHeight="false" outlineLevel="0" collapsed="false">
      <c r="C204" s="14" t="s">
        <v>434</v>
      </c>
      <c r="D204" s="19" t="s">
        <v>435</v>
      </c>
      <c r="E204" s="19"/>
      <c r="F204" s="14" t="s">
        <v>420</v>
      </c>
      <c r="G204" s="16" t="n">
        <v>30</v>
      </c>
      <c r="H204" s="17" t="n">
        <v>160</v>
      </c>
      <c r="I204" s="18" t="n">
        <v>0.08</v>
      </c>
      <c r="J204" s="17" t="n">
        <f aca="false">H204+(H204*I204)</f>
        <v>172.8</v>
      </c>
      <c r="K204" s="17" t="n">
        <f aca="false">G204*H204</f>
        <v>4800</v>
      </c>
      <c r="L204" s="17" t="n">
        <f aca="false">I204*K204+K204</f>
        <v>5184</v>
      </c>
    </row>
    <row r="205" customFormat="false" ht="12.8" hidden="false" customHeight="false" outlineLevel="0" collapsed="false">
      <c r="C205" s="14" t="s">
        <v>436</v>
      </c>
      <c r="D205" s="19" t="s">
        <v>437</v>
      </c>
      <c r="E205" s="19"/>
      <c r="F205" s="14" t="s">
        <v>420</v>
      </c>
      <c r="G205" s="16" t="n">
        <v>30</v>
      </c>
      <c r="H205" s="17" t="n">
        <v>250</v>
      </c>
      <c r="I205" s="18" t="n">
        <v>0.08</v>
      </c>
      <c r="J205" s="17" t="n">
        <f aca="false">H205+(H205*I205)</f>
        <v>270</v>
      </c>
      <c r="K205" s="17" t="n">
        <f aca="false">G205*H205</f>
        <v>7500</v>
      </c>
      <c r="L205" s="17" t="n">
        <f aca="false">I205*K205+K205</f>
        <v>8100</v>
      </c>
    </row>
    <row r="206" customFormat="false" ht="12.8" hidden="false" customHeight="false" outlineLevel="0" collapsed="false">
      <c r="C206" s="14" t="s">
        <v>438</v>
      </c>
      <c r="D206" s="19" t="s">
        <v>439</v>
      </c>
      <c r="E206" s="19"/>
      <c r="F206" s="14" t="s">
        <v>440</v>
      </c>
      <c r="G206" s="16" t="n">
        <v>2</v>
      </c>
      <c r="H206" s="17" t="n">
        <v>500</v>
      </c>
      <c r="I206" s="18" t="n">
        <v>0.08</v>
      </c>
      <c r="J206" s="17" t="n">
        <f aca="false">H206+(H206*I206)</f>
        <v>540</v>
      </c>
      <c r="K206" s="17" t="n">
        <f aca="false">G206*H206</f>
        <v>1000</v>
      </c>
      <c r="L206" s="17" t="n">
        <f aca="false">I206*K206+K206</f>
        <v>1080</v>
      </c>
    </row>
    <row r="207" customFormat="false" ht="12.8" hidden="false" customHeight="false" outlineLevel="0" collapsed="false">
      <c r="C207" s="14" t="s">
        <v>409</v>
      </c>
      <c r="D207" s="19" t="s">
        <v>410</v>
      </c>
      <c r="E207" s="19"/>
      <c r="F207" s="14" t="s">
        <v>411</v>
      </c>
      <c r="G207" s="16" t="n">
        <v>2</v>
      </c>
      <c r="H207" s="17" t="n">
        <v>36</v>
      </c>
      <c r="I207" s="18" t="n">
        <v>0.08</v>
      </c>
      <c r="J207" s="17" t="n">
        <f aca="false">H207+(H207*I207)</f>
        <v>38.88</v>
      </c>
      <c r="K207" s="17" t="n">
        <f aca="false">G207*H207</f>
        <v>72</v>
      </c>
      <c r="L207" s="17" t="n">
        <f aca="false">I207*K207+K207</f>
        <v>77.76</v>
      </c>
    </row>
    <row r="208" customFormat="false" ht="11.25" hidden="false" customHeight="true" outlineLevel="0" collapsed="false">
      <c r="C208" s="11" t="s">
        <v>208</v>
      </c>
      <c r="L208" s="12"/>
    </row>
    <row r="209" customFormat="false" ht="12.8" hidden="false" customHeight="false" outlineLevel="0" collapsed="false">
      <c r="C209" s="14" t="s">
        <v>441</v>
      </c>
      <c r="D209" s="19" t="s">
        <v>442</v>
      </c>
      <c r="E209" s="19"/>
      <c r="F209" s="14" t="s">
        <v>443</v>
      </c>
      <c r="G209" s="16" t="n">
        <v>4</v>
      </c>
      <c r="H209" s="17" t="n">
        <v>75</v>
      </c>
      <c r="I209" s="18" t="n">
        <v>0.08</v>
      </c>
      <c r="J209" s="17" t="n">
        <f aca="false">H209+(H209*I209)</f>
        <v>81</v>
      </c>
      <c r="K209" s="17" t="n">
        <f aca="false">G209*H209</f>
        <v>300</v>
      </c>
      <c r="L209" s="17" t="n">
        <f aca="false">I209*K209+K209</f>
        <v>324</v>
      </c>
    </row>
    <row r="210" customFormat="false" ht="11.25" hidden="false" customHeight="true" outlineLevel="0" collapsed="false">
      <c r="J210" s="1" t="s">
        <v>216</v>
      </c>
      <c r="K210" s="17" t="n">
        <f aca="false">SUM(K170:K209)</f>
        <v>99328.56</v>
      </c>
      <c r="L210" s="17" t="n">
        <f aca="false">SUM(L170:L209)</f>
        <v>109884.8448</v>
      </c>
    </row>
    <row r="211" customFormat="false" ht="11.25" hidden="false" customHeight="true" outlineLevel="0" collapsed="false"/>
    <row r="212" customFormat="false" ht="11.25" hidden="false" customHeight="true" outlineLevel="0" collapsed="false"/>
    <row r="213" customFormat="false" ht="11.25" hidden="false" customHeight="true" outlineLevel="0" collapsed="false"/>
    <row r="214" customFormat="false" ht="11.25" hidden="false" customHeight="true" outlineLevel="0" collapsed="false"/>
    <row r="215" customFormat="false" ht="11.25" hidden="false" customHeight="true" outlineLevel="0" collapsed="false"/>
    <row r="216" customFormat="false" ht="11.25" hidden="false" customHeight="true" outlineLevel="0" collapsed="false">
      <c r="A216" s="1" t="s">
        <v>444</v>
      </c>
    </row>
    <row r="217" customFormat="false" ht="11.25" hidden="false" customHeight="true" outlineLevel="0" collapsed="false">
      <c r="D217" s="6" t="s">
        <v>445</v>
      </c>
      <c r="E217" s="6" t="s">
        <v>446</v>
      </c>
    </row>
    <row r="218" customFormat="false" ht="11.25" hidden="false" customHeight="true" outlineLevel="0" collapsed="false">
      <c r="C218" s="20" t="s">
        <v>447</v>
      </c>
      <c r="D218" s="21" t="n">
        <v>3600</v>
      </c>
      <c r="E218" s="21" t="n">
        <v>4428</v>
      </c>
    </row>
    <row r="219" customFormat="false" ht="11.25" hidden="false" customHeight="true" outlineLevel="0" collapsed="false">
      <c r="C219" s="22" t="s">
        <v>10</v>
      </c>
      <c r="D219" s="21" t="n">
        <f aca="false">$K$90</f>
        <v>324614.867</v>
      </c>
      <c r="E219" s="21" t="n">
        <f aca="false">$L$90</f>
        <v>349733.90644</v>
      </c>
    </row>
    <row r="220" customFormat="false" ht="11.25" hidden="false" customHeight="true" outlineLevel="0" collapsed="false">
      <c r="C220" s="22" t="s">
        <v>217</v>
      </c>
      <c r="D220" s="21" t="n">
        <f aca="false">$K$129</f>
        <v>10737</v>
      </c>
      <c r="E220" s="21" t="n">
        <f aca="false">$L$129</f>
        <v>11595.96</v>
      </c>
    </row>
    <row r="221" customFormat="false" ht="11.25" hidden="false" customHeight="true" outlineLevel="0" collapsed="false">
      <c r="C221" s="22" t="s">
        <v>286</v>
      </c>
      <c r="D221" s="21" t="n">
        <f aca="false">$K$164</f>
        <v>27281.22</v>
      </c>
      <c r="E221" s="21" t="n">
        <f aca="false">$L$164</f>
        <v>29463.7176</v>
      </c>
    </row>
    <row r="222" customFormat="false" ht="11.25" hidden="false" customHeight="true" outlineLevel="0" collapsed="false">
      <c r="C222" s="22" t="s">
        <v>348</v>
      </c>
      <c r="D222" s="21" t="n">
        <f aca="false">$K$210</f>
        <v>99328.56</v>
      </c>
      <c r="E222" s="21" t="n">
        <f aca="false">$L$210</f>
        <v>109884.8448</v>
      </c>
    </row>
    <row r="223" customFormat="false" ht="11.25" hidden="false" customHeight="true" outlineLevel="0" collapsed="false">
      <c r="C223" s="23" t="s">
        <v>448</v>
      </c>
      <c r="D223" s="24" t="n">
        <f aca="false">SUM(D218:D222)</f>
        <v>465561.647</v>
      </c>
      <c r="E223" s="24" t="n">
        <f aca="false">SUM(E218:E222)</f>
        <v>505106.42884</v>
      </c>
    </row>
    <row r="224" customFormat="false" ht="11.25" hidden="false" customHeight="true" outlineLevel="0" collapsed="false"/>
    <row r="225" customFormat="false" ht="11.25" hidden="false" customHeight="true" outlineLevel="0" collapsed="false"/>
    <row r="226" customFormat="false" ht="11.25" hidden="false" customHeight="true" outlineLevel="0" collapsed="false"/>
    <row r="227" customFormat="false" ht="11.25" hidden="false" customHeight="true" outlineLevel="0" collapsed="false">
      <c r="A227" s="25" t="s">
        <v>449</v>
      </c>
    </row>
    <row r="228" customFormat="false" ht="11.25" hidden="false" customHeight="true" outlineLevel="0" collapsed="false">
      <c r="D228" s="6" t="s">
        <v>445</v>
      </c>
      <c r="E228" s="6" t="s">
        <v>446</v>
      </c>
    </row>
    <row r="229" customFormat="false" ht="11.25" hidden="false" customHeight="true" outlineLevel="0" collapsed="false">
      <c r="C229" s="20" t="s">
        <v>447</v>
      </c>
      <c r="D229" s="21" t="n">
        <v>3600</v>
      </c>
      <c r="E229" s="21" t="n">
        <v>4428</v>
      </c>
    </row>
    <row r="230" customFormat="false" ht="11.25" hidden="false" customHeight="true" outlineLevel="0" collapsed="false">
      <c r="C230" s="22" t="s">
        <v>10</v>
      </c>
      <c r="D230" s="21" t="n">
        <f aca="false">$D$219</f>
        <v>324614.867</v>
      </c>
      <c r="E230" s="21" t="n">
        <f aca="false">$E$219</f>
        <v>349733.90644</v>
      </c>
    </row>
    <row r="231" customFormat="false" ht="11.25" hidden="false" customHeight="true" outlineLevel="0" collapsed="false">
      <c r="C231" s="22" t="s">
        <v>217</v>
      </c>
      <c r="D231" s="21" t="n">
        <f aca="false">$D$220</f>
        <v>10737</v>
      </c>
      <c r="E231" s="21" t="n">
        <f aca="false">$E$220</f>
        <v>11595.96</v>
      </c>
    </row>
    <row r="232" customFormat="false" ht="11.25" hidden="false" customHeight="true" outlineLevel="0" collapsed="false">
      <c r="C232" s="22" t="s">
        <v>286</v>
      </c>
      <c r="D232" s="21" t="n">
        <f aca="false">$D$221</f>
        <v>27281.22</v>
      </c>
      <c r="E232" s="21" t="n">
        <f aca="false">$E$221</f>
        <v>29463.7176</v>
      </c>
    </row>
    <row r="233" customFormat="false" ht="11.25" hidden="false" customHeight="true" outlineLevel="0" collapsed="false">
      <c r="C233" s="22" t="s">
        <v>348</v>
      </c>
      <c r="D233" s="21" t="n">
        <f aca="false">$D$222</f>
        <v>99328.56</v>
      </c>
      <c r="E233" s="21" t="n">
        <f aca="false">$E$222</f>
        <v>109884.8448</v>
      </c>
    </row>
    <row r="234" customFormat="false" ht="11.25" hidden="false" customHeight="true" outlineLevel="0" collapsed="false">
      <c r="C234" s="23" t="s">
        <v>448</v>
      </c>
      <c r="D234" s="24" t="n">
        <f aca="false">SUM(D229:D233)</f>
        <v>465561.647</v>
      </c>
      <c r="E234" s="24" t="n">
        <f aca="false">SUM(E229:E233)</f>
        <v>505106.42884</v>
      </c>
    </row>
    <row r="235" customFormat="false" ht="11.25" hidden="false" customHeight="true" outlineLevel="0" collapsed="false"/>
    <row r="236" customFormat="false" ht="11.25" hidden="false" customHeight="true" outlineLevel="0" collapsed="false"/>
    <row r="237" customFormat="false" ht="15" hidden="false" customHeight="true" outlineLevel="0" collapsed="false">
      <c r="A237" s="26" t="s">
        <v>450</v>
      </c>
    </row>
    <row r="238" customFormat="false" ht="11.25" hidden="false" customHeight="true" outlineLevel="0" collapsed="false"/>
    <row r="239" customFormat="false" ht="11.25" hidden="false" customHeight="true" outlineLevel="0" collapsed="false"/>
    <row r="240" customFormat="false" ht="11.25" hidden="false" customHeight="true" outlineLevel="0" collapsed="false"/>
    <row r="241" customFormat="false" ht="11.25" hidden="false" customHeight="true" outlineLevel="0" collapsed="false"/>
    <row r="242" s="28" customFormat="true" ht="24.75" hidden="false" customHeight="true" outlineLevel="0" collapsed="false">
      <c r="A242" s="27" t="s">
        <v>451</v>
      </c>
    </row>
    <row r="243" customFormat="false" ht="11.25" hidden="false" customHeight="true" outlineLevel="0" collapsed="false"/>
    <row r="244" customFormat="false" ht="11.25" hidden="false" customHeight="true" outlineLevel="0" collapsed="false">
      <c r="A244" s="1" t="s">
        <v>452</v>
      </c>
    </row>
    <row r="245" customFormat="false" ht="11.25" hidden="false" customHeight="true" outlineLevel="0" collapsed="false">
      <c r="A245" s="29" t="s">
        <v>453</v>
      </c>
    </row>
    <row r="246" customFormat="false" ht="11.25" hidden="false" customHeight="true" outlineLevel="0" collapsed="false">
      <c r="A246" s="1" t="s">
        <v>454</v>
      </c>
    </row>
    <row r="247" customFormat="false" ht="15" hidden="false" customHeight="true" outlineLevel="0" collapsed="false">
      <c r="A247" s="25" t="s">
        <v>455</v>
      </c>
    </row>
    <row r="248" customFormat="false" ht="15" hidden="false" customHeight="true" outlineLevel="0" collapsed="false">
      <c r="A248" s="30" t="s">
        <v>456</v>
      </c>
    </row>
    <row r="249" customFormat="false" ht="15" hidden="false" customHeight="true" outlineLevel="0" collapsed="false">
      <c r="A249" s="30" t="s">
        <v>457</v>
      </c>
    </row>
  </sheetData>
  <mergeCells count="99">
    <mergeCell ref="D6:J8"/>
    <mergeCell ref="K6:L8"/>
    <mergeCell ref="B11:K11"/>
    <mergeCell ref="D95:E95"/>
    <mergeCell ref="D97:E97"/>
    <mergeCell ref="D98:E98"/>
    <mergeCell ref="D99:E99"/>
    <mergeCell ref="D100:E100"/>
    <mergeCell ref="D101:E101"/>
    <mergeCell ref="D102:E102"/>
    <mergeCell ref="D103:E103"/>
    <mergeCell ref="D105:E105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D116:E116"/>
    <mergeCell ref="D117:E117"/>
    <mergeCell ref="D118:E118"/>
    <mergeCell ref="D119:E119"/>
    <mergeCell ref="D120:E120"/>
    <mergeCell ref="D121:E121"/>
    <mergeCell ref="D122:E122"/>
    <mergeCell ref="D123:E123"/>
    <mergeCell ref="D124:E124"/>
    <mergeCell ref="D125:E125"/>
    <mergeCell ref="D127:E127"/>
    <mergeCell ref="D128:E128"/>
    <mergeCell ref="D134:E134"/>
    <mergeCell ref="D136:E136"/>
    <mergeCell ref="D137:E137"/>
    <mergeCell ref="D138:E138"/>
    <mergeCell ref="D139:E139"/>
    <mergeCell ref="D140:E140"/>
    <mergeCell ref="D142:E142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52:E152"/>
    <mergeCell ref="D153:E153"/>
    <mergeCell ref="D154:E154"/>
    <mergeCell ref="D155:E155"/>
    <mergeCell ref="D156:E156"/>
    <mergeCell ref="D157:E157"/>
    <mergeCell ref="D159:E159"/>
    <mergeCell ref="D160:E160"/>
    <mergeCell ref="D161:E161"/>
    <mergeCell ref="D162:E162"/>
    <mergeCell ref="D163:E163"/>
    <mergeCell ref="D169:E169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88:E188"/>
    <mergeCell ref="D189:E189"/>
    <mergeCell ref="D190:E190"/>
    <mergeCell ref="D191:E191"/>
    <mergeCell ref="D192:E192"/>
    <mergeCell ref="D193:E193"/>
    <mergeCell ref="D194:E194"/>
    <mergeCell ref="D196:E196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205:E205"/>
    <mergeCell ref="D206:E206"/>
    <mergeCell ref="D207:E207"/>
    <mergeCell ref="D209:E209"/>
  </mergeCells>
  <printOptions headings="false" gridLines="false" gridLinesSet="true" horizontalCentered="false" verticalCentered="false"/>
  <pageMargins left="0.196527777777778" right="0.196527777777778" top="0.984027777777778" bottom="0.984027777777778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109"/>
  <sheetViews>
    <sheetView showFormulas="false" showGridLines="true" showRowColHeaders="true" showZeros="true" rightToLeft="false" tabSelected="true" showOutlineSymbols="true" defaultGridColor="true" view="normal" topLeftCell="A88" colorId="64" zoomScale="100" zoomScaleNormal="100" zoomScalePageLayoutView="100" workbookViewId="0">
      <selection pane="topLeft" activeCell="H96" activeCellId="0" sqref="H96"/>
    </sheetView>
  </sheetViews>
  <sheetFormatPr defaultColWidth="10.01171875" defaultRowHeight="12.8" zeroHeight="false" outlineLevelRow="0" outlineLevelCol="0"/>
  <cols>
    <col collapsed="false" customWidth="true" hidden="false" outlineLevel="0" max="1" min="1" style="31" width="5.14"/>
    <col collapsed="false" customWidth="true" hidden="false" outlineLevel="0" max="2" min="2" style="31" width="23.88"/>
    <col collapsed="false" customWidth="true" hidden="false" outlineLevel="0" max="3" min="3" style="31" width="11.53"/>
    <col collapsed="false" customWidth="true" hidden="false" outlineLevel="0" max="4" min="4" style="31" width="39.16"/>
    <col collapsed="false" customWidth="true" hidden="false" outlineLevel="0" max="5" min="5" style="31" width="16.43"/>
    <col collapsed="false" customWidth="true" hidden="false" outlineLevel="0" max="6" min="6" style="31" width="12.37"/>
    <col collapsed="false" customWidth="true" hidden="false" outlineLevel="0" max="7" min="7" style="31" width="11.3"/>
    <col collapsed="false" customWidth="true" hidden="false" outlineLevel="0" max="8" min="8" style="31" width="10.84"/>
    <col collapsed="false" customWidth="true" hidden="false" outlineLevel="0" max="9" min="9" style="31" width="6.42"/>
    <col collapsed="false" customWidth="true" hidden="false" outlineLevel="0" max="10" min="10" style="31" width="12.64"/>
    <col collapsed="false" customWidth="true" hidden="false" outlineLevel="0" max="11" min="11" style="31" width="11.53"/>
    <col collapsed="false" customWidth="true" hidden="false" outlineLevel="0" max="12" min="12" style="31" width="11.81"/>
    <col collapsed="false" customWidth="true" hidden="false" outlineLevel="0" max="13" min="13" style="31" width="15.56"/>
    <col collapsed="false" customWidth="false" hidden="false" outlineLevel="0" max="1023" min="14" style="31" width="10"/>
  </cols>
  <sheetData>
    <row r="1" customFormat="false" ht="12.8" hidden="false" customHeight="false" outlineLevel="0" collapsed="false">
      <c r="A1" s="32" t="s">
        <v>458</v>
      </c>
      <c r="B1" s="32"/>
      <c r="C1" s="32"/>
      <c r="D1" s="32"/>
    </row>
    <row r="2" customFormat="false" ht="12.8" hidden="false" customHeight="false" outlineLevel="0" collapsed="false">
      <c r="K2" s="33" t="s">
        <v>459</v>
      </c>
      <c r="L2" s="33"/>
      <c r="M2" s="33"/>
    </row>
    <row r="3" customFormat="false" ht="23.85" hidden="false" customHeight="true" outlineLevel="0" collapsed="false">
      <c r="A3" s="34" t="s">
        <v>460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customFormat="false" ht="113.4" hidden="false" customHeight="false" outlineLevel="0" collapsed="false">
      <c r="A4" s="35" t="s">
        <v>461</v>
      </c>
      <c r="B4" s="36" t="s">
        <v>11</v>
      </c>
      <c r="C4" s="36" t="s">
        <v>12</v>
      </c>
      <c r="D4" s="36" t="s">
        <v>462</v>
      </c>
      <c r="E4" s="36" t="s">
        <v>463</v>
      </c>
      <c r="F4" s="36" t="s">
        <v>15</v>
      </c>
      <c r="G4" s="36" t="s">
        <v>464</v>
      </c>
      <c r="H4" s="36" t="s">
        <v>17</v>
      </c>
      <c r="I4" s="36" t="s">
        <v>18</v>
      </c>
      <c r="J4" s="36" t="s">
        <v>19</v>
      </c>
      <c r="K4" s="36" t="s">
        <v>465</v>
      </c>
      <c r="L4" s="36" t="s">
        <v>466</v>
      </c>
      <c r="M4" s="37" t="s">
        <v>467</v>
      </c>
    </row>
    <row r="5" s="48" customFormat="true" ht="13.8" hidden="false" customHeight="false" outlineLevel="0" collapsed="false">
      <c r="A5" s="38" t="n">
        <v>1</v>
      </c>
      <c r="B5" s="39" t="s">
        <v>468</v>
      </c>
      <c r="C5" s="40"/>
      <c r="D5" s="41"/>
      <c r="E5" s="42" t="n">
        <v>350</v>
      </c>
      <c r="F5" s="42"/>
      <c r="G5" s="43"/>
      <c r="H5" s="44"/>
      <c r="I5" s="45"/>
      <c r="J5" s="44"/>
      <c r="K5" s="46"/>
      <c r="L5" s="46"/>
      <c r="M5" s="47"/>
      <c r="AMJ5" s="49"/>
    </row>
    <row r="6" s="48" customFormat="true" ht="13.8" hidden="false" customHeight="false" outlineLevel="0" collapsed="false">
      <c r="A6" s="38" t="n">
        <v>2</v>
      </c>
      <c r="B6" s="39" t="s">
        <v>469</v>
      </c>
      <c r="C6" s="40"/>
      <c r="D6" s="41"/>
      <c r="E6" s="42" t="n">
        <v>1500</v>
      </c>
      <c r="F6" s="42"/>
      <c r="G6" s="43"/>
      <c r="H6" s="44"/>
      <c r="I6" s="45"/>
      <c r="J6" s="44"/>
      <c r="K6" s="46"/>
      <c r="L6" s="46"/>
      <c r="M6" s="47"/>
      <c r="AMJ6" s="49"/>
    </row>
    <row r="7" s="48" customFormat="true" ht="13.8" hidden="false" customHeight="false" outlineLevel="0" collapsed="false">
      <c r="A7" s="38" t="n">
        <v>3</v>
      </c>
      <c r="B7" s="39" t="s">
        <v>470</v>
      </c>
      <c r="C7" s="40"/>
      <c r="D7" s="41"/>
      <c r="E7" s="42" t="n">
        <v>600</v>
      </c>
      <c r="F7" s="42"/>
      <c r="G7" s="43"/>
      <c r="H7" s="44"/>
      <c r="I7" s="45"/>
      <c r="J7" s="44"/>
      <c r="K7" s="46"/>
      <c r="L7" s="46"/>
      <c r="M7" s="47"/>
      <c r="AMJ7" s="49"/>
    </row>
    <row r="8" s="48" customFormat="true" ht="13.8" hidden="false" customHeight="false" outlineLevel="0" collapsed="false">
      <c r="A8" s="38" t="n">
        <v>4</v>
      </c>
      <c r="B8" s="39" t="s">
        <v>471</v>
      </c>
      <c r="C8" s="40"/>
      <c r="D8" s="41"/>
      <c r="E8" s="42" t="n">
        <v>10000</v>
      </c>
      <c r="F8" s="42"/>
      <c r="G8" s="43"/>
      <c r="H8" s="44"/>
      <c r="I8" s="45"/>
      <c r="J8" s="44"/>
      <c r="K8" s="46"/>
      <c r="L8" s="46"/>
      <c r="M8" s="47"/>
      <c r="AMJ8" s="49"/>
    </row>
    <row r="9" s="48" customFormat="true" ht="23.85" hidden="false" customHeight="false" outlineLevel="0" collapsed="false">
      <c r="A9" s="38" t="n">
        <v>5</v>
      </c>
      <c r="B9" s="39" t="s">
        <v>472</v>
      </c>
      <c r="C9" s="40"/>
      <c r="D9" s="41"/>
      <c r="E9" s="42" t="n">
        <v>10000</v>
      </c>
      <c r="F9" s="42"/>
      <c r="G9" s="43"/>
      <c r="H9" s="44"/>
      <c r="I9" s="45"/>
      <c r="J9" s="44"/>
      <c r="K9" s="46"/>
      <c r="L9" s="46"/>
      <c r="M9" s="47"/>
      <c r="AMJ9" s="49"/>
    </row>
    <row r="10" s="48" customFormat="true" ht="13.8" hidden="false" customHeight="false" outlineLevel="0" collapsed="false">
      <c r="A10" s="38" t="n">
        <v>6</v>
      </c>
      <c r="B10" s="39" t="s">
        <v>473</v>
      </c>
      <c r="C10" s="40"/>
      <c r="D10" s="41"/>
      <c r="E10" s="42" t="n">
        <v>2250</v>
      </c>
      <c r="F10" s="42"/>
      <c r="G10" s="43"/>
      <c r="H10" s="44"/>
      <c r="I10" s="45"/>
      <c r="J10" s="44"/>
      <c r="K10" s="46"/>
      <c r="L10" s="46"/>
      <c r="M10" s="47"/>
      <c r="AMJ10" s="49"/>
    </row>
    <row r="11" s="48" customFormat="true" ht="23.85" hidden="false" customHeight="false" outlineLevel="0" collapsed="false">
      <c r="A11" s="38" t="n">
        <v>7</v>
      </c>
      <c r="B11" s="39" t="s">
        <v>474</v>
      </c>
      <c r="C11" s="40"/>
      <c r="D11" s="41"/>
      <c r="E11" s="42" t="n">
        <v>1050</v>
      </c>
      <c r="F11" s="42"/>
      <c r="G11" s="43"/>
      <c r="H11" s="44"/>
      <c r="I11" s="45"/>
      <c r="J11" s="44"/>
      <c r="K11" s="46"/>
      <c r="L11" s="46"/>
      <c r="M11" s="47"/>
      <c r="AMJ11" s="49"/>
    </row>
    <row r="12" s="48" customFormat="true" ht="35.05" hidden="false" customHeight="false" outlineLevel="0" collapsed="false">
      <c r="A12" s="38" t="n">
        <v>8</v>
      </c>
      <c r="B12" s="39" t="s">
        <v>475</v>
      </c>
      <c r="C12" s="40"/>
      <c r="D12" s="41"/>
      <c r="E12" s="42" t="n">
        <v>1050</v>
      </c>
      <c r="F12" s="42"/>
      <c r="G12" s="43"/>
      <c r="H12" s="44"/>
      <c r="I12" s="45"/>
      <c r="J12" s="44"/>
      <c r="K12" s="46"/>
      <c r="L12" s="46"/>
      <c r="M12" s="47"/>
      <c r="AMJ12" s="49"/>
    </row>
    <row r="13" s="48" customFormat="true" ht="13.8" hidden="false" customHeight="false" outlineLevel="0" collapsed="false">
      <c r="A13" s="38" t="n">
        <v>9</v>
      </c>
      <c r="B13" s="39" t="s">
        <v>476</v>
      </c>
      <c r="C13" s="40"/>
      <c r="D13" s="41"/>
      <c r="E13" s="42" t="n">
        <v>550</v>
      </c>
      <c r="F13" s="42"/>
      <c r="G13" s="43"/>
      <c r="H13" s="44"/>
      <c r="I13" s="45"/>
      <c r="J13" s="44"/>
      <c r="K13" s="46"/>
      <c r="L13" s="46"/>
      <c r="M13" s="47"/>
      <c r="AMJ13" s="49"/>
    </row>
    <row r="14" s="48" customFormat="true" ht="13.8" hidden="false" customHeight="false" outlineLevel="0" collapsed="false">
      <c r="A14" s="38" t="n">
        <v>10</v>
      </c>
      <c r="B14" s="39" t="s">
        <v>477</v>
      </c>
      <c r="C14" s="40"/>
      <c r="D14" s="41"/>
      <c r="E14" s="42" t="n">
        <v>800</v>
      </c>
      <c r="F14" s="42"/>
      <c r="G14" s="43"/>
      <c r="H14" s="44"/>
      <c r="I14" s="45"/>
      <c r="J14" s="44"/>
      <c r="K14" s="46"/>
      <c r="L14" s="46"/>
      <c r="M14" s="47"/>
      <c r="AMJ14" s="49"/>
    </row>
    <row r="15" s="48" customFormat="true" ht="13.8" hidden="false" customHeight="false" outlineLevel="0" collapsed="false">
      <c r="A15" s="38" t="n">
        <v>11</v>
      </c>
      <c r="B15" s="39" t="s">
        <v>478</v>
      </c>
      <c r="C15" s="40"/>
      <c r="D15" s="41"/>
      <c r="E15" s="42" t="n">
        <v>15500</v>
      </c>
      <c r="F15" s="42"/>
      <c r="G15" s="43"/>
      <c r="H15" s="44"/>
      <c r="I15" s="45"/>
      <c r="J15" s="44"/>
      <c r="K15" s="46"/>
      <c r="L15" s="46"/>
      <c r="M15" s="47"/>
      <c r="AMJ15" s="49"/>
    </row>
    <row r="16" s="48" customFormat="true" ht="13.8" hidden="false" customHeight="false" outlineLevel="0" collapsed="false">
      <c r="A16" s="38" t="n">
        <v>12</v>
      </c>
      <c r="B16" s="39" t="s">
        <v>479</v>
      </c>
      <c r="C16" s="40"/>
      <c r="D16" s="41"/>
      <c r="E16" s="42" t="n">
        <v>2000</v>
      </c>
      <c r="F16" s="42"/>
      <c r="G16" s="43"/>
      <c r="H16" s="44"/>
      <c r="I16" s="45"/>
      <c r="J16" s="44"/>
      <c r="K16" s="46"/>
      <c r="L16" s="46"/>
      <c r="M16" s="47"/>
      <c r="AMJ16" s="49"/>
    </row>
    <row r="17" s="48" customFormat="true" ht="13.8" hidden="false" customHeight="false" outlineLevel="0" collapsed="false">
      <c r="A17" s="38" t="n">
        <v>13</v>
      </c>
      <c r="B17" s="39" t="s">
        <v>480</v>
      </c>
      <c r="C17" s="40"/>
      <c r="D17" s="41"/>
      <c r="E17" s="42" t="n">
        <v>650</v>
      </c>
      <c r="F17" s="42"/>
      <c r="G17" s="43"/>
      <c r="H17" s="44"/>
      <c r="I17" s="45"/>
      <c r="J17" s="44"/>
      <c r="K17" s="46"/>
      <c r="L17" s="46"/>
      <c r="M17" s="47"/>
      <c r="AMJ17" s="49"/>
    </row>
    <row r="18" s="48" customFormat="true" ht="13.8" hidden="false" customHeight="false" outlineLevel="0" collapsed="false">
      <c r="A18" s="38" t="n">
        <v>14</v>
      </c>
      <c r="B18" s="39" t="s">
        <v>481</v>
      </c>
      <c r="C18" s="40"/>
      <c r="D18" s="41"/>
      <c r="E18" s="42" t="n">
        <v>800</v>
      </c>
      <c r="F18" s="42"/>
      <c r="G18" s="43"/>
      <c r="H18" s="44"/>
      <c r="I18" s="45"/>
      <c r="J18" s="44"/>
      <c r="K18" s="46"/>
      <c r="L18" s="46"/>
      <c r="M18" s="47"/>
      <c r="AMJ18" s="49"/>
    </row>
    <row r="19" s="48" customFormat="true" ht="13.8" hidden="false" customHeight="false" outlineLevel="0" collapsed="false">
      <c r="A19" s="38" t="n">
        <v>15</v>
      </c>
      <c r="B19" s="39" t="s">
        <v>482</v>
      </c>
      <c r="C19" s="40"/>
      <c r="D19" s="41"/>
      <c r="E19" s="42" t="n">
        <v>6500</v>
      </c>
      <c r="F19" s="42"/>
      <c r="G19" s="43"/>
      <c r="H19" s="44"/>
      <c r="I19" s="45"/>
      <c r="J19" s="44"/>
      <c r="K19" s="46"/>
      <c r="L19" s="46"/>
      <c r="M19" s="47"/>
      <c r="AMJ19" s="49"/>
    </row>
    <row r="20" s="48" customFormat="true" ht="13.8" hidden="false" customHeight="false" outlineLevel="0" collapsed="false">
      <c r="A20" s="38" t="n">
        <v>16</v>
      </c>
      <c r="B20" s="39" t="s">
        <v>130</v>
      </c>
      <c r="C20" s="40"/>
      <c r="D20" s="41"/>
      <c r="E20" s="42" t="n">
        <v>350</v>
      </c>
      <c r="F20" s="42"/>
      <c r="G20" s="43"/>
      <c r="H20" s="44"/>
      <c r="I20" s="45"/>
      <c r="J20" s="44"/>
      <c r="K20" s="46"/>
      <c r="L20" s="46"/>
      <c r="M20" s="47"/>
      <c r="AMJ20" s="49"/>
    </row>
    <row r="21" s="48" customFormat="true" ht="13.8" hidden="false" customHeight="false" outlineLevel="0" collapsed="false">
      <c r="A21" s="38" t="n">
        <v>17</v>
      </c>
      <c r="B21" s="39" t="s">
        <v>133</v>
      </c>
      <c r="C21" s="40"/>
      <c r="D21" s="41"/>
      <c r="E21" s="42" t="n">
        <v>500</v>
      </c>
      <c r="F21" s="42"/>
      <c r="G21" s="43"/>
      <c r="H21" s="44"/>
      <c r="I21" s="45"/>
      <c r="J21" s="44"/>
      <c r="K21" s="46"/>
      <c r="L21" s="46"/>
      <c r="M21" s="47"/>
      <c r="AMJ21" s="49"/>
    </row>
    <row r="22" s="48" customFormat="true" ht="13.8" hidden="false" customHeight="false" outlineLevel="0" collapsed="false">
      <c r="A22" s="38" t="n">
        <v>18</v>
      </c>
      <c r="B22" s="39" t="s">
        <v>136</v>
      </c>
      <c r="C22" s="40"/>
      <c r="D22" s="41"/>
      <c r="E22" s="42" t="n">
        <v>700</v>
      </c>
      <c r="F22" s="42"/>
      <c r="G22" s="43"/>
      <c r="H22" s="44"/>
      <c r="I22" s="45"/>
      <c r="J22" s="44"/>
      <c r="K22" s="46"/>
      <c r="L22" s="46"/>
      <c r="M22" s="47"/>
      <c r="AMJ22" s="49"/>
    </row>
    <row r="23" s="48" customFormat="true" ht="13.8" hidden="false" customHeight="false" outlineLevel="0" collapsed="false">
      <c r="A23" s="38" t="n">
        <v>19</v>
      </c>
      <c r="B23" s="39" t="s">
        <v>483</v>
      </c>
      <c r="C23" s="40"/>
      <c r="D23" s="41"/>
      <c r="E23" s="42" t="n">
        <v>500</v>
      </c>
      <c r="F23" s="42"/>
      <c r="G23" s="43"/>
      <c r="H23" s="44"/>
      <c r="I23" s="45"/>
      <c r="J23" s="44"/>
      <c r="K23" s="46"/>
      <c r="L23" s="46"/>
      <c r="M23" s="47"/>
      <c r="AMJ23" s="49"/>
    </row>
    <row r="24" s="48" customFormat="true" ht="13.8" hidden="false" customHeight="false" outlineLevel="0" collapsed="false">
      <c r="A24" s="38" t="n">
        <v>20</v>
      </c>
      <c r="B24" s="39" t="s">
        <v>484</v>
      </c>
      <c r="C24" s="40"/>
      <c r="D24" s="41"/>
      <c r="E24" s="42" t="n">
        <v>6500</v>
      </c>
      <c r="F24" s="42"/>
      <c r="G24" s="43"/>
      <c r="H24" s="44"/>
      <c r="I24" s="45"/>
      <c r="J24" s="44"/>
      <c r="K24" s="46"/>
      <c r="L24" s="46"/>
      <c r="M24" s="47"/>
      <c r="AMJ24" s="49"/>
    </row>
    <row r="25" s="48" customFormat="true" ht="13.8" hidden="false" customHeight="false" outlineLevel="0" collapsed="false">
      <c r="A25" s="38" t="n">
        <v>21</v>
      </c>
      <c r="B25" s="39" t="s">
        <v>485</v>
      </c>
      <c r="C25" s="40"/>
      <c r="D25" s="41"/>
      <c r="E25" s="42" t="n">
        <v>6000</v>
      </c>
      <c r="F25" s="42"/>
      <c r="G25" s="43"/>
      <c r="H25" s="44"/>
      <c r="I25" s="45"/>
      <c r="J25" s="44"/>
      <c r="K25" s="46"/>
      <c r="L25" s="46"/>
      <c r="M25" s="47"/>
      <c r="AMJ25" s="49"/>
    </row>
    <row r="26" s="48" customFormat="true" ht="13.8" hidden="false" customHeight="false" outlineLevel="0" collapsed="false">
      <c r="A26" s="38" t="n">
        <v>22</v>
      </c>
      <c r="B26" s="39" t="s">
        <v>486</v>
      </c>
      <c r="C26" s="40"/>
      <c r="D26" s="41"/>
      <c r="E26" s="42" t="n">
        <v>6000</v>
      </c>
      <c r="F26" s="42"/>
      <c r="G26" s="43"/>
      <c r="H26" s="44"/>
      <c r="I26" s="45"/>
      <c r="J26" s="44"/>
      <c r="K26" s="46"/>
      <c r="L26" s="46"/>
      <c r="M26" s="47"/>
      <c r="AMJ26" s="49"/>
    </row>
    <row r="27" s="48" customFormat="true" ht="13.8" hidden="false" customHeight="false" outlineLevel="0" collapsed="false">
      <c r="A27" s="38" t="n">
        <v>23</v>
      </c>
      <c r="B27" s="39" t="s">
        <v>59</v>
      </c>
      <c r="C27" s="40"/>
      <c r="D27" s="41"/>
      <c r="E27" s="42" t="n">
        <v>450</v>
      </c>
      <c r="F27" s="42"/>
      <c r="G27" s="43"/>
      <c r="H27" s="44"/>
      <c r="I27" s="45"/>
      <c r="J27" s="44"/>
      <c r="K27" s="46"/>
      <c r="L27" s="46"/>
      <c r="M27" s="47"/>
      <c r="AMJ27" s="49"/>
    </row>
    <row r="28" s="48" customFormat="true" ht="13.8" hidden="false" customHeight="false" outlineLevel="0" collapsed="false">
      <c r="A28" s="38" t="n">
        <v>24</v>
      </c>
      <c r="B28" s="39" t="s">
        <v>487</v>
      </c>
      <c r="C28" s="40"/>
      <c r="D28" s="41"/>
      <c r="E28" s="42" t="n">
        <v>1650</v>
      </c>
      <c r="F28" s="42"/>
      <c r="G28" s="43"/>
      <c r="H28" s="44"/>
      <c r="I28" s="45"/>
      <c r="J28" s="44"/>
      <c r="K28" s="46"/>
      <c r="L28" s="46"/>
      <c r="M28" s="47"/>
      <c r="AMJ28" s="49"/>
    </row>
    <row r="29" s="48" customFormat="true" ht="23.85" hidden="false" customHeight="false" outlineLevel="0" collapsed="false">
      <c r="A29" s="38" t="n">
        <v>25</v>
      </c>
      <c r="B29" s="39" t="s">
        <v>488</v>
      </c>
      <c r="C29" s="40"/>
      <c r="D29" s="41"/>
      <c r="E29" s="42" t="n">
        <v>300</v>
      </c>
      <c r="F29" s="42"/>
      <c r="G29" s="43"/>
      <c r="H29" s="44"/>
      <c r="I29" s="45"/>
      <c r="J29" s="44"/>
      <c r="K29" s="46"/>
      <c r="L29" s="46"/>
      <c r="M29" s="47"/>
      <c r="AMJ29" s="49"/>
    </row>
    <row r="30" s="48" customFormat="true" ht="13.8" hidden="false" customHeight="false" outlineLevel="0" collapsed="false">
      <c r="A30" s="38" t="n">
        <v>26</v>
      </c>
      <c r="B30" s="39" t="s">
        <v>145</v>
      </c>
      <c r="C30" s="40"/>
      <c r="D30" s="41"/>
      <c r="E30" s="42" t="n">
        <v>1500</v>
      </c>
      <c r="F30" s="42"/>
      <c r="G30" s="43"/>
      <c r="H30" s="44"/>
      <c r="I30" s="45"/>
      <c r="J30" s="44"/>
      <c r="K30" s="46"/>
      <c r="L30" s="46"/>
      <c r="M30" s="47"/>
      <c r="AMJ30" s="49"/>
    </row>
    <row r="31" s="48" customFormat="true" ht="13.8" hidden="false" customHeight="false" outlineLevel="0" collapsed="false">
      <c r="A31" s="38" t="n">
        <v>27</v>
      </c>
      <c r="B31" s="39" t="s">
        <v>65</v>
      </c>
      <c r="C31" s="40"/>
      <c r="D31" s="41"/>
      <c r="E31" s="42" t="n">
        <v>1750</v>
      </c>
      <c r="F31" s="42"/>
      <c r="G31" s="43"/>
      <c r="H31" s="44"/>
      <c r="I31" s="45"/>
      <c r="J31" s="44"/>
      <c r="K31" s="46"/>
      <c r="L31" s="46"/>
      <c r="M31" s="47"/>
      <c r="AMJ31" s="49"/>
    </row>
    <row r="32" s="48" customFormat="true" ht="23.85" hidden="false" customHeight="false" outlineLevel="0" collapsed="false">
      <c r="A32" s="38" t="n">
        <v>28</v>
      </c>
      <c r="B32" s="39" t="s">
        <v>68</v>
      </c>
      <c r="C32" s="40"/>
      <c r="D32" s="41"/>
      <c r="E32" s="42" t="n">
        <v>1250</v>
      </c>
      <c r="F32" s="42"/>
      <c r="G32" s="43"/>
      <c r="H32" s="44"/>
      <c r="I32" s="45"/>
      <c r="J32" s="44"/>
      <c r="K32" s="46"/>
      <c r="L32" s="46"/>
      <c r="M32" s="47"/>
      <c r="AMJ32" s="49"/>
    </row>
    <row r="33" s="48" customFormat="true" ht="13.8" hidden="false" customHeight="false" outlineLevel="0" collapsed="false">
      <c r="A33" s="38" t="n">
        <v>29</v>
      </c>
      <c r="B33" s="39" t="s">
        <v>489</v>
      </c>
      <c r="C33" s="40"/>
      <c r="D33" s="41"/>
      <c r="E33" s="42" t="n">
        <v>2500</v>
      </c>
      <c r="F33" s="42"/>
      <c r="G33" s="43"/>
      <c r="H33" s="44"/>
      <c r="I33" s="45"/>
      <c r="J33" s="44"/>
      <c r="K33" s="46"/>
      <c r="L33" s="46"/>
      <c r="M33" s="47"/>
      <c r="AMJ33" s="49"/>
    </row>
    <row r="34" s="48" customFormat="true" ht="13.8" hidden="false" customHeight="false" outlineLevel="0" collapsed="false">
      <c r="A34" s="38" t="n">
        <v>30</v>
      </c>
      <c r="B34" s="39" t="s">
        <v>490</v>
      </c>
      <c r="C34" s="40"/>
      <c r="D34" s="41"/>
      <c r="E34" s="42" t="n">
        <v>2600</v>
      </c>
      <c r="F34" s="42"/>
      <c r="G34" s="43"/>
      <c r="H34" s="44"/>
      <c r="I34" s="45"/>
      <c r="J34" s="44"/>
      <c r="K34" s="46"/>
      <c r="L34" s="46"/>
      <c r="M34" s="47"/>
      <c r="AMJ34" s="49"/>
    </row>
    <row r="35" s="48" customFormat="true" ht="13.8" hidden="false" customHeight="false" outlineLevel="0" collapsed="false">
      <c r="A35" s="38" t="n">
        <v>31</v>
      </c>
      <c r="B35" s="39" t="s">
        <v>491</v>
      </c>
      <c r="C35" s="40"/>
      <c r="D35" s="41"/>
      <c r="E35" s="42" t="n">
        <v>3300</v>
      </c>
      <c r="F35" s="42"/>
      <c r="G35" s="43"/>
      <c r="H35" s="44"/>
      <c r="I35" s="45"/>
      <c r="J35" s="44"/>
      <c r="K35" s="46"/>
      <c r="L35" s="46"/>
      <c r="M35" s="47"/>
      <c r="AMJ35" s="49"/>
    </row>
    <row r="36" s="48" customFormat="true" ht="13.8" hidden="false" customHeight="false" outlineLevel="0" collapsed="false">
      <c r="A36" s="38" t="n">
        <v>32</v>
      </c>
      <c r="B36" s="39" t="s">
        <v>492</v>
      </c>
      <c r="C36" s="40"/>
      <c r="D36" s="41"/>
      <c r="E36" s="42" t="n">
        <v>15000</v>
      </c>
      <c r="F36" s="42"/>
      <c r="G36" s="43"/>
      <c r="H36" s="44"/>
      <c r="I36" s="45"/>
      <c r="J36" s="44"/>
      <c r="K36" s="46"/>
      <c r="L36" s="46"/>
      <c r="M36" s="47"/>
      <c r="AMJ36" s="49"/>
    </row>
    <row r="37" s="48" customFormat="true" ht="13.8" hidden="false" customHeight="false" outlineLevel="0" collapsed="false">
      <c r="A37" s="38" t="n">
        <v>33</v>
      </c>
      <c r="B37" s="39" t="s">
        <v>493</v>
      </c>
      <c r="C37" s="40"/>
      <c r="D37" s="41"/>
      <c r="E37" s="42" t="n">
        <v>1000</v>
      </c>
      <c r="F37" s="42"/>
      <c r="G37" s="43"/>
      <c r="H37" s="44"/>
      <c r="I37" s="45"/>
      <c r="J37" s="44"/>
      <c r="K37" s="46"/>
      <c r="L37" s="46"/>
      <c r="M37" s="47"/>
      <c r="AMJ37" s="49"/>
    </row>
    <row r="38" s="48" customFormat="true" ht="13.8" hidden="false" customHeight="false" outlineLevel="0" collapsed="false">
      <c r="A38" s="38" t="n">
        <v>34</v>
      </c>
      <c r="B38" s="39" t="s">
        <v>494</v>
      </c>
      <c r="C38" s="40"/>
      <c r="D38" s="41"/>
      <c r="E38" s="42" t="n">
        <v>300</v>
      </c>
      <c r="F38" s="42"/>
      <c r="G38" s="43"/>
      <c r="H38" s="44"/>
      <c r="I38" s="45"/>
      <c r="J38" s="44"/>
      <c r="K38" s="46"/>
      <c r="L38" s="46"/>
      <c r="M38" s="47"/>
      <c r="AMJ38" s="49"/>
    </row>
    <row r="39" s="48" customFormat="true" ht="23.85" hidden="false" customHeight="false" outlineLevel="0" collapsed="false">
      <c r="A39" s="38" t="n">
        <v>35</v>
      </c>
      <c r="B39" s="39" t="s">
        <v>495</v>
      </c>
      <c r="C39" s="40"/>
      <c r="D39" s="41"/>
      <c r="E39" s="42" t="n">
        <v>1300</v>
      </c>
      <c r="F39" s="42"/>
      <c r="G39" s="43"/>
      <c r="H39" s="44"/>
      <c r="I39" s="45"/>
      <c r="J39" s="44"/>
      <c r="K39" s="46"/>
      <c r="L39" s="46"/>
      <c r="M39" s="47"/>
      <c r="AMJ39" s="49"/>
    </row>
    <row r="40" s="48" customFormat="true" ht="23.85" hidden="false" customHeight="false" outlineLevel="0" collapsed="false">
      <c r="A40" s="38" t="n">
        <v>36</v>
      </c>
      <c r="B40" s="39" t="s">
        <v>496</v>
      </c>
      <c r="C40" s="40"/>
      <c r="D40" s="41"/>
      <c r="E40" s="42" t="n">
        <v>900</v>
      </c>
      <c r="F40" s="42"/>
      <c r="G40" s="43"/>
      <c r="H40" s="44"/>
      <c r="I40" s="45"/>
      <c r="J40" s="44"/>
      <c r="K40" s="46"/>
      <c r="L40" s="46"/>
      <c r="M40" s="47"/>
      <c r="AMJ40" s="49"/>
    </row>
    <row r="41" s="48" customFormat="true" ht="13.8" hidden="false" customHeight="false" outlineLevel="0" collapsed="false">
      <c r="A41" s="38" t="n">
        <v>37</v>
      </c>
      <c r="B41" s="39" t="s">
        <v>497</v>
      </c>
      <c r="C41" s="40"/>
      <c r="D41" s="41"/>
      <c r="E41" s="42" t="n">
        <v>450</v>
      </c>
      <c r="F41" s="42"/>
      <c r="G41" s="43"/>
      <c r="H41" s="44"/>
      <c r="I41" s="45"/>
      <c r="J41" s="44"/>
      <c r="K41" s="46"/>
      <c r="L41" s="46"/>
      <c r="M41" s="47"/>
      <c r="AMJ41" s="49"/>
    </row>
    <row r="42" s="48" customFormat="true" ht="23.85" hidden="false" customHeight="false" outlineLevel="0" collapsed="false">
      <c r="A42" s="38" t="n">
        <v>38</v>
      </c>
      <c r="B42" s="39" t="s">
        <v>498</v>
      </c>
      <c r="C42" s="40"/>
      <c r="D42" s="41"/>
      <c r="E42" s="42" t="n">
        <v>16500</v>
      </c>
      <c r="F42" s="42"/>
      <c r="G42" s="43"/>
      <c r="H42" s="44"/>
      <c r="I42" s="45"/>
      <c r="J42" s="44"/>
      <c r="K42" s="46"/>
      <c r="L42" s="46"/>
      <c r="M42" s="47"/>
      <c r="AMJ42" s="49"/>
    </row>
    <row r="43" s="48" customFormat="true" ht="13.8" hidden="false" customHeight="false" outlineLevel="0" collapsed="false">
      <c r="A43" s="38" t="n">
        <v>39</v>
      </c>
      <c r="B43" s="39" t="s">
        <v>163</v>
      </c>
      <c r="C43" s="40"/>
      <c r="D43" s="41"/>
      <c r="E43" s="42" t="n">
        <v>450</v>
      </c>
      <c r="F43" s="42"/>
      <c r="G43" s="43"/>
      <c r="H43" s="44"/>
      <c r="I43" s="45"/>
      <c r="J43" s="44"/>
      <c r="K43" s="46"/>
      <c r="L43" s="46"/>
      <c r="M43" s="47"/>
      <c r="AMJ43" s="49"/>
    </row>
    <row r="44" s="48" customFormat="true" ht="13.8" hidden="false" customHeight="false" outlineLevel="0" collapsed="false">
      <c r="A44" s="38" t="n">
        <v>40</v>
      </c>
      <c r="B44" s="39" t="s">
        <v>499</v>
      </c>
      <c r="C44" s="40"/>
      <c r="D44" s="41"/>
      <c r="E44" s="42" t="n">
        <v>2000</v>
      </c>
      <c r="F44" s="42"/>
      <c r="G44" s="43"/>
      <c r="H44" s="44"/>
      <c r="I44" s="45"/>
      <c r="J44" s="44"/>
      <c r="K44" s="46"/>
      <c r="L44" s="46"/>
      <c r="M44" s="47"/>
      <c r="AMJ44" s="49"/>
    </row>
    <row r="45" s="48" customFormat="true" ht="13.8" hidden="false" customHeight="false" outlineLevel="0" collapsed="false">
      <c r="A45" s="38" t="n">
        <v>41</v>
      </c>
      <c r="B45" s="39" t="s">
        <v>500</v>
      </c>
      <c r="C45" s="40"/>
      <c r="D45" s="41"/>
      <c r="E45" s="42" t="n">
        <v>150</v>
      </c>
      <c r="F45" s="42"/>
      <c r="G45" s="43"/>
      <c r="H45" s="44"/>
      <c r="I45" s="45"/>
      <c r="J45" s="44"/>
      <c r="K45" s="46"/>
      <c r="L45" s="46"/>
      <c r="M45" s="47"/>
      <c r="AMJ45" s="49"/>
    </row>
    <row r="46" s="48" customFormat="true" ht="13.8" hidden="false" customHeight="false" outlineLevel="0" collapsed="false">
      <c r="A46" s="38" t="n">
        <v>42</v>
      </c>
      <c r="B46" s="39" t="s">
        <v>501</v>
      </c>
      <c r="C46" s="40"/>
      <c r="D46" s="41"/>
      <c r="E46" s="42" t="n">
        <v>2300</v>
      </c>
      <c r="F46" s="42"/>
      <c r="G46" s="43"/>
      <c r="H46" s="44"/>
      <c r="I46" s="45"/>
      <c r="J46" s="44"/>
      <c r="K46" s="46"/>
      <c r="L46" s="46"/>
      <c r="M46" s="47"/>
      <c r="AMJ46" s="49"/>
    </row>
    <row r="47" s="48" customFormat="true" ht="13.8" hidden="false" customHeight="false" outlineLevel="0" collapsed="false">
      <c r="A47" s="38" t="n">
        <v>43</v>
      </c>
      <c r="B47" s="39" t="s">
        <v>502</v>
      </c>
      <c r="C47" s="40"/>
      <c r="D47" s="41"/>
      <c r="E47" s="42" t="n">
        <v>3500</v>
      </c>
      <c r="F47" s="42"/>
      <c r="G47" s="43"/>
      <c r="H47" s="44"/>
      <c r="I47" s="45"/>
      <c r="J47" s="44"/>
      <c r="K47" s="46"/>
      <c r="L47" s="46"/>
      <c r="M47" s="47"/>
      <c r="AMJ47" s="49"/>
    </row>
    <row r="48" s="48" customFormat="true" ht="13.8" hidden="false" customHeight="false" outlineLevel="0" collapsed="false">
      <c r="A48" s="38" t="n">
        <v>44</v>
      </c>
      <c r="B48" s="39" t="s">
        <v>503</v>
      </c>
      <c r="C48" s="40"/>
      <c r="D48" s="41"/>
      <c r="E48" s="42" t="n">
        <v>1500</v>
      </c>
      <c r="F48" s="42"/>
      <c r="G48" s="43"/>
      <c r="H48" s="44"/>
      <c r="I48" s="45"/>
      <c r="J48" s="44"/>
      <c r="K48" s="46"/>
      <c r="L48" s="46"/>
      <c r="M48" s="47"/>
      <c r="AMJ48" s="49"/>
    </row>
    <row r="49" s="48" customFormat="true" ht="13.8" hidden="false" customHeight="false" outlineLevel="0" collapsed="false">
      <c r="A49" s="38" t="n">
        <v>45</v>
      </c>
      <c r="B49" s="39" t="s">
        <v>504</v>
      </c>
      <c r="C49" s="40"/>
      <c r="D49" s="41"/>
      <c r="E49" s="42" t="n">
        <v>13000</v>
      </c>
      <c r="F49" s="42"/>
      <c r="G49" s="43"/>
      <c r="H49" s="44"/>
      <c r="I49" s="45"/>
      <c r="J49" s="44"/>
      <c r="K49" s="46"/>
      <c r="L49" s="46"/>
      <c r="M49" s="47"/>
      <c r="AMJ49" s="49"/>
    </row>
    <row r="50" s="48" customFormat="true" ht="13.8" hidden="false" customHeight="false" outlineLevel="0" collapsed="false">
      <c r="A50" s="38" t="n">
        <v>46</v>
      </c>
      <c r="B50" s="39" t="s">
        <v>172</v>
      </c>
      <c r="C50" s="40"/>
      <c r="D50" s="41"/>
      <c r="E50" s="42" t="n">
        <v>350</v>
      </c>
      <c r="F50" s="42"/>
      <c r="G50" s="43"/>
      <c r="H50" s="44"/>
      <c r="I50" s="45"/>
      <c r="J50" s="44"/>
      <c r="K50" s="46"/>
      <c r="L50" s="46"/>
      <c r="M50" s="47"/>
      <c r="AMJ50" s="49"/>
    </row>
    <row r="51" s="48" customFormat="true" ht="13.8" hidden="false" customHeight="false" outlineLevel="0" collapsed="false">
      <c r="A51" s="38" t="n">
        <v>47</v>
      </c>
      <c r="B51" s="39" t="s">
        <v>175</v>
      </c>
      <c r="C51" s="40"/>
      <c r="D51" s="41"/>
      <c r="E51" s="42" t="n">
        <v>2250</v>
      </c>
      <c r="F51" s="42"/>
      <c r="G51" s="43"/>
      <c r="H51" s="44"/>
      <c r="I51" s="45"/>
      <c r="J51" s="44"/>
      <c r="K51" s="46"/>
      <c r="L51" s="46"/>
      <c r="M51" s="47"/>
      <c r="AMJ51" s="49"/>
    </row>
    <row r="52" s="48" customFormat="true" ht="13.8" hidden="false" customHeight="false" outlineLevel="0" collapsed="false">
      <c r="A52" s="38" t="n">
        <v>48</v>
      </c>
      <c r="B52" s="39" t="s">
        <v>178</v>
      </c>
      <c r="C52" s="40"/>
      <c r="D52" s="41"/>
      <c r="E52" s="42" t="n">
        <v>600</v>
      </c>
      <c r="F52" s="42"/>
      <c r="G52" s="43"/>
      <c r="H52" s="44"/>
      <c r="I52" s="45"/>
      <c r="J52" s="44"/>
      <c r="K52" s="46"/>
      <c r="L52" s="46"/>
      <c r="M52" s="47"/>
      <c r="AMJ52" s="49"/>
    </row>
    <row r="53" s="48" customFormat="true" ht="23.85" hidden="false" customHeight="false" outlineLevel="0" collapsed="false">
      <c r="A53" s="38" t="n">
        <v>49</v>
      </c>
      <c r="B53" s="39" t="s">
        <v>505</v>
      </c>
      <c r="C53" s="40"/>
      <c r="D53" s="41"/>
      <c r="E53" s="42" t="n">
        <v>300</v>
      </c>
      <c r="F53" s="42"/>
      <c r="G53" s="43"/>
      <c r="H53" s="44"/>
      <c r="I53" s="45"/>
      <c r="J53" s="44"/>
      <c r="K53" s="46"/>
      <c r="L53" s="46"/>
      <c r="M53" s="47"/>
      <c r="AMJ53" s="49"/>
    </row>
    <row r="54" s="48" customFormat="true" ht="23.85" hidden="false" customHeight="false" outlineLevel="0" collapsed="false">
      <c r="A54" s="38" t="n">
        <v>50</v>
      </c>
      <c r="B54" s="39" t="s">
        <v>506</v>
      </c>
      <c r="C54" s="40"/>
      <c r="D54" s="41"/>
      <c r="E54" s="42" t="n">
        <v>350</v>
      </c>
      <c r="F54" s="42"/>
      <c r="G54" s="43"/>
      <c r="H54" s="44"/>
      <c r="I54" s="45"/>
      <c r="J54" s="44"/>
      <c r="K54" s="46"/>
      <c r="L54" s="46"/>
      <c r="M54" s="47"/>
      <c r="AMJ54" s="49"/>
    </row>
    <row r="55" s="48" customFormat="true" ht="23.85" hidden="false" customHeight="false" outlineLevel="0" collapsed="false">
      <c r="A55" s="38" t="n">
        <v>51</v>
      </c>
      <c r="B55" s="39" t="s">
        <v>507</v>
      </c>
      <c r="C55" s="40"/>
      <c r="D55" s="41"/>
      <c r="E55" s="42" t="n">
        <v>850</v>
      </c>
      <c r="F55" s="42"/>
      <c r="G55" s="43"/>
      <c r="H55" s="44"/>
      <c r="I55" s="45"/>
      <c r="J55" s="44"/>
      <c r="K55" s="46"/>
      <c r="L55" s="46"/>
      <c r="M55" s="47"/>
      <c r="AMJ55" s="49"/>
    </row>
    <row r="56" s="48" customFormat="true" ht="23.85" hidden="false" customHeight="false" outlineLevel="0" collapsed="false">
      <c r="A56" s="38" t="n">
        <v>52</v>
      </c>
      <c r="B56" s="39" t="s">
        <v>508</v>
      </c>
      <c r="C56" s="40"/>
      <c r="D56" s="41"/>
      <c r="E56" s="42" t="n">
        <v>350</v>
      </c>
      <c r="F56" s="42"/>
      <c r="G56" s="43"/>
      <c r="H56" s="44"/>
      <c r="I56" s="45"/>
      <c r="J56" s="44"/>
      <c r="K56" s="46"/>
      <c r="L56" s="46"/>
      <c r="M56" s="47"/>
      <c r="AMJ56" s="49"/>
    </row>
    <row r="57" s="48" customFormat="true" ht="39.55" hidden="false" customHeight="false" outlineLevel="0" collapsed="false">
      <c r="A57" s="38" t="n">
        <v>53</v>
      </c>
      <c r="B57" s="50" t="s">
        <v>509</v>
      </c>
      <c r="C57" s="40"/>
      <c r="D57" s="41"/>
      <c r="E57" s="42" t="n">
        <v>400</v>
      </c>
      <c r="F57" s="42"/>
      <c r="G57" s="43"/>
      <c r="H57" s="44"/>
      <c r="I57" s="45"/>
      <c r="J57" s="44"/>
      <c r="K57" s="46"/>
      <c r="L57" s="46"/>
      <c r="M57" s="47"/>
      <c r="AMJ57" s="49"/>
    </row>
    <row r="58" s="48" customFormat="true" ht="13.8" hidden="false" customHeight="false" outlineLevel="0" collapsed="false">
      <c r="A58" s="38" t="n">
        <v>54</v>
      </c>
      <c r="B58" s="39" t="s">
        <v>510</v>
      </c>
      <c r="C58" s="40"/>
      <c r="D58" s="41"/>
      <c r="E58" s="42" t="n">
        <v>2000</v>
      </c>
      <c r="F58" s="42"/>
      <c r="G58" s="43"/>
      <c r="H58" s="44"/>
      <c r="I58" s="45"/>
      <c r="J58" s="44"/>
      <c r="K58" s="46"/>
      <c r="L58" s="46"/>
      <c r="M58" s="47"/>
      <c r="AMJ58" s="49"/>
    </row>
    <row r="59" s="48" customFormat="true" ht="13.8" hidden="false" customHeight="false" outlineLevel="0" collapsed="false">
      <c r="A59" s="38" t="n">
        <v>55</v>
      </c>
      <c r="B59" s="39" t="s">
        <v>511</v>
      </c>
      <c r="C59" s="40"/>
      <c r="D59" s="41"/>
      <c r="E59" s="42" t="n">
        <v>13000</v>
      </c>
      <c r="F59" s="42"/>
      <c r="G59" s="43"/>
      <c r="H59" s="44"/>
      <c r="I59" s="45"/>
      <c r="J59" s="44"/>
      <c r="K59" s="46"/>
      <c r="L59" s="46"/>
      <c r="M59" s="47"/>
      <c r="AMJ59" s="49"/>
    </row>
    <row r="60" s="48" customFormat="true" ht="13.8" hidden="false" customHeight="false" outlineLevel="0" collapsed="false">
      <c r="A60" s="38" t="n">
        <v>56</v>
      </c>
      <c r="B60" s="39" t="s">
        <v>512</v>
      </c>
      <c r="C60" s="40"/>
      <c r="D60" s="41"/>
      <c r="E60" s="42" t="n">
        <v>500</v>
      </c>
      <c r="F60" s="42"/>
      <c r="G60" s="43"/>
      <c r="H60" s="44"/>
      <c r="I60" s="45"/>
      <c r="J60" s="44"/>
      <c r="K60" s="46"/>
      <c r="L60" s="46"/>
      <c r="M60" s="47"/>
      <c r="AMJ60" s="49"/>
    </row>
    <row r="61" s="48" customFormat="true" ht="13.8" hidden="false" customHeight="false" outlineLevel="0" collapsed="false">
      <c r="A61" s="38" t="n">
        <v>57</v>
      </c>
      <c r="B61" s="39" t="s">
        <v>513</v>
      </c>
      <c r="C61" s="40"/>
      <c r="D61" s="41"/>
      <c r="E61" s="42" t="n">
        <v>6500</v>
      </c>
      <c r="F61" s="42"/>
      <c r="G61" s="43"/>
      <c r="H61" s="44"/>
      <c r="I61" s="45"/>
      <c r="J61" s="44"/>
      <c r="K61" s="46"/>
      <c r="L61" s="46"/>
      <c r="M61" s="47"/>
      <c r="AMJ61" s="49"/>
    </row>
    <row r="62" s="48" customFormat="true" ht="13.8" hidden="false" customHeight="false" outlineLevel="0" collapsed="false">
      <c r="A62" s="38" t="n">
        <v>58</v>
      </c>
      <c r="B62" s="39" t="s">
        <v>514</v>
      </c>
      <c r="C62" s="40"/>
      <c r="D62" s="41"/>
      <c r="E62" s="42" t="n">
        <v>4000</v>
      </c>
      <c r="F62" s="42"/>
      <c r="G62" s="43"/>
      <c r="H62" s="44"/>
      <c r="I62" s="45"/>
      <c r="J62" s="44"/>
      <c r="K62" s="46"/>
      <c r="L62" s="46"/>
      <c r="M62" s="47"/>
      <c r="AMJ62" s="49"/>
    </row>
    <row r="63" s="48" customFormat="true" ht="13.8" hidden="false" customHeight="false" outlineLevel="0" collapsed="false">
      <c r="A63" s="38" t="n">
        <v>59</v>
      </c>
      <c r="B63" s="39" t="s">
        <v>515</v>
      </c>
      <c r="C63" s="40"/>
      <c r="D63" s="41"/>
      <c r="E63" s="42" t="n">
        <v>8500</v>
      </c>
      <c r="F63" s="42"/>
      <c r="G63" s="43"/>
      <c r="H63" s="44"/>
      <c r="I63" s="45"/>
      <c r="J63" s="44"/>
      <c r="K63" s="46"/>
      <c r="L63" s="46"/>
      <c r="M63" s="47"/>
      <c r="AMJ63" s="49"/>
    </row>
    <row r="64" s="48" customFormat="true" ht="13.8" hidden="false" customHeight="false" outlineLevel="0" collapsed="false">
      <c r="A64" s="38" t="n">
        <v>60</v>
      </c>
      <c r="B64" s="39" t="s">
        <v>516</v>
      </c>
      <c r="C64" s="40"/>
      <c r="D64" s="41"/>
      <c r="E64" s="42" t="n">
        <v>2150</v>
      </c>
      <c r="F64" s="42"/>
      <c r="G64" s="43"/>
      <c r="H64" s="44"/>
      <c r="I64" s="45"/>
      <c r="J64" s="44"/>
      <c r="K64" s="46"/>
      <c r="L64" s="46"/>
      <c r="M64" s="47"/>
      <c r="AMJ64" s="49"/>
    </row>
    <row r="65" s="48" customFormat="true" ht="13.8" hidden="false" customHeight="false" outlineLevel="0" collapsed="false">
      <c r="A65" s="38" t="n">
        <v>61</v>
      </c>
      <c r="B65" s="39" t="s">
        <v>196</v>
      </c>
      <c r="C65" s="40"/>
      <c r="D65" s="41"/>
      <c r="E65" s="42" t="n">
        <v>1050</v>
      </c>
      <c r="F65" s="42"/>
      <c r="G65" s="43"/>
      <c r="H65" s="44"/>
      <c r="I65" s="45"/>
      <c r="J65" s="44"/>
      <c r="K65" s="46"/>
      <c r="L65" s="46"/>
      <c r="M65" s="47"/>
      <c r="AMJ65" s="49"/>
    </row>
    <row r="66" s="57" customFormat="true" ht="15" hidden="false" customHeight="false" outlineLevel="0" collapsed="false">
      <c r="A66" s="38" t="n">
        <v>62</v>
      </c>
      <c r="B66" s="51" t="s">
        <v>517</v>
      </c>
      <c r="C66" s="52"/>
      <c r="D66" s="52"/>
      <c r="E66" s="53" t="n">
        <v>1000</v>
      </c>
      <c r="F66" s="53"/>
      <c r="G66" s="52"/>
      <c r="H66" s="52"/>
      <c r="I66" s="52"/>
      <c r="J66" s="54"/>
      <c r="K66" s="55"/>
      <c r="L66" s="55"/>
      <c r="M66" s="56"/>
      <c r="AMJ66" s="49"/>
    </row>
    <row r="67" s="57" customFormat="true" ht="15" hidden="false" customHeight="false" outlineLevel="0" collapsed="false">
      <c r="A67" s="38" t="n">
        <v>63</v>
      </c>
      <c r="B67" s="51" t="s">
        <v>518</v>
      </c>
      <c r="C67" s="52"/>
      <c r="D67" s="52"/>
      <c r="E67" s="53" t="n">
        <v>4000</v>
      </c>
      <c r="F67" s="53"/>
      <c r="G67" s="52"/>
      <c r="H67" s="52"/>
      <c r="I67" s="52"/>
      <c r="J67" s="52"/>
      <c r="K67" s="55"/>
      <c r="L67" s="55"/>
      <c r="M67" s="56"/>
      <c r="AMJ67" s="49"/>
    </row>
    <row r="68" s="57" customFormat="true" ht="15" hidden="false" customHeight="false" outlineLevel="0" collapsed="false">
      <c r="B68" s="58"/>
      <c r="C68" s="59"/>
      <c r="D68" s="59"/>
      <c r="E68" s="60"/>
      <c r="F68" s="61"/>
      <c r="G68" s="59"/>
      <c r="H68" s="59"/>
      <c r="I68" s="59"/>
      <c r="J68" s="62" t="s">
        <v>216</v>
      </c>
      <c r="K68" s="55" t="n">
        <f aca="false">SUM(K7:K67)</f>
        <v>0</v>
      </c>
      <c r="L68" s="55" t="n">
        <f aca="false">SUM(L7:L67)</f>
        <v>0</v>
      </c>
      <c r="M68" s="56"/>
      <c r="AMJ68" s="49"/>
    </row>
    <row r="69" customFormat="false" ht="12.8" hidden="false" customHeight="false" outlineLevel="0" collapsed="false">
      <c r="B69" s="63"/>
      <c r="C69" s="52" t="s">
        <v>519</v>
      </c>
      <c r="D69" s="52"/>
      <c r="E69" s="52"/>
      <c r="F69" s="52"/>
      <c r="G69" s="52"/>
      <c r="H69" s="52"/>
      <c r="I69" s="52"/>
      <c r="J69" s="52"/>
      <c r="K69" s="64"/>
      <c r="L69" s="64"/>
      <c r="M69" s="64"/>
    </row>
    <row r="70" customFormat="false" ht="46.25" hidden="false" customHeight="true" outlineLevel="0" collapsed="false">
      <c r="B70" s="63"/>
      <c r="C70" s="40" t="s">
        <v>12</v>
      </c>
      <c r="D70" s="40" t="s">
        <v>13</v>
      </c>
      <c r="E70" s="40"/>
      <c r="F70" s="40" t="s">
        <v>15</v>
      </c>
      <c r="G70" s="40" t="s">
        <v>520</v>
      </c>
      <c r="H70" s="40" t="s">
        <v>17</v>
      </c>
      <c r="I70" s="40" t="s">
        <v>18</v>
      </c>
      <c r="J70" s="40" t="s">
        <v>19</v>
      </c>
      <c r="K70" s="36" t="s">
        <v>465</v>
      </c>
      <c r="L70" s="36" t="s">
        <v>466</v>
      </c>
      <c r="M70" s="64"/>
    </row>
    <row r="71" s="48" customFormat="true" ht="13.8" hidden="false" customHeight="false" outlineLevel="0" collapsed="false">
      <c r="B71" s="59"/>
      <c r="C71" s="40"/>
      <c r="D71" s="65"/>
      <c r="E71" s="65"/>
      <c r="F71" s="40"/>
      <c r="G71" s="43"/>
      <c r="H71" s="44"/>
      <c r="I71" s="45"/>
      <c r="J71" s="44"/>
      <c r="K71" s="46"/>
      <c r="L71" s="46"/>
      <c r="M71" s="47"/>
      <c r="AMJ71" s="49"/>
    </row>
    <row r="72" s="48" customFormat="true" ht="13.8" hidden="false" customHeight="false" outlineLevel="0" collapsed="false">
      <c r="B72" s="59"/>
      <c r="C72" s="40"/>
      <c r="D72" s="66"/>
      <c r="E72" s="66"/>
      <c r="F72" s="40"/>
      <c r="G72" s="43"/>
      <c r="H72" s="44"/>
      <c r="I72" s="45"/>
      <c r="J72" s="44"/>
      <c r="K72" s="46"/>
      <c r="L72" s="46"/>
      <c r="M72" s="47"/>
      <c r="AMJ72" s="49"/>
    </row>
    <row r="73" s="48" customFormat="true" ht="13.8" hidden="false" customHeight="false" outlineLevel="0" collapsed="false">
      <c r="B73" s="59"/>
      <c r="C73" s="40"/>
      <c r="D73" s="65"/>
      <c r="E73" s="65"/>
      <c r="F73" s="40"/>
      <c r="G73" s="43"/>
      <c r="H73" s="44"/>
      <c r="I73" s="45"/>
      <c r="J73" s="44"/>
      <c r="K73" s="46"/>
      <c r="L73" s="46"/>
      <c r="M73" s="47"/>
      <c r="AMJ73" s="49"/>
    </row>
    <row r="74" s="48" customFormat="true" ht="13.8" hidden="false" customHeight="false" outlineLevel="0" collapsed="false">
      <c r="B74" s="59"/>
      <c r="C74" s="40"/>
      <c r="D74" s="65"/>
      <c r="E74" s="65"/>
      <c r="F74" s="40"/>
      <c r="G74" s="43"/>
      <c r="H74" s="44"/>
      <c r="I74" s="45"/>
      <c r="J74" s="44"/>
      <c r="K74" s="46"/>
      <c r="L74" s="46"/>
      <c r="M74" s="47"/>
      <c r="AMJ74" s="49"/>
    </row>
    <row r="75" s="48" customFormat="true" ht="13.8" hidden="false" customHeight="false" outlineLevel="0" collapsed="false">
      <c r="B75" s="59"/>
      <c r="C75" s="40"/>
      <c r="D75" s="65"/>
      <c r="E75" s="65"/>
      <c r="F75" s="40"/>
      <c r="G75" s="43"/>
      <c r="H75" s="44"/>
      <c r="I75" s="45"/>
      <c r="J75" s="44"/>
      <c r="K75" s="46"/>
      <c r="L75" s="46"/>
      <c r="M75" s="47"/>
      <c r="AMJ75" s="49"/>
    </row>
    <row r="76" s="48" customFormat="true" ht="13.8" hidden="false" customHeight="false" outlineLevel="0" collapsed="false">
      <c r="B76" s="59"/>
      <c r="C76" s="59"/>
      <c r="D76" s="59"/>
      <c r="E76" s="59"/>
      <c r="F76" s="59"/>
      <c r="G76" s="59"/>
      <c r="H76" s="59"/>
      <c r="I76" s="59"/>
      <c r="J76" s="67" t="s">
        <v>216</v>
      </c>
      <c r="K76" s="46" t="n">
        <f aca="false">SUM(K71:K75)</f>
        <v>0</v>
      </c>
      <c r="L76" s="46" t="n">
        <f aca="false">SUM(L71:L75)</f>
        <v>0</v>
      </c>
      <c r="M76" s="47"/>
      <c r="AMJ76" s="49"/>
    </row>
    <row r="77" customFormat="false" ht="12.8" hidden="false" customHeight="false" outlineLevel="0" collapsed="false">
      <c r="B77" s="63"/>
      <c r="C77" s="52" t="s">
        <v>521</v>
      </c>
      <c r="D77" s="52"/>
      <c r="E77" s="52"/>
      <c r="F77" s="52"/>
      <c r="G77" s="52"/>
      <c r="H77" s="52"/>
      <c r="I77" s="52"/>
      <c r="J77" s="52"/>
      <c r="K77" s="64"/>
      <c r="L77" s="64"/>
      <c r="M77" s="64"/>
    </row>
    <row r="78" customFormat="false" ht="46.25" hidden="false" customHeight="true" outlineLevel="0" collapsed="false">
      <c r="B78" s="63"/>
      <c r="C78" s="40" t="s">
        <v>12</v>
      </c>
      <c r="D78" s="40" t="s">
        <v>13</v>
      </c>
      <c r="E78" s="40"/>
      <c r="F78" s="40" t="s">
        <v>15</v>
      </c>
      <c r="G78" s="40" t="s">
        <v>520</v>
      </c>
      <c r="H78" s="40" t="s">
        <v>17</v>
      </c>
      <c r="I78" s="40" t="s">
        <v>18</v>
      </c>
      <c r="J78" s="40" t="s">
        <v>19</v>
      </c>
      <c r="K78" s="36" t="s">
        <v>465</v>
      </c>
      <c r="L78" s="36" t="s">
        <v>466</v>
      </c>
      <c r="M78" s="64"/>
    </row>
    <row r="79" s="48" customFormat="true" ht="13.8" hidden="false" customHeight="false" outlineLevel="0" collapsed="false">
      <c r="B79" s="59"/>
      <c r="C79" s="40"/>
      <c r="D79" s="66"/>
      <c r="E79" s="66"/>
      <c r="F79" s="40"/>
      <c r="G79" s="43"/>
      <c r="H79" s="44"/>
      <c r="I79" s="45"/>
      <c r="J79" s="44"/>
      <c r="K79" s="46"/>
      <c r="L79" s="46"/>
      <c r="M79" s="47"/>
      <c r="AMJ79" s="49"/>
    </row>
    <row r="80" s="48" customFormat="true" ht="13.8" hidden="false" customHeight="false" outlineLevel="0" collapsed="false">
      <c r="B80" s="59"/>
      <c r="C80" s="40"/>
      <c r="D80" s="66"/>
      <c r="E80" s="66"/>
      <c r="F80" s="40"/>
      <c r="G80" s="43"/>
      <c r="H80" s="44"/>
      <c r="I80" s="45"/>
      <c r="J80" s="44"/>
      <c r="K80" s="46"/>
      <c r="L80" s="46"/>
      <c r="M80" s="47"/>
      <c r="AMJ80" s="49"/>
    </row>
    <row r="81" s="48" customFormat="true" ht="13.8" hidden="false" customHeight="false" outlineLevel="0" collapsed="false">
      <c r="B81" s="59"/>
      <c r="C81" s="40"/>
      <c r="D81" s="66"/>
      <c r="E81" s="66"/>
      <c r="F81" s="40"/>
      <c r="G81" s="43"/>
      <c r="H81" s="44"/>
      <c r="I81" s="45"/>
      <c r="J81" s="44"/>
      <c r="K81" s="46"/>
      <c r="L81" s="46"/>
      <c r="M81" s="47"/>
      <c r="AMJ81" s="49"/>
    </row>
    <row r="82" s="48" customFormat="true" ht="13.8" hidden="false" customHeight="false" outlineLevel="0" collapsed="false">
      <c r="B82" s="59"/>
      <c r="C82" s="40"/>
      <c r="D82" s="66"/>
      <c r="E82" s="66"/>
      <c r="F82" s="40"/>
      <c r="G82" s="43"/>
      <c r="H82" s="44"/>
      <c r="I82" s="45"/>
      <c r="J82" s="44"/>
      <c r="K82" s="46"/>
      <c r="L82" s="46"/>
      <c r="M82" s="47"/>
      <c r="AMJ82" s="49"/>
    </row>
    <row r="83" s="48" customFormat="true" ht="13.8" hidden="false" customHeight="false" outlineLevel="0" collapsed="false">
      <c r="B83" s="59"/>
      <c r="C83" s="40"/>
      <c r="D83" s="66"/>
      <c r="E83" s="66"/>
      <c r="F83" s="40"/>
      <c r="G83" s="43"/>
      <c r="H83" s="44"/>
      <c r="I83" s="45"/>
      <c r="J83" s="44"/>
      <c r="K83" s="46"/>
      <c r="L83" s="46"/>
      <c r="M83" s="47"/>
      <c r="AMJ83" s="49"/>
    </row>
    <row r="84" s="57" customFormat="true" ht="15" hidden="false" customHeight="false" outlineLevel="0" collapsed="false">
      <c r="B84" s="59"/>
      <c r="C84" s="59"/>
      <c r="D84" s="59"/>
      <c r="E84" s="59"/>
      <c r="F84" s="59"/>
      <c r="G84" s="59"/>
      <c r="H84" s="59"/>
      <c r="I84" s="59"/>
      <c r="J84" s="68" t="s">
        <v>216</v>
      </c>
      <c r="K84" s="69" t="n">
        <f aca="false">SUM(K79:K83)</f>
        <v>0</v>
      </c>
      <c r="L84" s="69" t="n">
        <f aca="false">SUM(L79:L83)</f>
        <v>0</v>
      </c>
      <c r="M84" s="56"/>
      <c r="AMJ84" s="49"/>
    </row>
    <row r="85" customFormat="false" ht="12.8" hidden="false" customHeight="false" outlineLevel="0" collapsed="false">
      <c r="B85" s="63"/>
      <c r="C85" s="52" t="s">
        <v>522</v>
      </c>
      <c r="D85" s="52"/>
      <c r="E85" s="52"/>
      <c r="F85" s="52"/>
      <c r="G85" s="52"/>
      <c r="H85" s="52"/>
      <c r="I85" s="52"/>
      <c r="J85" s="52"/>
      <c r="K85" s="64"/>
      <c r="L85" s="64"/>
      <c r="M85" s="64"/>
    </row>
    <row r="86" customFormat="false" ht="32.8" hidden="false" customHeight="true" outlineLevel="0" collapsed="false">
      <c r="C86" s="36" t="s">
        <v>12</v>
      </c>
      <c r="D86" s="36" t="s">
        <v>13</v>
      </c>
      <c r="E86" s="36"/>
      <c r="F86" s="36" t="s">
        <v>15</v>
      </c>
      <c r="G86" s="36" t="s">
        <v>520</v>
      </c>
      <c r="H86" s="36" t="s">
        <v>17</v>
      </c>
      <c r="I86" s="36" t="s">
        <v>18</v>
      </c>
      <c r="J86" s="36" t="s">
        <v>19</v>
      </c>
      <c r="K86" s="36" t="s">
        <v>465</v>
      </c>
      <c r="L86" s="36" t="s">
        <v>466</v>
      </c>
      <c r="M86" s="64"/>
    </row>
    <row r="87" s="48" customFormat="true" ht="13.8" hidden="false" customHeight="false" outlineLevel="0" collapsed="false">
      <c r="C87" s="70"/>
      <c r="D87" s="71"/>
      <c r="E87" s="71"/>
      <c r="F87" s="70"/>
      <c r="G87" s="72"/>
      <c r="H87" s="46"/>
      <c r="I87" s="73"/>
      <c r="J87" s="46"/>
      <c r="K87" s="46"/>
      <c r="L87" s="46"/>
      <c r="M87" s="47"/>
      <c r="AMJ87" s="49"/>
    </row>
    <row r="88" s="48" customFormat="true" ht="13.8" hidden="false" customHeight="false" outlineLevel="0" collapsed="false">
      <c r="C88" s="70"/>
      <c r="D88" s="71"/>
      <c r="E88" s="71"/>
      <c r="F88" s="70"/>
      <c r="G88" s="72"/>
      <c r="H88" s="46"/>
      <c r="I88" s="73"/>
      <c r="J88" s="46"/>
      <c r="K88" s="46"/>
      <c r="L88" s="46"/>
      <c r="M88" s="47"/>
      <c r="AMJ88" s="49"/>
    </row>
    <row r="89" s="48" customFormat="true" ht="13.8" hidden="false" customHeight="false" outlineLevel="0" collapsed="false">
      <c r="C89" s="70"/>
      <c r="D89" s="71"/>
      <c r="E89" s="71"/>
      <c r="F89" s="70"/>
      <c r="G89" s="72"/>
      <c r="H89" s="46"/>
      <c r="I89" s="73"/>
      <c r="J89" s="46"/>
      <c r="K89" s="46"/>
      <c r="L89" s="46"/>
      <c r="M89" s="47"/>
      <c r="AMJ89" s="49"/>
    </row>
    <row r="90" s="48" customFormat="true" ht="13.8" hidden="false" customHeight="false" outlineLevel="0" collapsed="false">
      <c r="C90" s="70"/>
      <c r="D90" s="71"/>
      <c r="E90" s="71"/>
      <c r="F90" s="70"/>
      <c r="G90" s="72"/>
      <c r="H90" s="46"/>
      <c r="I90" s="73"/>
      <c r="J90" s="46"/>
      <c r="K90" s="46"/>
      <c r="L90" s="46"/>
      <c r="M90" s="47"/>
      <c r="AMJ90" s="49"/>
    </row>
    <row r="91" s="57" customFormat="true" ht="15" hidden="false" customHeight="false" outlineLevel="0" collapsed="false">
      <c r="J91" s="74" t="s">
        <v>216</v>
      </c>
      <c r="K91" s="75" t="n">
        <f aca="false">SUM(K87:K90)</f>
        <v>0</v>
      </c>
      <c r="L91" s="75" t="n">
        <f aca="false">SUM(L87:L90)</f>
        <v>0</v>
      </c>
      <c r="M91" s="56"/>
      <c r="AMJ91" s="49"/>
    </row>
    <row r="92" s="57" customFormat="true" ht="15" hidden="false" customHeight="false" outlineLevel="0" collapsed="false">
      <c r="AMJ92" s="49"/>
    </row>
    <row r="93" s="57" customFormat="true" ht="15" hidden="false" customHeight="false" outlineLevel="0" collapsed="false">
      <c r="C93" s="76"/>
      <c r="D93" s="77" t="s">
        <v>523</v>
      </c>
      <c r="E93" s="77"/>
      <c r="F93" s="78"/>
      <c r="G93" s="79" t="s">
        <v>524</v>
      </c>
      <c r="H93" s="80"/>
      <c r="I93" s="81"/>
      <c r="J93" s="46"/>
      <c r="K93" s="46"/>
      <c r="L93" s="46"/>
      <c r="AMJ93" s="49"/>
    </row>
    <row r="94" s="57" customFormat="true" ht="15" hidden="false" customHeight="false" outlineLevel="0" collapsed="false">
      <c r="C94" s="82"/>
      <c r="D94" s="82"/>
      <c r="E94" s="83"/>
      <c r="F94" s="82"/>
      <c r="G94" s="83"/>
      <c r="H94" s="82"/>
      <c r="I94" s="82"/>
      <c r="J94" s="84" t="s">
        <v>216</v>
      </c>
      <c r="K94" s="85" t="n">
        <f aca="false">SUM(K92:K93)</f>
        <v>0</v>
      </c>
      <c r="L94" s="85" t="n">
        <f aca="false">SUM(L92:L93)</f>
        <v>0</v>
      </c>
      <c r="AMJ94" s="49"/>
    </row>
    <row r="95" customFormat="false" ht="35.05" hidden="false" customHeight="true" outlineLevel="0" collapsed="false">
      <c r="C95" s="34" t="s">
        <v>525</v>
      </c>
      <c r="D95" s="34"/>
      <c r="E95" s="34"/>
      <c r="F95" s="34"/>
      <c r="G95" s="34"/>
      <c r="H95" s="34"/>
    </row>
    <row r="97" customFormat="false" ht="12.8" hidden="false" customHeight="false" outlineLevel="0" collapsed="false">
      <c r="A97" s="31" t="s">
        <v>526</v>
      </c>
    </row>
    <row r="98" customFormat="false" ht="12.8" hidden="false" customHeight="false" outlineLevel="0" collapsed="false">
      <c r="A98" s="31" t="s">
        <v>527</v>
      </c>
    </row>
    <row r="99" customFormat="false" ht="12.8" hidden="false" customHeight="false" outlineLevel="0" collapsed="false">
      <c r="D99" s="86" t="s">
        <v>445</v>
      </c>
      <c r="E99" s="86" t="s">
        <v>446</v>
      </c>
    </row>
    <row r="100" customFormat="false" ht="12.8" hidden="false" customHeight="false" outlineLevel="0" collapsed="false">
      <c r="C100" s="87" t="s">
        <v>447</v>
      </c>
      <c r="D100" s="88" t="n">
        <f aca="false">K94</f>
        <v>0</v>
      </c>
      <c r="E100" s="88" t="n">
        <f aca="false">L94</f>
        <v>0</v>
      </c>
    </row>
    <row r="101" customFormat="false" ht="12.8" hidden="false" customHeight="false" outlineLevel="0" collapsed="false">
      <c r="C101" s="89" t="s">
        <v>10</v>
      </c>
      <c r="D101" s="88" t="n">
        <f aca="false">$K$66</f>
        <v>0</v>
      </c>
      <c r="E101" s="88" t="n">
        <f aca="false">$L$66</f>
        <v>0</v>
      </c>
    </row>
    <row r="102" customFormat="false" ht="12.8" hidden="false" customHeight="false" outlineLevel="0" collapsed="false">
      <c r="C102" s="89" t="s">
        <v>217</v>
      </c>
      <c r="D102" s="88" t="n">
        <f aca="false">$K$76</f>
        <v>0</v>
      </c>
      <c r="E102" s="88" t="n">
        <f aca="false">$L$76</f>
        <v>0</v>
      </c>
    </row>
    <row r="103" customFormat="false" ht="12.8" hidden="false" customHeight="false" outlineLevel="0" collapsed="false">
      <c r="C103" s="89" t="s">
        <v>286</v>
      </c>
      <c r="D103" s="88" t="n">
        <f aca="false">$K$84</f>
        <v>0</v>
      </c>
      <c r="E103" s="88" t="n">
        <f aca="false">$L$84</f>
        <v>0</v>
      </c>
    </row>
    <row r="104" customFormat="false" ht="12.8" hidden="false" customHeight="false" outlineLevel="0" collapsed="false">
      <c r="C104" s="89" t="s">
        <v>348</v>
      </c>
      <c r="D104" s="88" t="n">
        <f aca="false">$K$91</f>
        <v>0</v>
      </c>
      <c r="E104" s="88" t="n">
        <f aca="false">$L$91</f>
        <v>0</v>
      </c>
    </row>
    <row r="105" s="90" customFormat="true" ht="17.35" hidden="false" customHeight="false" outlineLevel="0" collapsed="false">
      <c r="C105" s="91" t="s">
        <v>448</v>
      </c>
      <c r="D105" s="92" t="n">
        <f aca="false">SUM(D100:D104)</f>
        <v>0</v>
      </c>
      <c r="E105" s="93" t="n">
        <f aca="false">SUM(E100:E104)</f>
        <v>0</v>
      </c>
      <c r="AMJ105" s="49"/>
    </row>
    <row r="106" customFormat="false" ht="32.8" hidden="false" customHeight="true" outlineLevel="0" collapsed="false"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</row>
    <row r="107" customFormat="false" ht="32.8" hidden="false" customHeight="true" outlineLevel="0" collapsed="false">
      <c r="B107" s="95" t="s">
        <v>528</v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</row>
    <row r="109" customFormat="false" ht="46.25" hidden="false" customHeight="false" outlineLevel="0" collapsed="false">
      <c r="B109" s="96" t="s">
        <v>529</v>
      </c>
    </row>
  </sheetData>
  <mergeCells count="27">
    <mergeCell ref="A1:D1"/>
    <mergeCell ref="K2:M2"/>
    <mergeCell ref="A3:L3"/>
    <mergeCell ref="C69:J69"/>
    <mergeCell ref="D70:E70"/>
    <mergeCell ref="D71:E71"/>
    <mergeCell ref="D72:E72"/>
    <mergeCell ref="D73:E73"/>
    <mergeCell ref="D74:E74"/>
    <mergeCell ref="D75:E75"/>
    <mergeCell ref="C77:J77"/>
    <mergeCell ref="D78:E78"/>
    <mergeCell ref="D79:E79"/>
    <mergeCell ref="D80:E80"/>
    <mergeCell ref="D81:E81"/>
    <mergeCell ref="D82:E82"/>
    <mergeCell ref="D83:E83"/>
    <mergeCell ref="C85:J85"/>
    <mergeCell ref="D86:E86"/>
    <mergeCell ref="D87:E87"/>
    <mergeCell ref="D88:E88"/>
    <mergeCell ref="D89:E89"/>
    <mergeCell ref="D90:E90"/>
    <mergeCell ref="D93:E93"/>
    <mergeCell ref="C95:H95"/>
    <mergeCell ref="B106:L106"/>
    <mergeCell ref="B107:L107"/>
  </mergeCells>
  <printOptions headings="false" gridLines="false" gridLinesSet="true" horizontalCentered="false" verticalCentered="false"/>
  <pageMargins left="0.196527777777778" right="0.196527777777778" top="0.295833333333333" bottom="0.3562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306</TotalTime>
  <Application>LibreOffice/6.4.2.2$Windows_X86_64 LibreOffice_project/4e471d8c02c9c90f512f7f9ead8875b57fcb1ec3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pl-PL</dc:language>
  <cp:lastModifiedBy/>
  <cp:lastPrinted>2024-08-02T09:48:28Z</cp:lastPrinted>
  <dcterms:modified xsi:type="dcterms:W3CDTF">2024-08-02T09:48:45Z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