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912" yWindow="216" windowWidth="15876" windowHeight="12216" tabRatio="500"/>
  </bookViews>
  <sheets>
    <sheet name="Arkusz Zapotrzebowania" sheetId="1" r:id="rId1"/>
  </sheets>
  <definedNames>
    <definedName name="_xlnm._FilterDatabase" localSheetId="0" hidden="1">'Arkusz Zapotrzebowania'!$A$4:$AK$268</definedName>
    <definedName name="Excel_BuiltIn_Print_Area" localSheetId="0">'Arkusz Zapotrzebowania'!$A$1:$AK$249</definedName>
    <definedName name="Excel_BuiltIn_Print_Area">"$#ODWOŁANIE.$A$1:$E$6"</definedName>
    <definedName name="_xlnm.Print_Area" localSheetId="0">'Arkusz Zapotrzebowania'!$A$1:$AK$281</definedName>
    <definedName name="_xlnm.Print_Titles" localSheetId="0">'Arkusz Zapotrzebowania'!$1:$4</definedName>
  </definedNames>
  <calcPr calcId="145621"/>
</workbook>
</file>

<file path=xl/calcChain.xml><?xml version="1.0" encoding="utf-8"?>
<calcChain xmlns="http://schemas.openxmlformats.org/spreadsheetml/2006/main">
  <c r="I9" i="1"/>
  <c r="I10"/>
  <c r="I11"/>
  <c r="I12"/>
  <c r="I13"/>
  <c r="I14"/>
  <c r="I15"/>
  <c r="I16"/>
  <c r="I18"/>
  <c r="I19"/>
  <c r="I20"/>
  <c r="I21"/>
  <c r="I22"/>
  <c r="I23"/>
  <c r="I24"/>
  <c r="I25"/>
  <c r="I26"/>
  <c r="I27"/>
  <c r="I28"/>
  <c r="I29"/>
  <c r="I30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6"/>
  <c r="I57"/>
  <c r="I58"/>
  <c r="I59"/>
  <c r="I60"/>
  <c r="I61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7"/>
  <c r="I98"/>
  <c r="I99"/>
  <c r="I101"/>
  <c r="I102"/>
  <c r="I104"/>
  <c r="I105"/>
  <c r="I106"/>
  <c r="I107"/>
  <c r="I108"/>
  <c r="I109"/>
  <c r="I111"/>
  <c r="I112"/>
  <c r="I113"/>
  <c r="I114"/>
  <c r="I115"/>
  <c r="I116"/>
  <c r="I117"/>
  <c r="I118"/>
  <c r="I119"/>
  <c r="I120"/>
  <c r="I121"/>
  <c r="I122"/>
  <c r="I124"/>
  <c r="I125"/>
  <c r="I126"/>
  <c r="I127"/>
  <c r="I129"/>
  <c r="I130"/>
  <c r="I131"/>
  <c r="I132"/>
  <c r="I133"/>
  <c r="I134"/>
  <c r="I135"/>
  <c r="I136"/>
  <c r="I137"/>
  <c r="I138"/>
  <c r="I139"/>
  <c r="I141"/>
  <c r="I142"/>
  <c r="I143"/>
  <c r="I144"/>
  <c r="I145"/>
  <c r="I146"/>
  <c r="I147"/>
  <c r="I148"/>
  <c r="I149"/>
  <c r="I150"/>
  <c r="I151"/>
  <c r="I152"/>
  <c r="I153"/>
  <c r="I155"/>
  <c r="I156"/>
  <c r="I157"/>
  <c r="I158"/>
  <c r="I160"/>
  <c r="I161"/>
  <c r="I162"/>
  <c r="I164"/>
  <c r="I165"/>
  <c r="I166"/>
  <c r="I167"/>
  <c r="I168"/>
  <c r="I169"/>
  <c r="I170"/>
  <c r="I171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6"/>
  <c r="I207"/>
  <c r="I208"/>
  <c r="I209"/>
  <c r="I210"/>
  <c r="I211"/>
  <c r="I212"/>
  <c r="I213"/>
  <c r="I214"/>
  <c r="I216"/>
  <c r="I217"/>
  <c r="I219"/>
  <c r="I220"/>
  <c r="I221"/>
  <c r="I222"/>
  <c r="I223"/>
  <c r="I224"/>
  <c r="I225"/>
  <c r="I226"/>
  <c r="I227"/>
  <c r="I228"/>
  <c r="I229"/>
  <c r="I230"/>
  <c r="I231"/>
  <c r="I232"/>
  <c r="I233"/>
  <c r="I235"/>
  <c r="I236"/>
  <c r="I237"/>
  <c r="I239"/>
  <c r="I240"/>
  <c r="I242"/>
  <c r="I243"/>
  <c r="I244"/>
  <c r="I246"/>
  <c r="I247"/>
  <c r="I249"/>
  <c r="I250"/>
  <c r="I251"/>
  <c r="I252"/>
  <c r="I253"/>
  <c r="I254"/>
  <c r="I255"/>
  <c r="I256"/>
  <c r="I269" s="1"/>
  <c r="I257"/>
  <c r="I258"/>
  <c r="I259"/>
  <c r="I260"/>
  <c r="I261"/>
  <c r="I262"/>
  <c r="I263"/>
  <c r="I264"/>
  <c r="I265"/>
  <c r="I266"/>
  <c r="I267"/>
  <c r="I268"/>
  <c r="I8"/>
  <c r="AF250" l="1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AI221"/>
  <c r="AI222"/>
  <c r="AI223"/>
  <c r="AI224"/>
  <c r="AI225"/>
  <c r="AI226"/>
  <c r="AI227"/>
  <c r="AI228"/>
  <c r="AI229"/>
  <c r="AI230"/>
  <c r="AI231"/>
  <c r="AI232"/>
  <c r="AI233"/>
  <c r="AF221"/>
  <c r="AF222"/>
  <c r="AF223"/>
  <c r="AF224"/>
  <c r="AF225"/>
  <c r="AF226"/>
  <c r="AF227"/>
  <c r="AF228"/>
  <c r="AF229"/>
  <c r="AF230"/>
  <c r="AF231"/>
  <c r="AF232"/>
  <c r="AF233"/>
  <c r="AC221"/>
  <c r="AC222"/>
  <c r="AC223"/>
  <c r="AC224"/>
  <c r="AC225"/>
  <c r="AC226"/>
  <c r="AC227"/>
  <c r="AC228"/>
  <c r="AC229"/>
  <c r="AC230"/>
  <c r="AC231"/>
  <c r="AC232"/>
  <c r="AC233"/>
  <c r="Z221"/>
  <c r="Z222"/>
  <c r="Z223"/>
  <c r="Z224"/>
  <c r="Z225"/>
  <c r="Z226"/>
  <c r="Z227"/>
  <c r="Z228"/>
  <c r="Z229"/>
  <c r="Z230"/>
  <c r="Z231"/>
  <c r="Z232"/>
  <c r="Z233"/>
  <c r="W221"/>
  <c r="W222"/>
  <c r="W223"/>
  <c r="W224"/>
  <c r="W225"/>
  <c r="W226"/>
  <c r="W227"/>
  <c r="W228"/>
  <c r="W229"/>
  <c r="W230"/>
  <c r="W231"/>
  <c r="W232"/>
  <c r="W233"/>
  <c r="T221"/>
  <c r="T222"/>
  <c r="T223"/>
  <c r="T224"/>
  <c r="T225"/>
  <c r="T226"/>
  <c r="T227"/>
  <c r="T228"/>
  <c r="T229"/>
  <c r="T230"/>
  <c r="T231"/>
  <c r="T232"/>
  <c r="T233"/>
  <c r="Q221"/>
  <c r="Q222"/>
  <c r="Q223"/>
  <c r="Q224"/>
  <c r="Q225"/>
  <c r="Q226"/>
  <c r="Q227"/>
  <c r="Q228"/>
  <c r="Q229"/>
  <c r="Q230"/>
  <c r="Q231"/>
  <c r="Q232"/>
  <c r="Q233"/>
  <c r="N221"/>
  <c r="N222"/>
  <c r="N223"/>
  <c r="N224"/>
  <c r="N225"/>
  <c r="N226"/>
  <c r="N227"/>
  <c r="N228"/>
  <c r="N229"/>
  <c r="N230"/>
  <c r="N231"/>
  <c r="N232"/>
  <c r="N233"/>
  <c r="N234"/>
  <c r="K96"/>
  <c r="N96"/>
  <c r="Q96"/>
  <c r="T96"/>
  <c r="W96"/>
  <c r="Z96"/>
  <c r="AC96"/>
  <c r="AF96"/>
  <c r="AI96"/>
  <c r="AC276"/>
  <c r="W276"/>
  <c r="N278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50"/>
  <c r="D221"/>
  <c r="D222"/>
  <c r="D223"/>
  <c r="D224"/>
  <c r="D225"/>
  <c r="D226"/>
  <c r="D227"/>
  <c r="D228"/>
  <c r="D229"/>
  <c r="D230"/>
  <c r="D231"/>
  <c r="D232"/>
  <c r="D233"/>
  <c r="D135"/>
  <c r="D136"/>
  <c r="D137"/>
  <c r="D138"/>
  <c r="D139"/>
  <c r="D151"/>
  <c r="D152"/>
  <c r="D153"/>
  <c r="N204"/>
  <c r="N203"/>
  <c r="N279" s="1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K268"/>
  <c r="AK268" s="1"/>
  <c r="K267"/>
  <c r="AK267" s="1"/>
  <c r="K266"/>
  <c r="AK266" s="1"/>
  <c r="K265"/>
  <c r="AK265" s="1"/>
  <c r="K264"/>
  <c r="AK264" s="1"/>
  <c r="K263"/>
  <c r="AK263" s="1"/>
  <c r="K262"/>
  <c r="AK262" s="1"/>
  <c r="K261"/>
  <c r="AK261" s="1"/>
  <c r="K260"/>
  <c r="AK260" s="1"/>
  <c r="K259"/>
  <c r="AK259" s="1"/>
  <c r="K258"/>
  <c r="AK258" s="1"/>
  <c r="K257"/>
  <c r="AK257" s="1"/>
  <c r="K256"/>
  <c r="AK256" s="1"/>
  <c r="K255"/>
  <c r="AK255" s="1"/>
  <c r="K254"/>
  <c r="AK254" s="1"/>
  <c r="K253"/>
  <c r="AK253" s="1"/>
  <c r="K252"/>
  <c r="AK252" s="1"/>
  <c r="K251"/>
  <c r="AK251" s="1"/>
  <c r="K250"/>
  <c r="AK250" s="1"/>
  <c r="K233"/>
  <c r="AK233" s="1"/>
  <c r="K232"/>
  <c r="AK232" s="1"/>
  <c r="K231"/>
  <c r="AK231" s="1"/>
  <c r="K230"/>
  <c r="AK230" s="1"/>
  <c r="K229"/>
  <c r="AK229" s="1"/>
  <c r="K228"/>
  <c r="AK228" s="1"/>
  <c r="K227"/>
  <c r="AK227" s="1"/>
  <c r="K226"/>
  <c r="AK226" s="1"/>
  <c r="K225"/>
  <c r="AK225" s="1"/>
  <c r="K224"/>
  <c r="AK224" s="1"/>
  <c r="K223"/>
  <c r="AK223" s="1"/>
  <c r="K222"/>
  <c r="AK222" s="1"/>
  <c r="K221"/>
  <c r="AK221" s="1"/>
  <c r="K153"/>
  <c r="AK153" s="1"/>
  <c r="K152"/>
  <c r="AK152" s="1"/>
  <c r="K151"/>
  <c r="AK151" s="1"/>
  <c r="Q139"/>
  <c r="Q138"/>
  <c r="Q137"/>
  <c r="Q136"/>
  <c r="Q135"/>
  <c r="AK135" s="1"/>
  <c r="K249"/>
  <c r="K248"/>
  <c r="K247"/>
  <c r="K246"/>
  <c r="K245"/>
  <c r="K244"/>
  <c r="K243"/>
  <c r="K242"/>
  <c r="K241"/>
  <c r="K240"/>
  <c r="K239"/>
  <c r="K238"/>
  <c r="K237"/>
  <c r="K236"/>
  <c r="K235"/>
  <c r="K220"/>
  <c r="K219"/>
  <c r="K218"/>
  <c r="K217"/>
  <c r="K216"/>
  <c r="K215"/>
  <c r="K214"/>
  <c r="K213"/>
  <c r="K212"/>
  <c r="K211"/>
  <c r="K210"/>
  <c r="K209"/>
  <c r="K208"/>
  <c r="K207"/>
  <c r="K206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0"/>
  <c r="K149"/>
  <c r="K148"/>
  <c r="K147"/>
  <c r="K146"/>
  <c r="K145"/>
  <c r="K144"/>
  <c r="K143"/>
  <c r="K142"/>
  <c r="K141"/>
  <c r="K140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W249"/>
  <c r="W248"/>
  <c r="W247"/>
  <c r="W246"/>
  <c r="W245"/>
  <c r="W244"/>
  <c r="W243"/>
  <c r="W242"/>
  <c r="W241"/>
  <c r="W240"/>
  <c r="W239"/>
  <c r="W238"/>
  <c r="W237"/>
  <c r="W236"/>
  <c r="W235"/>
  <c r="W234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0"/>
  <c r="W149"/>
  <c r="W148"/>
  <c r="W147"/>
  <c r="W146"/>
  <c r="W145"/>
  <c r="W144"/>
  <c r="W143"/>
  <c r="W142"/>
  <c r="W141"/>
  <c r="W140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AF249"/>
  <c r="AF248"/>
  <c r="AF247"/>
  <c r="AF246"/>
  <c r="AF245"/>
  <c r="AF244"/>
  <c r="AF243"/>
  <c r="AF242"/>
  <c r="AF241"/>
  <c r="AF240"/>
  <c r="AF239"/>
  <c r="AF238"/>
  <c r="AF237"/>
  <c r="AF236"/>
  <c r="AF235"/>
  <c r="AF234"/>
  <c r="AF220"/>
  <c r="AF219"/>
  <c r="AF218"/>
  <c r="AF217"/>
  <c r="AF216"/>
  <c r="AF215"/>
  <c r="AF214"/>
  <c r="AF213"/>
  <c r="AF212"/>
  <c r="AF211"/>
  <c r="AF210"/>
  <c r="AF209"/>
  <c r="AF208"/>
  <c r="AF207"/>
  <c r="AF206"/>
  <c r="AF205"/>
  <c r="AF204"/>
  <c r="AF203"/>
  <c r="AF202"/>
  <c r="AF201"/>
  <c r="AF200"/>
  <c r="AF199"/>
  <c r="AF198"/>
  <c r="AF197"/>
  <c r="AF196"/>
  <c r="AF195"/>
  <c r="AF194"/>
  <c r="AF193"/>
  <c r="AF192"/>
  <c r="AF191"/>
  <c r="AF190"/>
  <c r="AF189"/>
  <c r="AF188"/>
  <c r="AF187"/>
  <c r="AF186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0"/>
  <c r="AF149"/>
  <c r="AF148"/>
  <c r="AF147"/>
  <c r="AF146"/>
  <c r="AF145"/>
  <c r="AF144"/>
  <c r="AF143"/>
  <c r="AF142"/>
  <c r="AF141"/>
  <c r="AF140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280"/>
  <c r="AF110"/>
  <c r="AF109"/>
  <c r="AF108"/>
  <c r="AF107"/>
  <c r="AF106"/>
  <c r="AF105"/>
  <c r="AF104"/>
  <c r="AF103"/>
  <c r="AF102"/>
  <c r="AF101"/>
  <c r="AF100"/>
  <c r="AF99"/>
  <c r="AF98"/>
  <c r="AF97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277" s="1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C249"/>
  <c r="AC248"/>
  <c r="AC247"/>
  <c r="AC246"/>
  <c r="AC245"/>
  <c r="AC244"/>
  <c r="AC243"/>
  <c r="AC242"/>
  <c r="AC241"/>
  <c r="AC240"/>
  <c r="AC239"/>
  <c r="AC238"/>
  <c r="AC237"/>
  <c r="AC236"/>
  <c r="AC235"/>
  <c r="AC234"/>
  <c r="AC220"/>
  <c r="AC219"/>
  <c r="AC218"/>
  <c r="AC217"/>
  <c r="AC216"/>
  <c r="AC215"/>
  <c r="AC214"/>
  <c r="AC213"/>
  <c r="AC212"/>
  <c r="AC211"/>
  <c r="AC210"/>
  <c r="AC209"/>
  <c r="AC208"/>
  <c r="AC207"/>
  <c r="AC206"/>
  <c r="AC205"/>
  <c r="AC204"/>
  <c r="AC203"/>
  <c r="AC202"/>
  <c r="AC201"/>
  <c r="AC200"/>
  <c r="AC199"/>
  <c r="AC198"/>
  <c r="AC197"/>
  <c r="AC196"/>
  <c r="AC195"/>
  <c r="AC194"/>
  <c r="AC193"/>
  <c r="AC192"/>
  <c r="AC191"/>
  <c r="AC190"/>
  <c r="AC189"/>
  <c r="AC188"/>
  <c r="AC187"/>
  <c r="AC186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0"/>
  <c r="AC149"/>
  <c r="AC148"/>
  <c r="AC147"/>
  <c r="AC146"/>
  <c r="AC145"/>
  <c r="AC144"/>
  <c r="AC143"/>
  <c r="AC142"/>
  <c r="AC141"/>
  <c r="AC140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280" s="1"/>
  <c r="AC98"/>
  <c r="AC97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278" s="1"/>
  <c r="AC11"/>
  <c r="AC10"/>
  <c r="AC9"/>
  <c r="AC8"/>
  <c r="T249"/>
  <c r="T248"/>
  <c r="T247"/>
  <c r="T246"/>
  <c r="T245"/>
  <c r="T244"/>
  <c r="T243"/>
  <c r="T242"/>
  <c r="T241"/>
  <c r="T240"/>
  <c r="T239"/>
  <c r="T238"/>
  <c r="T237"/>
  <c r="T236"/>
  <c r="T235"/>
  <c r="T234"/>
  <c r="T220"/>
  <c r="T219"/>
  <c r="T218"/>
  <c r="T217"/>
  <c r="T216"/>
  <c r="T215"/>
  <c r="T214"/>
  <c r="T213"/>
  <c r="T212"/>
  <c r="T211"/>
  <c r="T210"/>
  <c r="T209"/>
  <c r="T208"/>
  <c r="T207"/>
  <c r="T206"/>
  <c r="T205"/>
  <c r="T204"/>
  <c r="T203"/>
  <c r="T202"/>
  <c r="T201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0"/>
  <c r="T149"/>
  <c r="T148"/>
  <c r="T147"/>
  <c r="T146"/>
  <c r="T145"/>
  <c r="T144"/>
  <c r="T143"/>
  <c r="T142"/>
  <c r="T141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Q249"/>
  <c r="Q248"/>
  <c r="Q247"/>
  <c r="Q246"/>
  <c r="Q245"/>
  <c r="Q244"/>
  <c r="Q243"/>
  <c r="Q242"/>
  <c r="Q241"/>
  <c r="Q240"/>
  <c r="Q239"/>
  <c r="Q238"/>
  <c r="Q237"/>
  <c r="Q236"/>
  <c r="Q235"/>
  <c r="Q234"/>
  <c r="Q220"/>
  <c r="Q219"/>
  <c r="Q218"/>
  <c r="Q217"/>
  <c r="Q216"/>
  <c r="Q215"/>
  <c r="Q214"/>
  <c r="Q213"/>
  <c r="Q212"/>
  <c r="Q211"/>
  <c r="Q210"/>
  <c r="Q209"/>
  <c r="Q208"/>
  <c r="Q207"/>
  <c r="Q20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0"/>
  <c r="Q149"/>
  <c r="Q148"/>
  <c r="Q147"/>
  <c r="Q146"/>
  <c r="Q145"/>
  <c r="Q144"/>
  <c r="Q143"/>
  <c r="Q142"/>
  <c r="Q141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40"/>
  <c r="AI141"/>
  <c r="AI142"/>
  <c r="AI143"/>
  <c r="AI144"/>
  <c r="AI145"/>
  <c r="AI146"/>
  <c r="AI147"/>
  <c r="AI148"/>
  <c r="AI149"/>
  <c r="AI150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AK38" s="1"/>
  <c r="Z39"/>
  <c r="Z40"/>
  <c r="Z41"/>
  <c r="Z42"/>
  <c r="Z43"/>
  <c r="Z44"/>
  <c r="Z45"/>
  <c r="Z46"/>
  <c r="Z47"/>
  <c r="Z48"/>
  <c r="Z49"/>
  <c r="Z50"/>
  <c r="AK50" s="1"/>
  <c r="Z51"/>
  <c r="Z52"/>
  <c r="Z53"/>
  <c r="Z54"/>
  <c r="AK54" s="1"/>
  <c r="Z55"/>
  <c r="Z56"/>
  <c r="Z57"/>
  <c r="Z58"/>
  <c r="Z59"/>
  <c r="Z60"/>
  <c r="Z61"/>
  <c r="Z62"/>
  <c r="AK62" s="1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AK91" s="1"/>
  <c r="Z92"/>
  <c r="Z93"/>
  <c r="Z94"/>
  <c r="Z95"/>
  <c r="Z97"/>
  <c r="Z98"/>
  <c r="Z99"/>
  <c r="AK99" s="1"/>
  <c r="Z100"/>
  <c r="Z101"/>
  <c r="Z102"/>
  <c r="Z103"/>
  <c r="AK103" s="1"/>
  <c r="Z104"/>
  <c r="Z105"/>
  <c r="Z106"/>
  <c r="Z107"/>
  <c r="AK107" s="1"/>
  <c r="Z108"/>
  <c r="Z109"/>
  <c r="Z110"/>
  <c r="Z111"/>
  <c r="Z112"/>
  <c r="Z113"/>
  <c r="Z114"/>
  <c r="Z115"/>
  <c r="AK115" s="1"/>
  <c r="Z116"/>
  <c r="Z117"/>
  <c r="Z118"/>
  <c r="Z119"/>
  <c r="Z120"/>
  <c r="Z121"/>
  <c r="Z122"/>
  <c r="Z123"/>
  <c r="AK123" s="1"/>
  <c r="Z124"/>
  <c r="Z125"/>
  <c r="Z126"/>
  <c r="Z127"/>
  <c r="Z128"/>
  <c r="Z129"/>
  <c r="Z130"/>
  <c r="Z131"/>
  <c r="Z132"/>
  <c r="Z133"/>
  <c r="Z134"/>
  <c r="Z140"/>
  <c r="Z141"/>
  <c r="Z142"/>
  <c r="Z143"/>
  <c r="Z144"/>
  <c r="Z145"/>
  <c r="Z146"/>
  <c r="Z147"/>
  <c r="Z148"/>
  <c r="Z149"/>
  <c r="Z150"/>
  <c r="Z154"/>
  <c r="Z155"/>
  <c r="Z156"/>
  <c r="Z157"/>
  <c r="Z158"/>
  <c r="Z159"/>
  <c r="AK159" s="1"/>
  <c r="Z160"/>
  <c r="Z161"/>
  <c r="Z162"/>
  <c r="Z163"/>
  <c r="Z164"/>
  <c r="Z165"/>
  <c r="Z166"/>
  <c r="Z167"/>
  <c r="AK167" s="1"/>
  <c r="Z168"/>
  <c r="Z169"/>
  <c r="Z170"/>
  <c r="Z171"/>
  <c r="AK171" s="1"/>
  <c r="Z172"/>
  <c r="Z173"/>
  <c r="Z174"/>
  <c r="Z175"/>
  <c r="Z176"/>
  <c r="Z177"/>
  <c r="Z178"/>
  <c r="Z179"/>
  <c r="AK179" s="1"/>
  <c r="Z180"/>
  <c r="Z181"/>
  <c r="Z182"/>
  <c r="Z183"/>
  <c r="Z184"/>
  <c r="Z185"/>
  <c r="Z186"/>
  <c r="Z187"/>
  <c r="Z188"/>
  <c r="Z189"/>
  <c r="Z190"/>
  <c r="Z191"/>
  <c r="Z192"/>
  <c r="Z193"/>
  <c r="Z194"/>
  <c r="Z195"/>
  <c r="AK195" s="1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34"/>
  <c r="Z235"/>
  <c r="Z236"/>
  <c r="Z237"/>
  <c r="Z238"/>
  <c r="Z239"/>
  <c r="Z240"/>
  <c r="Z241"/>
  <c r="Z242"/>
  <c r="Z243"/>
  <c r="Z244"/>
  <c r="Z245"/>
  <c r="Z246"/>
  <c r="Z247"/>
  <c r="Z248"/>
  <c r="Z249"/>
  <c r="T140"/>
  <c r="Q140"/>
  <c r="N146"/>
  <c r="N147"/>
  <c r="N148"/>
  <c r="N149"/>
  <c r="N150"/>
  <c r="N154"/>
  <c r="N205"/>
  <c r="N206"/>
  <c r="N207"/>
  <c r="N208"/>
  <c r="N209"/>
  <c r="N210"/>
  <c r="N211"/>
  <c r="N212"/>
  <c r="N213"/>
  <c r="N214"/>
  <c r="N215"/>
  <c r="AK215" s="1"/>
  <c r="N216"/>
  <c r="N217"/>
  <c r="N218"/>
  <c r="N219"/>
  <c r="N220"/>
  <c r="N235"/>
  <c r="N236"/>
  <c r="N237"/>
  <c r="N238"/>
  <c r="N239"/>
  <c r="N240"/>
  <c r="N241"/>
  <c r="N242"/>
  <c r="N243"/>
  <c r="N244"/>
  <c r="N245"/>
  <c r="N246"/>
  <c r="N247"/>
  <c r="N248"/>
  <c r="N249"/>
  <c r="K154"/>
  <c r="K205"/>
  <c r="K234"/>
  <c r="D249"/>
  <c r="D247"/>
  <c r="D246"/>
  <c r="D244"/>
  <c r="D243"/>
  <c r="D242"/>
  <c r="D16"/>
  <c r="D240"/>
  <c r="D239"/>
  <c r="D237"/>
  <c r="D236"/>
  <c r="D235"/>
  <c r="D220"/>
  <c r="D219"/>
  <c r="D217"/>
  <c r="D216"/>
  <c r="D30"/>
  <c r="D15"/>
  <c r="D61"/>
  <c r="D60"/>
  <c r="D109"/>
  <c r="D108"/>
  <c r="D107"/>
  <c r="D122"/>
  <c r="D121"/>
  <c r="D120"/>
  <c r="D119"/>
  <c r="D118"/>
  <c r="D117"/>
  <c r="D116"/>
  <c r="D115"/>
  <c r="D114"/>
  <c r="D113"/>
  <c r="D112"/>
  <c r="D111"/>
  <c r="D204"/>
  <c r="D203"/>
  <c r="D214"/>
  <c r="D213"/>
  <c r="D212"/>
  <c r="D211"/>
  <c r="D210"/>
  <c r="D209"/>
  <c r="D208"/>
  <c r="D207"/>
  <c r="D206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1"/>
  <c r="D170"/>
  <c r="D169"/>
  <c r="D168"/>
  <c r="D167"/>
  <c r="D166"/>
  <c r="D165"/>
  <c r="D164"/>
  <c r="D150"/>
  <c r="D162"/>
  <c r="D161"/>
  <c r="D160"/>
  <c r="D158"/>
  <c r="D157"/>
  <c r="D156"/>
  <c r="D155"/>
  <c r="D149"/>
  <c r="D148"/>
  <c r="D147"/>
  <c r="D146"/>
  <c r="D145"/>
  <c r="D144"/>
  <c r="D143"/>
  <c r="D142"/>
  <c r="D141"/>
  <c r="D134"/>
  <c r="D133"/>
  <c r="D132"/>
  <c r="D131"/>
  <c r="D130"/>
  <c r="D129"/>
  <c r="D127"/>
  <c r="D126"/>
  <c r="D125"/>
  <c r="D124"/>
  <c r="D106"/>
  <c r="D105"/>
  <c r="D104"/>
  <c r="D102"/>
  <c r="D101"/>
  <c r="D99"/>
  <c r="D98"/>
  <c r="D97"/>
  <c r="D95"/>
  <c r="D94"/>
  <c r="D93"/>
  <c r="D92"/>
  <c r="D91"/>
  <c r="D90"/>
  <c r="D89"/>
  <c r="D88"/>
  <c r="D87"/>
  <c r="D86"/>
  <c r="D85"/>
  <c r="D84"/>
  <c r="D83"/>
  <c r="D82"/>
  <c r="D81"/>
  <c r="D80"/>
  <c r="D79"/>
  <c r="D77"/>
  <c r="D76"/>
  <c r="D75"/>
  <c r="D74"/>
  <c r="D73"/>
  <c r="D72"/>
  <c r="D71"/>
  <c r="D70"/>
  <c r="D69"/>
  <c r="D68"/>
  <c r="D67"/>
  <c r="D66"/>
  <c r="D65"/>
  <c r="D64"/>
  <c r="D63"/>
  <c r="D59"/>
  <c r="D58"/>
  <c r="D57"/>
  <c r="D56"/>
  <c r="D54"/>
  <c r="D53"/>
  <c r="D52"/>
  <c r="D51"/>
  <c r="D29"/>
  <c r="D28"/>
  <c r="D27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26"/>
  <c r="D25"/>
  <c r="D24"/>
  <c r="D23"/>
  <c r="D22"/>
  <c r="D21"/>
  <c r="D20"/>
  <c r="D19"/>
  <c r="D18"/>
  <c r="D14"/>
  <c r="D13"/>
  <c r="D12"/>
  <c r="D11"/>
  <c r="D10"/>
  <c r="D9"/>
  <c r="A9"/>
  <c r="A10" s="1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6" s="1"/>
  <c r="A57" s="1"/>
  <c r="A58" s="1"/>
  <c r="A59" s="1"/>
  <c r="A60" s="1"/>
  <c r="A61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7" s="1"/>
  <c r="A98" s="1"/>
  <c r="A99" s="1"/>
  <c r="A101" s="1"/>
  <c r="A102" s="1"/>
  <c r="A104" s="1"/>
  <c r="A105" s="1"/>
  <c r="A106" s="1"/>
  <c r="A107" s="1"/>
  <c r="A108" s="1"/>
  <c r="A109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4" s="1"/>
  <c r="A125" s="1"/>
  <c r="A126" s="1"/>
  <c r="A127" s="1"/>
  <c r="A129" s="1"/>
  <c r="A130" s="1"/>
  <c r="A131" s="1"/>
  <c r="A132" s="1"/>
  <c r="A133" s="1"/>
  <c r="A134" s="1"/>
  <c r="A135" s="1"/>
  <c r="A136" s="1"/>
  <c r="A137" s="1"/>
  <c r="A138" s="1"/>
  <c r="A139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5" s="1"/>
  <c r="A156" s="1"/>
  <c r="A157" s="1"/>
  <c r="A158" s="1"/>
  <c r="A160" s="1"/>
  <c r="A161" s="1"/>
  <c r="A162" s="1"/>
  <c r="A164" s="1"/>
  <c r="A165" s="1"/>
  <c r="A166" s="1"/>
  <c r="A167" s="1"/>
  <c r="A168" s="1"/>
  <c r="A169" s="1"/>
  <c r="A170" s="1"/>
  <c r="A171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6" s="1"/>
  <c r="A207" s="1"/>
  <c r="A208" s="1"/>
  <c r="A209" s="1"/>
  <c r="A210" s="1"/>
  <c r="A211" s="1"/>
  <c r="A212" s="1"/>
  <c r="A213" s="1"/>
  <c r="A214" s="1"/>
  <c r="A216" s="1"/>
  <c r="A217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5" s="1"/>
  <c r="A236" s="1"/>
  <c r="A237" s="1"/>
  <c r="A239" s="1"/>
  <c r="A240" s="1"/>
  <c r="A242" s="1"/>
  <c r="A243" s="1"/>
  <c r="A244" s="1"/>
  <c r="A246" s="1"/>
  <c r="A247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I8"/>
  <c r="Z8"/>
  <c r="D8"/>
  <c r="N280"/>
  <c r="T278"/>
  <c r="T279"/>
  <c r="Z275"/>
  <c r="Z276"/>
  <c r="Z277"/>
  <c r="Z278"/>
  <c r="Z279"/>
  <c r="BY166"/>
  <c r="BZ166" s="1"/>
  <c r="BY167"/>
  <c r="BZ167" s="1"/>
  <c r="BY168"/>
  <c r="BZ168" s="1"/>
  <c r="BY169"/>
  <c r="BZ169" s="1"/>
  <c r="BY170"/>
  <c r="BZ170" s="1"/>
  <c r="BY171"/>
  <c r="BZ171" s="1"/>
  <c r="BY172"/>
  <c r="BZ172" s="1"/>
  <c r="BY173"/>
  <c r="BZ173" s="1"/>
  <c r="BY174"/>
  <c r="BZ174" s="1"/>
  <c r="BY175"/>
  <c r="BZ175" s="1"/>
  <c r="BY176"/>
  <c r="BZ176" s="1"/>
  <c r="BY177"/>
  <c r="BZ177" s="1"/>
  <c r="BY178"/>
  <c r="BZ178" s="1"/>
  <c r="BY179"/>
  <c r="BZ179" s="1"/>
  <c r="BY180"/>
  <c r="BZ180" s="1"/>
  <c r="BY181"/>
  <c r="BZ181" s="1"/>
  <c r="BY182"/>
  <c r="BZ182" s="1"/>
  <c r="BY183"/>
  <c r="BZ183" s="1"/>
  <c r="BY184"/>
  <c r="BZ184" s="1"/>
  <c r="BY185"/>
  <c r="BZ185"/>
  <c r="BY186"/>
  <c r="BZ186"/>
  <c r="BY187"/>
  <c r="BZ187" s="1"/>
  <c r="BY188"/>
  <c r="BZ188" s="1"/>
  <c r="BY189"/>
  <c r="BZ189"/>
  <c r="BY190"/>
  <c r="BZ190" s="1"/>
  <c r="BY191"/>
  <c r="BZ191" s="1"/>
  <c r="BY192"/>
  <c r="BZ192" s="1"/>
  <c r="BY193"/>
  <c r="BZ193" s="1"/>
  <c r="BY194"/>
  <c r="BZ194"/>
  <c r="BY195"/>
  <c r="BZ195" s="1"/>
  <c r="BY196"/>
  <c r="BZ196" s="1"/>
  <c r="BY197"/>
  <c r="BZ197"/>
  <c r="BY198"/>
  <c r="BZ198" s="1"/>
  <c r="BY199"/>
  <c r="BZ199" s="1"/>
  <c r="BY205"/>
  <c r="BZ205" s="1"/>
  <c r="BY206"/>
  <c r="BZ206" s="1"/>
  <c r="BY207"/>
  <c r="BZ207" s="1"/>
  <c r="BY208"/>
  <c r="BZ208" s="1"/>
  <c r="BY209"/>
  <c r="BZ209" s="1"/>
  <c r="BY210"/>
  <c r="BZ210" s="1"/>
  <c r="BY211"/>
  <c r="BZ211" s="1"/>
  <c r="BY212"/>
  <c r="BZ212" s="1"/>
  <c r="BY213"/>
  <c r="BZ213" s="1"/>
  <c r="BY214"/>
  <c r="BZ214" s="1"/>
  <c r="BY238"/>
  <c r="BZ238" s="1"/>
  <c r="BY239"/>
  <c r="BZ239" s="1"/>
  <c r="BY240"/>
  <c r="BZ240" s="1"/>
  <c r="BY248"/>
  <c r="BZ248" s="1"/>
  <c r="BY249"/>
  <c r="BZ249" s="1"/>
  <c r="K276"/>
  <c r="AI276"/>
  <c r="K277"/>
  <c r="AI277"/>
  <c r="K278"/>
  <c r="W278"/>
  <c r="AI278"/>
  <c r="K279"/>
  <c r="W279"/>
  <c r="AI279"/>
  <c r="K280"/>
  <c r="W280"/>
  <c r="T275"/>
  <c r="AK172"/>
  <c r="AK188"/>
  <c r="AK138"/>
  <c r="AK77"/>
  <c r="AK133"/>
  <c r="AK141"/>
  <c r="AK145"/>
  <c r="AK160"/>
  <c r="AK217"/>
  <c r="AK220"/>
  <c r="AK139"/>
  <c r="AK28"/>
  <c r="AK47"/>
  <c r="AK136"/>
  <c r="AK143"/>
  <c r="AK164"/>
  <c r="AK168"/>
  <c r="AK242"/>
  <c r="AK137"/>
  <c r="N277"/>
  <c r="AK176"/>
  <c r="AK208"/>
  <c r="AK87"/>
  <c r="AK249"/>
  <c r="AK209"/>
  <c r="AC277"/>
  <c r="AK154"/>
  <c r="W277"/>
  <c r="AK204"/>
  <c r="AK200"/>
  <c r="Q277"/>
  <c r="AK212"/>
  <c r="AK245"/>
  <c r="AK241"/>
  <c r="AK216"/>
  <c r="AK108"/>
  <c r="AF278"/>
  <c r="N276"/>
  <c r="AK157"/>
  <c r="AK161"/>
  <c r="AK165"/>
  <c r="AK169"/>
  <c r="AK173"/>
  <c r="AK177"/>
  <c r="AK181"/>
  <c r="AK185"/>
  <c r="AK189"/>
  <c r="AK193"/>
  <c r="AK197"/>
  <c r="AK12"/>
  <c r="AK20"/>
  <c r="AK76"/>
  <c r="AK109"/>
  <c r="T277"/>
  <c r="AK121"/>
  <c r="T276"/>
  <c r="Q276"/>
  <c r="AI275"/>
  <c r="AH273" s="1"/>
  <c r="AH3" s="1"/>
  <c r="AK201"/>
  <c r="AK205"/>
  <c r="AK213"/>
  <c r="AK246"/>
  <c r="AK24"/>
  <c r="AK48"/>
  <c r="AK56"/>
  <c r="AK68"/>
  <c r="AK88"/>
  <c r="AK92"/>
  <c r="AK97"/>
  <c r="AK147"/>
  <c r="AK158"/>
  <c r="AK162"/>
  <c r="AK166"/>
  <c r="AK170"/>
  <c r="AK174"/>
  <c r="AK182"/>
  <c r="AK186"/>
  <c r="AK194"/>
  <c r="AK202"/>
  <c r="AK206"/>
  <c r="AK214"/>
  <c r="AK235"/>
  <c r="AK239"/>
  <c r="AK243"/>
  <c r="AK247"/>
  <c r="AC279"/>
  <c r="AK25"/>
  <c r="AC275"/>
  <c r="AK41"/>
  <c r="AK61"/>
  <c r="AK65"/>
  <c r="AK98"/>
  <c r="AK130"/>
  <c r="K275"/>
  <c r="J273" s="1"/>
  <c r="AK21"/>
  <c r="AK45"/>
  <c r="AK49"/>
  <c r="AK57"/>
  <c r="AK93"/>
  <c r="AK102"/>
  <c r="AK118"/>
  <c r="AK134"/>
  <c r="AK155"/>
  <c r="AK175"/>
  <c r="AK199"/>
  <c r="AK8"/>
  <c r="AK16"/>
  <c r="AK125"/>
  <c r="AK113"/>
  <c r="AK9"/>
  <c r="Q280"/>
  <c r="AK37"/>
  <c r="AK238"/>
  <c r="AK117"/>
  <c r="AK105"/>
  <c r="AK101"/>
  <c r="AK80"/>
  <c r="AK72"/>
  <c r="AK36"/>
  <c r="AK32"/>
  <c r="AK128"/>
  <c r="AK75"/>
  <c r="AK51"/>
  <c r="AK35"/>
  <c r="AK19"/>
  <c r="AK17"/>
  <c r="AK33"/>
  <c r="AK237"/>
  <c r="AK218"/>
  <c r="AK210"/>
  <c r="AK178"/>
  <c r="AK131"/>
  <c r="AK149"/>
  <c r="AF279"/>
  <c r="AK129"/>
  <c r="AK126"/>
  <c r="AK122"/>
  <c r="AK114"/>
  <c r="AK60"/>
  <c r="AK52"/>
  <c r="AK44"/>
  <c r="AK40"/>
  <c r="AK142"/>
  <c r="AK196"/>
  <c r="AK66"/>
  <c r="AK85"/>
  <c r="N275"/>
  <c r="AK13"/>
  <c r="AK110"/>
  <c r="AK106"/>
  <c r="AK89"/>
  <c r="AK94"/>
  <c r="AK192"/>
  <c r="AK184"/>
  <c r="AK180"/>
  <c r="AK81"/>
  <c r="AK73"/>
  <c r="AK69"/>
  <c r="AK84"/>
  <c r="AF276"/>
  <c r="AF275"/>
  <c r="Q275"/>
  <c r="AK96"/>
  <c r="W275"/>
  <c r="V273" s="1"/>
  <c r="V3" s="1"/>
  <c r="AK64"/>
  <c r="AK236"/>
  <c r="AK190"/>
  <c r="AK30"/>
  <c r="AK18"/>
  <c r="AK14"/>
  <c r="AK31"/>
  <c r="AK39"/>
  <c r="AK63"/>
  <c r="AK71"/>
  <c r="AK104"/>
  <c r="Q278"/>
  <c r="Q279"/>
  <c r="AK248"/>
  <c r="AK244"/>
  <c r="AK240"/>
  <c r="AK112"/>
  <c r="AK234"/>
  <c r="AK150"/>
  <c r="AK53"/>
  <c r="AK23"/>
  <c r="AK140"/>
  <c r="AK198"/>
  <c r="AK156"/>
  <c r="AK11"/>
  <c r="AK22"/>
  <c r="M273"/>
  <c r="M3"/>
  <c r="AK83"/>
  <c r="AK124"/>
  <c r="AK55"/>
  <c r="AK95"/>
  <c r="AK116"/>
  <c r="AK148"/>
  <c r="AK120"/>
  <c r="AK58"/>
  <c r="AK26"/>
  <c r="AK29"/>
  <c r="AK79"/>
  <c r="AK43"/>
  <c r="AK146"/>
  <c r="AK78"/>
  <c r="AK67"/>
  <c r="AK42"/>
  <c r="AK10"/>
  <c r="AK15"/>
  <c r="AK27"/>
  <c r="AK34"/>
  <c r="Y273"/>
  <c r="Y3" s="1"/>
  <c r="AK219" l="1"/>
  <c r="S273"/>
  <c r="S3" s="1"/>
  <c r="AK74"/>
  <c r="AK111"/>
  <c r="AK46"/>
  <c r="AK86"/>
  <c r="AK119"/>
  <c r="AK127"/>
  <c r="AB273"/>
  <c r="AB3" s="1"/>
  <c r="AK211"/>
  <c r="AK207"/>
  <c r="AK90"/>
  <c r="AK82"/>
  <c r="AK59"/>
  <c r="AK100"/>
  <c r="AK132"/>
  <c r="AK191"/>
  <c r="AK183"/>
  <c r="AK70"/>
  <c r="P273"/>
  <c r="P3" s="1"/>
  <c r="AK144"/>
  <c r="AK163"/>
  <c r="AK187"/>
  <c r="AK203"/>
  <c r="J3"/>
  <c r="AE273"/>
  <c r="AE3" s="1"/>
  <c r="AK273" l="1"/>
  <c r="AK3"/>
  <c r="AL3"/>
</calcChain>
</file>

<file path=xl/comments1.xml><?xml version="1.0" encoding="utf-8"?>
<comments xmlns="http://schemas.openxmlformats.org/spreadsheetml/2006/main">
  <authors>
    <author xml:space="preserve"> </author>
  </authors>
  <commentList>
    <comment ref="B206" authorId="0">
      <text>
        <r>
          <rPr>
            <sz val="10"/>
            <rFont val="Arial"/>
            <family val="2"/>
            <charset val="238"/>
          </rPr>
          <t>Co to jest Whila?</t>
        </r>
      </text>
    </comment>
  </commentList>
</comments>
</file>

<file path=xl/sharedStrings.xml><?xml version="1.0" encoding="utf-8"?>
<sst xmlns="http://schemas.openxmlformats.org/spreadsheetml/2006/main" count="797" uniqueCount="290">
  <si>
    <t>Arena</t>
  </si>
  <si>
    <t>AQUA</t>
  </si>
  <si>
    <t>Łabędzia</t>
  </si>
  <si>
    <t>Zalew i pozostałe</t>
  </si>
  <si>
    <t>KS Lublinianka</t>
  </si>
  <si>
    <t>Globus</t>
  </si>
  <si>
    <t>Berlin</t>
  </si>
  <si>
    <t>MOSIR</t>
  </si>
  <si>
    <t>Maciej Wątróbka</t>
  </si>
  <si>
    <t>Beata Skiba Szymańska</t>
  </si>
  <si>
    <t>Izabela Czernicka-Białowąs</t>
  </si>
  <si>
    <t>Termin realizacji dostaw</t>
  </si>
  <si>
    <t>Rozwiązania równoważne(podać opis w przypadku zaoferowania produktu równoważnego)</t>
  </si>
  <si>
    <t>Stawka podatku 
VAT %</t>
  </si>
  <si>
    <t>Cena jednostkowa brutto*</t>
  </si>
  <si>
    <t>Wartość brutto</t>
  </si>
  <si>
    <t>Oferta NERON 2019</t>
  </si>
  <si>
    <t>Lp.</t>
  </si>
  <si>
    <t>Nazwa asortymentu</t>
  </si>
  <si>
    <t>Jedn. miary</t>
  </si>
  <si>
    <t>Ilość łącznie</t>
  </si>
  <si>
    <t>wartość</t>
  </si>
  <si>
    <t>Ilość</t>
  </si>
  <si>
    <t>MPK</t>
  </si>
  <si>
    <t>Wartość łącznie</t>
  </si>
  <si>
    <t>cena jedn. Brutto</t>
  </si>
  <si>
    <t>cena jedn. Netto</t>
  </si>
  <si>
    <t>szt.</t>
  </si>
  <si>
    <t>P1</t>
  </si>
  <si>
    <t>kg</t>
  </si>
  <si>
    <t>P2</t>
  </si>
  <si>
    <t>m2</t>
  </si>
  <si>
    <t>mb</t>
  </si>
  <si>
    <t>Artykuły metalowe</t>
  </si>
  <si>
    <t>np. gwoździe, wkręty, śruby, nakrętki, kotwy, kołki rozporowe, kłódki, elektrody spawalnicze, itp.</t>
  </si>
  <si>
    <t>Śruby z łbem sześciokątnym z gwintem na całej dł. trzpienia – M5
DIN 933, ocynkowane, kl. 5.8, L=10-50 mm</t>
  </si>
  <si>
    <t>Śruby z łbem sześciokątnym z gwintem na całej dł. trzpienia – M6
DIN 933, ocynkowane, kl. 5.8, L=10-100 mm</t>
  </si>
  <si>
    <t>Śruby z łbem sześciokątnym z gwintem na całej dł. trzpienia – M8
DIN 933, ocynkowane, kl. 5.8, L=10-120 mm</t>
  </si>
  <si>
    <t>Śruby z łbem sześciokątnym z gwintem na całej dł. trzpienia – M10
DIN 933, ocynkowane, kl. 5.8, L=16-120 mm</t>
  </si>
  <si>
    <t>Śruby z łbem sześciokątnym z gwintem na części trzpienia – M12
DIN 931, ocynkowane, kl. 5.8, L=30-140 mm</t>
  </si>
  <si>
    <t>Śruby z łbem sześciokątnym z gwintem na części trzpienia – M16
DIN 931, ocynkowane, kl. 5.8, L=60-200 mm</t>
  </si>
  <si>
    <t>Śruby z łbem sześciokątnym z gwintem na części trzpienia – M20
DIN 931, ocynkowane, kl. 5.8, L=70-200 mm</t>
  </si>
  <si>
    <t>Nakrętki sześciokątne – M4, DIN 934, ocynkowane</t>
  </si>
  <si>
    <t>Nakrętki sześciokątne – M5, DIN 934, ocynkowane</t>
  </si>
  <si>
    <t>Nakrętki sześciokątne – M6, DIN 934, ocynkowane</t>
  </si>
  <si>
    <t>Nakrętki sześciokątne – M8, DIN 934, ocynkowane</t>
  </si>
  <si>
    <t>Nakrętki sześciokątne – M10, DIN 934, ocynkowane</t>
  </si>
  <si>
    <t>Nakrętki sześciokątne – M12, DIN 934, ocynkowane</t>
  </si>
  <si>
    <t>Nakrętki sześciokątne – M16, DIN 934, ocynkowane</t>
  </si>
  <si>
    <t>Nakrętki sześciokątne – M20, DIN 934, ocynkowane</t>
  </si>
  <si>
    <t>Nakrętki sześciokątne – M24, DIN 934, ocynkowane</t>
  </si>
  <si>
    <t>Podkładki ocynkowane M4 (DIN 125)</t>
  </si>
  <si>
    <t>Podkładki ocynkowane M6 szereg duży / powiększone (DIN 9021)</t>
  </si>
  <si>
    <t>Podkładki ocynkowane M8 szereg duży / powiększone (DIN 9021)</t>
  </si>
  <si>
    <t>Podkładki ocynkowane M10 szereg duży / powiększone (DIN 9021)</t>
  </si>
  <si>
    <t>Podkładki ocynkowane M12 (13) szereg duży / powiększone (DIN 9021)</t>
  </si>
  <si>
    <t>Podkładki ocynkowane M16 (17) szereg duży / powiększone (DIN 9021)</t>
  </si>
  <si>
    <t>Podkładki ocynkowane M20 (21) szereg duży / powiększone (DIN 9021)</t>
  </si>
  <si>
    <t>Nakrętka kołpakowa sześciokątna – M8, ocynkowane (DIN 1587)</t>
  </si>
  <si>
    <t xml:space="preserve">Szekla M8, ocynkowana, obc. do 200 kg  </t>
  </si>
  <si>
    <t xml:space="preserve">Szekla M10, ocynkowana, obc. do 320 kg  </t>
  </si>
  <si>
    <t>Nakrętki sześciokątne – M5, DIN 934, nierdzewne A4</t>
  </si>
  <si>
    <t>Nakrętki sześciokątne – M8, DIN 934, nierdzewne A4</t>
  </si>
  <si>
    <t>Nakrętka kołpakowa sześciokątna – M8, nierdzewna A2 (DIN 1587)</t>
  </si>
  <si>
    <t>Szekla M8, nierdzewna A4, 8258</t>
  </si>
  <si>
    <t>Nitonakrętka M5, nierdzewna A2, łeb cylindryczny lub stożkowy</t>
  </si>
  <si>
    <t>Śruba hakowa do paneli ogrodzeniowych, M8x80, nierdzewna (A2), z nakrętką zrywalną M8 (A2)</t>
  </si>
  <si>
    <t>Wkręt samowiercący do blach, 4.8x16 mm, ocynk, łeb sześciokątny bez podkładki, przewiercalność min. 3 mm</t>
  </si>
  <si>
    <t>Wkręt samowiercący do blach, 4.8x25 mm, ocynk, łeb sześciokątny z podkładką, przewiercalność min. 3 mm</t>
  </si>
  <si>
    <t>Wkręt samowiercący do blach, 4.8x32 mm, ocynk, łeb sześciokątny z podkładką, przewiercalność min. 3 mm</t>
  </si>
  <si>
    <t>Wkręt samowiercący do blach, 6.3x25 mm, ocynk, łeb sześciokątny bez podkładki, przewiercalność min.  6 mm</t>
  </si>
  <si>
    <t>Wkręt samowiercący do blach z łbem płaskim, 4.2x13 mm, gniazdo PH (krzyżyk), ocynk</t>
  </si>
  <si>
    <t>Wkręt samowiercący do blach z łbem płaskim, 4.2x16 mm, gniazdo PH (krzyżyk), ocynk</t>
  </si>
  <si>
    <t>Wkręt samowiercący do blach z łbem płaskim, 4.2x19 mm, gniazdo PH (krzyżyk), ocynk</t>
  </si>
  <si>
    <t>Wkręt do drewna, rozm. 3.5x16-50 mm, łeb stożkowy, gniazdo PZ, hartowany, żółty ocynk (różne długości 16, 20, 25 … 50 mm)</t>
  </si>
  <si>
    <t>Wkręt do drewna, rozm. 4x16-60 mm, łeb stożkowy, gniazdo PZ, hartowany, żółty ocynk (różne długości 16, 20, 25, 30 … 60 mm)</t>
  </si>
  <si>
    <t>Wkręt do drewna, rozm. 6x30-90 mm, łeb stożkowy, gniazdo PZ, hartowany, żółty ocynk (różne długości 30, 40, 50 … 90 mm)</t>
  </si>
  <si>
    <t>Wkręt do drewna, rozm. 8x60-140 mm, łeb sześciokątny (na klucz), ocynk, DIN 571, (różne długości 60, 80, 100, 120, 140 mm)</t>
  </si>
  <si>
    <t>Wkręt do drewna, rozm. 10x80-140 mm, łeb sześciokątny (na klucz), ocynk, DIN 571, (różne długości 80, 100, 140 mm)</t>
  </si>
  <si>
    <t>Wkręt do drewna, rozm. 3x40 mm, łeb stożkowy, gniazdo PZ, gwint pełny, stal nierdzewna A2 (typu spax)</t>
  </si>
  <si>
    <t>Kotwa rozporowa do betonu M8, 8x210 mm, z nakrętką i podkładką</t>
  </si>
  <si>
    <t>Kotwa rozporowa do betonu M8, 8x250 mm, z nakrętką i podkładką</t>
  </si>
  <si>
    <t>Kołek tworzywowy do płyt g-k z łącznikiem z łbem stożkowym (krzyż PH lub PZ), rozm. 4.0x50 (tzw. parasolki)</t>
  </si>
  <si>
    <t>Kołek rozporowy uniwersalny (koszulka), rozm. 6, długość 30 mm</t>
  </si>
  <si>
    <t>Kołek rozporowy uniwersalny (koszulka), rozm. 8, długość 40 mm</t>
  </si>
  <si>
    <t>Kołek rozporowy uniwersalny (koszulka), rozm. 10, długość 50 mm</t>
  </si>
  <si>
    <t>Kołek rozporowy uniwersalny (koszulka), rozm. 12, długość 60 mm</t>
  </si>
  <si>
    <t>Kołek rozporowy z kołnierzem i wkrętem PH/PZ, rozm. 10, dł. koszulki 50 mm, wkręt 6x60 mm</t>
  </si>
  <si>
    <t>Kołek rozporowy z wkrętem HEX, rozm. 12, dł. koszulki 60 mm, wkręt sześciokątny 8x100 mm</t>
  </si>
  <si>
    <t>Kołek ramowy z długą strefą rozporu i wkrętem z łbem stożkowym PZ, rozm. 10x120 mm, nylon, ocynk</t>
  </si>
  <si>
    <t>Kołek ramowy z długą strefą rozporu i wkrętem z łbem stożkowym PZ, rozm. 10x160 mm, nylon, ocynk</t>
  </si>
  <si>
    <t>Kołek ramowy z długą strefą rozporu i wkrętem z łbem stożkowym PZ, rozm. 10x240 mm, nylon, ocynk</t>
  </si>
  <si>
    <t>Kołek wbijany (szybki montaż), rozm. 6x40 mm, gwint śrubowy, łeb krzyżak PZ2</t>
  </si>
  <si>
    <t>Kołek wbijany (szybki montaż), rozm. 6x80 mm, gwint śrubowy, łeb krzyżak PZ2</t>
  </si>
  <si>
    <t>Kołek wbijany (szybki montaż), rozm. 8x60 mm, gwint śrubowy, łeb krzyżak PZ2</t>
  </si>
  <si>
    <t>Kołek wbijany (szybki montaż), rozm. 8x120 mm, gwint śrubowy, łeb krzyżak PZ2</t>
  </si>
  <si>
    <t>Cybant M8x61 (2"), ocynk</t>
  </si>
  <si>
    <t>Cybant M10x77 (2½"), ocynk</t>
  </si>
  <si>
    <t>Gwoździe budowlane 2 calowe (2.2x50 mm), ocynkowane, DIN 1151</t>
  </si>
  <si>
    <t>Gwoździe budowlane 3 calowe (3.1x80 mm), ocynkowane, DIN 1151</t>
  </si>
  <si>
    <t>Gwoździe budowlane 4 calowe (4.0x100 mm), ocynk, DIN 1151</t>
  </si>
  <si>
    <t>Nity zrywalne z łbem płaskim AL-FE, d = 4.0 mm, L = 10-16 mm (ISO 15977)</t>
  </si>
  <si>
    <t>Nity zrywalne z łbem płaskim AL-FE, d = 5.0 mm, L = 10-30 mm (ISO 15977)</t>
  </si>
  <si>
    <t>Łańcuch gospodarczy typ D-2, długoogniwowy bocznie zgrzewany, ocynkowany, rozmiar 6 mm</t>
  </si>
  <si>
    <t>Łańcuch gospodarczy typ D-2, długoogniwowy bocznie zgrzewany, ocynkowany, rozmiar 8 mm</t>
  </si>
  <si>
    <t>Blacha stalowa płaska ocynkowana, gr. 0.5 mm, arkusze ok. 100x200 cm</t>
  </si>
  <si>
    <t>Profil montażowy typ A1.5 (30x30x1,5 mm), dł. 2000 mm, ocynk</t>
  </si>
  <si>
    <t>Profil montażowy ze stopką typ A2.0 (30x30x2,0 mm), L = 300 mm</t>
  </si>
  <si>
    <t>Profil montażowy ze stopką typ A2.0 (30x30x2,0 mm), L = 500 mm</t>
  </si>
  <si>
    <t>Pręt gwintowany, M6x2000 mm, ocynk</t>
  </si>
  <si>
    <t>Pręt gwintowany, M8x2000 mm, ocynk</t>
  </si>
  <si>
    <t>Pręt gwintowany, M10x2000 mm, ocynk</t>
  </si>
  <si>
    <t>Pręt gwintowany, M12x2000 mm, ocynk</t>
  </si>
  <si>
    <t>Zamek meblowy 40x40 mm, cylinder 19 mm, h = 22 mm, min. 2 klucze</t>
  </si>
  <si>
    <t>Zamek meblowy bębenkowy, wkładka 22 mm, bębenek mosiężny, niklowany, min. 3 klucze</t>
  </si>
  <si>
    <t>kpl.</t>
  </si>
  <si>
    <t>Zawias do szafki basenowej HPL, nierdzewny 1.4401 (V4A) mat, do drzwi 10-13 mm, wys. 56/50 mm, dł. 66 mm, rozstaw 54/34 mm</t>
  </si>
  <si>
    <t>Zawias czopowy do ościeżnic metalowych typu Porta</t>
  </si>
  <si>
    <t>Zawias toczony fi 12 mm</t>
  </si>
  <si>
    <t>Zawias toczony fi 24 mm</t>
  </si>
  <si>
    <t>Zawias pasowy długość 600 mm, szer. min. 30 mm, z zaczepem (hakiem), malowany</t>
  </si>
  <si>
    <t>Zawias wahadłowy 75mm, podwójny, nośność min. 15 kg / 2 zawiasy</t>
  </si>
  <si>
    <t>Elektrody rutylowe fi 2.0 mm, dł. 300 mm</t>
  </si>
  <si>
    <t>Elektrody rutylowe fi 2.5 mm, dł. 350 mm</t>
  </si>
  <si>
    <t>Elektrody rutylowe fi 3.2 mm, dł. 350 mm</t>
  </si>
  <si>
    <t>Elektrody rutylowe fi 4.0 mm, dł. 350 mm</t>
  </si>
  <si>
    <t>Elektroda wolframowa 1.6x175 złota (lantanowa), WL15, EWLa-1.5</t>
  </si>
  <si>
    <t>Drut spawalniczy MIG/MAG fi 0.6 mm, szpula 5 kg</t>
  </si>
  <si>
    <t>Drut spawalniczy MIG/MAG fi 0.8 mm, szpula 5 kg</t>
  </si>
  <si>
    <t>Linka pleciona fi 10 mm, z polipropyleniu PpfUV 100%, rdzeń pleciony, oplot T32 (16 splotów), min.  50 g/mb, wytrz. 1650 kg</t>
  </si>
  <si>
    <t>Linka pleciona fi 12 mm, z polipropyleniu PpfUV 100%, rdzeń pleciony, oplot T32 (16 splotów), min.  68 g/mb, wytrz. 1950 kg</t>
  </si>
  <si>
    <t>Ekspandor (linka elastyczna), d= 6 mm, rdzeń guma lateksowa w oplocie polipropylenowym, rozciągliwość: 150-200%</t>
  </si>
  <si>
    <t>Ekspandor (linka elastyczna), d= 8 mm, rdzeń guma lateksowa w oplocie polipropylenowym, rozciągliwość: 150-200%</t>
  </si>
  <si>
    <t>Wkładka bębenkowa rozm. 45/45, niklowana, trwałość kl. 5, zabezpieczenie klucza kl. 4 (PN EN 1303:2007), min. 3 klucze</t>
  </si>
  <si>
    <t>Kłódka atestowana, pałąkowa, zabezpieczenie kl. 4, odporność kl. 4 (wg PN-EN 12320), średnica pałąka min. 12 mm, szer. min. 66 mm, min. 3 klucze</t>
  </si>
  <si>
    <t>Kłódka mosiężna, pałąkowa, średnica pałąka min. 6 mm, szer. min. 40 mm, min. 3 klucze</t>
  </si>
  <si>
    <t>Kłódka atestowana, pałąkowa, SYSTEM 1 KLUCZA, zabezpieczenie kl.3, odporność na korozję kl. 4 (wg PN-EN 12320), średnica pałąka min. 8 mm, szer. min. 50 mm, min. 3 klucze</t>
  </si>
  <si>
    <t>Drut spawalniczy do migomatu aluminium 0,8 mm – 2kg</t>
  </si>
  <si>
    <t xml:space="preserve">Tarcze do cięcia metalu 125 mm </t>
  </si>
  <si>
    <t>Tarcza, ścierna 125 mm</t>
  </si>
  <si>
    <t>Wykonawca zobowiązuje się zrealizować zamówienie  w terminie:</t>
  </si>
  <si>
    <r>
      <t xml:space="preserve">- do 2 dni roboczych dla materiałów na cito oznaczonych symbolem </t>
    </r>
    <r>
      <rPr>
        <b/>
        <sz val="11"/>
        <color indexed="8"/>
        <rFont val="Calibri"/>
        <family val="2"/>
        <charset val="238"/>
      </rPr>
      <t>P1</t>
    </r>
    <r>
      <rPr>
        <sz val="11"/>
        <color indexed="8"/>
        <rFont val="Calibri"/>
        <family val="2"/>
        <charset val="238"/>
      </rPr>
      <t>,</t>
    </r>
  </si>
  <si>
    <r>
      <t xml:space="preserve">- do 5 dni roboczych dla materiałów podstawowych oznaczonych symbolem </t>
    </r>
    <r>
      <rPr>
        <b/>
        <sz val="11"/>
        <color indexed="8"/>
        <rFont val="Calibri"/>
        <family val="2"/>
        <charset val="238"/>
      </rPr>
      <t>P2,</t>
    </r>
  </si>
  <si>
    <t>SUMA:</t>
  </si>
  <si>
    <t>dla MPK:</t>
  </si>
  <si>
    <t>Komplet wierteł do betonu, rozmiar: 4, 5, 5,5(x3), 6(x2), 6,5(x2), 7(x2), 8(x2) mm</t>
  </si>
  <si>
    <t xml:space="preserve">szt. </t>
  </si>
  <si>
    <t>Tarcza diamentowa do betonu, 125 mm</t>
  </si>
  <si>
    <t xml:space="preserve">Komplet wierteł do metalu, rozmiar: 1mm- 10 mm, </t>
  </si>
  <si>
    <t>Tarcza diamentowa ciągła fi 125</t>
  </si>
  <si>
    <t>Tarcza diamentowa dwurzędowa 125</t>
  </si>
  <si>
    <t>Tarcza lam. 125/120</t>
  </si>
  <si>
    <t>Tarcza lam. 125/60</t>
  </si>
  <si>
    <t>Tarcza lamelowa filc 125x22</t>
  </si>
  <si>
    <t>Wiertło diamentowe 6mm</t>
  </si>
  <si>
    <t>Wiertło diamentowe 8mm</t>
  </si>
  <si>
    <t>Wiertło do metalu HSS 1,2</t>
  </si>
  <si>
    <t>Wiertło do metalu HSS 1,5</t>
  </si>
  <si>
    <t>Wiertło do metalu HSS 10</t>
  </si>
  <si>
    <t>Wiertło do metalu HSS 2,0</t>
  </si>
  <si>
    <t>Wiertło do metalu HSS 2,5</t>
  </si>
  <si>
    <t>Wiertło do metalu HSS 3</t>
  </si>
  <si>
    <t>Wiertło do metalu HSS 3,5</t>
  </si>
  <si>
    <t>Wiertło do metalu HSS 4</t>
  </si>
  <si>
    <t>Wiertło do metalu HSS 4,5</t>
  </si>
  <si>
    <t>Wiertło do metalu HSS 4,8</t>
  </si>
  <si>
    <t>Wiertło do metalu HSS 5</t>
  </si>
  <si>
    <t>Wiertło do metalu HSS 5 HSS</t>
  </si>
  <si>
    <t>Wiertło do metalu HSS 5,5</t>
  </si>
  <si>
    <t>Wiertło do metalu HSS 6</t>
  </si>
  <si>
    <t>Wiertło do metalu HSS 6,5</t>
  </si>
  <si>
    <t>Wiertło do metalu HSS 7</t>
  </si>
  <si>
    <t>Wiertło do metalu HSS 7,5</t>
  </si>
  <si>
    <t>Wiertło do metalu HSS 8</t>
  </si>
  <si>
    <t>Wiertło do metalu HSS 8,5</t>
  </si>
  <si>
    <t>Wiertło do metalu HSS 9</t>
  </si>
  <si>
    <t>Wiertło do metalu HSS 9,5</t>
  </si>
  <si>
    <t>Wiertło koronowe 65 sds+</t>
  </si>
  <si>
    <t>Wiertło koronowe 80 sds+</t>
  </si>
  <si>
    <t>Wiertło SDS do betonu czteroostrzowe 12x450/400</t>
  </si>
  <si>
    <t>Wiertło SDS do betonu czteroostrzowe 6x100/60</t>
  </si>
  <si>
    <t>Wiertło SDS do betonu czteroostrzowe 6x110/50</t>
  </si>
  <si>
    <t>Wiertło SDS do betonu czteroostrzowe 8x120/80</t>
  </si>
  <si>
    <t>Wiertło SDS do betonu czteroostrzowe 8x160/100</t>
  </si>
  <si>
    <t>Końcówki bit z mocowaniem 1/4'  PH 0x25 Whila</t>
  </si>
  <si>
    <t>Końcówki bit z mocowaniem 1/4'  PH 1x25 Whila</t>
  </si>
  <si>
    <t>Końcówki bit z mocowaniem 1/4'  PH 2x25 Whila</t>
  </si>
  <si>
    <t>Końcówki bit z mocowaniem 1/4'  płaski 3x25 Whila</t>
  </si>
  <si>
    <t>Końcówki bit z mocowaniem 1/4'  płaski 4x25 Whila</t>
  </si>
  <si>
    <t>Końcówki bit z mocowaniem 1/4'  płaski 5,5x25 Whila</t>
  </si>
  <si>
    <t>Końcówki bit z mocowaniem 1/4'  PZ 0x25 Whila</t>
  </si>
  <si>
    <t>Końcówki bit z mocowaniem 1/4'  PZ 1x25 Whila</t>
  </si>
  <si>
    <t>Końcówki bit z mocowaniem 1/4'  PZ 2x25 Whila</t>
  </si>
  <si>
    <t>Koło obrotowe 125 metal - guma  mocowane na śruby</t>
  </si>
  <si>
    <t>Koło obrotowe 125 metal guma hamulec mocowane na śruby</t>
  </si>
  <si>
    <t>Tomasz Lewtak</t>
  </si>
  <si>
    <t>Obejma pojedyncza ocynk z wkł. gumową, do rur 8" (214-222 mm), z kołkiem i wkrętem</t>
  </si>
  <si>
    <t>Obejma pojedyncza ocynk z wkł. gumową, do rur 6" (158-166 mm), z kołkiem i wkrętem</t>
  </si>
  <si>
    <t>Obejma pojedyncza ocynk z wkł. gumową, do rur 4" (107-113 mm), z kołkiem i wkrętem</t>
  </si>
  <si>
    <t>Obejma pojedyncza ocynk z wkł. gumową, do rur 3" (85-92 mm), z kołkiem i wkrętem</t>
  </si>
  <si>
    <t>Obejma pojedyncza ocynk z wkł. gumową, do rur 2 ?" (74-79 mm), z kołkiem i wkrętem</t>
  </si>
  <si>
    <t>Obejma pojedyncza ocynk z wkł. gumową, do rur 2" (59-64 mm), z kołkiem i wkrętem</t>
  </si>
  <si>
    <t>Obejma pojedyncza ocynk z wkł. gumową, do rur 1 ?" (48-53 mm), z kołkiem i wkrętem</t>
  </si>
  <si>
    <t>Obejma pojedyncza ocynk z wkł. gumową, do rur 5/4" (41-46 mm), z kołkiem i wkrętem</t>
  </si>
  <si>
    <t>Obejma pojedyncza ocynk z wkł. gumową, do rur 1" (34-39 mm), z kołkiem i wkrętem</t>
  </si>
  <si>
    <t>Obejma pojedyncza ocynk z wkł. gumową, do rur ?" (26-30 mm), z kołkiem i wkrętem</t>
  </si>
  <si>
    <t>Obejma pojedyncza ocynk z wkł. gumową, do rur ?" (20-23 mm), z kołkiem i wkrętem</t>
  </si>
  <si>
    <t>Obejma do wentylacji z izolacją rozm. 100 mm, ocynk, gwint M8</t>
  </si>
  <si>
    <t>Profil montażowy typu A1,5 (30x30x1,5 mm), dł. 2000 mm</t>
  </si>
  <si>
    <t>Profil montażowy typu A2,0 ze stopką (30x30x2,0 mm), dł. 450 mm</t>
  </si>
  <si>
    <t>Profil montażowy typu A2,0 ze stopką (30x30x2,0 mm), dł. 300 mm</t>
  </si>
  <si>
    <t>Stadiony i boiska</t>
  </si>
  <si>
    <t xml:space="preserve">Zygmuntowskie </t>
  </si>
  <si>
    <t>Jarosław Kamiński</t>
  </si>
  <si>
    <t>Koło z hamulcem 125mm 100kg mocowane na śruby</t>
  </si>
  <si>
    <t>Śruba z łbem stożkowym z gniazdem sześciokątnym (imbus), rozm. 6x8-60 mm (różne dł. 8, 10 … 60 mm), nierdz. A2, DIN 7991</t>
  </si>
  <si>
    <t xml:space="preserve">Gałka do HPL 40 fi40 skręcana na śrubę 2xM4 rozstaw 29mm w otworowaniu </t>
  </si>
  <si>
    <t xml:space="preserve">Gałka do HPL 50 fi50 skręcana na śrubę 2xM4 rozstaw 38mm w otworowaniu </t>
  </si>
  <si>
    <t>Zamek do drzwi HPL otwór w HPL fi8mm średnica 1 fi53 średnica 2 fi74mm</t>
  </si>
  <si>
    <t>Zamek z gałką do drzwi HPL otwór w HPL fi4mm średnica 1 fi51 średnica 2 fi79mm</t>
  </si>
  <si>
    <t>Gałka do szafki HPL wykonana z aluminium walec o średnicy do 15,5mm i wysokości do 23mm otwór fi 4,4mm</t>
  </si>
  <si>
    <t>Dysze prądowe 0,8 mm MIG/MAG</t>
  </si>
  <si>
    <t>dysza gazowa  do MIG/MAG 0,8 mm</t>
  </si>
  <si>
    <t>wkład teflonowy do prowadnika drutu MIG/MAG – 3m</t>
  </si>
  <si>
    <t>Zamek meblowy bębenkowy, ZMB-1 niklowany</t>
  </si>
  <si>
    <t>Zamek meblowy bębenkowy, ZMB-2 niklowany</t>
  </si>
  <si>
    <t xml:space="preserve">zamek cylindryczny do szafek ubraniowych metalowych, uniwersalny </t>
  </si>
  <si>
    <t>Zamek rolkowo-zasuwkowydo drzwi aluminiowych ROMB KC-35</t>
  </si>
  <si>
    <t>Zamek wpuszczany LOB-Z755</t>
  </si>
  <si>
    <t>Zamek wpuszczany LOB-Z65</t>
  </si>
  <si>
    <t>Rozetka na wkładkę, szyld okrągły, komplet INOX</t>
  </si>
  <si>
    <t>Klamka do drzwi z okrągłym szyldem 9544H01 GJM</t>
  </si>
  <si>
    <t xml:space="preserve">Klamka do drzwi z owalnym szyldem 9570 H01 </t>
  </si>
  <si>
    <t>Skrzydełko czopowe fi 13,5 do metalowych futryn 607-02-00/E</t>
  </si>
  <si>
    <t>Zamki do drzwiczek WC SS304</t>
  </si>
  <si>
    <t>Okucia do kabin sanitarnych z płyty HPL – proste (grubość 10-18 mm, wysokość 110-170 mm)</t>
  </si>
  <si>
    <t>Okucia do kabin sanitarnych z płyty HPL – narożne (grubość 10-18 mm, wysokość 110-170 mm)</t>
  </si>
  <si>
    <t xml:space="preserve">zszywki do takera 11,3 x 0,7 długie 14 typ A (typ 53)
1 paczka - 1000 szt zszywek </t>
  </si>
  <si>
    <t>pilnik okrągły do drewna 250 MM TARNIK</t>
  </si>
  <si>
    <t>wykrętaki komplet 6szt.</t>
  </si>
  <si>
    <t xml:space="preserve">narzynki i gwintowniki komplet  od M3 do M12 mm </t>
  </si>
  <si>
    <t>klucz płaski nr 24/27 i 30/32</t>
  </si>
  <si>
    <t>klucze płaskie 4-19 komplet</t>
  </si>
  <si>
    <t>nożyce do blachy lewe i prawe komplet 2 szt</t>
  </si>
  <si>
    <t>Ostrza łamane do noży do tapet (10 szt w opakowaniu)</t>
  </si>
  <si>
    <t>Wycinaki/przebijaki komplet 3-16 mm</t>
  </si>
  <si>
    <t>brzeszczot do metalu i drewna 300 mm</t>
  </si>
  <si>
    <t>piła do drewna płatnicowa o wymiarach 50-60 cm</t>
  </si>
  <si>
    <t>imadło maszynowe do wiertarki stołowej płaskie, szerokość szczęk: 100 mm</t>
  </si>
  <si>
    <t>mocowanie nóg stołów, głowica odlewana do nogi fi 60</t>
  </si>
  <si>
    <t>młotek 5kg z trzonkiem</t>
  </si>
  <si>
    <t>zestaw dłut stolarskich 6-24 mm</t>
  </si>
  <si>
    <t>łom budowlany, łapka z wyciągaczem gwoździ 500 mm</t>
  </si>
  <si>
    <t>łom budowlany, łapka z wyciągaczem gwoździ 800 mm</t>
  </si>
  <si>
    <t>taśma miernicza stalowa zwijana 50 m</t>
  </si>
  <si>
    <t>taśma miernicza stalowa zwijana 5 m</t>
  </si>
  <si>
    <t>ok</t>
  </si>
  <si>
    <t>Podkładki ocynkowane M5 (DIN 125)</t>
  </si>
  <si>
    <t>Podkładki ocynkowane M6 (DIN 125)</t>
  </si>
  <si>
    <t>Podkładki ocynkowane M8 (DIN 125)</t>
  </si>
  <si>
    <t>Podkładki ocynkowane M10 (DIN 125)</t>
  </si>
  <si>
    <t>Podkładki ocynkowane M12 (DIN 125)</t>
  </si>
  <si>
    <t>Podkładki ocynkowane M16 (DIN 125)</t>
  </si>
  <si>
    <t>Podkładki ocynkowane M20 (DIN 125)</t>
  </si>
  <si>
    <t>Podkładki M5 sprężyste, ocynkowane (DIN 127)</t>
  </si>
  <si>
    <t>Podkładki M6 sprężyste, ocynkowane (DIN 127)</t>
  </si>
  <si>
    <t>Podkładki M8 sprężyste, ocynkowane (DIN 127)</t>
  </si>
  <si>
    <t>Podkładki M10 sprężyste, ocynkowane (DIN 127)</t>
  </si>
  <si>
    <t>Podkładki M12 sprężyste, ocynkowane (DIN 127)</t>
  </si>
  <si>
    <t>Podkładki M5 nierdzewna A4 (DIN 125)</t>
  </si>
  <si>
    <t>Podkładki M8 nierdzewna A4 (DIN 125)</t>
  </si>
  <si>
    <t>Podkładki M10 nierdzewna A4 (DIN 125)</t>
  </si>
  <si>
    <t>Podkładki M12 nierdzewna A4 (DIN 125)</t>
  </si>
  <si>
    <t>Nitonakrętka M6, nierdzewna A2, łeb cylindryczny lub stożkowy</t>
  </si>
  <si>
    <t>Nitonakrętka M8, nierdzewna A2, łeb cylindryczny lub stożkowy</t>
  </si>
  <si>
    <t>Nitonakrętka M10, nierdzewna A2, łeb cylindryczny lub stożkowy</t>
  </si>
  <si>
    <t>Wkręt typu gips-metal, 3.5x25-55 mm, fosforowany, gniazdo PH (krzyżyk), (różne długości 25, 35, 45, 55 mm)</t>
  </si>
  <si>
    <t>Wkręt typu gips-drewno, 3.5x25-55 mm, fosforowany, gniazdo PH (krzyżyk), (różne długości 25, 35, 45, 55 mm)</t>
  </si>
  <si>
    <t>Kołek tworzywowy do płyt g-k z łącznikiem z hakiem prostym, rozm. 4.0x50 (tzw. parasolki)</t>
  </si>
  <si>
    <t>Kołek rozporowy z kołnierzem i wkrętem PH/PZ, rozm. 6, dł. koszulki 30 mm, wkręt 4x40 mm</t>
  </si>
  <si>
    <t>Kołek rozporowy z kołnierzem i wkrętem PH/PZ, rozm. 8, dł. koszulki 40 mm, wkręt 5x50 mm</t>
  </si>
  <si>
    <t>Elektroda wolframowa 2.0x175 złota (lantanowa), WL15, EWLa-1.5</t>
  </si>
  <si>
    <t>Elektroda wolframowa 1.6x175 czerwona (torowa), WT20, EWTh-2</t>
  </si>
  <si>
    <t>Wkładka bębenkowa rozm. 35/35, mosiężna, trwałość kl. 5, zabezpieczenie klucza kl. 4 (PN EN 1303:2007), min. 3 klucze</t>
  </si>
  <si>
    <t>Dostawy przedmiotu zamówienia będą realizowane na podstawie zamówień składanych faxem lub e‑mailem przez osoby wskazane przez Zamawiającego w załączniku nr 3.</t>
  </si>
  <si>
    <t>op. 500 szt.</t>
  </si>
  <si>
    <t>op. 100 szt.</t>
  </si>
  <si>
    <t>szt .</t>
  </si>
  <si>
    <t xml:space="preserve">Kosztorys ofertowy – formularz (załącznik nr 3)                                                         </t>
  </si>
  <si>
    <t xml:space="preserve">Oznaczenie sprawy: ZZP.263.17.2021 </t>
  </si>
</sst>
</file>

<file path=xl/styles.xml><?xml version="1.0" encoding="utf-8"?>
<styleSheet xmlns="http://schemas.openxmlformats.org/spreadsheetml/2006/main">
  <numFmts count="3">
    <numFmt numFmtId="164" formatCode="#,##0.00\ [$zł-415];[Red]\-#,##0.00\ [$zł-415]"/>
    <numFmt numFmtId="165" formatCode="[$€-410]\ #,##0.00;[Red]\-[$€-410]\ #,##0.00"/>
    <numFmt numFmtId="166" formatCode="#,##0.00\ [$€-407];[Red]\-#,##0.00\ [$€-407]"/>
  </numFmts>
  <fonts count="29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1"/>
      <color indexed="8"/>
      <name val="Arial11"/>
      <charset val="238"/>
    </font>
    <font>
      <b/>
      <i/>
      <u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Arial"/>
      <family val="2"/>
      <charset val="238"/>
    </font>
    <font>
      <i/>
      <sz val="9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i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b/>
      <i/>
      <sz val="8"/>
      <color indexed="8"/>
      <name val="Calibri"/>
      <family val="2"/>
      <charset val="1"/>
    </font>
    <font>
      <b/>
      <i/>
      <sz val="9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name val="Calibri"/>
      <family val="2"/>
      <charset val="1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i/>
      <sz val="12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1"/>
      <scheme val="minor"/>
    </font>
    <font>
      <b/>
      <sz val="12"/>
      <color indexed="8"/>
      <name val="Calibri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16"/>
      </patternFill>
    </fill>
    <fill>
      <patternFill patternType="solid">
        <fgColor indexed="24"/>
        <bgColor indexed="44"/>
      </patternFill>
    </fill>
    <fill>
      <patternFill patternType="solid">
        <fgColor indexed="13"/>
        <bgColor indexed="34"/>
      </patternFill>
    </fill>
    <fill>
      <patternFill patternType="solid">
        <fgColor indexed="49"/>
        <bgColor indexed="11"/>
      </patternFill>
    </fill>
    <fill>
      <patternFill patternType="solid">
        <fgColor indexed="44"/>
        <bgColor indexed="24"/>
      </patternFill>
    </fill>
    <fill>
      <patternFill patternType="solid">
        <fgColor rgb="FF00FF00"/>
        <bgColor indexed="49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9"/>
      </patternFill>
    </fill>
    <fill>
      <patternFill patternType="solid">
        <fgColor rgb="FFFFFF00"/>
        <bgColor indexed="11"/>
      </patternFill>
    </fill>
    <fill>
      <patternFill patternType="solid">
        <fgColor rgb="FF66FF66"/>
        <bgColor indexed="49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11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1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22" fillId="0" borderId="0"/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/>
    </xf>
    <xf numFmtId="0" fontId="1" fillId="0" borderId="0" applyNumberFormat="0" applyFill="0" applyBorder="0" applyProtection="0">
      <alignment horizontal="center" textRotation="90"/>
    </xf>
    <xf numFmtId="0" fontId="1" fillId="0" borderId="0" applyNumberFormat="0" applyFill="0" applyBorder="0" applyProtection="0">
      <alignment horizontal="center" textRotation="90"/>
    </xf>
    <xf numFmtId="0" fontId="2" fillId="0" borderId="0"/>
    <xf numFmtId="0" fontId="2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</cellStyleXfs>
  <cellXfs count="139">
    <xf numFmtId="0" fontId="0" fillId="0" borderId="0" xfId="0"/>
    <xf numFmtId="0" fontId="5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 wrapText="1"/>
    </xf>
    <xf numFmtId="4" fontId="6" fillId="0" borderId="0" xfId="4" applyNumberFormat="1" applyFont="1" applyAlignment="1" applyProtection="1">
      <alignment horizontal="center" vertical="center"/>
    </xf>
    <xf numFmtId="4" fontId="5" fillId="0" borderId="0" xfId="4" applyNumberFormat="1" applyFont="1" applyAlignment="1" applyProtection="1">
      <alignment vertical="center"/>
    </xf>
    <xf numFmtId="0" fontId="5" fillId="0" borderId="0" xfId="4" applyFont="1" applyFill="1" applyAlignment="1" applyProtection="1">
      <alignment vertical="center"/>
    </xf>
    <xf numFmtId="0" fontId="5" fillId="0" borderId="0" xfId="4" applyFont="1" applyFill="1" applyAlignment="1" applyProtection="1">
      <alignment horizontal="center" vertical="center"/>
    </xf>
    <xf numFmtId="0" fontId="7" fillId="0" borderId="0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vertical="center" wrapText="1"/>
    </xf>
    <xf numFmtId="165" fontId="8" fillId="0" borderId="0" xfId="4" applyNumberFormat="1" applyFont="1" applyFill="1" applyBorder="1" applyAlignment="1" applyProtection="1">
      <alignment horizontal="center" vertical="center"/>
    </xf>
    <xf numFmtId="0" fontId="9" fillId="0" borderId="0" xfId="4" applyFont="1" applyFill="1" applyBorder="1" applyAlignment="1" applyProtection="1">
      <alignment horizontal="center" vertical="center" wrapText="1"/>
    </xf>
    <xf numFmtId="0" fontId="5" fillId="0" borderId="0" xfId="4" applyFont="1" applyBorder="1" applyAlignment="1" applyProtection="1">
      <alignment vertical="center"/>
    </xf>
    <xf numFmtId="164" fontId="10" fillId="4" borderId="1" xfId="4" applyNumberFormat="1" applyFont="1" applyFill="1" applyBorder="1" applyAlignment="1" applyProtection="1">
      <alignment horizontal="center" vertical="center"/>
    </xf>
    <xf numFmtId="164" fontId="10" fillId="5" borderId="1" xfId="4" applyNumberFormat="1" applyFont="1" applyFill="1" applyBorder="1" applyAlignment="1" applyProtection="1">
      <alignment horizontal="center" vertical="center"/>
    </xf>
    <xf numFmtId="164" fontId="10" fillId="0" borderId="1" xfId="4" applyNumberFormat="1" applyFont="1" applyFill="1" applyBorder="1" applyAlignment="1" applyProtection="1">
      <alignment horizontal="center" vertical="center" wrapText="1"/>
    </xf>
    <xf numFmtId="0" fontId="14" fillId="4" borderId="1" xfId="4" applyFont="1" applyFill="1" applyBorder="1" applyAlignment="1" applyProtection="1">
      <alignment horizontal="center" vertical="center" wrapText="1"/>
    </xf>
    <xf numFmtId="0" fontId="15" fillId="4" borderId="1" xfId="4" applyFont="1" applyFill="1" applyBorder="1" applyAlignment="1" applyProtection="1">
      <alignment horizontal="center" vertical="center" wrapText="1"/>
    </xf>
    <xf numFmtId="4" fontId="15" fillId="4" borderId="1" xfId="4" applyNumberFormat="1" applyFont="1" applyFill="1" applyBorder="1" applyAlignment="1" applyProtection="1">
      <alignment horizontal="center" vertical="center" wrapText="1"/>
    </xf>
    <xf numFmtId="0" fontId="5" fillId="4" borderId="1" xfId="4" applyFont="1" applyFill="1" applyBorder="1" applyAlignment="1" applyProtection="1">
      <alignment horizontal="center" vertical="center" wrapText="1"/>
    </xf>
    <xf numFmtId="166" fontId="5" fillId="0" borderId="0" xfId="4" applyNumberFormat="1" applyFont="1" applyFill="1" applyAlignment="1" applyProtection="1">
      <alignment horizontal="center" vertical="center"/>
    </xf>
    <xf numFmtId="4" fontId="15" fillId="0" borderId="1" xfId="4" applyNumberFormat="1" applyFont="1" applyFill="1" applyBorder="1" applyAlignment="1" applyProtection="1">
      <alignment horizontal="center" vertical="center" wrapText="1"/>
    </xf>
    <xf numFmtId="9" fontId="15" fillId="0" borderId="1" xfId="4" applyNumberFormat="1" applyFont="1" applyFill="1" applyBorder="1" applyAlignment="1" applyProtection="1">
      <alignment horizontal="center" vertical="center" wrapText="1"/>
    </xf>
    <xf numFmtId="4" fontId="17" fillId="5" borderId="0" xfId="4" applyNumberFormat="1" applyFont="1" applyFill="1" applyBorder="1" applyAlignment="1" applyProtection="1">
      <alignment horizontal="center" vertical="center" wrapText="1"/>
    </xf>
    <xf numFmtId="0" fontId="11" fillId="5" borderId="0" xfId="4" applyFont="1" applyFill="1" applyAlignment="1" applyProtection="1">
      <alignment vertical="center"/>
    </xf>
    <xf numFmtId="0" fontId="6" fillId="0" borderId="1" xfId="4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4" fontId="18" fillId="0" borderId="1" xfId="0" applyNumberFormat="1" applyFont="1" applyFill="1" applyBorder="1" applyAlignment="1" applyProtection="1">
      <alignment horizontal="center" vertical="center"/>
    </xf>
    <xf numFmtId="3" fontId="17" fillId="0" borderId="1" xfId="4" applyNumberFormat="1" applyFont="1" applyFill="1" applyBorder="1" applyAlignment="1" applyProtection="1">
      <alignment horizontal="center" vertical="center"/>
    </xf>
    <xf numFmtId="3" fontId="6" fillId="0" borderId="1" xfId="4" applyNumberFormat="1" applyFont="1" applyFill="1" applyBorder="1" applyAlignment="1" applyProtection="1">
      <alignment horizontal="center" vertical="center"/>
    </xf>
    <xf numFmtId="164" fontId="5" fillId="0" borderId="1" xfId="4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5" borderId="0" xfId="4" applyFont="1" applyFill="1" applyAlignment="1" applyProtection="1">
      <alignment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4" applyFont="1" applyFill="1" applyAlignment="1" applyProtection="1">
      <alignment vertical="center" wrapText="1"/>
    </xf>
    <xf numFmtId="4" fontId="5" fillId="0" borderId="0" xfId="4" applyNumberFormat="1" applyFont="1" applyFill="1" applyAlignment="1" applyProtection="1">
      <alignment vertical="center"/>
    </xf>
    <xf numFmtId="0" fontId="4" fillId="0" borderId="0" xfId="4" applyFont="1" applyFill="1" applyAlignment="1" applyProtection="1"/>
    <xf numFmtId="0" fontId="5" fillId="0" borderId="2" xfId="4" applyFont="1" applyBorder="1" applyAlignment="1" applyProtection="1">
      <alignment horizontal="center" vertical="center"/>
    </xf>
    <xf numFmtId="0" fontId="10" fillId="0" borderId="0" xfId="4" applyFont="1" applyFill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6" fillId="0" borderId="2" xfId="4" applyFont="1" applyBorder="1" applyAlignment="1" applyProtection="1">
      <alignment horizontal="center" vertical="center"/>
    </xf>
    <xf numFmtId="164" fontId="6" fillId="0" borderId="0" xfId="4" applyNumberFormat="1" applyFont="1" applyFill="1" applyAlignment="1" applyProtection="1">
      <alignment horizontal="center" vertical="center"/>
    </xf>
    <xf numFmtId="0" fontId="6" fillId="0" borderId="3" xfId="4" applyFont="1" applyFill="1" applyBorder="1" applyAlignment="1" applyProtection="1">
      <alignment horizontal="center" vertical="center"/>
      <protection locked="0"/>
    </xf>
    <xf numFmtId="164" fontId="20" fillId="0" borderId="0" xfId="4" applyNumberFormat="1" applyFont="1" applyFill="1" applyAlignment="1" applyProtection="1">
      <alignment horizontal="center" vertical="center"/>
    </xf>
    <xf numFmtId="0" fontId="10" fillId="0" borderId="0" xfId="4" applyFont="1" applyAlignment="1" applyProtection="1">
      <alignment horizontal="right" vertical="center"/>
    </xf>
    <xf numFmtId="164" fontId="17" fillId="0" borderId="3" xfId="4" applyNumberFormat="1" applyFont="1" applyFill="1" applyBorder="1" applyAlignment="1" applyProtection="1">
      <alignment horizontal="center" vertical="center"/>
      <protection locked="0"/>
    </xf>
    <xf numFmtId="4" fontId="18" fillId="0" borderId="0" xfId="0" applyNumberFormat="1" applyFont="1" applyProtection="1"/>
    <xf numFmtId="164" fontId="6" fillId="0" borderId="3" xfId="4" applyNumberFormat="1" applyFont="1" applyFill="1" applyBorder="1" applyAlignment="1" applyProtection="1">
      <alignment horizontal="center" vertical="center"/>
      <protection locked="0"/>
    </xf>
    <xf numFmtId="0" fontId="6" fillId="0" borderId="4" xfId="4" applyFont="1" applyFill="1" applyBorder="1" applyAlignment="1" applyProtection="1">
      <alignment horizontal="center" vertical="center"/>
    </xf>
    <xf numFmtId="0" fontId="6" fillId="8" borderId="1" xfId="4" applyFont="1" applyFill="1" applyBorder="1" applyAlignment="1" applyProtection="1">
      <alignment horizontal="center" vertical="center"/>
      <protection locked="0"/>
    </xf>
    <xf numFmtId="0" fontId="6" fillId="0" borderId="3" xfId="4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4" applyFont="1" applyFill="1" applyBorder="1" applyAlignment="1" applyProtection="1">
      <alignment horizontal="center" vertical="center"/>
      <protection locked="0"/>
    </xf>
    <xf numFmtId="0" fontId="6" fillId="0" borderId="5" xfId="4" applyFont="1" applyFill="1" applyBorder="1" applyAlignment="1" applyProtection="1">
      <alignment horizontal="center" vertical="center"/>
    </xf>
    <xf numFmtId="164" fontId="6" fillId="0" borderId="1" xfId="4" applyNumberFormat="1" applyFont="1" applyFill="1" applyBorder="1" applyAlignment="1" applyProtection="1">
      <alignment horizontal="center" vertical="center"/>
    </xf>
    <xf numFmtId="0" fontId="5" fillId="0" borderId="0" xfId="4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6" fillId="0" borderId="6" xfId="4" applyFont="1" applyBorder="1" applyAlignment="1" applyProtection="1">
      <alignment horizontal="center" vertical="center"/>
    </xf>
    <xf numFmtId="164" fontId="6" fillId="0" borderId="1" xfId="5" applyNumberFormat="1" applyFont="1" applyFill="1" applyBorder="1" applyAlignment="1" applyProtection="1">
      <alignment horizontal="center" vertical="center"/>
    </xf>
    <xf numFmtId="2" fontId="5" fillId="0" borderId="0" xfId="4" applyNumberFormat="1" applyFont="1" applyFill="1" applyAlignment="1" applyProtection="1">
      <alignment horizontal="center" vertical="center"/>
    </xf>
    <xf numFmtId="164" fontId="5" fillId="0" borderId="7" xfId="4" applyNumberFormat="1" applyFont="1" applyFill="1" applyBorder="1" applyAlignment="1" applyProtection="1">
      <alignment horizontal="center" vertical="center"/>
    </xf>
    <xf numFmtId="0" fontId="5" fillId="9" borderId="1" xfId="4" applyFont="1" applyFill="1" applyBorder="1" applyAlignment="1" applyProtection="1">
      <alignment horizontal="center" vertical="center"/>
    </xf>
    <xf numFmtId="0" fontId="5" fillId="0" borderId="1" xfId="4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</xf>
    <xf numFmtId="0" fontId="23" fillId="0" borderId="0" xfId="4" applyFont="1" applyFill="1" applyBorder="1" applyAlignment="1" applyProtection="1">
      <alignment vertical="center"/>
    </xf>
    <xf numFmtId="4" fontId="17" fillId="0" borderId="0" xfId="4" applyNumberFormat="1" applyFont="1" applyFill="1" applyBorder="1" applyAlignment="1" applyProtection="1">
      <alignment horizontal="center" vertical="center" wrapText="1"/>
    </xf>
    <xf numFmtId="3" fontId="11" fillId="0" borderId="0" xfId="4" applyNumberFormat="1" applyFont="1" applyFill="1" applyBorder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/>
      <protection locked="0"/>
    </xf>
    <xf numFmtId="164" fontId="6" fillId="0" borderId="0" xfId="4" applyNumberFormat="1" applyFont="1" applyFill="1" applyBorder="1" applyAlignment="1" applyProtection="1">
      <alignment horizontal="center" vertical="center"/>
    </xf>
    <xf numFmtId="164" fontId="11" fillId="0" borderId="0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Font="1" applyFill="1" applyAlignment="1" applyProtection="1">
      <alignment vertical="center"/>
    </xf>
    <xf numFmtId="4" fontId="17" fillId="10" borderId="0" xfId="4" applyNumberFormat="1" applyFont="1" applyFill="1" applyBorder="1" applyAlignment="1" applyProtection="1">
      <alignment horizontal="center" vertical="center" wrapText="1"/>
    </xf>
    <xf numFmtId="3" fontId="6" fillId="10" borderId="0" xfId="4" applyNumberFormat="1" applyFont="1" applyFill="1" applyBorder="1" applyAlignment="1" applyProtection="1">
      <alignment horizontal="center" vertical="center"/>
    </xf>
    <xf numFmtId="0" fontId="17" fillId="11" borderId="0" xfId="4" applyFont="1" applyFill="1" applyBorder="1" applyAlignment="1" applyProtection="1">
      <alignment horizontal="center" vertical="center"/>
      <protection locked="0"/>
    </xf>
    <xf numFmtId="164" fontId="6" fillId="10" borderId="0" xfId="4" applyNumberFormat="1" applyFont="1" applyFill="1" applyBorder="1" applyAlignment="1" applyProtection="1">
      <alignment horizontal="center" vertical="center"/>
    </xf>
    <xf numFmtId="164" fontId="6" fillId="12" borderId="0" xfId="4" applyNumberFormat="1" applyFont="1" applyFill="1" applyBorder="1" applyAlignment="1" applyProtection="1">
      <alignment horizontal="center" vertical="center"/>
      <protection locked="0"/>
    </xf>
    <xf numFmtId="3" fontId="11" fillId="10" borderId="0" xfId="4" applyNumberFormat="1" applyFont="1" applyFill="1" applyBorder="1" applyAlignment="1" applyProtection="1">
      <alignment horizontal="center" vertical="center"/>
    </xf>
    <xf numFmtId="0" fontId="11" fillId="11" borderId="0" xfId="4" applyFont="1" applyFill="1" applyBorder="1" applyAlignment="1" applyProtection="1">
      <alignment horizontal="center" vertical="center"/>
      <protection locked="0"/>
    </xf>
    <xf numFmtId="164" fontId="11" fillId="12" borderId="0" xfId="4" applyNumberFormat="1" applyFont="1" applyFill="1" applyBorder="1" applyAlignment="1" applyProtection="1">
      <alignment horizontal="center" vertical="center"/>
      <protection locked="0"/>
    </xf>
    <xf numFmtId="0" fontId="11" fillId="10" borderId="0" xfId="4" applyFont="1" applyFill="1" applyBorder="1" applyAlignment="1" applyProtection="1">
      <alignment horizontal="center" vertical="center"/>
    </xf>
    <xf numFmtId="0" fontId="6" fillId="10" borderId="0" xfId="4" applyFont="1" applyFill="1" applyBorder="1" applyAlignment="1" applyProtection="1">
      <alignment horizontal="center" vertical="center"/>
    </xf>
    <xf numFmtId="0" fontId="16" fillId="10" borderId="0" xfId="4" applyFont="1" applyFill="1" applyBorder="1" applyAlignment="1" applyProtection="1">
      <alignment vertical="center" wrapText="1"/>
    </xf>
    <xf numFmtId="0" fontId="17" fillId="10" borderId="0" xfId="4" applyFont="1" applyFill="1" applyBorder="1" applyAlignment="1" applyProtection="1">
      <alignment horizontal="center" vertical="center"/>
    </xf>
    <xf numFmtId="0" fontId="10" fillId="10" borderId="0" xfId="4" applyFont="1" applyFill="1" applyAlignment="1" applyProtection="1">
      <alignment vertical="center"/>
    </xf>
    <xf numFmtId="0" fontId="11" fillId="10" borderId="0" xfId="4" applyFont="1" applyFill="1" applyAlignment="1" applyProtection="1">
      <alignment vertical="center"/>
    </xf>
    <xf numFmtId="0" fontId="6" fillId="13" borderId="1" xfId="5" applyFont="1" applyFill="1" applyBorder="1" applyAlignment="1" applyProtection="1">
      <alignment horizontal="center" vertical="center"/>
      <protection locked="0"/>
    </xf>
    <xf numFmtId="0" fontId="5" fillId="14" borderId="1" xfId="4" applyFont="1" applyFill="1" applyBorder="1" applyAlignment="1" applyProtection="1">
      <alignment horizontal="center" vertical="center"/>
    </xf>
    <xf numFmtId="0" fontId="6" fillId="13" borderId="1" xfId="4" applyFont="1" applyFill="1" applyBorder="1" applyAlignment="1" applyProtection="1">
      <alignment horizontal="center" vertical="center"/>
      <protection locked="0"/>
    </xf>
    <xf numFmtId="0" fontId="26" fillId="14" borderId="1" xfId="0" applyFont="1" applyFill="1" applyBorder="1" applyAlignment="1">
      <alignment horizontal="center" vertical="center"/>
    </xf>
    <xf numFmtId="1" fontId="6" fillId="15" borderId="1" xfId="4" applyNumberFormat="1" applyFont="1" applyFill="1" applyBorder="1" applyAlignment="1" applyProtection="1">
      <alignment horizontal="center" vertical="center"/>
      <protection locked="0"/>
    </xf>
    <xf numFmtId="1" fontId="6" fillId="15" borderId="1" xfId="5" applyNumberFormat="1" applyFont="1" applyFill="1" applyBorder="1" applyAlignment="1" applyProtection="1">
      <alignment horizontal="center" vertical="center"/>
      <protection locked="0"/>
    </xf>
    <xf numFmtId="0" fontId="6" fillId="6" borderId="1" xfId="4" applyFont="1" applyFill="1" applyBorder="1" applyAlignment="1" applyProtection="1">
      <alignment horizontal="center" vertical="center"/>
      <protection locked="0"/>
    </xf>
    <xf numFmtId="1" fontId="6" fillId="2" borderId="1" xfId="4" applyNumberFormat="1" applyFont="1" applyFill="1" applyBorder="1" applyAlignment="1" applyProtection="1">
      <alignment horizontal="center" vertical="center"/>
      <protection locked="0"/>
    </xf>
    <xf numFmtId="0" fontId="5" fillId="6" borderId="1" xfId="4" applyFont="1" applyFill="1" applyBorder="1" applyAlignment="1" applyProtection="1">
      <alignment horizontal="center" vertical="center"/>
    </xf>
    <xf numFmtId="0" fontId="5" fillId="2" borderId="1" xfId="4" applyFont="1" applyFill="1" applyBorder="1" applyAlignment="1" applyProtection="1">
      <alignment horizontal="center" vertical="center"/>
    </xf>
    <xf numFmtId="4" fontId="18" fillId="0" borderId="0" xfId="0" applyNumberFormat="1" applyFont="1" applyFill="1" applyBorder="1" applyAlignment="1" applyProtection="1">
      <alignment horizontal="center" vertical="center"/>
    </xf>
    <xf numFmtId="0" fontId="6" fillId="6" borderId="0" xfId="4" applyFont="1" applyFill="1" applyBorder="1" applyAlignment="1" applyProtection="1">
      <alignment horizontal="center" vertical="center"/>
      <protection locked="0"/>
    </xf>
    <xf numFmtId="0" fontId="6" fillId="13" borderId="0" xfId="4" applyFont="1" applyFill="1" applyBorder="1" applyAlignment="1" applyProtection="1">
      <alignment horizontal="center" vertical="center"/>
      <protection locked="0"/>
    </xf>
    <xf numFmtId="1" fontId="6" fillId="15" borderId="0" xfId="4" applyNumberFormat="1" applyFont="1" applyFill="1" applyBorder="1" applyAlignment="1" applyProtection="1">
      <alignment horizontal="center" vertical="center"/>
      <protection locked="0"/>
    </xf>
    <xf numFmtId="0" fontId="6" fillId="13" borderId="0" xfId="5" applyFont="1" applyFill="1" applyBorder="1" applyAlignment="1" applyProtection="1">
      <alignment horizontal="center" vertical="center"/>
      <protection locked="0"/>
    </xf>
    <xf numFmtId="164" fontId="6" fillId="0" borderId="0" xfId="5" applyNumberFormat="1" applyFont="1" applyFill="1" applyBorder="1" applyAlignment="1" applyProtection="1">
      <alignment horizontal="center" vertical="center"/>
    </xf>
    <xf numFmtId="1" fontId="6" fillId="15" borderId="0" xfId="5" applyNumberFormat="1" applyFont="1" applyFill="1" applyBorder="1" applyAlignment="1" applyProtection="1">
      <alignment horizontal="center" vertical="center"/>
      <protection locked="0"/>
    </xf>
    <xf numFmtId="1" fontId="6" fillId="2" borderId="0" xfId="4" applyNumberFormat="1" applyFont="1" applyFill="1" applyBorder="1" applyAlignment="1" applyProtection="1">
      <alignment horizontal="center" vertical="center"/>
      <protection locked="0"/>
    </xf>
    <xf numFmtId="0" fontId="25" fillId="0" borderId="0" xfId="11" applyAlignment="1">
      <alignment horizontal="left"/>
    </xf>
    <xf numFmtId="4" fontId="25" fillId="0" borderId="0" xfId="11" applyNumberFormat="1"/>
    <xf numFmtId="0" fontId="25" fillId="0" borderId="0" xfId="11" applyAlignment="1">
      <alignment horizontal="center" vertical="center"/>
    </xf>
    <xf numFmtId="4" fontId="25" fillId="16" borderId="0" xfId="11" applyNumberFormat="1" applyFill="1" applyAlignment="1">
      <alignment horizontal="center" vertical="center"/>
    </xf>
    <xf numFmtId="0" fontId="5" fillId="16" borderId="0" xfId="4" applyFont="1" applyFill="1" applyAlignment="1" applyProtection="1">
      <alignment horizontal="center" vertical="center"/>
    </xf>
    <xf numFmtId="4" fontId="25" fillId="17" borderId="0" xfId="11" applyNumberFormat="1" applyFill="1" applyAlignment="1">
      <alignment horizontal="center" vertical="center"/>
    </xf>
    <xf numFmtId="0" fontId="5" fillId="17" borderId="0" xfId="4" applyFont="1" applyFill="1" applyAlignment="1" applyProtection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" xfId="4" applyFont="1" applyFill="1" applyBorder="1" applyAlignment="1" applyProtection="1">
      <alignment vertical="center" wrapText="1"/>
    </xf>
    <xf numFmtId="0" fontId="27" fillId="0" borderId="0" xfId="0" applyFont="1" applyFill="1" applyAlignment="1">
      <alignment wrapText="1"/>
    </xf>
    <xf numFmtId="0" fontId="24" fillId="4" borderId="1" xfId="4" applyFont="1" applyFill="1" applyBorder="1" applyAlignment="1" applyProtection="1">
      <alignment horizontal="center" vertical="center" wrapText="1"/>
    </xf>
    <xf numFmtId="0" fontId="20" fillId="10" borderId="0" xfId="4" applyFont="1" applyFill="1" applyBorder="1" applyAlignment="1" applyProtection="1">
      <alignment vertical="center"/>
    </xf>
    <xf numFmtId="4" fontId="6" fillId="0" borderId="1" xfId="4" applyNumberFormat="1" applyFont="1" applyFill="1" applyBorder="1" applyAlignment="1" applyProtection="1">
      <alignment horizontal="center" vertical="center"/>
    </xf>
    <xf numFmtId="4" fontId="28" fillId="0" borderId="0" xfId="4" applyNumberFormat="1" applyFont="1" applyFill="1" applyAlignment="1" applyProtection="1">
      <alignment horizontal="center" vertical="center"/>
    </xf>
    <xf numFmtId="0" fontId="12" fillId="7" borderId="1" xfId="4" applyFont="1" applyFill="1" applyBorder="1" applyAlignment="1" applyProtection="1">
      <alignment horizontal="center" vertical="center" wrapText="1"/>
    </xf>
    <xf numFmtId="0" fontId="13" fillId="7" borderId="1" xfId="4" applyFont="1" applyFill="1" applyBorder="1" applyAlignment="1" applyProtection="1">
      <alignment horizontal="center" vertical="center" wrapText="1"/>
    </xf>
    <xf numFmtId="164" fontId="10" fillId="4" borderId="1" xfId="4" applyNumberFormat="1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164" fontId="10" fillId="0" borderId="1" xfId="4" applyNumberFormat="1" applyFont="1" applyFill="1" applyBorder="1" applyAlignment="1" applyProtection="1">
      <alignment horizontal="center" vertical="center" wrapText="1"/>
    </xf>
    <xf numFmtId="164" fontId="10" fillId="5" borderId="8" xfId="4" applyNumberFormat="1" applyFont="1" applyFill="1" applyBorder="1" applyAlignment="1" applyProtection="1">
      <alignment horizontal="center" vertical="center"/>
    </xf>
    <xf numFmtId="0" fontId="5" fillId="4" borderId="1" xfId="4" applyFont="1" applyFill="1" applyBorder="1" applyAlignment="1" applyProtection="1">
      <alignment horizontal="right" vertical="center"/>
    </xf>
    <xf numFmtId="164" fontId="12" fillId="4" borderId="1" xfId="4" applyNumberFormat="1" applyFont="1" applyFill="1" applyBorder="1" applyAlignment="1" applyProtection="1">
      <alignment horizontal="center" vertical="center" wrapText="1"/>
    </xf>
    <xf numFmtId="165" fontId="8" fillId="0" borderId="0" xfId="4" applyNumberFormat="1" applyFont="1" applyFill="1" applyBorder="1" applyAlignment="1" applyProtection="1">
      <alignment horizontal="center" vertical="center"/>
    </xf>
    <xf numFmtId="0" fontId="10" fillId="0" borderId="1" xfId="4" applyFont="1" applyBorder="1" applyAlignment="1" applyProtection="1">
      <alignment horizontal="center" vertical="center"/>
    </xf>
    <xf numFmtId="164" fontId="5" fillId="0" borderId="0" xfId="4" applyNumberFormat="1" applyFont="1" applyBorder="1" applyAlignment="1" applyProtection="1">
      <alignment horizontal="center" vertical="center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5" xfId="4" applyFont="1" applyFill="1" applyBorder="1" applyAlignment="1" applyProtection="1">
      <alignment horizontal="center" vertical="center"/>
    </xf>
    <xf numFmtId="0" fontId="11" fillId="0" borderId="4" xfId="4" applyFont="1" applyFill="1" applyBorder="1" applyAlignment="1" applyProtection="1">
      <alignment horizontal="center" vertical="center"/>
    </xf>
    <xf numFmtId="0" fontId="10" fillId="0" borderId="9" xfId="4" applyFont="1" applyFill="1" applyBorder="1" applyAlignment="1" applyProtection="1">
      <alignment horizontal="center" vertical="center"/>
    </xf>
    <xf numFmtId="0" fontId="10" fillId="0" borderId="10" xfId="4" applyFont="1" applyFill="1" applyBorder="1" applyAlignment="1" applyProtection="1">
      <alignment horizontal="center" vertical="center"/>
    </xf>
    <xf numFmtId="0" fontId="10" fillId="0" borderId="11" xfId="4" applyFont="1" applyFill="1" applyBorder="1" applyAlignment="1" applyProtection="1">
      <alignment horizontal="center" vertical="center"/>
    </xf>
  </cellXfs>
  <cellStyles count="16">
    <cellStyle name="Bez tytułu1" xfId="1"/>
    <cellStyle name="Bez tytułu2" xfId="2"/>
    <cellStyle name="Bez tytułu3" xfId="3"/>
    <cellStyle name="Excel Built-in Normal" xfId="4"/>
    <cellStyle name="Excel Built-in Normal 2" xfId="5"/>
    <cellStyle name="Nagłówek" xfId="6"/>
    <cellStyle name="Nagłówek 1" xfId="7" builtinId="16" customBuiltin="1"/>
    <cellStyle name="Nagłówek1" xfId="8"/>
    <cellStyle name="Nagłówek1 1" xfId="9"/>
    <cellStyle name="Normalny" xfId="0" builtinId="0"/>
    <cellStyle name="Normalny 2" xfId="10"/>
    <cellStyle name="Normalny 3" xfId="11"/>
    <cellStyle name="Wynik" xfId="12"/>
    <cellStyle name="Wynik 1" xfId="13"/>
    <cellStyle name="Wynik2" xfId="14"/>
    <cellStyle name="Wynik2 1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53FE5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48"/>
  <sheetViews>
    <sheetView tabSelected="1" view="pageBreakPreview" zoomScale="90" zoomScaleNormal="8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31" sqref="I31"/>
    </sheetView>
  </sheetViews>
  <sheetFormatPr defaultColWidth="12" defaultRowHeight="14.4"/>
  <cols>
    <col min="1" max="1" width="4.44140625" style="1" customWidth="1"/>
    <col min="2" max="2" width="84.6640625" style="2" customWidth="1"/>
    <col min="3" max="3" width="10" style="1" customWidth="1"/>
    <col min="4" max="4" width="12" style="4" customWidth="1"/>
    <col min="5" max="5" width="8.6640625" style="58" customWidth="1"/>
    <col min="6" max="6" width="16" style="58" customWidth="1"/>
    <col min="7" max="7" width="8.88671875" style="58" customWidth="1"/>
    <col min="8" max="8" width="10.6640625" style="58" customWidth="1"/>
    <col min="9" max="9" width="12" style="58" customWidth="1"/>
    <col min="10" max="10" width="6.88671875" style="58" hidden="1" customWidth="1"/>
    <col min="11" max="11" width="10.5546875" style="6" hidden="1" customWidth="1"/>
    <col min="12" max="13" width="7.6640625" style="6" hidden="1" customWidth="1"/>
    <col min="14" max="14" width="10.5546875" style="6" hidden="1" customWidth="1"/>
    <col min="15" max="15" width="7.6640625" style="6" hidden="1" customWidth="1"/>
    <col min="16" max="16" width="7.33203125" style="58" hidden="1" customWidth="1"/>
    <col min="17" max="17" width="10.5546875" style="6" hidden="1" customWidth="1"/>
    <col min="18" max="19" width="7.6640625" style="6" hidden="1" customWidth="1"/>
    <col min="20" max="20" width="8.44140625" style="6" hidden="1" customWidth="1"/>
    <col min="21" max="21" width="7.6640625" style="6" hidden="1" customWidth="1"/>
    <col min="22" max="22" width="7.109375" style="58" hidden="1" customWidth="1"/>
    <col min="23" max="23" width="10.5546875" style="6" hidden="1" customWidth="1"/>
    <col min="24" max="24" width="7.6640625" style="6" hidden="1" customWidth="1"/>
    <col min="25" max="25" width="7.44140625" style="58" hidden="1" customWidth="1"/>
    <col min="26" max="26" width="10.5546875" style="6" hidden="1" customWidth="1"/>
    <col min="27" max="27" width="7.6640625" style="6" hidden="1" customWidth="1"/>
    <col min="28" max="28" width="7.6640625" style="58" hidden="1" customWidth="1"/>
    <col min="29" max="29" width="12.109375" style="6" hidden="1" customWidth="1"/>
    <col min="30" max="31" width="7.6640625" style="6" hidden="1" customWidth="1"/>
    <col min="32" max="32" width="10.88671875" style="6" hidden="1" customWidth="1"/>
    <col min="33" max="33" width="7.6640625" style="6" hidden="1" customWidth="1"/>
    <col min="34" max="34" width="7.109375" style="58" hidden="1" customWidth="1"/>
    <col min="35" max="35" width="10.5546875" style="6" hidden="1" customWidth="1"/>
    <col min="36" max="36" width="7.6640625" style="6" hidden="1" customWidth="1"/>
    <col min="37" max="37" width="20.44140625" style="58" hidden="1" customWidth="1"/>
    <col min="38" max="38" width="20.44140625" style="1" customWidth="1"/>
    <col min="39" max="39" width="12.44140625" style="1" customWidth="1"/>
    <col min="40" max="40" width="2.44140625" style="1" customWidth="1"/>
    <col min="41" max="75" width="11.5546875" style="1" customWidth="1"/>
    <col min="76" max="78" width="0" style="3" hidden="1" customWidth="1"/>
    <col min="79" max="16384" width="12" style="1"/>
  </cols>
  <sheetData>
    <row r="1" spans="1:78" ht="18" customHeight="1">
      <c r="A1" s="7" t="s">
        <v>288</v>
      </c>
      <c r="B1" s="8"/>
      <c r="C1" s="130"/>
      <c r="D1" s="130"/>
      <c r="E1" s="10"/>
      <c r="F1" s="10"/>
      <c r="G1" s="10"/>
      <c r="H1" s="10"/>
      <c r="I1" s="10"/>
      <c r="J1" s="124" t="s">
        <v>0</v>
      </c>
      <c r="K1" s="124"/>
      <c r="L1" s="124"/>
      <c r="M1" s="124" t="s">
        <v>211</v>
      </c>
      <c r="N1" s="124"/>
      <c r="O1" s="124"/>
      <c r="P1" s="124" t="s">
        <v>1</v>
      </c>
      <c r="Q1" s="124"/>
      <c r="R1" s="124"/>
      <c r="S1" s="124" t="s">
        <v>2</v>
      </c>
      <c r="T1" s="124"/>
      <c r="U1" s="124"/>
      <c r="V1" s="124" t="s">
        <v>212</v>
      </c>
      <c r="W1" s="124"/>
      <c r="X1" s="124"/>
      <c r="Y1" s="136" t="s">
        <v>4</v>
      </c>
      <c r="Z1" s="137"/>
      <c r="AA1" s="138"/>
      <c r="AB1" s="124" t="s">
        <v>5</v>
      </c>
      <c r="AC1" s="124"/>
      <c r="AD1" s="124"/>
      <c r="AE1" s="124" t="s">
        <v>3</v>
      </c>
      <c r="AF1" s="124"/>
      <c r="AG1" s="124"/>
      <c r="AH1" s="124" t="s">
        <v>6</v>
      </c>
      <c r="AI1" s="124"/>
      <c r="AJ1" s="124"/>
      <c r="AK1" s="131" t="s">
        <v>7</v>
      </c>
      <c r="AL1" s="132"/>
      <c r="BX1" s="9"/>
      <c r="BY1" s="9"/>
      <c r="BZ1" s="9"/>
    </row>
    <row r="2" spans="1:78" ht="18" customHeight="1">
      <c r="A2" s="11" t="s">
        <v>289</v>
      </c>
      <c r="B2" s="8"/>
      <c r="C2" s="130"/>
      <c r="D2" s="130"/>
      <c r="E2" s="10"/>
      <c r="F2" s="10"/>
      <c r="G2" s="10"/>
      <c r="H2" s="10"/>
      <c r="I2" s="10"/>
      <c r="J2" s="125" t="s">
        <v>8</v>
      </c>
      <c r="K2" s="125"/>
      <c r="L2" s="125"/>
      <c r="M2" s="125" t="s">
        <v>8</v>
      </c>
      <c r="N2" s="125"/>
      <c r="O2" s="125"/>
      <c r="P2" s="125" t="s">
        <v>9</v>
      </c>
      <c r="Q2" s="125"/>
      <c r="R2" s="125"/>
      <c r="S2" s="125" t="s">
        <v>9</v>
      </c>
      <c r="T2" s="125"/>
      <c r="U2" s="125"/>
      <c r="V2" s="125" t="s">
        <v>10</v>
      </c>
      <c r="W2" s="125"/>
      <c r="X2" s="125"/>
      <c r="Y2" s="133" t="s">
        <v>10</v>
      </c>
      <c r="Z2" s="134"/>
      <c r="AA2" s="135"/>
      <c r="AB2" s="125" t="s">
        <v>10</v>
      </c>
      <c r="AC2" s="125"/>
      <c r="AD2" s="125"/>
      <c r="AE2" s="125" t="s">
        <v>213</v>
      </c>
      <c r="AF2" s="125"/>
      <c r="AG2" s="125"/>
      <c r="AH2" s="125" t="s">
        <v>195</v>
      </c>
      <c r="AI2" s="125"/>
      <c r="AJ2" s="125"/>
      <c r="AK2" s="131"/>
      <c r="AL2" s="132"/>
      <c r="BX2" s="9"/>
      <c r="BY2" s="9"/>
      <c r="BZ2" s="9"/>
    </row>
    <row r="3" spans="1:78" s="5" customFormat="1" ht="27.6" customHeight="1">
      <c r="A3" s="128"/>
      <c r="B3" s="128"/>
      <c r="C3" s="123"/>
      <c r="D3" s="123"/>
      <c r="E3" s="129" t="s">
        <v>11</v>
      </c>
      <c r="F3" s="122" t="s">
        <v>12</v>
      </c>
      <c r="G3" s="121" t="s">
        <v>13</v>
      </c>
      <c r="H3" s="121" t="s">
        <v>14</v>
      </c>
      <c r="I3" s="121" t="s">
        <v>15</v>
      </c>
      <c r="J3" s="123" t="e">
        <f>J273</f>
        <v>#REF!</v>
      </c>
      <c r="K3" s="123"/>
      <c r="L3" s="123"/>
      <c r="M3" s="123" t="e">
        <f>M273</f>
        <v>#REF!</v>
      </c>
      <c r="N3" s="123"/>
      <c r="O3" s="123"/>
      <c r="P3" s="123" t="e">
        <f>P273</f>
        <v>#REF!</v>
      </c>
      <c r="Q3" s="123"/>
      <c r="R3" s="123"/>
      <c r="S3" s="123" t="e">
        <f>S273</f>
        <v>#REF!</v>
      </c>
      <c r="T3" s="123"/>
      <c r="U3" s="123"/>
      <c r="V3" s="123" t="e">
        <f>V273</f>
        <v>#REF!</v>
      </c>
      <c r="W3" s="123"/>
      <c r="X3" s="123"/>
      <c r="Y3" s="123">
        <f>Y273</f>
        <v>0</v>
      </c>
      <c r="Z3" s="123"/>
      <c r="AA3" s="123"/>
      <c r="AB3" s="123" t="e">
        <f>AB273</f>
        <v>#REF!</v>
      </c>
      <c r="AC3" s="123"/>
      <c r="AD3" s="123"/>
      <c r="AE3" s="123" t="e">
        <f>AE273</f>
        <v>#REF!</v>
      </c>
      <c r="AF3" s="123"/>
      <c r="AG3" s="123"/>
      <c r="AH3" s="123" t="e">
        <f>AH273</f>
        <v>#REF!</v>
      </c>
      <c r="AI3" s="123"/>
      <c r="AJ3" s="123"/>
      <c r="AK3" s="12" t="e">
        <f>J3+M3+P3+S3+V3+Y3+AB3+AE3+AH3</f>
        <v>#REF!</v>
      </c>
      <c r="AL3" s="13" t="e">
        <f>J3+M3+P3+S3+V3+Y3+AB3+AE3+AH3</f>
        <v>#REF!</v>
      </c>
      <c r="AM3" s="6"/>
      <c r="BX3" s="126" t="s">
        <v>16</v>
      </c>
      <c r="BY3" s="126"/>
      <c r="BZ3" s="14"/>
    </row>
    <row r="4" spans="1:78" s="5" customFormat="1" ht="29.25" customHeight="1">
      <c r="A4" s="15" t="s">
        <v>17</v>
      </c>
      <c r="B4" s="117" t="s">
        <v>18</v>
      </c>
      <c r="C4" s="16" t="s">
        <v>19</v>
      </c>
      <c r="D4" s="17" t="s">
        <v>20</v>
      </c>
      <c r="E4" s="129"/>
      <c r="F4" s="122"/>
      <c r="G4" s="122"/>
      <c r="H4" s="122"/>
      <c r="I4" s="122"/>
      <c r="J4" s="15" t="s">
        <v>22</v>
      </c>
      <c r="K4" s="15" t="s">
        <v>21</v>
      </c>
      <c r="L4" s="15" t="s">
        <v>23</v>
      </c>
      <c r="M4" s="15" t="s">
        <v>22</v>
      </c>
      <c r="N4" s="15" t="s">
        <v>21</v>
      </c>
      <c r="O4" s="15" t="s">
        <v>23</v>
      </c>
      <c r="P4" s="15" t="s">
        <v>22</v>
      </c>
      <c r="Q4" s="15" t="s">
        <v>21</v>
      </c>
      <c r="R4" s="15" t="s">
        <v>23</v>
      </c>
      <c r="S4" s="15" t="s">
        <v>22</v>
      </c>
      <c r="T4" s="15" t="s">
        <v>21</v>
      </c>
      <c r="U4" s="15" t="s">
        <v>23</v>
      </c>
      <c r="V4" s="15" t="s">
        <v>22</v>
      </c>
      <c r="W4" s="15" t="s">
        <v>21</v>
      </c>
      <c r="X4" s="15" t="s">
        <v>23</v>
      </c>
      <c r="Y4" s="15" t="s">
        <v>22</v>
      </c>
      <c r="Z4" s="15" t="s">
        <v>21</v>
      </c>
      <c r="AA4" s="15" t="s">
        <v>23</v>
      </c>
      <c r="AB4" s="15" t="s">
        <v>22</v>
      </c>
      <c r="AC4" s="15" t="s">
        <v>21</v>
      </c>
      <c r="AD4" s="15" t="s">
        <v>23</v>
      </c>
      <c r="AE4" s="15" t="s">
        <v>22</v>
      </c>
      <c r="AF4" s="15" t="s">
        <v>21</v>
      </c>
      <c r="AG4" s="15" t="s">
        <v>23</v>
      </c>
      <c r="AH4" s="15" t="s">
        <v>22</v>
      </c>
      <c r="AI4" s="15" t="s">
        <v>21</v>
      </c>
      <c r="AJ4" s="15" t="s">
        <v>23</v>
      </c>
      <c r="AK4" s="18" t="s">
        <v>24</v>
      </c>
      <c r="AL4" s="19"/>
      <c r="BX4" s="20" t="s">
        <v>25</v>
      </c>
      <c r="BY4" s="20" t="s">
        <v>26</v>
      </c>
      <c r="BZ4" s="21">
        <v>0.03</v>
      </c>
    </row>
    <row r="5" spans="1:78" s="32" customFormat="1" ht="22.65" customHeight="1">
      <c r="A5" s="83"/>
      <c r="B5" s="84" t="s">
        <v>33</v>
      </c>
      <c r="C5" s="85"/>
      <c r="D5" s="74"/>
      <c r="E5" s="75"/>
      <c r="F5" s="75"/>
      <c r="G5" s="75"/>
      <c r="H5" s="75"/>
      <c r="I5" s="75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7"/>
      <c r="AL5" s="86"/>
      <c r="AM5" s="86"/>
      <c r="AN5" s="86"/>
      <c r="AO5" s="86"/>
      <c r="BX5" s="22"/>
      <c r="BY5" s="22"/>
      <c r="BZ5" s="22"/>
    </row>
    <row r="6" spans="1:78" s="23" customFormat="1" ht="13.8">
      <c r="A6" s="82"/>
      <c r="B6" s="118" t="s">
        <v>34</v>
      </c>
      <c r="C6" s="82"/>
      <c r="D6" s="74"/>
      <c r="E6" s="79"/>
      <c r="F6" s="79"/>
      <c r="G6" s="79"/>
      <c r="H6" s="79"/>
      <c r="I6" s="79"/>
      <c r="J6" s="80"/>
      <c r="K6" s="77"/>
      <c r="L6" s="81"/>
      <c r="M6" s="80"/>
      <c r="N6" s="77"/>
      <c r="O6" s="81"/>
      <c r="P6" s="80"/>
      <c r="Q6" s="77"/>
      <c r="R6" s="81"/>
      <c r="S6" s="80"/>
      <c r="T6" s="77"/>
      <c r="U6" s="81"/>
      <c r="V6" s="80"/>
      <c r="W6" s="77"/>
      <c r="X6" s="81"/>
      <c r="Y6" s="80"/>
      <c r="Z6" s="77"/>
      <c r="AA6" s="81"/>
      <c r="AB6" s="80"/>
      <c r="AC6" s="77"/>
      <c r="AD6" s="81"/>
      <c r="AE6" s="80"/>
      <c r="AF6" s="77"/>
      <c r="AG6" s="81"/>
      <c r="AH6" s="80"/>
      <c r="AI6" s="77"/>
      <c r="AJ6" s="81"/>
      <c r="AK6" s="82"/>
      <c r="AL6" s="87"/>
      <c r="AM6" s="87"/>
      <c r="AN6" s="87"/>
      <c r="AO6" s="87"/>
      <c r="BX6" s="22"/>
      <c r="BY6" s="22"/>
      <c r="BZ6" s="22"/>
    </row>
    <row r="7" spans="1:78" s="73" customFormat="1" ht="13.8">
      <c r="A7" s="66"/>
      <c r="B7" s="67"/>
      <c r="C7" s="66"/>
      <c r="D7" s="68"/>
      <c r="E7" s="69"/>
      <c r="F7" s="69"/>
      <c r="G7" s="69"/>
      <c r="H7" s="69"/>
      <c r="I7" s="69"/>
      <c r="J7" s="70"/>
      <c r="K7" s="71"/>
      <c r="L7" s="72"/>
      <c r="M7" s="70"/>
      <c r="N7" s="71"/>
      <c r="O7" s="72"/>
      <c r="P7" s="70"/>
      <c r="Q7" s="71"/>
      <c r="R7" s="72"/>
      <c r="S7" s="70"/>
      <c r="T7" s="71"/>
      <c r="U7" s="72"/>
      <c r="V7" s="70"/>
      <c r="W7" s="71"/>
      <c r="X7" s="72"/>
      <c r="Y7" s="70"/>
      <c r="Z7" s="71"/>
      <c r="AA7" s="72"/>
      <c r="AB7" s="70"/>
      <c r="AC7" s="71"/>
      <c r="AD7" s="72"/>
      <c r="AE7" s="70"/>
      <c r="AF7" s="71"/>
      <c r="AG7" s="72"/>
      <c r="AH7" s="70"/>
      <c r="AI7" s="71"/>
      <c r="AJ7" s="72"/>
      <c r="AK7" s="66"/>
      <c r="BX7" s="68"/>
      <c r="BY7" s="68"/>
      <c r="BZ7" s="68"/>
    </row>
    <row r="8" spans="1:78" s="73" customFormat="1" ht="27.6">
      <c r="A8" s="24">
        <v>1</v>
      </c>
      <c r="B8" s="25" t="s">
        <v>35</v>
      </c>
      <c r="C8" s="26" t="s">
        <v>29</v>
      </c>
      <c r="D8" s="33">
        <f>J8+M8+P8+S8+V8+Y8+AB8+AE8+AH8</f>
        <v>4.5</v>
      </c>
      <c r="E8" s="28" t="s">
        <v>30</v>
      </c>
      <c r="F8" s="29"/>
      <c r="G8" s="29"/>
      <c r="H8" s="29"/>
      <c r="I8" s="119">
        <f>D8*H8</f>
        <v>0</v>
      </c>
      <c r="J8" s="94">
        <v>1</v>
      </c>
      <c r="K8" s="57" t="e">
        <f>J8*#REF!</f>
        <v>#REF!</v>
      </c>
      <c r="L8" s="49">
        <v>590</v>
      </c>
      <c r="M8" s="94"/>
      <c r="N8" s="57" t="e">
        <f>#REF!*M8</f>
        <v>#REF!</v>
      </c>
      <c r="O8" s="95">
        <v>401</v>
      </c>
      <c r="P8" s="88">
        <v>1</v>
      </c>
      <c r="Q8" s="57" t="e">
        <f>P8*#REF!</f>
        <v>#REF!</v>
      </c>
      <c r="R8" s="92">
        <v>110</v>
      </c>
      <c r="S8" s="90"/>
      <c r="T8" s="57" t="e">
        <f>S8*#REF!</f>
        <v>#REF!</v>
      </c>
      <c r="U8" s="92"/>
      <c r="V8" s="88">
        <v>0.5</v>
      </c>
      <c r="W8" s="61" t="e">
        <f>V8*#REF!</f>
        <v>#REF!</v>
      </c>
      <c r="X8" s="93">
        <v>101</v>
      </c>
      <c r="Y8" s="90"/>
      <c r="Z8" s="57" t="e">
        <f>Y8*#REF!</f>
        <v>#REF!</v>
      </c>
      <c r="AA8" s="92"/>
      <c r="AB8" s="88"/>
      <c r="AC8" s="61" t="e">
        <f>AB8*#REF!</f>
        <v>#REF!</v>
      </c>
      <c r="AD8" s="93"/>
      <c r="AE8" s="94">
        <v>2</v>
      </c>
      <c r="AF8" s="57" t="e">
        <f>AE8*#REF!</f>
        <v>#REF!</v>
      </c>
      <c r="AG8" s="95">
        <v>301</v>
      </c>
      <c r="AH8" s="88"/>
      <c r="AI8" s="61" t="e">
        <f>AH8*#REF!</f>
        <v>#REF!</v>
      </c>
      <c r="AJ8" s="93"/>
      <c r="AK8" s="30" t="e">
        <f>K8+N8+Q8+T8+W8+Z8+AC8+AF8+AI8</f>
        <v>#REF!</v>
      </c>
      <c r="BX8" s="68"/>
      <c r="BY8" s="68"/>
      <c r="BZ8" s="68"/>
    </row>
    <row r="9" spans="1:78" s="73" customFormat="1" ht="27.6">
      <c r="A9" s="24">
        <f t="shared" ref="A9:A16" si="0">A8+1</f>
        <v>2</v>
      </c>
      <c r="B9" s="25" t="s">
        <v>36</v>
      </c>
      <c r="C9" s="26" t="s">
        <v>29</v>
      </c>
      <c r="D9" s="33">
        <f t="shared" ref="D9:D16" si="1">J9+M9+P9+S9+V9+Y9+AB9+AE9+AH9</f>
        <v>8.5</v>
      </c>
      <c r="E9" s="28" t="s">
        <v>30</v>
      </c>
      <c r="F9" s="29"/>
      <c r="G9" s="29"/>
      <c r="H9" s="29"/>
      <c r="I9" s="119">
        <f t="shared" ref="I9:I72" si="2">D9*H9</f>
        <v>0</v>
      </c>
      <c r="J9" s="94">
        <v>2</v>
      </c>
      <c r="K9" s="57" t="e">
        <f>J9*#REF!</f>
        <v>#REF!</v>
      </c>
      <c r="L9" s="49">
        <v>590</v>
      </c>
      <c r="M9" s="94"/>
      <c r="N9" s="57" t="e">
        <f>#REF!*M9</f>
        <v>#REF!</v>
      </c>
      <c r="O9" s="95">
        <v>405</v>
      </c>
      <c r="P9" s="88">
        <v>1</v>
      </c>
      <c r="Q9" s="57" t="e">
        <f>P9*#REF!</f>
        <v>#REF!</v>
      </c>
      <c r="R9" s="92">
        <v>110</v>
      </c>
      <c r="S9" s="90"/>
      <c r="T9" s="57" t="e">
        <f>S9*#REF!</f>
        <v>#REF!</v>
      </c>
      <c r="U9" s="92"/>
      <c r="V9" s="88">
        <v>0.5</v>
      </c>
      <c r="W9" s="61" t="e">
        <f>V9*#REF!</f>
        <v>#REF!</v>
      </c>
      <c r="X9" s="93">
        <v>101</v>
      </c>
      <c r="Y9" s="90"/>
      <c r="Z9" s="57" t="e">
        <f>Y9*#REF!</f>
        <v>#REF!</v>
      </c>
      <c r="AA9" s="92"/>
      <c r="AB9" s="88">
        <v>1</v>
      </c>
      <c r="AC9" s="61" t="e">
        <f>AB9*#REF!</f>
        <v>#REF!</v>
      </c>
      <c r="AD9" s="93">
        <v>230</v>
      </c>
      <c r="AE9" s="94">
        <v>4</v>
      </c>
      <c r="AF9" s="57" t="e">
        <f>AE9*#REF!</f>
        <v>#REF!</v>
      </c>
      <c r="AG9" s="95">
        <v>301</v>
      </c>
      <c r="AH9" s="88"/>
      <c r="AI9" s="61" t="e">
        <f>AH9*#REF!</f>
        <v>#REF!</v>
      </c>
      <c r="AJ9" s="93"/>
      <c r="AK9" s="30" t="e">
        <f t="shared" ref="AK9:AK66" si="3">K9+N9+Q9+T9+W9+Z9+AC9+AF9+AI9</f>
        <v>#REF!</v>
      </c>
      <c r="BX9" s="68"/>
      <c r="BY9" s="68"/>
      <c r="BZ9" s="68"/>
    </row>
    <row r="10" spans="1:78" s="73" customFormat="1" ht="27.6">
      <c r="A10" s="24">
        <f t="shared" si="0"/>
        <v>3</v>
      </c>
      <c r="B10" s="25" t="s">
        <v>37</v>
      </c>
      <c r="C10" s="26" t="s">
        <v>29</v>
      </c>
      <c r="D10" s="33">
        <f t="shared" si="1"/>
        <v>13.5</v>
      </c>
      <c r="E10" s="28" t="s">
        <v>30</v>
      </c>
      <c r="F10" s="29"/>
      <c r="G10" s="29"/>
      <c r="H10" s="29"/>
      <c r="I10" s="119">
        <f t="shared" si="2"/>
        <v>0</v>
      </c>
      <c r="J10" s="94">
        <v>1</v>
      </c>
      <c r="K10" s="57" t="e">
        <f>J10*#REF!</f>
        <v>#REF!</v>
      </c>
      <c r="L10" s="49">
        <v>590</v>
      </c>
      <c r="M10" s="94"/>
      <c r="N10" s="57" t="e">
        <f>#REF!*M10</f>
        <v>#REF!</v>
      </c>
      <c r="O10" s="95">
        <v>401</v>
      </c>
      <c r="P10" s="88">
        <v>1</v>
      </c>
      <c r="Q10" s="57" t="e">
        <f>P10*#REF!</f>
        <v>#REF!</v>
      </c>
      <c r="R10" s="92">
        <v>110</v>
      </c>
      <c r="S10" s="90"/>
      <c r="T10" s="57" t="e">
        <f>S10*#REF!</f>
        <v>#REF!</v>
      </c>
      <c r="U10" s="92"/>
      <c r="V10" s="88">
        <v>0.5</v>
      </c>
      <c r="W10" s="61" t="e">
        <f>V10*#REF!</f>
        <v>#REF!</v>
      </c>
      <c r="X10" s="93">
        <v>101</v>
      </c>
      <c r="Y10" s="90"/>
      <c r="Z10" s="57" t="e">
        <f>Y10*#REF!</f>
        <v>#REF!</v>
      </c>
      <c r="AA10" s="92"/>
      <c r="AB10" s="88">
        <v>1</v>
      </c>
      <c r="AC10" s="61" t="e">
        <f>AB10*#REF!</f>
        <v>#REF!</v>
      </c>
      <c r="AD10" s="93">
        <v>230</v>
      </c>
      <c r="AE10" s="94">
        <v>10</v>
      </c>
      <c r="AF10" s="57" t="e">
        <f>AE10*#REF!</f>
        <v>#REF!</v>
      </c>
      <c r="AG10" s="95">
        <v>301</v>
      </c>
      <c r="AH10" s="88"/>
      <c r="AI10" s="61" t="e">
        <f>AH10*#REF!</f>
        <v>#REF!</v>
      </c>
      <c r="AJ10" s="93"/>
      <c r="AK10" s="30" t="e">
        <f t="shared" si="3"/>
        <v>#REF!</v>
      </c>
      <c r="BX10" s="68"/>
      <c r="BY10" s="68"/>
      <c r="BZ10" s="68"/>
    </row>
    <row r="11" spans="1:78" s="73" customFormat="1" ht="27.6">
      <c r="A11" s="24">
        <f t="shared" si="0"/>
        <v>4</v>
      </c>
      <c r="B11" s="25" t="s">
        <v>38</v>
      </c>
      <c r="C11" s="26" t="s">
        <v>29</v>
      </c>
      <c r="D11" s="33">
        <f t="shared" si="1"/>
        <v>14.5</v>
      </c>
      <c r="E11" s="28" t="s">
        <v>30</v>
      </c>
      <c r="F11" s="29"/>
      <c r="G11" s="29"/>
      <c r="H11" s="29"/>
      <c r="I11" s="119">
        <f t="shared" si="2"/>
        <v>0</v>
      </c>
      <c r="J11" s="94">
        <v>1</v>
      </c>
      <c r="K11" s="57" t="e">
        <f>J11*#REF!</f>
        <v>#REF!</v>
      </c>
      <c r="L11" s="49">
        <v>590</v>
      </c>
      <c r="M11" s="94">
        <v>1</v>
      </c>
      <c r="N11" s="57" t="e">
        <f>#REF!*M11</f>
        <v>#REF!</v>
      </c>
      <c r="O11" s="95">
        <v>405</v>
      </c>
      <c r="P11" s="88">
        <v>1</v>
      </c>
      <c r="Q11" s="57" t="e">
        <f>P11*#REF!</f>
        <v>#REF!</v>
      </c>
      <c r="R11" s="92">
        <v>110</v>
      </c>
      <c r="S11" s="90"/>
      <c r="T11" s="57" t="e">
        <f>S11*#REF!</f>
        <v>#REF!</v>
      </c>
      <c r="U11" s="92"/>
      <c r="V11" s="88">
        <v>0.5</v>
      </c>
      <c r="W11" s="61" t="e">
        <f>V11*#REF!</f>
        <v>#REF!</v>
      </c>
      <c r="X11" s="93">
        <v>101</v>
      </c>
      <c r="Y11" s="90"/>
      <c r="Z11" s="57" t="e">
        <f>Y11*#REF!</f>
        <v>#REF!</v>
      </c>
      <c r="AA11" s="92"/>
      <c r="AB11" s="88">
        <v>1</v>
      </c>
      <c r="AC11" s="61" t="e">
        <f>AB11*#REF!</f>
        <v>#REF!</v>
      </c>
      <c r="AD11" s="93">
        <v>204</v>
      </c>
      <c r="AE11" s="94">
        <v>10</v>
      </c>
      <c r="AF11" s="57" t="e">
        <f>AE11*#REF!</f>
        <v>#REF!</v>
      </c>
      <c r="AG11" s="95">
        <v>301</v>
      </c>
      <c r="AH11" s="88"/>
      <c r="AI11" s="61" t="e">
        <f>AH11*#REF!</f>
        <v>#REF!</v>
      </c>
      <c r="AJ11" s="93"/>
      <c r="AK11" s="30" t="e">
        <f t="shared" si="3"/>
        <v>#REF!</v>
      </c>
      <c r="BX11" s="68"/>
      <c r="BY11" s="68"/>
      <c r="BZ11" s="68"/>
    </row>
    <row r="12" spans="1:78" s="73" customFormat="1" ht="27.6">
      <c r="A12" s="24">
        <f t="shared" si="0"/>
        <v>5</v>
      </c>
      <c r="B12" s="25" t="s">
        <v>39</v>
      </c>
      <c r="C12" s="26" t="s">
        <v>29</v>
      </c>
      <c r="D12" s="33">
        <f t="shared" si="1"/>
        <v>6.5</v>
      </c>
      <c r="E12" s="28" t="s">
        <v>30</v>
      </c>
      <c r="F12" s="29"/>
      <c r="G12" s="29"/>
      <c r="H12" s="29"/>
      <c r="I12" s="119">
        <f t="shared" si="2"/>
        <v>0</v>
      </c>
      <c r="J12" s="94">
        <v>1</v>
      </c>
      <c r="K12" s="57" t="e">
        <f>J12*#REF!</f>
        <v>#REF!</v>
      </c>
      <c r="L12" s="49">
        <v>590</v>
      </c>
      <c r="M12" s="94">
        <v>1</v>
      </c>
      <c r="N12" s="57" t="e">
        <f>#REF!*M12</f>
        <v>#REF!</v>
      </c>
      <c r="O12" s="95">
        <v>405</v>
      </c>
      <c r="P12" s="88">
        <v>1</v>
      </c>
      <c r="Q12" s="57" t="e">
        <f>P12*#REF!</f>
        <v>#REF!</v>
      </c>
      <c r="R12" s="92">
        <v>110</v>
      </c>
      <c r="S12" s="90"/>
      <c r="T12" s="57" t="e">
        <f>S12*#REF!</f>
        <v>#REF!</v>
      </c>
      <c r="U12" s="92"/>
      <c r="V12" s="88">
        <v>0.5</v>
      </c>
      <c r="W12" s="61" t="e">
        <f>V12*#REF!</f>
        <v>#REF!</v>
      </c>
      <c r="X12" s="93">
        <v>101</v>
      </c>
      <c r="Y12" s="90"/>
      <c r="Z12" s="57" t="e">
        <f>Y12*#REF!</f>
        <v>#REF!</v>
      </c>
      <c r="AA12" s="92"/>
      <c r="AB12" s="88">
        <v>1</v>
      </c>
      <c r="AC12" s="61" t="e">
        <f>AB12*#REF!</f>
        <v>#REF!</v>
      </c>
      <c r="AD12" s="93">
        <v>204</v>
      </c>
      <c r="AE12" s="94">
        <v>2</v>
      </c>
      <c r="AF12" s="57" t="e">
        <f>AE12*#REF!</f>
        <v>#REF!</v>
      </c>
      <c r="AG12" s="95">
        <v>301</v>
      </c>
      <c r="AH12" s="88"/>
      <c r="AI12" s="61" t="e">
        <f>AH12*#REF!</f>
        <v>#REF!</v>
      </c>
      <c r="AJ12" s="93"/>
      <c r="AK12" s="30" t="e">
        <f t="shared" si="3"/>
        <v>#REF!</v>
      </c>
      <c r="BX12" s="68"/>
      <c r="BY12" s="68"/>
      <c r="BZ12" s="68"/>
    </row>
    <row r="13" spans="1:78" s="73" customFormat="1" ht="27.6">
      <c r="A13" s="24">
        <f t="shared" si="0"/>
        <v>6</v>
      </c>
      <c r="B13" s="25" t="s">
        <v>40</v>
      </c>
      <c r="C13" s="26" t="s">
        <v>29</v>
      </c>
      <c r="D13" s="33">
        <f t="shared" si="1"/>
        <v>5.5</v>
      </c>
      <c r="E13" s="28" t="s">
        <v>30</v>
      </c>
      <c r="F13" s="29"/>
      <c r="G13" s="29"/>
      <c r="H13" s="29"/>
      <c r="I13" s="119">
        <f t="shared" si="2"/>
        <v>0</v>
      </c>
      <c r="J13" s="94">
        <v>1</v>
      </c>
      <c r="K13" s="57" t="e">
        <f>J13*#REF!</f>
        <v>#REF!</v>
      </c>
      <c r="L13" s="49">
        <v>590</v>
      </c>
      <c r="M13" s="94">
        <v>1</v>
      </c>
      <c r="N13" s="57" t="e">
        <f>#REF!*M13</f>
        <v>#REF!</v>
      </c>
      <c r="O13" s="95">
        <v>405</v>
      </c>
      <c r="P13" s="88">
        <v>1</v>
      </c>
      <c r="Q13" s="57" t="e">
        <f>P13*#REF!</f>
        <v>#REF!</v>
      </c>
      <c r="R13" s="92">
        <v>110</v>
      </c>
      <c r="S13" s="90"/>
      <c r="T13" s="57" t="e">
        <f>S13*#REF!</f>
        <v>#REF!</v>
      </c>
      <c r="U13" s="92"/>
      <c r="V13" s="88">
        <v>0.5</v>
      </c>
      <c r="W13" s="61" t="e">
        <f>V13*#REF!</f>
        <v>#REF!</v>
      </c>
      <c r="X13" s="93">
        <v>101</v>
      </c>
      <c r="Y13" s="90"/>
      <c r="Z13" s="57" t="e">
        <f>Y13*#REF!</f>
        <v>#REF!</v>
      </c>
      <c r="AA13" s="92"/>
      <c r="AB13" s="88"/>
      <c r="AC13" s="61" t="e">
        <f>AB13*#REF!</f>
        <v>#REF!</v>
      </c>
      <c r="AD13" s="93"/>
      <c r="AE13" s="94">
        <v>2</v>
      </c>
      <c r="AF13" s="57" t="e">
        <f>AE13*#REF!</f>
        <v>#REF!</v>
      </c>
      <c r="AG13" s="95">
        <v>301</v>
      </c>
      <c r="AH13" s="88"/>
      <c r="AI13" s="61" t="e">
        <f>AH13*#REF!</f>
        <v>#REF!</v>
      </c>
      <c r="AJ13" s="93"/>
      <c r="AK13" s="30" t="e">
        <f t="shared" si="3"/>
        <v>#REF!</v>
      </c>
      <c r="BX13" s="68"/>
      <c r="BY13" s="68"/>
      <c r="BZ13" s="68"/>
    </row>
    <row r="14" spans="1:78" s="73" customFormat="1" ht="27.6">
      <c r="A14" s="24">
        <f t="shared" si="0"/>
        <v>7</v>
      </c>
      <c r="B14" s="25" t="s">
        <v>41</v>
      </c>
      <c r="C14" s="26" t="s">
        <v>29</v>
      </c>
      <c r="D14" s="33">
        <f t="shared" si="1"/>
        <v>1.5</v>
      </c>
      <c r="E14" s="28" t="s">
        <v>30</v>
      </c>
      <c r="F14" s="29"/>
      <c r="G14" s="29"/>
      <c r="H14" s="29"/>
      <c r="I14" s="119">
        <f t="shared" si="2"/>
        <v>0</v>
      </c>
      <c r="J14" s="94"/>
      <c r="K14" s="57" t="e">
        <f>J14*#REF!</f>
        <v>#REF!</v>
      </c>
      <c r="L14" s="49"/>
      <c r="M14" s="94"/>
      <c r="N14" s="57" t="e">
        <f>#REF!*M14</f>
        <v>#REF!</v>
      </c>
      <c r="O14" s="95"/>
      <c r="P14" s="88">
        <v>1</v>
      </c>
      <c r="Q14" s="57" t="e">
        <f>P14*#REF!</f>
        <v>#REF!</v>
      </c>
      <c r="R14" s="92">
        <v>110</v>
      </c>
      <c r="S14" s="90"/>
      <c r="T14" s="57" t="e">
        <f>S14*#REF!</f>
        <v>#REF!</v>
      </c>
      <c r="U14" s="92"/>
      <c r="V14" s="88">
        <v>0.5</v>
      </c>
      <c r="W14" s="61" t="e">
        <f>V14*#REF!</f>
        <v>#REF!</v>
      </c>
      <c r="X14" s="93">
        <v>101</v>
      </c>
      <c r="Y14" s="90"/>
      <c r="Z14" s="57" t="e">
        <f>Y14*#REF!</f>
        <v>#REF!</v>
      </c>
      <c r="AA14" s="92"/>
      <c r="AB14" s="88"/>
      <c r="AC14" s="61" t="e">
        <f>AB14*#REF!</f>
        <v>#REF!</v>
      </c>
      <c r="AD14" s="93"/>
      <c r="AE14" s="94"/>
      <c r="AF14" s="57" t="e">
        <f>AE14*#REF!</f>
        <v>#REF!</v>
      </c>
      <c r="AG14" s="95"/>
      <c r="AH14" s="88"/>
      <c r="AI14" s="61" t="e">
        <f>AH14*#REF!</f>
        <v>#REF!</v>
      </c>
      <c r="AJ14" s="93"/>
      <c r="AK14" s="30" t="e">
        <f t="shared" si="3"/>
        <v>#REF!</v>
      </c>
      <c r="BX14" s="68"/>
      <c r="BY14" s="68"/>
      <c r="BZ14" s="68"/>
    </row>
    <row r="15" spans="1:78" s="73" customFormat="1">
      <c r="A15" s="24">
        <f t="shared" si="0"/>
        <v>8</v>
      </c>
      <c r="B15" s="25" t="s">
        <v>66</v>
      </c>
      <c r="C15" s="26" t="s">
        <v>27</v>
      </c>
      <c r="D15" s="33">
        <f t="shared" si="1"/>
        <v>10</v>
      </c>
      <c r="E15" s="28" t="s">
        <v>30</v>
      </c>
      <c r="F15" s="29"/>
      <c r="G15" s="29"/>
      <c r="H15" s="29"/>
      <c r="I15" s="119">
        <f t="shared" si="2"/>
        <v>0</v>
      </c>
      <c r="J15" s="94">
        <v>10</v>
      </c>
      <c r="K15" s="57" t="e">
        <f>J15*#REF!</f>
        <v>#REF!</v>
      </c>
      <c r="L15" s="49">
        <v>590</v>
      </c>
      <c r="M15" s="94"/>
      <c r="N15" s="57" t="e">
        <f>#REF!*M15</f>
        <v>#REF!</v>
      </c>
      <c r="O15" s="95">
        <v>405</v>
      </c>
      <c r="P15" s="88"/>
      <c r="Q15" s="57" t="e">
        <f>P15*#REF!</f>
        <v>#REF!</v>
      </c>
      <c r="R15" s="92"/>
      <c r="S15" s="90"/>
      <c r="T15" s="57" t="e">
        <f>S15*#REF!</f>
        <v>#REF!</v>
      </c>
      <c r="U15" s="92"/>
      <c r="V15" s="88"/>
      <c r="W15" s="61" t="e">
        <f>V15*#REF!</f>
        <v>#REF!</v>
      </c>
      <c r="X15" s="93"/>
      <c r="Y15" s="90"/>
      <c r="Z15" s="57" t="e">
        <f>Y15*#REF!</f>
        <v>#REF!</v>
      </c>
      <c r="AA15" s="92"/>
      <c r="AB15" s="88"/>
      <c r="AC15" s="61" t="e">
        <f>AB15*#REF!</f>
        <v>#REF!</v>
      </c>
      <c r="AD15" s="93"/>
      <c r="AE15" s="94"/>
      <c r="AF15" s="57" t="e">
        <f>AE15*#REF!</f>
        <v>#REF!</v>
      </c>
      <c r="AG15" s="95"/>
      <c r="AH15" s="88"/>
      <c r="AI15" s="61" t="e">
        <f>AH15*#REF!</f>
        <v>#REF!</v>
      </c>
      <c r="AJ15" s="93"/>
      <c r="AK15" s="30" t="e">
        <f t="shared" si="3"/>
        <v>#REF!</v>
      </c>
      <c r="BX15" s="68"/>
      <c r="BY15" s="68"/>
      <c r="BZ15" s="68"/>
    </row>
    <row r="16" spans="1:78" s="73" customFormat="1" ht="27.6">
      <c r="A16" s="24">
        <f t="shared" si="0"/>
        <v>9</v>
      </c>
      <c r="B16" s="25" t="s">
        <v>215</v>
      </c>
      <c r="C16" s="26" t="s">
        <v>29</v>
      </c>
      <c r="D16" s="33">
        <f t="shared" si="1"/>
        <v>2</v>
      </c>
      <c r="E16" s="28" t="s">
        <v>30</v>
      </c>
      <c r="F16" s="29"/>
      <c r="G16" s="29"/>
      <c r="H16" s="29"/>
      <c r="I16" s="119">
        <f t="shared" si="2"/>
        <v>0</v>
      </c>
      <c r="J16" s="94"/>
      <c r="K16" s="57" t="e">
        <f>J16*#REF!</f>
        <v>#REF!</v>
      </c>
      <c r="L16" s="49">
        <v>590</v>
      </c>
      <c r="M16" s="94"/>
      <c r="N16" s="57" t="e">
        <f>#REF!*M16</f>
        <v>#REF!</v>
      </c>
      <c r="O16" s="95">
        <v>405</v>
      </c>
      <c r="P16" s="88"/>
      <c r="Q16" s="57" t="e">
        <f>P16*#REF!</f>
        <v>#REF!</v>
      </c>
      <c r="R16" s="92"/>
      <c r="S16" s="90"/>
      <c r="T16" s="57" t="e">
        <f>S16*#REF!</f>
        <v>#REF!</v>
      </c>
      <c r="U16" s="92"/>
      <c r="V16" s="88"/>
      <c r="W16" s="61" t="e">
        <f>V16*#REF!</f>
        <v>#REF!</v>
      </c>
      <c r="X16" s="93"/>
      <c r="Y16" s="90"/>
      <c r="Z16" s="57" t="e">
        <f>Y16*#REF!</f>
        <v>#REF!</v>
      </c>
      <c r="AA16" s="92"/>
      <c r="AB16" s="88">
        <v>1</v>
      </c>
      <c r="AC16" s="61" t="e">
        <f>AB16*#REF!</f>
        <v>#REF!</v>
      </c>
      <c r="AD16" s="93">
        <v>201</v>
      </c>
      <c r="AE16" s="94">
        <v>1</v>
      </c>
      <c r="AF16" s="57" t="e">
        <f>AE16*#REF!</f>
        <v>#REF!</v>
      </c>
      <c r="AG16" s="95">
        <v>320</v>
      </c>
      <c r="AH16" s="88"/>
      <c r="AI16" s="61" t="e">
        <f>AH16*#REF!</f>
        <v>#REF!</v>
      </c>
      <c r="AJ16" s="93"/>
      <c r="AK16" s="30" t="e">
        <f t="shared" si="3"/>
        <v>#REF!</v>
      </c>
      <c r="BX16" s="68"/>
      <c r="BY16" s="68"/>
      <c r="BZ16" s="68"/>
    </row>
    <row r="17" spans="1:78" s="73" customFormat="1">
      <c r="A17" s="24"/>
      <c r="B17" s="25"/>
      <c r="C17" s="26"/>
      <c r="D17" s="33"/>
      <c r="E17" s="28"/>
      <c r="F17" s="29"/>
      <c r="G17" s="29"/>
      <c r="H17" s="29"/>
      <c r="I17" s="119"/>
      <c r="J17" s="94"/>
      <c r="K17" s="57" t="e">
        <f>J17*#REF!</f>
        <v>#REF!</v>
      </c>
      <c r="L17" s="49"/>
      <c r="M17" s="94"/>
      <c r="N17" s="57" t="e">
        <f>#REF!*M17</f>
        <v>#REF!</v>
      </c>
      <c r="O17" s="95"/>
      <c r="P17" s="88"/>
      <c r="Q17" s="57" t="e">
        <f>P17*#REF!</f>
        <v>#REF!</v>
      </c>
      <c r="R17" s="92"/>
      <c r="S17" s="90"/>
      <c r="T17" s="57" t="e">
        <f>S17*#REF!</f>
        <v>#REF!</v>
      </c>
      <c r="U17" s="92"/>
      <c r="V17" s="88"/>
      <c r="W17" s="61" t="e">
        <f>V17*#REF!</f>
        <v>#REF!</v>
      </c>
      <c r="X17" s="93"/>
      <c r="Y17" s="90"/>
      <c r="Z17" s="57" t="e">
        <f>Y17*#REF!</f>
        <v>#REF!</v>
      </c>
      <c r="AA17" s="92"/>
      <c r="AB17" s="88"/>
      <c r="AC17" s="61" t="e">
        <f>AB17*#REF!</f>
        <v>#REF!</v>
      </c>
      <c r="AD17" s="93"/>
      <c r="AE17" s="94"/>
      <c r="AF17" s="57" t="e">
        <f>AE17*#REF!</f>
        <v>#REF!</v>
      </c>
      <c r="AG17" s="95"/>
      <c r="AH17" s="88"/>
      <c r="AI17" s="61" t="e">
        <f>AH17*#REF!</f>
        <v>#REF!</v>
      </c>
      <c r="AJ17" s="93"/>
      <c r="AK17" s="30" t="e">
        <f t="shared" si="3"/>
        <v>#REF!</v>
      </c>
      <c r="BX17" s="68"/>
      <c r="BY17" s="68"/>
      <c r="BZ17" s="68"/>
    </row>
    <row r="18" spans="1:78" s="73" customFormat="1">
      <c r="A18" s="24">
        <f>A16+1</f>
        <v>10</v>
      </c>
      <c r="B18" s="25" t="s">
        <v>42</v>
      </c>
      <c r="C18" s="26" t="s">
        <v>29</v>
      </c>
      <c r="D18" s="33">
        <f t="shared" ref="D18:D30" si="4">J18+M18+P18+S18+V18+Y18+AB18+AE18+AH18</f>
        <v>2.5</v>
      </c>
      <c r="E18" s="28" t="s">
        <v>30</v>
      </c>
      <c r="F18" s="29"/>
      <c r="G18" s="29"/>
      <c r="H18" s="29"/>
      <c r="I18" s="119">
        <f t="shared" si="2"/>
        <v>0</v>
      </c>
      <c r="J18" s="94">
        <v>1</v>
      </c>
      <c r="K18" s="57" t="e">
        <f>J18*#REF!</f>
        <v>#REF!</v>
      </c>
      <c r="L18" s="49">
        <v>590</v>
      </c>
      <c r="M18" s="94"/>
      <c r="N18" s="57" t="e">
        <f>#REF!*M18</f>
        <v>#REF!</v>
      </c>
      <c r="O18" s="95"/>
      <c r="P18" s="88">
        <v>1</v>
      </c>
      <c r="Q18" s="57" t="e">
        <f>P18*#REF!</f>
        <v>#REF!</v>
      </c>
      <c r="R18" s="92">
        <v>110</v>
      </c>
      <c r="S18" s="90"/>
      <c r="T18" s="57" t="e">
        <f>S18*#REF!</f>
        <v>#REF!</v>
      </c>
      <c r="U18" s="92"/>
      <c r="V18" s="88">
        <v>0.5</v>
      </c>
      <c r="W18" s="61" t="e">
        <f>V18*#REF!</f>
        <v>#REF!</v>
      </c>
      <c r="X18" s="93">
        <v>101</v>
      </c>
      <c r="Y18" s="90"/>
      <c r="Z18" s="57" t="e">
        <f>Y18*#REF!</f>
        <v>#REF!</v>
      </c>
      <c r="AA18" s="92"/>
      <c r="AB18" s="88"/>
      <c r="AC18" s="61" t="e">
        <f>AB18*#REF!</f>
        <v>#REF!</v>
      </c>
      <c r="AD18" s="93"/>
      <c r="AE18" s="94"/>
      <c r="AF18" s="57" t="e">
        <f>AE18*#REF!</f>
        <v>#REF!</v>
      </c>
      <c r="AG18" s="95"/>
      <c r="AH18" s="88"/>
      <c r="AI18" s="61" t="e">
        <f>AH18*#REF!</f>
        <v>#REF!</v>
      </c>
      <c r="AJ18" s="93"/>
      <c r="AK18" s="30" t="e">
        <f t="shared" si="3"/>
        <v>#REF!</v>
      </c>
      <c r="BX18" s="68"/>
      <c r="BY18" s="68"/>
      <c r="BZ18" s="68"/>
    </row>
    <row r="19" spans="1:78" s="73" customFormat="1">
      <c r="A19" s="24">
        <f t="shared" ref="A19:A30" si="5">A18+1</f>
        <v>11</v>
      </c>
      <c r="B19" s="25" t="s">
        <v>43</v>
      </c>
      <c r="C19" s="26" t="s">
        <v>29</v>
      </c>
      <c r="D19" s="33">
        <f t="shared" si="4"/>
        <v>4.5</v>
      </c>
      <c r="E19" s="28" t="s">
        <v>30</v>
      </c>
      <c r="F19" s="29"/>
      <c r="G19" s="29"/>
      <c r="H19" s="29"/>
      <c r="I19" s="119">
        <f t="shared" si="2"/>
        <v>0</v>
      </c>
      <c r="J19" s="94">
        <v>2</v>
      </c>
      <c r="K19" s="57" t="e">
        <f>J19*#REF!</f>
        <v>#REF!</v>
      </c>
      <c r="L19" s="49">
        <v>590</v>
      </c>
      <c r="M19" s="94"/>
      <c r="N19" s="57" t="e">
        <f>#REF!*M19</f>
        <v>#REF!</v>
      </c>
      <c r="O19" s="95"/>
      <c r="P19" s="88">
        <v>1</v>
      </c>
      <c r="Q19" s="57" t="e">
        <f>P19*#REF!</f>
        <v>#REF!</v>
      </c>
      <c r="R19" s="92">
        <v>110</v>
      </c>
      <c r="S19" s="90"/>
      <c r="T19" s="57" t="e">
        <f>S19*#REF!</f>
        <v>#REF!</v>
      </c>
      <c r="U19" s="92"/>
      <c r="V19" s="88">
        <v>0.5</v>
      </c>
      <c r="W19" s="61" t="e">
        <f>V19*#REF!</f>
        <v>#REF!</v>
      </c>
      <c r="X19" s="93">
        <v>101</v>
      </c>
      <c r="Y19" s="90"/>
      <c r="Z19" s="57" t="e">
        <f>Y19*#REF!</f>
        <v>#REF!</v>
      </c>
      <c r="AA19" s="92"/>
      <c r="AB19" s="88"/>
      <c r="AC19" s="61" t="e">
        <f>AB19*#REF!</f>
        <v>#REF!</v>
      </c>
      <c r="AD19" s="93"/>
      <c r="AE19" s="94">
        <v>1</v>
      </c>
      <c r="AF19" s="57" t="e">
        <f>AE19*#REF!</f>
        <v>#REF!</v>
      </c>
      <c r="AG19" s="95">
        <v>302</v>
      </c>
      <c r="AH19" s="88"/>
      <c r="AI19" s="61" t="e">
        <f>AH19*#REF!</f>
        <v>#REF!</v>
      </c>
      <c r="AJ19" s="93"/>
      <c r="AK19" s="30" t="e">
        <f t="shared" si="3"/>
        <v>#REF!</v>
      </c>
      <c r="BX19" s="68"/>
      <c r="BY19" s="68"/>
      <c r="BZ19" s="68"/>
    </row>
    <row r="20" spans="1:78" s="73" customFormat="1">
      <c r="A20" s="24">
        <f t="shared" si="5"/>
        <v>12</v>
      </c>
      <c r="B20" s="25" t="s">
        <v>44</v>
      </c>
      <c r="C20" s="26" t="s">
        <v>29</v>
      </c>
      <c r="D20" s="33">
        <f t="shared" si="4"/>
        <v>6.5</v>
      </c>
      <c r="E20" s="28" t="s">
        <v>30</v>
      </c>
      <c r="F20" s="29"/>
      <c r="G20" s="29"/>
      <c r="H20" s="29"/>
      <c r="I20" s="119">
        <f t="shared" si="2"/>
        <v>0</v>
      </c>
      <c r="J20" s="94">
        <v>2</v>
      </c>
      <c r="K20" s="57" t="e">
        <f>J20*#REF!</f>
        <v>#REF!</v>
      </c>
      <c r="L20" s="49">
        <v>590</v>
      </c>
      <c r="M20" s="94"/>
      <c r="N20" s="57" t="e">
        <f>#REF!*M20</f>
        <v>#REF!</v>
      </c>
      <c r="O20" s="95"/>
      <c r="P20" s="88">
        <v>1</v>
      </c>
      <c r="Q20" s="57" t="e">
        <f>P20*#REF!</f>
        <v>#REF!</v>
      </c>
      <c r="R20" s="92">
        <v>110</v>
      </c>
      <c r="S20" s="90"/>
      <c r="T20" s="57" t="e">
        <f>S20*#REF!</f>
        <v>#REF!</v>
      </c>
      <c r="U20" s="92"/>
      <c r="V20" s="88">
        <v>0.5</v>
      </c>
      <c r="W20" s="61" t="e">
        <f>V20*#REF!</f>
        <v>#REF!</v>
      </c>
      <c r="X20" s="93">
        <v>101</v>
      </c>
      <c r="Y20" s="90"/>
      <c r="Z20" s="57" t="e">
        <f>Y20*#REF!</f>
        <v>#REF!</v>
      </c>
      <c r="AA20" s="92"/>
      <c r="AB20" s="88">
        <v>1</v>
      </c>
      <c r="AC20" s="61" t="e">
        <f>AB20*#REF!</f>
        <v>#REF!</v>
      </c>
      <c r="AD20" s="93">
        <v>204</v>
      </c>
      <c r="AE20" s="94">
        <v>2</v>
      </c>
      <c r="AF20" s="57" t="e">
        <f>AE20*#REF!</f>
        <v>#REF!</v>
      </c>
      <c r="AG20" s="95">
        <v>302</v>
      </c>
      <c r="AH20" s="88"/>
      <c r="AI20" s="61" t="e">
        <f>AH20*#REF!</f>
        <v>#REF!</v>
      </c>
      <c r="AJ20" s="93"/>
      <c r="AK20" s="30" t="e">
        <f t="shared" si="3"/>
        <v>#REF!</v>
      </c>
      <c r="BX20" s="68"/>
      <c r="BY20" s="68"/>
      <c r="BZ20" s="68"/>
    </row>
    <row r="21" spans="1:78" s="73" customFormat="1">
      <c r="A21" s="24">
        <f t="shared" si="5"/>
        <v>13</v>
      </c>
      <c r="B21" s="25" t="s">
        <v>45</v>
      </c>
      <c r="C21" s="26" t="s">
        <v>29</v>
      </c>
      <c r="D21" s="33">
        <f t="shared" si="4"/>
        <v>7.5</v>
      </c>
      <c r="E21" s="28" t="s">
        <v>30</v>
      </c>
      <c r="F21" s="29"/>
      <c r="G21" s="29"/>
      <c r="H21" s="29"/>
      <c r="I21" s="119">
        <f t="shared" si="2"/>
        <v>0</v>
      </c>
      <c r="J21" s="94">
        <v>2</v>
      </c>
      <c r="K21" s="57" t="e">
        <f>J21*#REF!</f>
        <v>#REF!</v>
      </c>
      <c r="L21" s="49">
        <v>590</v>
      </c>
      <c r="M21" s="94"/>
      <c r="N21" s="57" t="e">
        <f>#REF!*M21</f>
        <v>#REF!</v>
      </c>
      <c r="O21" s="95"/>
      <c r="P21" s="88">
        <v>1</v>
      </c>
      <c r="Q21" s="57" t="e">
        <f>P21*#REF!</f>
        <v>#REF!</v>
      </c>
      <c r="R21" s="92">
        <v>110</v>
      </c>
      <c r="S21" s="90"/>
      <c r="T21" s="57" t="e">
        <f>S21*#REF!</f>
        <v>#REF!</v>
      </c>
      <c r="U21" s="92"/>
      <c r="V21" s="88">
        <v>0.5</v>
      </c>
      <c r="W21" s="61" t="e">
        <f>V21*#REF!</f>
        <v>#REF!</v>
      </c>
      <c r="X21" s="93">
        <v>101</v>
      </c>
      <c r="Y21" s="90"/>
      <c r="Z21" s="57" t="e">
        <f>Y21*#REF!</f>
        <v>#REF!</v>
      </c>
      <c r="AA21" s="92"/>
      <c r="AB21" s="88">
        <v>1</v>
      </c>
      <c r="AC21" s="61" t="e">
        <f>AB21*#REF!</f>
        <v>#REF!</v>
      </c>
      <c r="AD21" s="93">
        <v>204</v>
      </c>
      <c r="AE21" s="94">
        <v>3</v>
      </c>
      <c r="AF21" s="57" t="e">
        <f>AE21*#REF!</f>
        <v>#REF!</v>
      </c>
      <c r="AG21" s="95">
        <v>310</v>
      </c>
      <c r="AH21" s="88"/>
      <c r="AI21" s="61" t="e">
        <f>AH21*#REF!</f>
        <v>#REF!</v>
      </c>
      <c r="AJ21" s="93"/>
      <c r="AK21" s="30" t="e">
        <f t="shared" si="3"/>
        <v>#REF!</v>
      </c>
      <c r="BX21" s="68"/>
      <c r="BY21" s="68"/>
      <c r="BZ21" s="68"/>
    </row>
    <row r="22" spans="1:78" s="73" customFormat="1">
      <c r="A22" s="24">
        <f t="shared" si="5"/>
        <v>14</v>
      </c>
      <c r="B22" s="25" t="s">
        <v>46</v>
      </c>
      <c r="C22" s="26" t="s">
        <v>29</v>
      </c>
      <c r="D22" s="33">
        <f t="shared" si="4"/>
        <v>6.5</v>
      </c>
      <c r="E22" s="28" t="s">
        <v>30</v>
      </c>
      <c r="F22" s="29"/>
      <c r="G22" s="29"/>
      <c r="H22" s="29"/>
      <c r="I22" s="119">
        <f t="shared" si="2"/>
        <v>0</v>
      </c>
      <c r="J22" s="94">
        <v>1</v>
      </c>
      <c r="K22" s="57" t="e">
        <f>J22*#REF!</f>
        <v>#REF!</v>
      </c>
      <c r="L22" s="49">
        <v>590</v>
      </c>
      <c r="M22" s="94"/>
      <c r="N22" s="57" t="e">
        <f>#REF!*M22</f>
        <v>#REF!</v>
      </c>
      <c r="O22" s="95"/>
      <c r="P22" s="88">
        <v>1</v>
      </c>
      <c r="Q22" s="57" t="e">
        <f>P22*#REF!</f>
        <v>#REF!</v>
      </c>
      <c r="R22" s="92">
        <v>110</v>
      </c>
      <c r="S22" s="90"/>
      <c r="T22" s="57" t="e">
        <f>S22*#REF!</f>
        <v>#REF!</v>
      </c>
      <c r="U22" s="92"/>
      <c r="V22" s="88">
        <v>0.5</v>
      </c>
      <c r="W22" s="61" t="e">
        <f>V22*#REF!</f>
        <v>#REF!</v>
      </c>
      <c r="X22" s="93">
        <v>101</v>
      </c>
      <c r="Y22" s="90"/>
      <c r="Z22" s="57" t="e">
        <f>Y22*#REF!</f>
        <v>#REF!</v>
      </c>
      <c r="AA22" s="92"/>
      <c r="AB22" s="88">
        <v>1</v>
      </c>
      <c r="AC22" s="61" t="e">
        <f>AB22*#REF!</f>
        <v>#REF!</v>
      </c>
      <c r="AD22" s="93">
        <v>204</v>
      </c>
      <c r="AE22" s="94">
        <v>3</v>
      </c>
      <c r="AF22" s="57" t="e">
        <f>AE22*#REF!</f>
        <v>#REF!</v>
      </c>
      <c r="AG22" s="95">
        <v>320</v>
      </c>
      <c r="AH22" s="88"/>
      <c r="AI22" s="61" t="e">
        <f>AH22*#REF!</f>
        <v>#REF!</v>
      </c>
      <c r="AJ22" s="93"/>
      <c r="AK22" s="30" t="e">
        <f t="shared" si="3"/>
        <v>#REF!</v>
      </c>
      <c r="BX22" s="68"/>
      <c r="BY22" s="68"/>
      <c r="BZ22" s="68"/>
    </row>
    <row r="23" spans="1:78" s="73" customFormat="1">
      <c r="A23" s="24">
        <f t="shared" si="5"/>
        <v>15</v>
      </c>
      <c r="B23" s="25" t="s">
        <v>47</v>
      </c>
      <c r="C23" s="26" t="s">
        <v>29</v>
      </c>
      <c r="D23" s="33">
        <f t="shared" si="4"/>
        <v>4.5</v>
      </c>
      <c r="E23" s="28" t="s">
        <v>30</v>
      </c>
      <c r="F23" s="29"/>
      <c r="G23" s="29"/>
      <c r="H23" s="29"/>
      <c r="I23" s="119">
        <f t="shared" si="2"/>
        <v>0</v>
      </c>
      <c r="J23" s="94">
        <v>1</v>
      </c>
      <c r="K23" s="57" t="e">
        <f>J23*#REF!</f>
        <v>#REF!</v>
      </c>
      <c r="L23" s="49">
        <v>590</v>
      </c>
      <c r="M23" s="94"/>
      <c r="N23" s="57" t="e">
        <f>#REF!*M23</f>
        <v>#REF!</v>
      </c>
      <c r="O23" s="95"/>
      <c r="P23" s="88">
        <v>1</v>
      </c>
      <c r="Q23" s="57" t="e">
        <f>P23*#REF!</f>
        <v>#REF!</v>
      </c>
      <c r="R23" s="92">
        <v>110</v>
      </c>
      <c r="S23" s="90"/>
      <c r="T23" s="57" t="e">
        <f>S23*#REF!</f>
        <v>#REF!</v>
      </c>
      <c r="U23" s="92"/>
      <c r="V23" s="88">
        <v>0.5</v>
      </c>
      <c r="W23" s="61" t="e">
        <f>V23*#REF!</f>
        <v>#REF!</v>
      </c>
      <c r="X23" s="93">
        <v>101</v>
      </c>
      <c r="Y23" s="90"/>
      <c r="Z23" s="57" t="e">
        <f>Y23*#REF!</f>
        <v>#REF!</v>
      </c>
      <c r="AA23" s="92"/>
      <c r="AB23" s="88">
        <v>1</v>
      </c>
      <c r="AC23" s="61" t="e">
        <f>AB23*#REF!</f>
        <v>#REF!</v>
      </c>
      <c r="AD23" s="93">
        <v>203</v>
      </c>
      <c r="AE23" s="94">
        <v>1</v>
      </c>
      <c r="AF23" s="57" t="e">
        <f>AE23*#REF!</f>
        <v>#REF!</v>
      </c>
      <c r="AG23" s="95">
        <v>320</v>
      </c>
      <c r="AH23" s="88"/>
      <c r="AI23" s="61" t="e">
        <f>AH23*#REF!</f>
        <v>#REF!</v>
      </c>
      <c r="AJ23" s="93"/>
      <c r="AK23" s="30" t="e">
        <f t="shared" si="3"/>
        <v>#REF!</v>
      </c>
      <c r="BX23" s="68"/>
      <c r="BY23" s="68"/>
      <c r="BZ23" s="68"/>
    </row>
    <row r="24" spans="1:78" s="73" customFormat="1">
      <c r="A24" s="24">
        <f t="shared" si="5"/>
        <v>16</v>
      </c>
      <c r="B24" s="25" t="s">
        <v>48</v>
      </c>
      <c r="C24" s="26" t="s">
        <v>29</v>
      </c>
      <c r="D24" s="33">
        <f t="shared" si="4"/>
        <v>3.5</v>
      </c>
      <c r="E24" s="28" t="s">
        <v>30</v>
      </c>
      <c r="F24" s="29"/>
      <c r="G24" s="29"/>
      <c r="H24" s="29"/>
      <c r="I24" s="119">
        <f t="shared" si="2"/>
        <v>0</v>
      </c>
      <c r="J24" s="94">
        <v>1</v>
      </c>
      <c r="K24" s="57" t="e">
        <f>J24*#REF!</f>
        <v>#REF!</v>
      </c>
      <c r="L24" s="49">
        <v>590</v>
      </c>
      <c r="M24" s="94"/>
      <c r="N24" s="57" t="e">
        <f>#REF!*M24</f>
        <v>#REF!</v>
      </c>
      <c r="O24" s="95"/>
      <c r="P24" s="88">
        <v>1</v>
      </c>
      <c r="Q24" s="57" t="e">
        <f>P24*#REF!</f>
        <v>#REF!</v>
      </c>
      <c r="R24" s="92">
        <v>110</v>
      </c>
      <c r="S24" s="90"/>
      <c r="T24" s="57" t="e">
        <f>S24*#REF!</f>
        <v>#REF!</v>
      </c>
      <c r="U24" s="92"/>
      <c r="V24" s="88">
        <v>0.5</v>
      </c>
      <c r="W24" s="61" t="e">
        <f>V24*#REF!</f>
        <v>#REF!</v>
      </c>
      <c r="X24" s="93">
        <v>101</v>
      </c>
      <c r="Y24" s="90"/>
      <c r="Z24" s="57" t="e">
        <f>Y24*#REF!</f>
        <v>#REF!</v>
      </c>
      <c r="AA24" s="92"/>
      <c r="AB24" s="88"/>
      <c r="AC24" s="61" t="e">
        <f>AB24*#REF!</f>
        <v>#REF!</v>
      </c>
      <c r="AD24" s="93"/>
      <c r="AE24" s="94">
        <v>1</v>
      </c>
      <c r="AF24" s="57" t="e">
        <f>AE24*#REF!</f>
        <v>#REF!</v>
      </c>
      <c r="AG24" s="95">
        <v>302</v>
      </c>
      <c r="AH24" s="88"/>
      <c r="AI24" s="61" t="e">
        <f>AH24*#REF!</f>
        <v>#REF!</v>
      </c>
      <c r="AJ24" s="93"/>
      <c r="AK24" s="30" t="e">
        <f t="shared" si="3"/>
        <v>#REF!</v>
      </c>
      <c r="BX24" s="68"/>
      <c r="BY24" s="68"/>
      <c r="BZ24" s="68"/>
    </row>
    <row r="25" spans="1:78" s="73" customFormat="1">
      <c r="A25" s="24">
        <f t="shared" si="5"/>
        <v>17</v>
      </c>
      <c r="B25" s="25" t="s">
        <v>49</v>
      </c>
      <c r="C25" s="26" t="s">
        <v>29</v>
      </c>
      <c r="D25" s="33">
        <f t="shared" si="4"/>
        <v>2.5</v>
      </c>
      <c r="E25" s="28" t="s">
        <v>30</v>
      </c>
      <c r="F25" s="29"/>
      <c r="G25" s="29"/>
      <c r="H25" s="29"/>
      <c r="I25" s="119">
        <f t="shared" si="2"/>
        <v>0</v>
      </c>
      <c r="J25" s="94">
        <v>1</v>
      </c>
      <c r="K25" s="57" t="e">
        <f>J25*#REF!</f>
        <v>#REF!</v>
      </c>
      <c r="L25" s="49">
        <v>590</v>
      </c>
      <c r="M25" s="94"/>
      <c r="N25" s="57" t="e">
        <f>#REF!*M25</f>
        <v>#REF!</v>
      </c>
      <c r="O25" s="95"/>
      <c r="P25" s="88">
        <v>1</v>
      </c>
      <c r="Q25" s="57" t="e">
        <f>P25*#REF!</f>
        <v>#REF!</v>
      </c>
      <c r="R25" s="92">
        <v>110</v>
      </c>
      <c r="S25" s="90"/>
      <c r="T25" s="57" t="e">
        <f>S25*#REF!</f>
        <v>#REF!</v>
      </c>
      <c r="U25" s="92"/>
      <c r="V25" s="88">
        <v>0.5</v>
      </c>
      <c r="W25" s="61" t="e">
        <f>V25*#REF!</f>
        <v>#REF!</v>
      </c>
      <c r="X25" s="93">
        <v>101</v>
      </c>
      <c r="Y25" s="90"/>
      <c r="Z25" s="57" t="e">
        <f>Y25*#REF!</f>
        <v>#REF!</v>
      </c>
      <c r="AA25" s="92"/>
      <c r="AB25" s="88"/>
      <c r="AC25" s="61" t="e">
        <f>AB25*#REF!</f>
        <v>#REF!</v>
      </c>
      <c r="AD25" s="93"/>
      <c r="AE25" s="94"/>
      <c r="AF25" s="57" t="e">
        <f>AE25*#REF!</f>
        <v>#REF!</v>
      </c>
      <c r="AG25" s="95"/>
      <c r="AH25" s="88"/>
      <c r="AI25" s="61" t="e">
        <f>AH25*#REF!</f>
        <v>#REF!</v>
      </c>
      <c r="AJ25" s="93"/>
      <c r="AK25" s="30" t="e">
        <f t="shared" si="3"/>
        <v>#REF!</v>
      </c>
      <c r="BX25" s="68"/>
      <c r="BY25" s="68"/>
      <c r="BZ25" s="68"/>
    </row>
    <row r="26" spans="1:78" s="73" customFormat="1">
      <c r="A26" s="24">
        <f t="shared" si="5"/>
        <v>18</v>
      </c>
      <c r="B26" s="25" t="s">
        <v>50</v>
      </c>
      <c r="C26" s="26" t="s">
        <v>29</v>
      </c>
      <c r="D26" s="33">
        <f t="shared" si="4"/>
        <v>1</v>
      </c>
      <c r="E26" s="28" t="s">
        <v>30</v>
      </c>
      <c r="F26" s="29"/>
      <c r="G26" s="29"/>
      <c r="H26" s="29"/>
      <c r="I26" s="119">
        <f t="shared" si="2"/>
        <v>0</v>
      </c>
      <c r="J26" s="94"/>
      <c r="K26" s="57" t="e">
        <f>J26*#REF!</f>
        <v>#REF!</v>
      </c>
      <c r="L26" s="49"/>
      <c r="M26" s="94"/>
      <c r="N26" s="57" t="e">
        <f>#REF!*M26</f>
        <v>#REF!</v>
      </c>
      <c r="O26" s="95"/>
      <c r="P26" s="88">
        <v>1</v>
      </c>
      <c r="Q26" s="57" t="e">
        <f>P26*#REF!</f>
        <v>#REF!</v>
      </c>
      <c r="R26" s="92">
        <v>110</v>
      </c>
      <c r="S26" s="90"/>
      <c r="T26" s="57" t="e">
        <f>S26*#REF!</f>
        <v>#REF!</v>
      </c>
      <c r="U26" s="92"/>
      <c r="V26" s="88"/>
      <c r="W26" s="61" t="e">
        <f>V26*#REF!</f>
        <v>#REF!</v>
      </c>
      <c r="X26" s="93"/>
      <c r="Y26" s="90"/>
      <c r="Z26" s="57" t="e">
        <f>Y26*#REF!</f>
        <v>#REF!</v>
      </c>
      <c r="AA26" s="92"/>
      <c r="AB26" s="88"/>
      <c r="AC26" s="61" t="e">
        <f>AB26*#REF!</f>
        <v>#REF!</v>
      </c>
      <c r="AD26" s="93"/>
      <c r="AE26" s="94"/>
      <c r="AF26" s="57" t="e">
        <f>AE26*#REF!</f>
        <v>#REF!</v>
      </c>
      <c r="AG26" s="95"/>
      <c r="AH26" s="88"/>
      <c r="AI26" s="61" t="e">
        <f>AH26*#REF!</f>
        <v>#REF!</v>
      </c>
      <c r="AJ26" s="93"/>
      <c r="AK26" s="30" t="e">
        <f t="shared" si="3"/>
        <v>#REF!</v>
      </c>
      <c r="BX26" s="68"/>
      <c r="BY26" s="68"/>
      <c r="BZ26" s="68"/>
    </row>
    <row r="27" spans="1:78" s="73" customFormat="1">
      <c r="A27" s="24">
        <f t="shared" si="5"/>
        <v>19</v>
      </c>
      <c r="B27" s="25" t="s">
        <v>58</v>
      </c>
      <c r="C27" s="26" t="s">
        <v>29</v>
      </c>
      <c r="D27" s="33">
        <f t="shared" si="4"/>
        <v>1</v>
      </c>
      <c r="E27" s="28" t="s">
        <v>30</v>
      </c>
      <c r="F27" s="29"/>
      <c r="G27" s="29"/>
      <c r="H27" s="29"/>
      <c r="I27" s="119">
        <f t="shared" si="2"/>
        <v>0</v>
      </c>
      <c r="J27" s="94">
        <v>1</v>
      </c>
      <c r="K27" s="57" t="e">
        <f>J27*#REF!</f>
        <v>#REF!</v>
      </c>
      <c r="L27" s="49">
        <v>590</v>
      </c>
      <c r="M27" s="94"/>
      <c r="N27" s="57" t="e">
        <f>#REF!*M27</f>
        <v>#REF!</v>
      </c>
      <c r="O27" s="95"/>
      <c r="P27" s="88"/>
      <c r="Q27" s="57" t="e">
        <f>P27*#REF!</f>
        <v>#REF!</v>
      </c>
      <c r="R27" s="92"/>
      <c r="S27" s="90"/>
      <c r="T27" s="57" t="e">
        <f>S27*#REF!</f>
        <v>#REF!</v>
      </c>
      <c r="U27" s="92"/>
      <c r="V27" s="88"/>
      <c r="W27" s="61" t="e">
        <f>V27*#REF!</f>
        <v>#REF!</v>
      </c>
      <c r="X27" s="93"/>
      <c r="Y27" s="90"/>
      <c r="Z27" s="57" t="e">
        <f>Y27*#REF!</f>
        <v>#REF!</v>
      </c>
      <c r="AA27" s="92"/>
      <c r="AB27" s="88"/>
      <c r="AC27" s="61" t="e">
        <f>AB27*#REF!</f>
        <v>#REF!</v>
      </c>
      <c r="AD27" s="93"/>
      <c r="AE27" s="94"/>
      <c r="AF27" s="57" t="e">
        <f>AE27*#REF!</f>
        <v>#REF!</v>
      </c>
      <c r="AG27" s="95"/>
      <c r="AH27" s="88"/>
      <c r="AI27" s="61" t="e">
        <f>AH27*#REF!</f>
        <v>#REF!</v>
      </c>
      <c r="AJ27" s="93"/>
      <c r="AK27" s="30" t="e">
        <f t="shared" si="3"/>
        <v>#REF!</v>
      </c>
      <c r="BX27" s="68"/>
      <c r="BY27" s="68"/>
      <c r="BZ27" s="68"/>
    </row>
    <row r="28" spans="1:78" s="73" customFormat="1">
      <c r="A28" s="24">
        <f t="shared" si="5"/>
        <v>20</v>
      </c>
      <c r="B28" s="25" t="s">
        <v>61</v>
      </c>
      <c r="C28" s="26" t="s">
        <v>29</v>
      </c>
      <c r="D28" s="33">
        <f t="shared" si="4"/>
        <v>3</v>
      </c>
      <c r="E28" s="28" t="s">
        <v>30</v>
      </c>
      <c r="F28" s="29"/>
      <c r="G28" s="29"/>
      <c r="H28" s="29"/>
      <c r="I28" s="119">
        <f t="shared" si="2"/>
        <v>0</v>
      </c>
      <c r="J28" s="94"/>
      <c r="K28" s="57" t="e">
        <f>J28*#REF!</f>
        <v>#REF!</v>
      </c>
      <c r="L28" s="49"/>
      <c r="M28" s="94"/>
      <c r="N28" s="57" t="e">
        <f>#REF!*M28</f>
        <v>#REF!</v>
      </c>
      <c r="O28" s="95"/>
      <c r="P28" s="88">
        <v>2</v>
      </c>
      <c r="Q28" s="57" t="e">
        <f>P28*#REF!</f>
        <v>#REF!</v>
      </c>
      <c r="R28" s="92">
        <v>110</v>
      </c>
      <c r="S28" s="90"/>
      <c r="T28" s="57" t="e">
        <f>S28*#REF!</f>
        <v>#REF!</v>
      </c>
      <c r="U28" s="92"/>
      <c r="V28" s="88"/>
      <c r="W28" s="61" t="e">
        <f>V28*#REF!</f>
        <v>#REF!</v>
      </c>
      <c r="X28" s="93"/>
      <c r="Y28" s="90"/>
      <c r="Z28" s="57" t="e">
        <f>Y28*#REF!</f>
        <v>#REF!</v>
      </c>
      <c r="AA28" s="92"/>
      <c r="AB28" s="88"/>
      <c r="AC28" s="61" t="e">
        <f>AB28*#REF!</f>
        <v>#REF!</v>
      </c>
      <c r="AD28" s="93"/>
      <c r="AE28" s="94">
        <v>1</v>
      </c>
      <c r="AF28" s="57" t="e">
        <f>AE28*#REF!</f>
        <v>#REF!</v>
      </c>
      <c r="AG28" s="95">
        <v>320</v>
      </c>
      <c r="AH28" s="88"/>
      <c r="AI28" s="61" t="e">
        <f>AH28*#REF!</f>
        <v>#REF!</v>
      </c>
      <c r="AJ28" s="93"/>
      <c r="AK28" s="30" t="e">
        <f t="shared" si="3"/>
        <v>#REF!</v>
      </c>
      <c r="BX28" s="68"/>
      <c r="BY28" s="68"/>
      <c r="BZ28" s="68"/>
    </row>
    <row r="29" spans="1:78" s="73" customFormat="1">
      <c r="A29" s="24">
        <f t="shared" si="5"/>
        <v>21</v>
      </c>
      <c r="B29" s="25" t="s">
        <v>62</v>
      </c>
      <c r="C29" s="26" t="s">
        <v>29</v>
      </c>
      <c r="D29" s="33">
        <f t="shared" si="4"/>
        <v>3</v>
      </c>
      <c r="E29" s="28" t="s">
        <v>30</v>
      </c>
      <c r="F29" s="29"/>
      <c r="G29" s="29"/>
      <c r="H29" s="29"/>
      <c r="I29" s="119">
        <f t="shared" si="2"/>
        <v>0</v>
      </c>
      <c r="J29" s="94"/>
      <c r="K29" s="57" t="e">
        <f>J29*#REF!</f>
        <v>#REF!</v>
      </c>
      <c r="L29" s="49"/>
      <c r="M29" s="94"/>
      <c r="N29" s="57" t="e">
        <f>#REF!*M29</f>
        <v>#REF!</v>
      </c>
      <c r="O29" s="95"/>
      <c r="P29" s="88">
        <v>2</v>
      </c>
      <c r="Q29" s="57" t="e">
        <f>P29*#REF!</f>
        <v>#REF!</v>
      </c>
      <c r="R29" s="92">
        <v>110</v>
      </c>
      <c r="S29" s="90"/>
      <c r="T29" s="57" t="e">
        <f>S29*#REF!</f>
        <v>#REF!</v>
      </c>
      <c r="U29" s="92"/>
      <c r="V29" s="88"/>
      <c r="W29" s="61" t="e">
        <f>V29*#REF!</f>
        <v>#REF!</v>
      </c>
      <c r="X29" s="93"/>
      <c r="Y29" s="90"/>
      <c r="Z29" s="57" t="e">
        <f>Y29*#REF!</f>
        <v>#REF!</v>
      </c>
      <c r="AA29" s="92"/>
      <c r="AB29" s="88"/>
      <c r="AC29" s="61" t="e">
        <f>AB29*#REF!</f>
        <v>#REF!</v>
      </c>
      <c r="AD29" s="93"/>
      <c r="AE29" s="94">
        <v>1</v>
      </c>
      <c r="AF29" s="57" t="e">
        <f>AE29*#REF!</f>
        <v>#REF!</v>
      </c>
      <c r="AG29" s="95">
        <v>320</v>
      </c>
      <c r="AH29" s="88"/>
      <c r="AI29" s="61" t="e">
        <f>AH29*#REF!</f>
        <v>#REF!</v>
      </c>
      <c r="AJ29" s="93"/>
      <c r="AK29" s="30" t="e">
        <f t="shared" si="3"/>
        <v>#REF!</v>
      </c>
      <c r="BX29" s="68"/>
      <c r="BY29" s="68"/>
      <c r="BZ29" s="68"/>
    </row>
    <row r="30" spans="1:78" s="73" customFormat="1">
      <c r="A30" s="24">
        <f t="shared" si="5"/>
        <v>22</v>
      </c>
      <c r="B30" s="25" t="s">
        <v>63</v>
      </c>
      <c r="C30" s="26" t="s">
        <v>27</v>
      </c>
      <c r="D30" s="33">
        <f t="shared" si="4"/>
        <v>16</v>
      </c>
      <c r="E30" s="28" t="s">
        <v>30</v>
      </c>
      <c r="F30" s="29"/>
      <c r="G30" s="29"/>
      <c r="H30" s="29"/>
      <c r="I30" s="119">
        <f t="shared" si="2"/>
        <v>0</v>
      </c>
      <c r="J30" s="94"/>
      <c r="K30" s="57" t="e">
        <f>J30*#REF!</f>
        <v>#REF!</v>
      </c>
      <c r="L30" s="49"/>
      <c r="M30" s="94"/>
      <c r="N30" s="57" t="e">
        <f>#REF!*M30</f>
        <v>#REF!</v>
      </c>
      <c r="O30" s="95"/>
      <c r="P30" s="88">
        <v>1</v>
      </c>
      <c r="Q30" s="57" t="e">
        <f>P30*#REF!</f>
        <v>#REF!</v>
      </c>
      <c r="R30" s="92">
        <v>110</v>
      </c>
      <c r="S30" s="90"/>
      <c r="T30" s="57" t="e">
        <f>S30*#REF!</f>
        <v>#REF!</v>
      </c>
      <c r="U30" s="92"/>
      <c r="V30" s="88"/>
      <c r="W30" s="61" t="e">
        <f>V30*#REF!</f>
        <v>#REF!</v>
      </c>
      <c r="X30" s="93"/>
      <c r="Y30" s="90"/>
      <c r="Z30" s="57" t="e">
        <f>Y30*#REF!</f>
        <v>#REF!</v>
      </c>
      <c r="AA30" s="92"/>
      <c r="AB30" s="88"/>
      <c r="AC30" s="61" t="e">
        <f>AB30*#REF!</f>
        <v>#REF!</v>
      </c>
      <c r="AD30" s="93"/>
      <c r="AE30" s="94">
        <v>15</v>
      </c>
      <c r="AF30" s="57" t="e">
        <f>AE30*#REF!</f>
        <v>#REF!</v>
      </c>
      <c r="AG30" s="95">
        <v>302</v>
      </c>
      <c r="AH30" s="88"/>
      <c r="AI30" s="61" t="e">
        <f>AH30*#REF!</f>
        <v>#REF!</v>
      </c>
      <c r="AJ30" s="93"/>
      <c r="AK30" s="30" t="e">
        <f t="shared" si="3"/>
        <v>#REF!</v>
      </c>
      <c r="BX30" s="68"/>
      <c r="BY30" s="68"/>
      <c r="BZ30" s="68"/>
    </row>
    <row r="31" spans="1:78" s="73" customFormat="1">
      <c r="A31" s="24"/>
      <c r="B31" s="25"/>
      <c r="C31" s="26"/>
      <c r="D31" s="33"/>
      <c r="E31" s="28"/>
      <c r="F31" s="29"/>
      <c r="G31" s="29"/>
      <c r="H31" s="29"/>
      <c r="I31" s="119"/>
      <c r="J31" s="94"/>
      <c r="K31" s="57" t="e">
        <f>J31*#REF!</f>
        <v>#REF!</v>
      </c>
      <c r="L31" s="49"/>
      <c r="M31" s="94"/>
      <c r="N31" s="57" t="e">
        <f>#REF!*M31</f>
        <v>#REF!</v>
      </c>
      <c r="O31" s="95"/>
      <c r="P31" s="88"/>
      <c r="Q31" s="57" t="e">
        <f>P31*#REF!</f>
        <v>#REF!</v>
      </c>
      <c r="R31" s="92"/>
      <c r="S31" s="90"/>
      <c r="T31" s="57" t="e">
        <f>S31*#REF!</f>
        <v>#REF!</v>
      </c>
      <c r="U31" s="92"/>
      <c r="V31" s="88"/>
      <c r="W31" s="61" t="e">
        <f>V31*#REF!</f>
        <v>#REF!</v>
      </c>
      <c r="X31" s="93"/>
      <c r="Y31" s="90"/>
      <c r="Z31" s="57" t="e">
        <f>Y31*#REF!</f>
        <v>#REF!</v>
      </c>
      <c r="AA31" s="92"/>
      <c r="AB31" s="88"/>
      <c r="AC31" s="61" t="e">
        <f>AB31*#REF!</f>
        <v>#REF!</v>
      </c>
      <c r="AD31" s="93"/>
      <c r="AE31" s="94"/>
      <c r="AF31" s="57" t="e">
        <f>AE31*#REF!</f>
        <v>#REF!</v>
      </c>
      <c r="AG31" s="95"/>
      <c r="AH31" s="88"/>
      <c r="AI31" s="61" t="e">
        <f>AH31*#REF!</f>
        <v>#REF!</v>
      </c>
      <c r="AJ31" s="93"/>
      <c r="AK31" s="30" t="e">
        <f t="shared" si="3"/>
        <v>#REF!</v>
      </c>
      <c r="BX31" s="68"/>
      <c r="BY31" s="68"/>
      <c r="BZ31" s="68"/>
    </row>
    <row r="32" spans="1:78" s="73" customFormat="1">
      <c r="A32" s="24">
        <f>A30+1</f>
        <v>23</v>
      </c>
      <c r="B32" s="25" t="s">
        <v>51</v>
      </c>
      <c r="C32" s="26" t="s">
        <v>29</v>
      </c>
      <c r="D32" s="33">
        <f t="shared" ref="D32:D54" si="6">J32+M32+P32+S32+V32+Y32+AB32+AE32+AH32</f>
        <v>1</v>
      </c>
      <c r="E32" s="28" t="s">
        <v>30</v>
      </c>
      <c r="F32" s="29"/>
      <c r="G32" s="29"/>
      <c r="H32" s="29"/>
      <c r="I32" s="119">
        <f t="shared" si="2"/>
        <v>0</v>
      </c>
      <c r="J32" s="94"/>
      <c r="K32" s="57" t="e">
        <f>J32*#REF!</f>
        <v>#REF!</v>
      </c>
      <c r="L32" s="49"/>
      <c r="M32" s="94"/>
      <c r="N32" s="57" t="e">
        <f>#REF!*M32</f>
        <v>#REF!</v>
      </c>
      <c r="O32" s="95"/>
      <c r="P32" s="88">
        <v>1</v>
      </c>
      <c r="Q32" s="57" t="e">
        <f>P32*#REF!</f>
        <v>#REF!</v>
      </c>
      <c r="R32" s="92">
        <v>110</v>
      </c>
      <c r="S32" s="90"/>
      <c r="T32" s="57" t="e">
        <f>S32*#REF!</f>
        <v>#REF!</v>
      </c>
      <c r="U32" s="92"/>
      <c r="V32" s="88"/>
      <c r="W32" s="61" t="e">
        <f>V32*#REF!</f>
        <v>#REF!</v>
      </c>
      <c r="X32" s="93"/>
      <c r="Y32" s="90"/>
      <c r="Z32" s="57" t="e">
        <f>Y32*#REF!</f>
        <v>#REF!</v>
      </c>
      <c r="AA32" s="92"/>
      <c r="AB32" s="88"/>
      <c r="AC32" s="61" t="e">
        <f>AB32*#REF!</f>
        <v>#REF!</v>
      </c>
      <c r="AD32" s="93"/>
      <c r="AE32" s="94"/>
      <c r="AF32" s="57" t="e">
        <f>AE32*#REF!</f>
        <v>#REF!</v>
      </c>
      <c r="AG32" s="95"/>
      <c r="AH32" s="88"/>
      <c r="AI32" s="61" t="e">
        <f>AH32*#REF!</f>
        <v>#REF!</v>
      </c>
      <c r="AJ32" s="93"/>
      <c r="AK32" s="30" t="e">
        <f t="shared" si="3"/>
        <v>#REF!</v>
      </c>
      <c r="BX32" s="68"/>
      <c r="BY32" s="68"/>
      <c r="BZ32" s="68"/>
    </row>
    <row r="33" spans="1:78" s="73" customFormat="1">
      <c r="A33" s="24">
        <f t="shared" ref="A33:A54" si="7">A32+1</f>
        <v>24</v>
      </c>
      <c r="B33" s="25" t="s">
        <v>257</v>
      </c>
      <c r="C33" s="26" t="s">
        <v>29</v>
      </c>
      <c r="D33" s="33">
        <f t="shared" si="6"/>
        <v>2.5</v>
      </c>
      <c r="E33" s="28" t="s">
        <v>30</v>
      </c>
      <c r="F33" s="29"/>
      <c r="G33" s="29"/>
      <c r="H33" s="29"/>
      <c r="I33" s="119">
        <f t="shared" si="2"/>
        <v>0</v>
      </c>
      <c r="J33" s="94">
        <v>0.5</v>
      </c>
      <c r="K33" s="57" t="e">
        <f>J33*#REF!</f>
        <v>#REF!</v>
      </c>
      <c r="L33" s="49">
        <v>590</v>
      </c>
      <c r="M33" s="94"/>
      <c r="N33" s="57" t="e">
        <f>#REF!*M33</f>
        <v>#REF!</v>
      </c>
      <c r="O33" s="95"/>
      <c r="P33" s="88">
        <v>1</v>
      </c>
      <c r="Q33" s="57" t="e">
        <f>P33*#REF!</f>
        <v>#REF!</v>
      </c>
      <c r="R33" s="92">
        <v>110</v>
      </c>
      <c r="S33" s="90"/>
      <c r="T33" s="57" t="e">
        <f>S33*#REF!</f>
        <v>#REF!</v>
      </c>
      <c r="U33" s="92"/>
      <c r="V33" s="88"/>
      <c r="W33" s="61" t="e">
        <f>V33*#REF!</f>
        <v>#REF!</v>
      </c>
      <c r="X33" s="93"/>
      <c r="Y33" s="90"/>
      <c r="Z33" s="57" t="e">
        <f>Y33*#REF!</f>
        <v>#REF!</v>
      </c>
      <c r="AA33" s="92"/>
      <c r="AB33" s="88"/>
      <c r="AC33" s="61" t="e">
        <f>AB33*#REF!</f>
        <v>#REF!</v>
      </c>
      <c r="AD33" s="93"/>
      <c r="AE33" s="94">
        <v>1</v>
      </c>
      <c r="AF33" s="57" t="e">
        <f>AE33*#REF!</f>
        <v>#REF!</v>
      </c>
      <c r="AG33" s="95">
        <v>302</v>
      </c>
      <c r="AH33" s="88"/>
      <c r="AI33" s="61" t="e">
        <f>AH33*#REF!</f>
        <v>#REF!</v>
      </c>
      <c r="AJ33" s="93"/>
      <c r="AK33" s="30" t="e">
        <f t="shared" si="3"/>
        <v>#REF!</v>
      </c>
      <c r="BX33" s="68"/>
      <c r="BY33" s="68"/>
      <c r="BZ33" s="68"/>
    </row>
    <row r="34" spans="1:78" s="73" customFormat="1">
      <c r="A34" s="24">
        <f t="shared" si="7"/>
        <v>25</v>
      </c>
      <c r="B34" s="25" t="s">
        <v>258</v>
      </c>
      <c r="C34" s="26" t="s">
        <v>29</v>
      </c>
      <c r="D34" s="33">
        <f t="shared" si="6"/>
        <v>4</v>
      </c>
      <c r="E34" s="28" t="s">
        <v>30</v>
      </c>
      <c r="F34" s="29"/>
      <c r="G34" s="29"/>
      <c r="H34" s="29"/>
      <c r="I34" s="119">
        <f t="shared" si="2"/>
        <v>0</v>
      </c>
      <c r="J34" s="94">
        <v>1</v>
      </c>
      <c r="K34" s="57" t="e">
        <f>J34*#REF!</f>
        <v>#REF!</v>
      </c>
      <c r="L34" s="49">
        <v>590</v>
      </c>
      <c r="M34" s="94"/>
      <c r="N34" s="57" t="e">
        <f>#REF!*M34</f>
        <v>#REF!</v>
      </c>
      <c r="O34" s="95"/>
      <c r="P34" s="88">
        <v>1</v>
      </c>
      <c r="Q34" s="57" t="e">
        <f>P34*#REF!</f>
        <v>#REF!</v>
      </c>
      <c r="R34" s="92">
        <v>110</v>
      </c>
      <c r="S34" s="90"/>
      <c r="T34" s="57" t="e">
        <f>S34*#REF!</f>
        <v>#REF!</v>
      </c>
      <c r="U34" s="92"/>
      <c r="V34" s="88"/>
      <c r="W34" s="61" t="e">
        <f>V34*#REF!</f>
        <v>#REF!</v>
      </c>
      <c r="X34" s="93"/>
      <c r="Y34" s="90"/>
      <c r="Z34" s="57" t="e">
        <f>Y34*#REF!</f>
        <v>#REF!</v>
      </c>
      <c r="AA34" s="92"/>
      <c r="AB34" s="88">
        <v>1</v>
      </c>
      <c r="AC34" s="61" t="e">
        <f>AB34*#REF!</f>
        <v>#REF!</v>
      </c>
      <c r="AD34" s="93">
        <v>201</v>
      </c>
      <c r="AE34" s="94">
        <v>1</v>
      </c>
      <c r="AF34" s="57" t="e">
        <f>AE34*#REF!</f>
        <v>#REF!</v>
      </c>
      <c r="AG34" s="95">
        <v>302</v>
      </c>
      <c r="AH34" s="88"/>
      <c r="AI34" s="61" t="e">
        <f>AH34*#REF!</f>
        <v>#REF!</v>
      </c>
      <c r="AJ34" s="93"/>
      <c r="AK34" s="30" t="e">
        <f t="shared" si="3"/>
        <v>#REF!</v>
      </c>
      <c r="BX34" s="68"/>
      <c r="BY34" s="68"/>
      <c r="BZ34" s="68"/>
    </row>
    <row r="35" spans="1:78" s="73" customFormat="1">
      <c r="A35" s="24">
        <f t="shared" si="7"/>
        <v>26</v>
      </c>
      <c r="B35" s="25" t="s">
        <v>259</v>
      </c>
      <c r="C35" s="26" t="s">
        <v>29</v>
      </c>
      <c r="D35" s="33">
        <f t="shared" si="6"/>
        <v>4</v>
      </c>
      <c r="E35" s="28" t="s">
        <v>30</v>
      </c>
      <c r="F35" s="29"/>
      <c r="G35" s="29"/>
      <c r="H35" s="29"/>
      <c r="I35" s="119">
        <f t="shared" si="2"/>
        <v>0</v>
      </c>
      <c r="J35" s="94">
        <v>1</v>
      </c>
      <c r="K35" s="57" t="e">
        <f>J35*#REF!</f>
        <v>#REF!</v>
      </c>
      <c r="L35" s="49">
        <v>590</v>
      </c>
      <c r="M35" s="94"/>
      <c r="N35" s="57" t="e">
        <f>#REF!*M35</f>
        <v>#REF!</v>
      </c>
      <c r="O35" s="95"/>
      <c r="P35" s="88">
        <v>1</v>
      </c>
      <c r="Q35" s="57" t="e">
        <f>P35*#REF!</f>
        <v>#REF!</v>
      </c>
      <c r="R35" s="92">
        <v>110</v>
      </c>
      <c r="S35" s="90"/>
      <c r="T35" s="57" t="e">
        <f>S35*#REF!</f>
        <v>#REF!</v>
      </c>
      <c r="U35" s="92"/>
      <c r="V35" s="88"/>
      <c r="W35" s="61" t="e">
        <f>V35*#REF!</f>
        <v>#REF!</v>
      </c>
      <c r="X35" s="93"/>
      <c r="Y35" s="90"/>
      <c r="Z35" s="57" t="e">
        <f>Y35*#REF!</f>
        <v>#REF!</v>
      </c>
      <c r="AA35" s="92"/>
      <c r="AB35" s="88">
        <v>1</v>
      </c>
      <c r="AC35" s="61" t="e">
        <f>AB35*#REF!</f>
        <v>#REF!</v>
      </c>
      <c r="AD35" s="93">
        <v>201</v>
      </c>
      <c r="AE35" s="94">
        <v>1</v>
      </c>
      <c r="AF35" s="57" t="e">
        <f>AE35*#REF!</f>
        <v>#REF!</v>
      </c>
      <c r="AG35" s="95">
        <v>310</v>
      </c>
      <c r="AH35" s="88"/>
      <c r="AI35" s="61" t="e">
        <f>AH35*#REF!</f>
        <v>#REF!</v>
      </c>
      <c r="AJ35" s="93"/>
      <c r="AK35" s="30" t="e">
        <f t="shared" si="3"/>
        <v>#REF!</v>
      </c>
      <c r="BX35" s="68"/>
      <c r="BY35" s="68"/>
      <c r="BZ35" s="68"/>
    </row>
    <row r="36" spans="1:78" s="73" customFormat="1">
      <c r="A36" s="24">
        <f t="shared" si="7"/>
        <v>27</v>
      </c>
      <c r="B36" s="25" t="s">
        <v>260</v>
      </c>
      <c r="C36" s="26" t="s">
        <v>29</v>
      </c>
      <c r="D36" s="33">
        <f t="shared" si="6"/>
        <v>4</v>
      </c>
      <c r="E36" s="28" t="s">
        <v>30</v>
      </c>
      <c r="F36" s="29"/>
      <c r="G36" s="29"/>
      <c r="H36" s="29"/>
      <c r="I36" s="119">
        <f t="shared" si="2"/>
        <v>0</v>
      </c>
      <c r="J36" s="94">
        <v>1</v>
      </c>
      <c r="K36" s="57" t="e">
        <f>J36*#REF!</f>
        <v>#REF!</v>
      </c>
      <c r="L36" s="49">
        <v>590</v>
      </c>
      <c r="M36" s="94"/>
      <c r="N36" s="57" t="e">
        <f>#REF!*M36</f>
        <v>#REF!</v>
      </c>
      <c r="O36" s="95"/>
      <c r="P36" s="88">
        <v>1</v>
      </c>
      <c r="Q36" s="57" t="e">
        <f>P36*#REF!</f>
        <v>#REF!</v>
      </c>
      <c r="R36" s="92">
        <v>110</v>
      </c>
      <c r="S36" s="90"/>
      <c r="T36" s="57" t="e">
        <f>S36*#REF!</f>
        <v>#REF!</v>
      </c>
      <c r="U36" s="92"/>
      <c r="V36" s="88"/>
      <c r="W36" s="61" t="e">
        <f>V36*#REF!</f>
        <v>#REF!</v>
      </c>
      <c r="X36" s="93"/>
      <c r="Y36" s="90"/>
      <c r="Z36" s="57" t="e">
        <f>Y36*#REF!</f>
        <v>#REF!</v>
      </c>
      <c r="AA36" s="92"/>
      <c r="AB36" s="88">
        <v>1</v>
      </c>
      <c r="AC36" s="61" t="e">
        <f>AB36*#REF!</f>
        <v>#REF!</v>
      </c>
      <c r="AD36" s="93">
        <v>201</v>
      </c>
      <c r="AE36" s="94">
        <v>1</v>
      </c>
      <c r="AF36" s="57" t="e">
        <f>AE36*#REF!</f>
        <v>#REF!</v>
      </c>
      <c r="AG36" s="95">
        <v>320</v>
      </c>
      <c r="AH36" s="88"/>
      <c r="AI36" s="61" t="e">
        <f>AH36*#REF!</f>
        <v>#REF!</v>
      </c>
      <c r="AJ36" s="93"/>
      <c r="AK36" s="30" t="e">
        <f t="shared" si="3"/>
        <v>#REF!</v>
      </c>
      <c r="BX36" s="68"/>
      <c r="BY36" s="68"/>
      <c r="BZ36" s="68"/>
    </row>
    <row r="37" spans="1:78" s="73" customFormat="1">
      <c r="A37" s="24">
        <f t="shared" si="7"/>
        <v>28</v>
      </c>
      <c r="B37" s="25" t="s">
        <v>261</v>
      </c>
      <c r="C37" s="26" t="s">
        <v>29</v>
      </c>
      <c r="D37" s="33">
        <f t="shared" si="6"/>
        <v>4</v>
      </c>
      <c r="E37" s="28" t="s">
        <v>30</v>
      </c>
      <c r="F37" s="29"/>
      <c r="G37" s="29"/>
      <c r="H37" s="29"/>
      <c r="I37" s="119">
        <f t="shared" si="2"/>
        <v>0</v>
      </c>
      <c r="J37" s="94">
        <v>1</v>
      </c>
      <c r="K37" s="57" t="e">
        <f>J37*#REF!</f>
        <v>#REF!</v>
      </c>
      <c r="L37" s="49">
        <v>590</v>
      </c>
      <c r="M37" s="94"/>
      <c r="N37" s="57" t="e">
        <f>#REF!*M37</f>
        <v>#REF!</v>
      </c>
      <c r="O37" s="95"/>
      <c r="P37" s="88">
        <v>1</v>
      </c>
      <c r="Q37" s="57" t="e">
        <f>P37*#REF!</f>
        <v>#REF!</v>
      </c>
      <c r="R37" s="92">
        <v>110</v>
      </c>
      <c r="S37" s="90"/>
      <c r="T37" s="57" t="e">
        <f>S37*#REF!</f>
        <v>#REF!</v>
      </c>
      <c r="U37" s="92"/>
      <c r="V37" s="88"/>
      <c r="W37" s="61" t="e">
        <f>V37*#REF!</f>
        <v>#REF!</v>
      </c>
      <c r="X37" s="93"/>
      <c r="Y37" s="90"/>
      <c r="Z37" s="57" t="e">
        <f>Y37*#REF!</f>
        <v>#REF!</v>
      </c>
      <c r="AA37" s="92"/>
      <c r="AB37" s="88">
        <v>1</v>
      </c>
      <c r="AC37" s="61" t="e">
        <f>AB37*#REF!</f>
        <v>#REF!</v>
      </c>
      <c r="AD37" s="93">
        <v>201</v>
      </c>
      <c r="AE37" s="94">
        <v>1</v>
      </c>
      <c r="AF37" s="57" t="e">
        <f>AE37*#REF!</f>
        <v>#REF!</v>
      </c>
      <c r="AG37" s="95">
        <v>302</v>
      </c>
      <c r="AH37" s="88"/>
      <c r="AI37" s="61" t="e">
        <f>AH37*#REF!</f>
        <v>#REF!</v>
      </c>
      <c r="AJ37" s="93"/>
      <c r="AK37" s="30" t="e">
        <f t="shared" si="3"/>
        <v>#REF!</v>
      </c>
      <c r="BX37" s="68"/>
      <c r="BY37" s="68"/>
      <c r="BZ37" s="68"/>
    </row>
    <row r="38" spans="1:78" s="73" customFormat="1">
      <c r="A38" s="24">
        <f t="shared" si="7"/>
        <v>29</v>
      </c>
      <c r="B38" s="25" t="s">
        <v>262</v>
      </c>
      <c r="C38" s="26" t="s">
        <v>29</v>
      </c>
      <c r="D38" s="33">
        <f t="shared" si="6"/>
        <v>3</v>
      </c>
      <c r="E38" s="28" t="s">
        <v>30</v>
      </c>
      <c r="F38" s="29"/>
      <c r="G38" s="29"/>
      <c r="H38" s="29"/>
      <c r="I38" s="119">
        <f t="shared" si="2"/>
        <v>0</v>
      </c>
      <c r="J38" s="94">
        <v>1</v>
      </c>
      <c r="K38" s="57" t="e">
        <f>J38*#REF!</f>
        <v>#REF!</v>
      </c>
      <c r="L38" s="49">
        <v>590</v>
      </c>
      <c r="M38" s="94"/>
      <c r="N38" s="57" t="e">
        <f>#REF!*M38</f>
        <v>#REF!</v>
      </c>
      <c r="O38" s="95"/>
      <c r="P38" s="88">
        <v>1</v>
      </c>
      <c r="Q38" s="57" t="e">
        <f>P38*#REF!</f>
        <v>#REF!</v>
      </c>
      <c r="R38" s="92">
        <v>110</v>
      </c>
      <c r="S38" s="90"/>
      <c r="T38" s="57" t="e">
        <f>S38*#REF!</f>
        <v>#REF!</v>
      </c>
      <c r="U38" s="92"/>
      <c r="V38" s="88"/>
      <c r="W38" s="61" t="e">
        <f>V38*#REF!</f>
        <v>#REF!</v>
      </c>
      <c r="X38" s="93"/>
      <c r="Y38" s="90"/>
      <c r="Z38" s="57" t="e">
        <f>Y38*#REF!</f>
        <v>#REF!</v>
      </c>
      <c r="AA38" s="92"/>
      <c r="AB38" s="88"/>
      <c r="AC38" s="61" t="e">
        <f>AB38*#REF!</f>
        <v>#REF!</v>
      </c>
      <c r="AD38" s="93"/>
      <c r="AE38" s="94">
        <v>1</v>
      </c>
      <c r="AF38" s="57" t="e">
        <f>AE38*#REF!</f>
        <v>#REF!</v>
      </c>
      <c r="AG38" s="95">
        <v>302</v>
      </c>
      <c r="AH38" s="88"/>
      <c r="AI38" s="61" t="e">
        <f>AH38*#REF!</f>
        <v>#REF!</v>
      </c>
      <c r="AJ38" s="93"/>
      <c r="AK38" s="30" t="e">
        <f t="shared" si="3"/>
        <v>#REF!</v>
      </c>
      <c r="BX38" s="68"/>
      <c r="BY38" s="68"/>
      <c r="BZ38" s="68"/>
    </row>
    <row r="39" spans="1:78" s="73" customFormat="1">
      <c r="A39" s="24">
        <f t="shared" si="7"/>
        <v>30</v>
      </c>
      <c r="B39" s="25" t="s">
        <v>263</v>
      </c>
      <c r="C39" s="26" t="s">
        <v>29</v>
      </c>
      <c r="D39" s="33">
        <f t="shared" si="6"/>
        <v>2</v>
      </c>
      <c r="E39" s="28" t="s">
        <v>30</v>
      </c>
      <c r="F39" s="29"/>
      <c r="G39" s="29"/>
      <c r="H39" s="29"/>
      <c r="I39" s="119">
        <f t="shared" si="2"/>
        <v>0</v>
      </c>
      <c r="J39" s="94"/>
      <c r="K39" s="57" t="e">
        <f>J39*#REF!</f>
        <v>#REF!</v>
      </c>
      <c r="L39" s="49"/>
      <c r="M39" s="94"/>
      <c r="N39" s="57" t="e">
        <f>#REF!*M39</f>
        <v>#REF!</v>
      </c>
      <c r="O39" s="95"/>
      <c r="P39" s="88">
        <v>1</v>
      </c>
      <c r="Q39" s="57" t="e">
        <f>P39*#REF!</f>
        <v>#REF!</v>
      </c>
      <c r="R39" s="92">
        <v>110</v>
      </c>
      <c r="S39" s="90"/>
      <c r="T39" s="57" t="e">
        <f>S39*#REF!</f>
        <v>#REF!</v>
      </c>
      <c r="U39" s="92"/>
      <c r="V39" s="88"/>
      <c r="W39" s="61" t="e">
        <f>V39*#REF!</f>
        <v>#REF!</v>
      </c>
      <c r="X39" s="93"/>
      <c r="Y39" s="90"/>
      <c r="Z39" s="57" t="e">
        <f>Y39*#REF!</f>
        <v>#REF!</v>
      </c>
      <c r="AA39" s="92"/>
      <c r="AB39" s="88"/>
      <c r="AC39" s="61" t="e">
        <f>AB39*#REF!</f>
        <v>#REF!</v>
      </c>
      <c r="AD39" s="93"/>
      <c r="AE39" s="94">
        <v>1</v>
      </c>
      <c r="AF39" s="57" t="e">
        <f>AE39*#REF!</f>
        <v>#REF!</v>
      </c>
      <c r="AG39" s="95"/>
      <c r="AH39" s="88"/>
      <c r="AI39" s="61" t="e">
        <f>AH39*#REF!</f>
        <v>#REF!</v>
      </c>
      <c r="AJ39" s="93"/>
      <c r="AK39" s="30" t="e">
        <f t="shared" si="3"/>
        <v>#REF!</v>
      </c>
      <c r="BX39" s="68"/>
      <c r="BY39" s="68"/>
      <c r="BZ39" s="68"/>
    </row>
    <row r="40" spans="1:78" s="73" customFormat="1">
      <c r="A40" s="24">
        <f t="shared" si="7"/>
        <v>31</v>
      </c>
      <c r="B40" s="25" t="s">
        <v>52</v>
      </c>
      <c r="C40" s="26" t="s">
        <v>29</v>
      </c>
      <c r="D40" s="33">
        <f t="shared" si="6"/>
        <v>4</v>
      </c>
      <c r="E40" s="28" t="s">
        <v>30</v>
      </c>
      <c r="F40" s="29"/>
      <c r="G40" s="29"/>
      <c r="H40" s="29"/>
      <c r="I40" s="119">
        <f t="shared" si="2"/>
        <v>0</v>
      </c>
      <c r="J40" s="94">
        <v>1</v>
      </c>
      <c r="K40" s="57" t="e">
        <f>J40*#REF!</f>
        <v>#REF!</v>
      </c>
      <c r="L40" s="49">
        <v>590</v>
      </c>
      <c r="M40" s="94"/>
      <c r="N40" s="57" t="e">
        <f>#REF!*M40</f>
        <v>#REF!</v>
      </c>
      <c r="O40" s="95"/>
      <c r="P40" s="88">
        <v>1</v>
      </c>
      <c r="Q40" s="57" t="e">
        <f>P40*#REF!</f>
        <v>#REF!</v>
      </c>
      <c r="R40" s="92">
        <v>110</v>
      </c>
      <c r="S40" s="90"/>
      <c r="T40" s="57" t="e">
        <f>S40*#REF!</f>
        <v>#REF!</v>
      </c>
      <c r="U40" s="92"/>
      <c r="V40" s="88"/>
      <c r="W40" s="61" t="e">
        <f>V40*#REF!</f>
        <v>#REF!</v>
      </c>
      <c r="X40" s="93"/>
      <c r="Y40" s="90"/>
      <c r="Z40" s="57" t="e">
        <f>Y40*#REF!</f>
        <v>#REF!</v>
      </c>
      <c r="AA40" s="92"/>
      <c r="AB40" s="88">
        <v>1</v>
      </c>
      <c r="AC40" s="61" t="e">
        <f>AB40*#REF!</f>
        <v>#REF!</v>
      </c>
      <c r="AD40" s="93">
        <v>201</v>
      </c>
      <c r="AE40" s="94">
        <v>1</v>
      </c>
      <c r="AF40" s="57" t="e">
        <f>AE40*#REF!</f>
        <v>#REF!</v>
      </c>
      <c r="AG40" s="95">
        <v>302</v>
      </c>
      <c r="AH40" s="88"/>
      <c r="AI40" s="61" t="e">
        <f>AH40*#REF!</f>
        <v>#REF!</v>
      </c>
      <c r="AJ40" s="93"/>
      <c r="AK40" s="30" t="e">
        <f t="shared" si="3"/>
        <v>#REF!</v>
      </c>
      <c r="BX40" s="68"/>
      <c r="BY40" s="68"/>
      <c r="BZ40" s="68"/>
    </row>
    <row r="41" spans="1:78" s="73" customFormat="1">
      <c r="A41" s="24">
        <f t="shared" si="7"/>
        <v>32</v>
      </c>
      <c r="B41" s="25" t="s">
        <v>53</v>
      </c>
      <c r="C41" s="26" t="s">
        <v>29</v>
      </c>
      <c r="D41" s="33">
        <f t="shared" si="6"/>
        <v>4</v>
      </c>
      <c r="E41" s="28" t="s">
        <v>30</v>
      </c>
      <c r="F41" s="29"/>
      <c r="G41" s="29"/>
      <c r="H41" s="29"/>
      <c r="I41" s="119">
        <f t="shared" si="2"/>
        <v>0</v>
      </c>
      <c r="J41" s="94">
        <v>1</v>
      </c>
      <c r="K41" s="57" t="e">
        <f>J41*#REF!</f>
        <v>#REF!</v>
      </c>
      <c r="L41" s="49">
        <v>590</v>
      </c>
      <c r="M41" s="94"/>
      <c r="N41" s="57" t="e">
        <f>#REF!*M41</f>
        <v>#REF!</v>
      </c>
      <c r="O41" s="95"/>
      <c r="P41" s="88">
        <v>1</v>
      </c>
      <c r="Q41" s="57" t="e">
        <f>P41*#REF!</f>
        <v>#REF!</v>
      </c>
      <c r="R41" s="92">
        <v>110</v>
      </c>
      <c r="S41" s="90"/>
      <c r="T41" s="57" t="e">
        <f>S41*#REF!</f>
        <v>#REF!</v>
      </c>
      <c r="U41" s="92"/>
      <c r="V41" s="88"/>
      <c r="W41" s="61" t="e">
        <f>V41*#REF!</f>
        <v>#REF!</v>
      </c>
      <c r="X41" s="93"/>
      <c r="Y41" s="90"/>
      <c r="Z41" s="57" t="e">
        <f>Y41*#REF!</f>
        <v>#REF!</v>
      </c>
      <c r="AA41" s="92"/>
      <c r="AB41" s="88">
        <v>1</v>
      </c>
      <c r="AC41" s="61" t="e">
        <f>AB41*#REF!</f>
        <v>#REF!</v>
      </c>
      <c r="AD41" s="93">
        <v>201</v>
      </c>
      <c r="AE41" s="94">
        <v>1</v>
      </c>
      <c r="AF41" s="57" t="e">
        <f>AE41*#REF!</f>
        <v>#REF!</v>
      </c>
      <c r="AG41" s="95">
        <v>310</v>
      </c>
      <c r="AH41" s="88"/>
      <c r="AI41" s="61" t="e">
        <f>AH41*#REF!</f>
        <v>#REF!</v>
      </c>
      <c r="AJ41" s="93"/>
      <c r="AK41" s="30" t="e">
        <f t="shared" si="3"/>
        <v>#REF!</v>
      </c>
      <c r="BX41" s="68"/>
      <c r="BY41" s="68"/>
      <c r="BZ41" s="68"/>
    </row>
    <row r="42" spans="1:78" s="73" customFormat="1">
      <c r="A42" s="24">
        <f t="shared" si="7"/>
        <v>33</v>
      </c>
      <c r="B42" s="25" t="s">
        <v>54</v>
      </c>
      <c r="C42" s="26" t="s">
        <v>29</v>
      </c>
      <c r="D42" s="33">
        <f t="shared" si="6"/>
        <v>4</v>
      </c>
      <c r="E42" s="28" t="s">
        <v>30</v>
      </c>
      <c r="F42" s="29"/>
      <c r="G42" s="29"/>
      <c r="H42" s="29"/>
      <c r="I42" s="119">
        <f t="shared" si="2"/>
        <v>0</v>
      </c>
      <c r="J42" s="94">
        <v>1</v>
      </c>
      <c r="K42" s="57" t="e">
        <f>J42*#REF!</f>
        <v>#REF!</v>
      </c>
      <c r="L42" s="49">
        <v>590</v>
      </c>
      <c r="M42" s="94"/>
      <c r="N42" s="57" t="e">
        <f>#REF!*M42</f>
        <v>#REF!</v>
      </c>
      <c r="O42" s="95"/>
      <c r="P42" s="88">
        <v>1</v>
      </c>
      <c r="Q42" s="57" t="e">
        <f>P42*#REF!</f>
        <v>#REF!</v>
      </c>
      <c r="R42" s="92">
        <v>110</v>
      </c>
      <c r="S42" s="90"/>
      <c r="T42" s="57" t="e">
        <f>S42*#REF!</f>
        <v>#REF!</v>
      </c>
      <c r="U42" s="92"/>
      <c r="V42" s="88"/>
      <c r="W42" s="61" t="e">
        <f>V42*#REF!</f>
        <v>#REF!</v>
      </c>
      <c r="X42" s="93"/>
      <c r="Y42" s="90"/>
      <c r="Z42" s="57" t="e">
        <f>Y42*#REF!</f>
        <v>#REF!</v>
      </c>
      <c r="AA42" s="92"/>
      <c r="AB42" s="88">
        <v>1</v>
      </c>
      <c r="AC42" s="61" t="e">
        <f>AB42*#REF!</f>
        <v>#REF!</v>
      </c>
      <c r="AD42" s="93">
        <v>201</v>
      </c>
      <c r="AE42" s="94">
        <v>1</v>
      </c>
      <c r="AF42" s="57" t="e">
        <f>AE42*#REF!</f>
        <v>#REF!</v>
      </c>
      <c r="AG42" s="95">
        <v>320</v>
      </c>
      <c r="AH42" s="88"/>
      <c r="AI42" s="61" t="e">
        <f>AH42*#REF!</f>
        <v>#REF!</v>
      </c>
      <c r="AJ42" s="93"/>
      <c r="AK42" s="30" t="e">
        <f t="shared" si="3"/>
        <v>#REF!</v>
      </c>
      <c r="BX42" s="68"/>
      <c r="BY42" s="68"/>
      <c r="BZ42" s="68"/>
    </row>
    <row r="43" spans="1:78" s="73" customFormat="1">
      <c r="A43" s="24">
        <f t="shared" si="7"/>
        <v>34</v>
      </c>
      <c r="B43" s="25" t="s">
        <v>55</v>
      </c>
      <c r="C43" s="26" t="s">
        <v>29</v>
      </c>
      <c r="D43" s="33">
        <f t="shared" si="6"/>
        <v>3</v>
      </c>
      <c r="E43" s="28" t="s">
        <v>30</v>
      </c>
      <c r="F43" s="29"/>
      <c r="G43" s="29"/>
      <c r="H43" s="29"/>
      <c r="I43" s="119">
        <f t="shared" si="2"/>
        <v>0</v>
      </c>
      <c r="J43" s="94">
        <v>1</v>
      </c>
      <c r="K43" s="57" t="e">
        <f>J43*#REF!</f>
        <v>#REF!</v>
      </c>
      <c r="L43" s="49">
        <v>590</v>
      </c>
      <c r="M43" s="94"/>
      <c r="N43" s="57" t="e">
        <f>#REF!*M43</f>
        <v>#REF!</v>
      </c>
      <c r="O43" s="95"/>
      <c r="P43" s="88"/>
      <c r="Q43" s="57" t="e">
        <f>P43*#REF!</f>
        <v>#REF!</v>
      </c>
      <c r="R43" s="92"/>
      <c r="S43" s="90"/>
      <c r="T43" s="57" t="e">
        <f>S43*#REF!</f>
        <v>#REF!</v>
      </c>
      <c r="U43" s="92"/>
      <c r="V43" s="88"/>
      <c r="W43" s="61" t="e">
        <f>V43*#REF!</f>
        <v>#REF!</v>
      </c>
      <c r="X43" s="93"/>
      <c r="Y43" s="90"/>
      <c r="Z43" s="57" t="e">
        <f>Y43*#REF!</f>
        <v>#REF!</v>
      </c>
      <c r="AA43" s="92"/>
      <c r="AB43" s="88">
        <v>1</v>
      </c>
      <c r="AC43" s="61" t="e">
        <f>AB43*#REF!</f>
        <v>#REF!</v>
      </c>
      <c r="AD43" s="93">
        <v>201</v>
      </c>
      <c r="AE43" s="94">
        <v>1</v>
      </c>
      <c r="AF43" s="57" t="e">
        <f>AE43*#REF!</f>
        <v>#REF!</v>
      </c>
      <c r="AG43" s="95">
        <v>320</v>
      </c>
      <c r="AH43" s="88"/>
      <c r="AI43" s="61" t="e">
        <f>AH43*#REF!</f>
        <v>#REF!</v>
      </c>
      <c r="AJ43" s="93"/>
      <c r="AK43" s="30" t="e">
        <f t="shared" si="3"/>
        <v>#REF!</v>
      </c>
      <c r="BX43" s="68"/>
      <c r="BY43" s="68"/>
      <c r="BZ43" s="68"/>
    </row>
    <row r="44" spans="1:78" s="73" customFormat="1">
      <c r="A44" s="24">
        <f t="shared" si="7"/>
        <v>35</v>
      </c>
      <c r="B44" s="25" t="s">
        <v>56</v>
      </c>
      <c r="C44" s="26" t="s">
        <v>29</v>
      </c>
      <c r="D44" s="33">
        <f t="shared" si="6"/>
        <v>2</v>
      </c>
      <c r="E44" s="28" t="s">
        <v>30</v>
      </c>
      <c r="F44" s="29"/>
      <c r="G44" s="29"/>
      <c r="H44" s="29"/>
      <c r="I44" s="119">
        <f t="shared" si="2"/>
        <v>0</v>
      </c>
      <c r="J44" s="94">
        <v>1</v>
      </c>
      <c r="K44" s="57" t="e">
        <f>J44*#REF!</f>
        <v>#REF!</v>
      </c>
      <c r="L44" s="49">
        <v>590</v>
      </c>
      <c r="M44" s="94"/>
      <c r="N44" s="57" t="e">
        <f>#REF!*M44</f>
        <v>#REF!</v>
      </c>
      <c r="O44" s="95"/>
      <c r="P44" s="88"/>
      <c r="Q44" s="57" t="e">
        <f>P44*#REF!</f>
        <v>#REF!</v>
      </c>
      <c r="R44" s="92"/>
      <c r="S44" s="90"/>
      <c r="T44" s="57" t="e">
        <f>S44*#REF!</f>
        <v>#REF!</v>
      </c>
      <c r="U44" s="92"/>
      <c r="V44" s="88"/>
      <c r="W44" s="61" t="e">
        <f>V44*#REF!</f>
        <v>#REF!</v>
      </c>
      <c r="X44" s="93"/>
      <c r="Y44" s="90"/>
      <c r="Z44" s="57" t="e">
        <f>Y44*#REF!</f>
        <v>#REF!</v>
      </c>
      <c r="AA44" s="92"/>
      <c r="AB44" s="88"/>
      <c r="AC44" s="61" t="e">
        <f>AB44*#REF!</f>
        <v>#REF!</v>
      </c>
      <c r="AD44" s="93"/>
      <c r="AE44" s="94">
        <v>1</v>
      </c>
      <c r="AF44" s="57" t="e">
        <f>AE44*#REF!</f>
        <v>#REF!</v>
      </c>
      <c r="AG44" s="95">
        <v>320</v>
      </c>
      <c r="AH44" s="88"/>
      <c r="AI44" s="61" t="e">
        <f>AH44*#REF!</f>
        <v>#REF!</v>
      </c>
      <c r="AJ44" s="93"/>
      <c r="AK44" s="30" t="e">
        <f t="shared" si="3"/>
        <v>#REF!</v>
      </c>
      <c r="BX44" s="68"/>
      <c r="BY44" s="68"/>
      <c r="BZ44" s="68"/>
    </row>
    <row r="45" spans="1:78" s="73" customFormat="1">
      <c r="A45" s="24">
        <f t="shared" si="7"/>
        <v>36</v>
      </c>
      <c r="B45" s="25" t="s">
        <v>57</v>
      </c>
      <c r="C45" s="26" t="s">
        <v>29</v>
      </c>
      <c r="D45" s="33">
        <f t="shared" si="6"/>
        <v>2</v>
      </c>
      <c r="E45" s="28" t="s">
        <v>30</v>
      </c>
      <c r="F45" s="29"/>
      <c r="G45" s="29"/>
      <c r="H45" s="29"/>
      <c r="I45" s="119">
        <f t="shared" si="2"/>
        <v>0</v>
      </c>
      <c r="J45" s="94">
        <v>1</v>
      </c>
      <c r="K45" s="57" t="e">
        <f>J45*#REF!</f>
        <v>#REF!</v>
      </c>
      <c r="L45" s="49">
        <v>590</v>
      </c>
      <c r="M45" s="94"/>
      <c r="N45" s="57" t="e">
        <f>#REF!*M45</f>
        <v>#REF!</v>
      </c>
      <c r="O45" s="95"/>
      <c r="P45" s="88"/>
      <c r="Q45" s="57" t="e">
        <f>P45*#REF!</f>
        <v>#REF!</v>
      </c>
      <c r="R45" s="92"/>
      <c r="S45" s="90"/>
      <c r="T45" s="57" t="e">
        <f>S45*#REF!</f>
        <v>#REF!</v>
      </c>
      <c r="U45" s="92"/>
      <c r="V45" s="88"/>
      <c r="W45" s="61" t="e">
        <f>V45*#REF!</f>
        <v>#REF!</v>
      </c>
      <c r="X45" s="93"/>
      <c r="Y45" s="90"/>
      <c r="Z45" s="57" t="e">
        <f>Y45*#REF!</f>
        <v>#REF!</v>
      </c>
      <c r="AA45" s="92"/>
      <c r="AB45" s="88"/>
      <c r="AC45" s="61" t="e">
        <f>AB45*#REF!</f>
        <v>#REF!</v>
      </c>
      <c r="AD45" s="93"/>
      <c r="AE45" s="94">
        <v>1</v>
      </c>
      <c r="AF45" s="57" t="e">
        <f>AE45*#REF!</f>
        <v>#REF!</v>
      </c>
      <c r="AG45" s="95">
        <v>320</v>
      </c>
      <c r="AH45" s="88"/>
      <c r="AI45" s="61" t="e">
        <f>AH45*#REF!</f>
        <v>#REF!</v>
      </c>
      <c r="AJ45" s="93"/>
      <c r="AK45" s="30" t="e">
        <f t="shared" si="3"/>
        <v>#REF!</v>
      </c>
      <c r="BX45" s="68"/>
      <c r="BY45" s="68"/>
      <c r="BZ45" s="68"/>
    </row>
    <row r="46" spans="1:78" s="73" customFormat="1">
      <c r="A46" s="24">
        <f t="shared" si="7"/>
        <v>37</v>
      </c>
      <c r="B46" s="25" t="s">
        <v>264</v>
      </c>
      <c r="C46" s="26" t="s">
        <v>29</v>
      </c>
      <c r="D46" s="33">
        <f t="shared" si="6"/>
        <v>1</v>
      </c>
      <c r="E46" s="28" t="s">
        <v>30</v>
      </c>
      <c r="F46" s="29"/>
      <c r="G46" s="29"/>
      <c r="H46" s="29"/>
      <c r="I46" s="119">
        <f t="shared" si="2"/>
        <v>0</v>
      </c>
      <c r="J46" s="94"/>
      <c r="K46" s="57" t="e">
        <f>J46*#REF!</f>
        <v>#REF!</v>
      </c>
      <c r="L46" s="49"/>
      <c r="M46" s="94"/>
      <c r="N46" s="57" t="e">
        <f>#REF!*M46</f>
        <v>#REF!</v>
      </c>
      <c r="O46" s="95"/>
      <c r="P46" s="88"/>
      <c r="Q46" s="57" t="e">
        <f>P46*#REF!</f>
        <v>#REF!</v>
      </c>
      <c r="R46" s="92"/>
      <c r="S46" s="90"/>
      <c r="T46" s="57" t="e">
        <f>S46*#REF!</f>
        <v>#REF!</v>
      </c>
      <c r="U46" s="92"/>
      <c r="V46" s="88"/>
      <c r="W46" s="61" t="e">
        <f>V46*#REF!</f>
        <v>#REF!</v>
      </c>
      <c r="X46" s="93"/>
      <c r="Y46" s="90"/>
      <c r="Z46" s="57" t="e">
        <f>Y46*#REF!</f>
        <v>#REF!</v>
      </c>
      <c r="AA46" s="92"/>
      <c r="AB46" s="88"/>
      <c r="AC46" s="61" t="e">
        <f>AB46*#REF!</f>
        <v>#REF!</v>
      </c>
      <c r="AD46" s="93"/>
      <c r="AE46" s="94">
        <v>1</v>
      </c>
      <c r="AF46" s="57" t="e">
        <f>AE46*#REF!</f>
        <v>#REF!</v>
      </c>
      <c r="AG46" s="95">
        <v>302</v>
      </c>
      <c r="AH46" s="88"/>
      <c r="AI46" s="61" t="e">
        <f>AH46*#REF!</f>
        <v>#REF!</v>
      </c>
      <c r="AJ46" s="93"/>
      <c r="AK46" s="30" t="e">
        <f t="shared" si="3"/>
        <v>#REF!</v>
      </c>
      <c r="BX46" s="68"/>
      <c r="BY46" s="68"/>
      <c r="BZ46" s="68"/>
    </row>
    <row r="47" spans="1:78" s="73" customFormat="1">
      <c r="A47" s="24">
        <f t="shared" si="7"/>
        <v>38</v>
      </c>
      <c r="B47" s="25" t="s">
        <v>265</v>
      </c>
      <c r="C47" s="26" t="s">
        <v>29</v>
      </c>
      <c r="D47" s="33">
        <f t="shared" si="6"/>
        <v>3</v>
      </c>
      <c r="E47" s="28" t="s">
        <v>30</v>
      </c>
      <c r="F47" s="29"/>
      <c r="G47" s="29"/>
      <c r="H47" s="29"/>
      <c r="I47" s="119">
        <f t="shared" si="2"/>
        <v>0</v>
      </c>
      <c r="J47" s="94">
        <v>1</v>
      </c>
      <c r="K47" s="57" t="e">
        <f>J47*#REF!</f>
        <v>#REF!</v>
      </c>
      <c r="L47" s="49">
        <v>590</v>
      </c>
      <c r="M47" s="94"/>
      <c r="N47" s="57" t="e">
        <f>#REF!*M47</f>
        <v>#REF!</v>
      </c>
      <c r="O47" s="95"/>
      <c r="P47" s="88"/>
      <c r="Q47" s="57" t="e">
        <f>P47*#REF!</f>
        <v>#REF!</v>
      </c>
      <c r="R47" s="92"/>
      <c r="S47" s="90"/>
      <c r="T47" s="57" t="e">
        <f>S47*#REF!</f>
        <v>#REF!</v>
      </c>
      <c r="U47" s="92"/>
      <c r="V47" s="88"/>
      <c r="W47" s="61" t="e">
        <f>V47*#REF!</f>
        <v>#REF!</v>
      </c>
      <c r="X47" s="93"/>
      <c r="Y47" s="90"/>
      <c r="Z47" s="57" t="e">
        <f>Y47*#REF!</f>
        <v>#REF!</v>
      </c>
      <c r="AA47" s="92"/>
      <c r="AB47" s="88">
        <v>1</v>
      </c>
      <c r="AC47" s="61" t="e">
        <f>AB47*#REF!</f>
        <v>#REF!</v>
      </c>
      <c r="AD47" s="93">
        <v>201</v>
      </c>
      <c r="AE47" s="94">
        <v>1</v>
      </c>
      <c r="AF47" s="57" t="e">
        <f>AE47*#REF!</f>
        <v>#REF!</v>
      </c>
      <c r="AG47" s="95">
        <v>302</v>
      </c>
      <c r="AH47" s="88"/>
      <c r="AI47" s="61" t="e">
        <f>AH47*#REF!</f>
        <v>#REF!</v>
      </c>
      <c r="AJ47" s="93"/>
      <c r="AK47" s="30" t="e">
        <f t="shared" si="3"/>
        <v>#REF!</v>
      </c>
      <c r="BX47" s="68"/>
      <c r="BY47" s="68"/>
      <c r="BZ47" s="68"/>
    </row>
    <row r="48" spans="1:78" s="73" customFormat="1">
      <c r="A48" s="24">
        <f t="shared" si="7"/>
        <v>39</v>
      </c>
      <c r="B48" s="25" t="s">
        <v>266</v>
      </c>
      <c r="C48" s="26" t="s">
        <v>29</v>
      </c>
      <c r="D48" s="33">
        <f t="shared" si="6"/>
        <v>3</v>
      </c>
      <c r="E48" s="28" t="s">
        <v>30</v>
      </c>
      <c r="F48" s="29"/>
      <c r="G48" s="29"/>
      <c r="H48" s="29"/>
      <c r="I48" s="119">
        <f t="shared" si="2"/>
        <v>0</v>
      </c>
      <c r="J48" s="94">
        <v>1</v>
      </c>
      <c r="K48" s="57" t="e">
        <f>J48*#REF!</f>
        <v>#REF!</v>
      </c>
      <c r="L48" s="49">
        <v>590</v>
      </c>
      <c r="M48" s="94"/>
      <c r="N48" s="57" t="e">
        <f>#REF!*M48</f>
        <v>#REF!</v>
      </c>
      <c r="O48" s="95"/>
      <c r="P48" s="88"/>
      <c r="Q48" s="57" t="e">
        <f>P48*#REF!</f>
        <v>#REF!</v>
      </c>
      <c r="R48" s="92"/>
      <c r="S48" s="90"/>
      <c r="T48" s="57" t="e">
        <f>S48*#REF!</f>
        <v>#REF!</v>
      </c>
      <c r="U48" s="92"/>
      <c r="V48" s="88"/>
      <c r="W48" s="61" t="e">
        <f>V48*#REF!</f>
        <v>#REF!</v>
      </c>
      <c r="X48" s="93"/>
      <c r="Y48" s="90"/>
      <c r="Z48" s="57" t="e">
        <f>Y48*#REF!</f>
        <v>#REF!</v>
      </c>
      <c r="AA48" s="92"/>
      <c r="AB48" s="88">
        <v>1</v>
      </c>
      <c r="AC48" s="61" t="e">
        <f>AB48*#REF!</f>
        <v>#REF!</v>
      </c>
      <c r="AD48" s="93">
        <v>201</v>
      </c>
      <c r="AE48" s="94">
        <v>1</v>
      </c>
      <c r="AF48" s="57" t="e">
        <f>AE48*#REF!</f>
        <v>#REF!</v>
      </c>
      <c r="AG48" s="95">
        <v>301</v>
      </c>
      <c r="AH48" s="88"/>
      <c r="AI48" s="61" t="e">
        <f>AH48*#REF!</f>
        <v>#REF!</v>
      </c>
      <c r="AJ48" s="93"/>
      <c r="AK48" s="30" t="e">
        <f t="shared" si="3"/>
        <v>#REF!</v>
      </c>
      <c r="BX48" s="68"/>
      <c r="BY48" s="68"/>
      <c r="BZ48" s="68"/>
    </row>
    <row r="49" spans="1:78" s="73" customFormat="1">
      <c r="A49" s="24">
        <f t="shared" si="7"/>
        <v>40</v>
      </c>
      <c r="B49" s="25" t="s">
        <v>267</v>
      </c>
      <c r="C49" s="26" t="s">
        <v>29</v>
      </c>
      <c r="D49" s="33">
        <f t="shared" si="6"/>
        <v>3</v>
      </c>
      <c r="E49" s="28" t="s">
        <v>30</v>
      </c>
      <c r="F49" s="29"/>
      <c r="G49" s="29"/>
      <c r="H49" s="29"/>
      <c r="I49" s="119">
        <f t="shared" si="2"/>
        <v>0</v>
      </c>
      <c r="J49" s="94">
        <v>1</v>
      </c>
      <c r="K49" s="57" t="e">
        <f>J49*#REF!</f>
        <v>#REF!</v>
      </c>
      <c r="L49" s="49">
        <v>590</v>
      </c>
      <c r="M49" s="94"/>
      <c r="N49" s="57" t="e">
        <f>#REF!*M49</f>
        <v>#REF!</v>
      </c>
      <c r="O49" s="95"/>
      <c r="P49" s="88"/>
      <c r="Q49" s="57" t="e">
        <f>P49*#REF!</f>
        <v>#REF!</v>
      </c>
      <c r="R49" s="92"/>
      <c r="S49" s="90"/>
      <c r="T49" s="57" t="e">
        <f>S49*#REF!</f>
        <v>#REF!</v>
      </c>
      <c r="U49" s="92"/>
      <c r="V49" s="88"/>
      <c r="W49" s="61" t="e">
        <f>V49*#REF!</f>
        <v>#REF!</v>
      </c>
      <c r="X49" s="93"/>
      <c r="Y49" s="90"/>
      <c r="Z49" s="57" t="e">
        <f>Y49*#REF!</f>
        <v>#REF!</v>
      </c>
      <c r="AA49" s="92"/>
      <c r="AB49" s="88">
        <v>1</v>
      </c>
      <c r="AC49" s="61" t="e">
        <f>AB49*#REF!</f>
        <v>#REF!</v>
      </c>
      <c r="AD49" s="93">
        <v>201</v>
      </c>
      <c r="AE49" s="94">
        <v>1</v>
      </c>
      <c r="AF49" s="57" t="e">
        <f>AE49*#REF!</f>
        <v>#REF!</v>
      </c>
      <c r="AG49" s="95">
        <v>302</v>
      </c>
      <c r="AH49" s="88"/>
      <c r="AI49" s="61" t="e">
        <f>AH49*#REF!</f>
        <v>#REF!</v>
      </c>
      <c r="AJ49" s="93"/>
      <c r="AK49" s="30" t="e">
        <f t="shared" si="3"/>
        <v>#REF!</v>
      </c>
      <c r="BX49" s="68"/>
      <c r="BY49" s="68"/>
      <c r="BZ49" s="68"/>
    </row>
    <row r="50" spans="1:78" s="73" customFormat="1">
      <c r="A50" s="24">
        <f t="shared" si="7"/>
        <v>41</v>
      </c>
      <c r="B50" s="25" t="s">
        <v>268</v>
      </c>
      <c r="C50" s="26" t="s">
        <v>29</v>
      </c>
      <c r="D50" s="33">
        <f t="shared" si="6"/>
        <v>3</v>
      </c>
      <c r="E50" s="28" t="s">
        <v>30</v>
      </c>
      <c r="F50" s="29"/>
      <c r="G50" s="29"/>
      <c r="H50" s="29"/>
      <c r="I50" s="119">
        <f t="shared" si="2"/>
        <v>0</v>
      </c>
      <c r="J50" s="94">
        <v>1</v>
      </c>
      <c r="K50" s="57" t="e">
        <f>J50*#REF!</f>
        <v>#REF!</v>
      </c>
      <c r="L50" s="49">
        <v>590</v>
      </c>
      <c r="M50" s="94"/>
      <c r="N50" s="57" t="e">
        <f>#REF!*M50</f>
        <v>#REF!</v>
      </c>
      <c r="O50" s="95"/>
      <c r="P50" s="88"/>
      <c r="Q50" s="57" t="e">
        <f>P50*#REF!</f>
        <v>#REF!</v>
      </c>
      <c r="R50" s="92"/>
      <c r="S50" s="90"/>
      <c r="T50" s="57" t="e">
        <f>S50*#REF!</f>
        <v>#REF!</v>
      </c>
      <c r="U50" s="92"/>
      <c r="V50" s="88"/>
      <c r="W50" s="61" t="e">
        <f>V50*#REF!</f>
        <v>#REF!</v>
      </c>
      <c r="X50" s="93"/>
      <c r="Y50" s="90"/>
      <c r="Z50" s="57" t="e">
        <f>Y50*#REF!</f>
        <v>#REF!</v>
      </c>
      <c r="AA50" s="92"/>
      <c r="AB50" s="88">
        <v>1</v>
      </c>
      <c r="AC50" s="61" t="e">
        <f>AB50*#REF!</f>
        <v>#REF!</v>
      </c>
      <c r="AD50" s="93">
        <v>204</v>
      </c>
      <c r="AE50" s="94">
        <v>1</v>
      </c>
      <c r="AF50" s="57" t="e">
        <f>AE50*#REF!</f>
        <v>#REF!</v>
      </c>
      <c r="AG50" s="95">
        <v>302</v>
      </c>
      <c r="AH50" s="88"/>
      <c r="AI50" s="61" t="e">
        <f>AH50*#REF!</f>
        <v>#REF!</v>
      </c>
      <c r="AJ50" s="93"/>
      <c r="AK50" s="30" t="e">
        <f t="shared" si="3"/>
        <v>#REF!</v>
      </c>
      <c r="BX50" s="68"/>
      <c r="BY50" s="68"/>
      <c r="BZ50" s="68"/>
    </row>
    <row r="51" spans="1:78" s="73" customFormat="1">
      <c r="A51" s="24">
        <f t="shared" si="7"/>
        <v>42</v>
      </c>
      <c r="B51" s="25" t="s">
        <v>269</v>
      </c>
      <c r="C51" s="26" t="s">
        <v>29</v>
      </c>
      <c r="D51" s="33">
        <f t="shared" si="6"/>
        <v>2</v>
      </c>
      <c r="E51" s="28" t="s">
        <v>30</v>
      </c>
      <c r="F51" s="29"/>
      <c r="G51" s="29"/>
      <c r="H51" s="29"/>
      <c r="I51" s="119">
        <f t="shared" si="2"/>
        <v>0</v>
      </c>
      <c r="J51" s="94"/>
      <c r="K51" s="57" t="e">
        <f>J51*#REF!</f>
        <v>#REF!</v>
      </c>
      <c r="L51" s="49"/>
      <c r="M51" s="94"/>
      <c r="N51" s="57" t="e">
        <f>#REF!*M51</f>
        <v>#REF!</v>
      </c>
      <c r="O51" s="95"/>
      <c r="P51" s="88">
        <v>1</v>
      </c>
      <c r="Q51" s="57" t="e">
        <f>P51*#REF!</f>
        <v>#REF!</v>
      </c>
      <c r="R51" s="92">
        <v>110</v>
      </c>
      <c r="S51" s="90"/>
      <c r="T51" s="57" t="e">
        <f>S51*#REF!</f>
        <v>#REF!</v>
      </c>
      <c r="U51" s="92"/>
      <c r="V51" s="88"/>
      <c r="W51" s="61" t="e">
        <f>V51*#REF!</f>
        <v>#REF!</v>
      </c>
      <c r="X51" s="93"/>
      <c r="Y51" s="90"/>
      <c r="Z51" s="57" t="e">
        <f>Y51*#REF!</f>
        <v>#REF!</v>
      </c>
      <c r="AA51" s="92"/>
      <c r="AB51" s="88"/>
      <c r="AC51" s="61" t="e">
        <f>AB51*#REF!</f>
        <v>#REF!</v>
      </c>
      <c r="AD51" s="93"/>
      <c r="AE51" s="94">
        <v>1</v>
      </c>
      <c r="AF51" s="57" t="e">
        <f>AE51*#REF!</f>
        <v>#REF!</v>
      </c>
      <c r="AG51" s="95">
        <v>320</v>
      </c>
      <c r="AH51" s="88"/>
      <c r="AI51" s="61" t="e">
        <f>AH51*#REF!</f>
        <v>#REF!</v>
      </c>
      <c r="AJ51" s="93"/>
      <c r="AK51" s="30" t="e">
        <f t="shared" si="3"/>
        <v>#REF!</v>
      </c>
      <c r="BX51" s="68"/>
      <c r="BY51" s="68"/>
      <c r="BZ51" s="68"/>
    </row>
    <row r="52" spans="1:78" s="73" customFormat="1">
      <c r="A52" s="24">
        <f t="shared" si="7"/>
        <v>43</v>
      </c>
      <c r="B52" s="25" t="s">
        <v>270</v>
      </c>
      <c r="C52" s="26" t="s">
        <v>29</v>
      </c>
      <c r="D52" s="33">
        <f t="shared" si="6"/>
        <v>1</v>
      </c>
      <c r="E52" s="28" t="s">
        <v>30</v>
      </c>
      <c r="F52" s="29"/>
      <c r="G52" s="29"/>
      <c r="H52" s="29"/>
      <c r="I52" s="119">
        <f t="shared" si="2"/>
        <v>0</v>
      </c>
      <c r="J52" s="94"/>
      <c r="K52" s="57" t="e">
        <f>J52*#REF!</f>
        <v>#REF!</v>
      </c>
      <c r="L52" s="49"/>
      <c r="M52" s="94"/>
      <c r="N52" s="57" t="e">
        <f>#REF!*M52</f>
        <v>#REF!</v>
      </c>
      <c r="O52" s="95"/>
      <c r="P52" s="88">
        <v>1</v>
      </c>
      <c r="Q52" s="57" t="e">
        <f>P52*#REF!</f>
        <v>#REF!</v>
      </c>
      <c r="R52" s="92">
        <v>110</v>
      </c>
      <c r="S52" s="90"/>
      <c r="T52" s="57" t="e">
        <f>S52*#REF!</f>
        <v>#REF!</v>
      </c>
      <c r="U52" s="92"/>
      <c r="V52" s="88"/>
      <c r="W52" s="61" t="e">
        <f>V52*#REF!</f>
        <v>#REF!</v>
      </c>
      <c r="X52" s="93"/>
      <c r="Y52" s="90"/>
      <c r="Z52" s="57" t="e">
        <f>Y52*#REF!</f>
        <v>#REF!</v>
      </c>
      <c r="AA52" s="92"/>
      <c r="AB52" s="88"/>
      <c r="AC52" s="61" t="e">
        <f>AB52*#REF!</f>
        <v>#REF!</v>
      </c>
      <c r="AD52" s="93"/>
      <c r="AE52" s="94"/>
      <c r="AF52" s="57" t="e">
        <f>AE52*#REF!</f>
        <v>#REF!</v>
      </c>
      <c r="AG52" s="95"/>
      <c r="AH52" s="88"/>
      <c r="AI52" s="61" t="e">
        <f>AH52*#REF!</f>
        <v>#REF!</v>
      </c>
      <c r="AJ52" s="93"/>
      <c r="AK52" s="30" t="e">
        <f t="shared" si="3"/>
        <v>#REF!</v>
      </c>
      <c r="BX52" s="68"/>
      <c r="BY52" s="68"/>
      <c r="BZ52" s="68"/>
    </row>
    <row r="53" spans="1:78" s="73" customFormat="1">
      <c r="A53" s="24">
        <f t="shared" si="7"/>
        <v>44</v>
      </c>
      <c r="B53" s="25" t="s">
        <v>271</v>
      </c>
      <c r="C53" s="26" t="s">
        <v>29</v>
      </c>
      <c r="D53" s="33">
        <f t="shared" si="6"/>
        <v>1</v>
      </c>
      <c r="E53" s="28" t="s">
        <v>30</v>
      </c>
      <c r="F53" s="29"/>
      <c r="G53" s="29"/>
      <c r="H53" s="29"/>
      <c r="I53" s="119">
        <f t="shared" si="2"/>
        <v>0</v>
      </c>
      <c r="J53" s="94"/>
      <c r="K53" s="57" t="e">
        <f>J53*#REF!</f>
        <v>#REF!</v>
      </c>
      <c r="L53" s="49"/>
      <c r="M53" s="94"/>
      <c r="N53" s="57" t="e">
        <f>#REF!*M53</f>
        <v>#REF!</v>
      </c>
      <c r="O53" s="95"/>
      <c r="P53" s="88">
        <v>1</v>
      </c>
      <c r="Q53" s="57" t="e">
        <f>P53*#REF!</f>
        <v>#REF!</v>
      </c>
      <c r="R53" s="92">
        <v>110</v>
      </c>
      <c r="S53" s="90"/>
      <c r="T53" s="57" t="e">
        <f>S53*#REF!</f>
        <v>#REF!</v>
      </c>
      <c r="U53" s="92"/>
      <c r="V53" s="88"/>
      <c r="W53" s="61" t="e">
        <f>V53*#REF!</f>
        <v>#REF!</v>
      </c>
      <c r="X53" s="93"/>
      <c r="Y53" s="90"/>
      <c r="Z53" s="57" t="e">
        <f>Y53*#REF!</f>
        <v>#REF!</v>
      </c>
      <c r="AA53" s="92"/>
      <c r="AB53" s="88"/>
      <c r="AC53" s="61" t="e">
        <f>AB53*#REF!</f>
        <v>#REF!</v>
      </c>
      <c r="AD53" s="93"/>
      <c r="AE53" s="94"/>
      <c r="AF53" s="57" t="e">
        <f>AE53*#REF!</f>
        <v>#REF!</v>
      </c>
      <c r="AG53" s="95"/>
      <c r="AH53" s="88"/>
      <c r="AI53" s="61" t="e">
        <f>AH53*#REF!</f>
        <v>#REF!</v>
      </c>
      <c r="AJ53" s="93"/>
      <c r="AK53" s="30" t="e">
        <f t="shared" si="3"/>
        <v>#REF!</v>
      </c>
      <c r="BX53" s="68"/>
      <c r="BY53" s="68"/>
      <c r="BZ53" s="68"/>
    </row>
    <row r="54" spans="1:78" s="73" customFormat="1">
      <c r="A54" s="24">
        <f t="shared" si="7"/>
        <v>45</v>
      </c>
      <c r="B54" s="25" t="s">
        <v>272</v>
      </c>
      <c r="C54" s="26" t="s">
        <v>29</v>
      </c>
      <c r="D54" s="33">
        <f t="shared" si="6"/>
        <v>6</v>
      </c>
      <c r="E54" s="28" t="s">
        <v>30</v>
      </c>
      <c r="F54" s="29"/>
      <c r="G54" s="29"/>
      <c r="H54" s="29"/>
      <c r="I54" s="119">
        <f t="shared" si="2"/>
        <v>0</v>
      </c>
      <c r="J54" s="94"/>
      <c r="K54" s="57" t="e">
        <f>J54*#REF!</f>
        <v>#REF!</v>
      </c>
      <c r="L54" s="49"/>
      <c r="M54" s="94"/>
      <c r="N54" s="57" t="e">
        <f>#REF!*M54</f>
        <v>#REF!</v>
      </c>
      <c r="O54" s="95"/>
      <c r="P54" s="88">
        <v>1</v>
      </c>
      <c r="Q54" s="57" t="e">
        <f>P54*#REF!</f>
        <v>#REF!</v>
      </c>
      <c r="R54" s="92">
        <v>110</v>
      </c>
      <c r="S54" s="90"/>
      <c r="T54" s="57" t="e">
        <f>S54*#REF!</f>
        <v>#REF!</v>
      </c>
      <c r="U54" s="92"/>
      <c r="V54" s="88"/>
      <c r="W54" s="61" t="e">
        <f>V54*#REF!</f>
        <v>#REF!</v>
      </c>
      <c r="X54" s="93"/>
      <c r="Y54" s="90"/>
      <c r="Z54" s="57" t="e">
        <f>Y54*#REF!</f>
        <v>#REF!</v>
      </c>
      <c r="AA54" s="92"/>
      <c r="AB54" s="88"/>
      <c r="AC54" s="61" t="e">
        <f>AB54*#REF!</f>
        <v>#REF!</v>
      </c>
      <c r="AD54" s="93"/>
      <c r="AE54" s="94">
        <v>5</v>
      </c>
      <c r="AF54" s="57" t="e">
        <f>AE54*#REF!</f>
        <v>#REF!</v>
      </c>
      <c r="AG54" s="95">
        <v>320</v>
      </c>
      <c r="AH54" s="88"/>
      <c r="AI54" s="61" t="e">
        <f>AH54*#REF!</f>
        <v>#REF!</v>
      </c>
      <c r="AJ54" s="93"/>
      <c r="AK54" s="30" t="e">
        <f t="shared" si="3"/>
        <v>#REF!</v>
      </c>
      <c r="BX54" s="68"/>
      <c r="BY54" s="68"/>
      <c r="BZ54" s="68"/>
    </row>
    <row r="55" spans="1:78" s="73" customFormat="1">
      <c r="A55" s="24"/>
      <c r="B55" s="25"/>
      <c r="C55" s="26"/>
      <c r="D55" s="33"/>
      <c r="E55" s="28"/>
      <c r="F55" s="29"/>
      <c r="G55" s="29"/>
      <c r="H55" s="29"/>
      <c r="I55" s="119"/>
      <c r="J55" s="94"/>
      <c r="K55" s="57" t="e">
        <f>J55*#REF!</f>
        <v>#REF!</v>
      </c>
      <c r="L55" s="49"/>
      <c r="M55" s="94"/>
      <c r="N55" s="57" t="e">
        <f>#REF!*M55</f>
        <v>#REF!</v>
      </c>
      <c r="O55" s="95"/>
      <c r="P55" s="88"/>
      <c r="Q55" s="57" t="e">
        <f>P55*#REF!</f>
        <v>#REF!</v>
      </c>
      <c r="R55" s="92"/>
      <c r="S55" s="90"/>
      <c r="T55" s="57" t="e">
        <f>S55*#REF!</f>
        <v>#REF!</v>
      </c>
      <c r="U55" s="92"/>
      <c r="V55" s="88"/>
      <c r="W55" s="61" t="e">
        <f>V55*#REF!</f>
        <v>#REF!</v>
      </c>
      <c r="X55" s="93"/>
      <c r="Y55" s="90"/>
      <c r="Z55" s="57" t="e">
        <f>Y55*#REF!</f>
        <v>#REF!</v>
      </c>
      <c r="AA55" s="92"/>
      <c r="AB55" s="88"/>
      <c r="AC55" s="61" t="e">
        <f>AB55*#REF!</f>
        <v>#REF!</v>
      </c>
      <c r="AD55" s="93"/>
      <c r="AE55" s="94"/>
      <c r="AF55" s="57" t="e">
        <f>AE55*#REF!</f>
        <v>#REF!</v>
      </c>
      <c r="AG55" s="95"/>
      <c r="AH55" s="88"/>
      <c r="AI55" s="61" t="e">
        <f>AH55*#REF!</f>
        <v>#REF!</v>
      </c>
      <c r="AJ55" s="93"/>
      <c r="AK55" s="30" t="e">
        <f t="shared" si="3"/>
        <v>#REF!</v>
      </c>
      <c r="BX55" s="68"/>
      <c r="BY55" s="68"/>
      <c r="BZ55" s="68"/>
    </row>
    <row r="56" spans="1:78" s="73" customFormat="1">
      <c r="A56" s="24">
        <f>A54+1</f>
        <v>46</v>
      </c>
      <c r="B56" s="25" t="s">
        <v>65</v>
      </c>
      <c r="C56" s="26" t="s">
        <v>27</v>
      </c>
      <c r="D56" s="33">
        <f t="shared" ref="D56:D61" si="8">J56+M56+P56+S56+V56+Y56+AB56+AE56+AH56</f>
        <v>32</v>
      </c>
      <c r="E56" s="28" t="s">
        <v>30</v>
      </c>
      <c r="F56" s="29"/>
      <c r="G56" s="29"/>
      <c r="H56" s="29"/>
      <c r="I56" s="119">
        <f t="shared" si="2"/>
        <v>0</v>
      </c>
      <c r="J56" s="94">
        <v>30</v>
      </c>
      <c r="K56" s="57" t="e">
        <f>J56*#REF!</f>
        <v>#REF!</v>
      </c>
      <c r="L56" s="49">
        <v>590</v>
      </c>
      <c r="M56" s="94"/>
      <c r="N56" s="57" t="e">
        <f>#REF!*M56</f>
        <v>#REF!</v>
      </c>
      <c r="O56" s="95"/>
      <c r="P56" s="88">
        <v>1</v>
      </c>
      <c r="Q56" s="57" t="e">
        <f>P56*#REF!</f>
        <v>#REF!</v>
      </c>
      <c r="R56" s="92">
        <v>110</v>
      </c>
      <c r="S56" s="90"/>
      <c r="T56" s="57" t="e">
        <f>S56*#REF!</f>
        <v>#REF!</v>
      </c>
      <c r="U56" s="92"/>
      <c r="V56" s="88"/>
      <c r="W56" s="61" t="e">
        <f>V56*#REF!</f>
        <v>#REF!</v>
      </c>
      <c r="X56" s="93"/>
      <c r="Y56" s="90"/>
      <c r="Z56" s="57" t="e">
        <f>Y56*#REF!</f>
        <v>#REF!</v>
      </c>
      <c r="AA56" s="92"/>
      <c r="AB56" s="88"/>
      <c r="AC56" s="61" t="e">
        <f>AB56*#REF!</f>
        <v>#REF!</v>
      </c>
      <c r="AD56" s="93"/>
      <c r="AE56" s="94">
        <v>1</v>
      </c>
      <c r="AF56" s="57" t="e">
        <f>AE56*#REF!</f>
        <v>#REF!</v>
      </c>
      <c r="AG56" s="95">
        <v>320</v>
      </c>
      <c r="AH56" s="88"/>
      <c r="AI56" s="61" t="e">
        <f>AH56*#REF!</f>
        <v>#REF!</v>
      </c>
      <c r="AJ56" s="93"/>
      <c r="AK56" s="30" t="e">
        <f t="shared" si="3"/>
        <v>#REF!</v>
      </c>
      <c r="BX56" s="68"/>
      <c r="BY56" s="68"/>
      <c r="BZ56" s="68"/>
    </row>
    <row r="57" spans="1:78" s="73" customFormat="1">
      <c r="A57" s="24">
        <f>A56+1</f>
        <v>47</v>
      </c>
      <c r="B57" s="25" t="s">
        <v>273</v>
      </c>
      <c r="C57" s="26" t="s">
        <v>27</v>
      </c>
      <c r="D57" s="33">
        <f t="shared" si="8"/>
        <v>32</v>
      </c>
      <c r="E57" s="28" t="s">
        <v>30</v>
      </c>
      <c r="F57" s="29"/>
      <c r="G57" s="29"/>
      <c r="H57" s="29"/>
      <c r="I57" s="119">
        <f t="shared" si="2"/>
        <v>0</v>
      </c>
      <c r="J57" s="94">
        <v>30</v>
      </c>
      <c r="K57" s="57" t="e">
        <f>J57*#REF!</f>
        <v>#REF!</v>
      </c>
      <c r="L57" s="49">
        <v>590</v>
      </c>
      <c r="M57" s="94"/>
      <c r="N57" s="57" t="e">
        <f>#REF!*M57</f>
        <v>#REF!</v>
      </c>
      <c r="O57" s="95"/>
      <c r="P57" s="88">
        <v>1</v>
      </c>
      <c r="Q57" s="57" t="e">
        <f>P57*#REF!</f>
        <v>#REF!</v>
      </c>
      <c r="R57" s="92">
        <v>110</v>
      </c>
      <c r="S57" s="90"/>
      <c r="T57" s="57" t="e">
        <f>S57*#REF!</f>
        <v>#REF!</v>
      </c>
      <c r="U57" s="92"/>
      <c r="V57" s="88"/>
      <c r="W57" s="61" t="e">
        <f>V57*#REF!</f>
        <v>#REF!</v>
      </c>
      <c r="X57" s="93"/>
      <c r="Y57" s="90"/>
      <c r="Z57" s="57" t="e">
        <f>Y57*#REF!</f>
        <v>#REF!</v>
      </c>
      <c r="AA57" s="92"/>
      <c r="AB57" s="88"/>
      <c r="AC57" s="61" t="e">
        <f>AB57*#REF!</f>
        <v>#REF!</v>
      </c>
      <c r="AD57" s="93"/>
      <c r="AE57" s="94">
        <v>1</v>
      </c>
      <c r="AF57" s="57" t="e">
        <f>AE57*#REF!</f>
        <v>#REF!</v>
      </c>
      <c r="AG57" s="95">
        <v>320</v>
      </c>
      <c r="AH57" s="88"/>
      <c r="AI57" s="61" t="e">
        <f>AH57*#REF!</f>
        <v>#REF!</v>
      </c>
      <c r="AJ57" s="93"/>
      <c r="AK57" s="30" t="e">
        <f t="shared" si="3"/>
        <v>#REF!</v>
      </c>
      <c r="BX57" s="68"/>
      <c r="BY57" s="68"/>
      <c r="BZ57" s="68"/>
    </row>
    <row r="58" spans="1:78" s="73" customFormat="1">
      <c r="A58" s="24">
        <f>A57+1</f>
        <v>48</v>
      </c>
      <c r="B58" s="25" t="s">
        <v>274</v>
      </c>
      <c r="C58" s="26" t="s">
        <v>27</v>
      </c>
      <c r="D58" s="33">
        <f t="shared" si="8"/>
        <v>21</v>
      </c>
      <c r="E58" s="28" t="s">
        <v>30</v>
      </c>
      <c r="F58" s="29"/>
      <c r="G58" s="29"/>
      <c r="H58" s="29"/>
      <c r="I58" s="119">
        <f t="shared" si="2"/>
        <v>0</v>
      </c>
      <c r="J58" s="94">
        <v>20</v>
      </c>
      <c r="K58" s="57" t="e">
        <f>J58*#REF!</f>
        <v>#REF!</v>
      </c>
      <c r="L58" s="49">
        <v>590</v>
      </c>
      <c r="M58" s="94"/>
      <c r="N58" s="57" t="e">
        <f>#REF!*M58</f>
        <v>#REF!</v>
      </c>
      <c r="O58" s="95"/>
      <c r="P58" s="88">
        <v>1</v>
      </c>
      <c r="Q58" s="57" t="e">
        <f>P58*#REF!</f>
        <v>#REF!</v>
      </c>
      <c r="R58" s="92">
        <v>110</v>
      </c>
      <c r="S58" s="90"/>
      <c r="T58" s="57" t="e">
        <f>S58*#REF!</f>
        <v>#REF!</v>
      </c>
      <c r="U58" s="92"/>
      <c r="V58" s="88"/>
      <c r="W58" s="61" t="e">
        <f>V58*#REF!</f>
        <v>#REF!</v>
      </c>
      <c r="X58" s="93"/>
      <c r="Y58" s="90"/>
      <c r="Z58" s="57" t="e">
        <f>Y58*#REF!</f>
        <v>#REF!</v>
      </c>
      <c r="AA58" s="92"/>
      <c r="AB58" s="88"/>
      <c r="AC58" s="61" t="e">
        <f>AB58*#REF!</f>
        <v>#REF!</v>
      </c>
      <c r="AD58" s="93"/>
      <c r="AE58" s="94"/>
      <c r="AF58" s="57" t="e">
        <f>AE58*#REF!</f>
        <v>#REF!</v>
      </c>
      <c r="AG58" s="95"/>
      <c r="AH58" s="88"/>
      <c r="AI58" s="61" t="e">
        <f>AH58*#REF!</f>
        <v>#REF!</v>
      </c>
      <c r="AJ58" s="93"/>
      <c r="AK58" s="30" t="e">
        <f t="shared" si="3"/>
        <v>#REF!</v>
      </c>
      <c r="BX58" s="68"/>
      <c r="BY58" s="68"/>
      <c r="BZ58" s="68"/>
    </row>
    <row r="59" spans="1:78" s="73" customFormat="1">
      <c r="A59" s="24">
        <f>A58+1</f>
        <v>49</v>
      </c>
      <c r="B59" s="25" t="s">
        <v>275</v>
      </c>
      <c r="C59" s="26" t="s">
        <v>27</v>
      </c>
      <c r="D59" s="33">
        <f t="shared" si="8"/>
        <v>21</v>
      </c>
      <c r="E59" s="28" t="s">
        <v>30</v>
      </c>
      <c r="F59" s="29"/>
      <c r="G59" s="29"/>
      <c r="H59" s="29"/>
      <c r="I59" s="119">
        <f t="shared" si="2"/>
        <v>0</v>
      </c>
      <c r="J59" s="94">
        <v>20</v>
      </c>
      <c r="K59" s="57" t="e">
        <f>J59*#REF!</f>
        <v>#REF!</v>
      </c>
      <c r="L59" s="49">
        <v>590</v>
      </c>
      <c r="M59" s="94"/>
      <c r="N59" s="57" t="e">
        <f>#REF!*M59</f>
        <v>#REF!</v>
      </c>
      <c r="O59" s="95"/>
      <c r="P59" s="88">
        <v>1</v>
      </c>
      <c r="Q59" s="57" t="e">
        <f>P59*#REF!</f>
        <v>#REF!</v>
      </c>
      <c r="R59" s="92">
        <v>110</v>
      </c>
      <c r="S59" s="90"/>
      <c r="T59" s="57" t="e">
        <f>S59*#REF!</f>
        <v>#REF!</v>
      </c>
      <c r="U59" s="92"/>
      <c r="V59" s="88"/>
      <c r="W59" s="61" t="e">
        <f>V59*#REF!</f>
        <v>#REF!</v>
      </c>
      <c r="X59" s="93"/>
      <c r="Y59" s="90"/>
      <c r="Z59" s="57" t="e">
        <f>Y59*#REF!</f>
        <v>#REF!</v>
      </c>
      <c r="AA59" s="92"/>
      <c r="AB59" s="88"/>
      <c r="AC59" s="61" t="e">
        <f>AB59*#REF!</f>
        <v>#REF!</v>
      </c>
      <c r="AD59" s="93"/>
      <c r="AE59" s="94"/>
      <c r="AF59" s="57" t="e">
        <f>AE59*#REF!</f>
        <v>#REF!</v>
      </c>
      <c r="AG59" s="95"/>
      <c r="AH59" s="88"/>
      <c r="AI59" s="61" t="e">
        <f>AH59*#REF!</f>
        <v>#REF!</v>
      </c>
      <c r="AJ59" s="93"/>
      <c r="AK59" s="30" t="e">
        <f t="shared" si="3"/>
        <v>#REF!</v>
      </c>
      <c r="BX59" s="68"/>
      <c r="BY59" s="68"/>
      <c r="BZ59" s="68"/>
    </row>
    <row r="60" spans="1:78" s="73" customFormat="1">
      <c r="A60" s="24">
        <f>A59+1</f>
        <v>50</v>
      </c>
      <c r="B60" s="25" t="s">
        <v>101</v>
      </c>
      <c r="C60" s="26" t="s">
        <v>29</v>
      </c>
      <c r="D60" s="33">
        <f t="shared" si="8"/>
        <v>3.5</v>
      </c>
      <c r="E60" s="28" t="s">
        <v>30</v>
      </c>
      <c r="F60" s="29"/>
      <c r="G60" s="29"/>
      <c r="H60" s="29"/>
      <c r="I60" s="119">
        <f t="shared" si="2"/>
        <v>0</v>
      </c>
      <c r="J60" s="94">
        <v>1</v>
      </c>
      <c r="K60" s="57" t="e">
        <f>J60*#REF!</f>
        <v>#REF!</v>
      </c>
      <c r="L60" s="49">
        <v>590</v>
      </c>
      <c r="M60" s="94"/>
      <c r="N60" s="57" t="e">
        <f>#REF!*M60</f>
        <v>#REF!</v>
      </c>
      <c r="O60" s="95"/>
      <c r="P60" s="88"/>
      <c r="Q60" s="57" t="e">
        <f>P60*#REF!</f>
        <v>#REF!</v>
      </c>
      <c r="R60" s="92"/>
      <c r="S60" s="90"/>
      <c r="T60" s="57" t="e">
        <f>S60*#REF!</f>
        <v>#REF!</v>
      </c>
      <c r="U60" s="92"/>
      <c r="V60" s="88">
        <v>0.5</v>
      </c>
      <c r="W60" s="61" t="e">
        <f>V60*#REF!</f>
        <v>#REF!</v>
      </c>
      <c r="X60" s="93">
        <v>101</v>
      </c>
      <c r="Y60" s="90"/>
      <c r="Z60" s="57" t="e">
        <f>Y60*#REF!</f>
        <v>#REF!</v>
      </c>
      <c r="AA60" s="92"/>
      <c r="AB60" s="88">
        <v>1</v>
      </c>
      <c r="AC60" s="61" t="e">
        <f>AB60*#REF!</f>
        <v>#REF!</v>
      </c>
      <c r="AD60" s="93">
        <v>204</v>
      </c>
      <c r="AE60" s="94">
        <v>1</v>
      </c>
      <c r="AF60" s="57" t="e">
        <f>AE60*#REF!</f>
        <v>#REF!</v>
      </c>
      <c r="AG60" s="95">
        <v>320</v>
      </c>
      <c r="AH60" s="88"/>
      <c r="AI60" s="61" t="e">
        <f>AH60*#REF!</f>
        <v>#REF!</v>
      </c>
      <c r="AJ60" s="93"/>
      <c r="AK60" s="30" t="e">
        <f t="shared" si="3"/>
        <v>#REF!</v>
      </c>
      <c r="BX60" s="68"/>
      <c r="BY60" s="68"/>
      <c r="BZ60" s="68"/>
    </row>
    <row r="61" spans="1:78" s="73" customFormat="1">
      <c r="A61" s="24">
        <f>A60+1</f>
        <v>51</v>
      </c>
      <c r="B61" s="25" t="s">
        <v>102</v>
      </c>
      <c r="C61" s="26" t="s">
        <v>29</v>
      </c>
      <c r="D61" s="33">
        <f t="shared" si="8"/>
        <v>3.5</v>
      </c>
      <c r="E61" s="28" t="s">
        <v>30</v>
      </c>
      <c r="F61" s="29"/>
      <c r="G61" s="29"/>
      <c r="H61" s="29"/>
      <c r="I61" s="119">
        <f t="shared" si="2"/>
        <v>0</v>
      </c>
      <c r="J61" s="94">
        <v>1</v>
      </c>
      <c r="K61" s="57" t="e">
        <f>J61*#REF!</f>
        <v>#REF!</v>
      </c>
      <c r="L61" s="49">
        <v>590</v>
      </c>
      <c r="M61" s="94"/>
      <c r="N61" s="57" t="e">
        <f>#REF!*M61</f>
        <v>#REF!</v>
      </c>
      <c r="O61" s="95"/>
      <c r="P61" s="88"/>
      <c r="Q61" s="57" t="e">
        <f>P61*#REF!</f>
        <v>#REF!</v>
      </c>
      <c r="R61" s="92"/>
      <c r="S61" s="90"/>
      <c r="T61" s="57" t="e">
        <f>S61*#REF!</f>
        <v>#REF!</v>
      </c>
      <c r="U61" s="92"/>
      <c r="V61" s="88">
        <v>0.5</v>
      </c>
      <c r="W61" s="61" t="e">
        <f>V61*#REF!</f>
        <v>#REF!</v>
      </c>
      <c r="X61" s="93">
        <v>101</v>
      </c>
      <c r="Y61" s="90"/>
      <c r="Z61" s="57" t="e">
        <f>Y61*#REF!</f>
        <v>#REF!</v>
      </c>
      <c r="AA61" s="92"/>
      <c r="AB61" s="88">
        <v>1</v>
      </c>
      <c r="AC61" s="61" t="e">
        <f>AB61*#REF!</f>
        <v>#REF!</v>
      </c>
      <c r="AD61" s="93">
        <v>204</v>
      </c>
      <c r="AE61" s="94">
        <v>1</v>
      </c>
      <c r="AF61" s="57" t="e">
        <f>AE61*#REF!</f>
        <v>#REF!</v>
      </c>
      <c r="AG61" s="95">
        <v>320</v>
      </c>
      <c r="AH61" s="88"/>
      <c r="AI61" s="61" t="e">
        <f>AH61*#REF!</f>
        <v>#REF!</v>
      </c>
      <c r="AJ61" s="93"/>
      <c r="AK61" s="30" t="e">
        <f t="shared" si="3"/>
        <v>#REF!</v>
      </c>
      <c r="BX61" s="68"/>
      <c r="BY61" s="68"/>
      <c r="BZ61" s="68"/>
    </row>
    <row r="62" spans="1:78" s="73" customFormat="1">
      <c r="A62" s="24"/>
      <c r="B62" s="25"/>
      <c r="C62" s="26"/>
      <c r="D62" s="33"/>
      <c r="E62" s="28"/>
      <c r="F62" s="29"/>
      <c r="G62" s="29"/>
      <c r="H62" s="29"/>
      <c r="I62" s="119"/>
      <c r="J62" s="94"/>
      <c r="K62" s="57" t="e">
        <f>J62*#REF!</f>
        <v>#REF!</v>
      </c>
      <c r="L62" s="49"/>
      <c r="M62" s="94"/>
      <c r="N62" s="57" t="e">
        <f>#REF!*M62</f>
        <v>#REF!</v>
      </c>
      <c r="O62" s="95"/>
      <c r="P62" s="88"/>
      <c r="Q62" s="57" t="e">
        <f>P62*#REF!</f>
        <v>#REF!</v>
      </c>
      <c r="R62" s="92"/>
      <c r="S62" s="90"/>
      <c r="T62" s="57" t="e">
        <f>S62*#REF!</f>
        <v>#REF!</v>
      </c>
      <c r="U62" s="92"/>
      <c r="V62" s="88"/>
      <c r="W62" s="61" t="e">
        <f>V62*#REF!</f>
        <v>#REF!</v>
      </c>
      <c r="X62" s="93"/>
      <c r="Y62" s="90"/>
      <c r="Z62" s="57" t="e">
        <f>Y62*#REF!</f>
        <v>#REF!</v>
      </c>
      <c r="AA62" s="92"/>
      <c r="AB62" s="88"/>
      <c r="AC62" s="61" t="e">
        <f>AB62*#REF!</f>
        <v>#REF!</v>
      </c>
      <c r="AD62" s="93"/>
      <c r="AE62" s="94"/>
      <c r="AF62" s="57" t="e">
        <f>AE62*#REF!</f>
        <v>#REF!</v>
      </c>
      <c r="AG62" s="95"/>
      <c r="AH62" s="88"/>
      <c r="AI62" s="61" t="e">
        <f>AH62*#REF!</f>
        <v>#REF!</v>
      </c>
      <c r="AJ62" s="93"/>
      <c r="AK62" s="30" t="e">
        <f t="shared" si="3"/>
        <v>#REF!</v>
      </c>
      <c r="BX62" s="68"/>
      <c r="BY62" s="68"/>
      <c r="BZ62" s="68"/>
    </row>
    <row r="63" spans="1:78" s="73" customFormat="1" ht="22.5" customHeight="1">
      <c r="A63" s="24">
        <f>A61+1</f>
        <v>52</v>
      </c>
      <c r="B63" s="25" t="s">
        <v>67</v>
      </c>
      <c r="C63" s="26" t="s">
        <v>285</v>
      </c>
      <c r="D63" s="33">
        <f t="shared" ref="D63:D77" si="9">J63+M63+P63+S63+V63+Y63+AB63+AE63+AH63</f>
        <v>7</v>
      </c>
      <c r="E63" s="28" t="s">
        <v>30</v>
      </c>
      <c r="F63" s="29"/>
      <c r="G63" s="29"/>
      <c r="H63" s="29"/>
      <c r="I63" s="119">
        <f t="shared" si="2"/>
        <v>0</v>
      </c>
      <c r="J63" s="94">
        <v>2</v>
      </c>
      <c r="K63" s="57" t="e">
        <f>J63*#REF!</f>
        <v>#REF!</v>
      </c>
      <c r="L63" s="49">
        <v>590</v>
      </c>
      <c r="M63" s="94"/>
      <c r="N63" s="57" t="e">
        <f>#REF!*M63</f>
        <v>#REF!</v>
      </c>
      <c r="O63" s="95"/>
      <c r="P63" s="88">
        <v>2</v>
      </c>
      <c r="Q63" s="57" t="e">
        <f>P63*#REF!</f>
        <v>#REF!</v>
      </c>
      <c r="R63" s="92">
        <v>110</v>
      </c>
      <c r="S63" s="90"/>
      <c r="T63" s="57" t="e">
        <f>S63*#REF!</f>
        <v>#REF!</v>
      </c>
      <c r="U63" s="92"/>
      <c r="V63" s="88">
        <v>1</v>
      </c>
      <c r="W63" s="61" t="e">
        <f>V63*#REF!</f>
        <v>#REF!</v>
      </c>
      <c r="X63" s="93">
        <v>101</v>
      </c>
      <c r="Y63" s="90"/>
      <c r="Z63" s="57" t="e">
        <f>Y63*#REF!</f>
        <v>#REF!</v>
      </c>
      <c r="AA63" s="92"/>
      <c r="AB63" s="88">
        <v>2</v>
      </c>
      <c r="AC63" s="61" t="e">
        <f>AB63*#REF!</f>
        <v>#REF!</v>
      </c>
      <c r="AD63" s="93">
        <v>204</v>
      </c>
      <c r="AE63" s="94"/>
      <c r="AF63" s="57" t="e">
        <f>AE63*#REF!</f>
        <v>#REF!</v>
      </c>
      <c r="AG63" s="95"/>
      <c r="AH63" s="88"/>
      <c r="AI63" s="61" t="e">
        <f>AH63*#REF!</f>
        <v>#REF!</v>
      </c>
      <c r="AJ63" s="93"/>
      <c r="AK63" s="30" t="e">
        <f t="shared" si="3"/>
        <v>#REF!</v>
      </c>
      <c r="BX63" s="68"/>
      <c r="BY63" s="68"/>
      <c r="BZ63" s="68"/>
    </row>
    <row r="64" spans="1:78" s="73" customFormat="1" ht="22.5" customHeight="1">
      <c r="A64" s="24">
        <f t="shared" ref="A64:A77" si="10">A63+1</f>
        <v>53</v>
      </c>
      <c r="B64" s="25" t="s">
        <v>68</v>
      </c>
      <c r="C64" s="26" t="s">
        <v>285</v>
      </c>
      <c r="D64" s="33">
        <f t="shared" si="9"/>
        <v>9</v>
      </c>
      <c r="E64" s="28" t="s">
        <v>30</v>
      </c>
      <c r="F64" s="29"/>
      <c r="G64" s="29"/>
      <c r="H64" s="29"/>
      <c r="I64" s="119">
        <f t="shared" si="2"/>
        <v>0</v>
      </c>
      <c r="J64" s="94">
        <v>2</v>
      </c>
      <c r="K64" s="57" t="e">
        <f>J64*#REF!</f>
        <v>#REF!</v>
      </c>
      <c r="L64" s="49">
        <v>590</v>
      </c>
      <c r="M64" s="94"/>
      <c r="N64" s="57" t="e">
        <f>#REF!*M64</f>
        <v>#REF!</v>
      </c>
      <c r="O64" s="95"/>
      <c r="P64" s="88">
        <v>2</v>
      </c>
      <c r="Q64" s="57" t="e">
        <f>P64*#REF!</f>
        <v>#REF!</v>
      </c>
      <c r="R64" s="92">
        <v>110</v>
      </c>
      <c r="S64" s="90"/>
      <c r="T64" s="57" t="e">
        <f>S64*#REF!</f>
        <v>#REF!</v>
      </c>
      <c r="U64" s="92"/>
      <c r="V64" s="88">
        <v>1</v>
      </c>
      <c r="W64" s="61" t="e">
        <f>V64*#REF!</f>
        <v>#REF!</v>
      </c>
      <c r="X64" s="93">
        <v>101</v>
      </c>
      <c r="Y64" s="90"/>
      <c r="Z64" s="57" t="e">
        <f>Y64*#REF!</f>
        <v>#REF!</v>
      </c>
      <c r="AA64" s="92"/>
      <c r="AB64" s="88">
        <v>2</v>
      </c>
      <c r="AC64" s="61" t="e">
        <f>AB64*#REF!</f>
        <v>#REF!</v>
      </c>
      <c r="AD64" s="93">
        <v>204</v>
      </c>
      <c r="AE64" s="94">
        <v>2</v>
      </c>
      <c r="AF64" s="57" t="e">
        <f>AE64*#REF!</f>
        <v>#REF!</v>
      </c>
      <c r="AG64" s="95">
        <v>301</v>
      </c>
      <c r="AH64" s="88"/>
      <c r="AI64" s="61" t="e">
        <f>AH64*#REF!</f>
        <v>#REF!</v>
      </c>
      <c r="AJ64" s="93"/>
      <c r="AK64" s="30" t="e">
        <f t="shared" si="3"/>
        <v>#REF!</v>
      </c>
      <c r="BX64" s="68"/>
      <c r="BY64" s="68"/>
      <c r="BZ64" s="68"/>
    </row>
    <row r="65" spans="1:78" s="73" customFormat="1" ht="22.5" customHeight="1">
      <c r="A65" s="24">
        <f t="shared" si="10"/>
        <v>54</v>
      </c>
      <c r="B65" s="25" t="s">
        <v>69</v>
      </c>
      <c r="C65" s="26" t="s">
        <v>285</v>
      </c>
      <c r="D65" s="33">
        <f t="shared" si="9"/>
        <v>7</v>
      </c>
      <c r="E65" s="28" t="s">
        <v>30</v>
      </c>
      <c r="F65" s="29"/>
      <c r="G65" s="29"/>
      <c r="H65" s="29"/>
      <c r="I65" s="119">
        <f t="shared" si="2"/>
        <v>0</v>
      </c>
      <c r="J65" s="94">
        <v>2</v>
      </c>
      <c r="K65" s="57" t="e">
        <f>J65*#REF!</f>
        <v>#REF!</v>
      </c>
      <c r="L65" s="49">
        <v>590</v>
      </c>
      <c r="M65" s="94"/>
      <c r="N65" s="57" t="e">
        <f>#REF!*M65</f>
        <v>#REF!</v>
      </c>
      <c r="O65" s="95"/>
      <c r="P65" s="88"/>
      <c r="Q65" s="57" t="e">
        <f>P65*#REF!</f>
        <v>#REF!</v>
      </c>
      <c r="R65" s="92"/>
      <c r="S65" s="90"/>
      <c r="T65" s="57" t="e">
        <f>S65*#REF!</f>
        <v>#REF!</v>
      </c>
      <c r="U65" s="92"/>
      <c r="V65" s="88">
        <v>1</v>
      </c>
      <c r="W65" s="61" t="e">
        <f>V65*#REF!</f>
        <v>#REF!</v>
      </c>
      <c r="X65" s="93">
        <v>101</v>
      </c>
      <c r="Y65" s="90"/>
      <c r="Z65" s="57" t="e">
        <f>Y65*#REF!</f>
        <v>#REF!</v>
      </c>
      <c r="AA65" s="92"/>
      <c r="AB65" s="88">
        <v>2</v>
      </c>
      <c r="AC65" s="61" t="e">
        <f>AB65*#REF!</f>
        <v>#REF!</v>
      </c>
      <c r="AD65" s="93">
        <v>201</v>
      </c>
      <c r="AE65" s="94">
        <v>2</v>
      </c>
      <c r="AF65" s="57" t="e">
        <f>AE65*#REF!</f>
        <v>#REF!</v>
      </c>
      <c r="AG65" s="95">
        <v>301</v>
      </c>
      <c r="AH65" s="88"/>
      <c r="AI65" s="61" t="e">
        <f>AH65*#REF!</f>
        <v>#REF!</v>
      </c>
      <c r="AJ65" s="93"/>
      <c r="AK65" s="30" t="e">
        <f t="shared" si="3"/>
        <v>#REF!</v>
      </c>
      <c r="BX65" s="68"/>
      <c r="BY65" s="68"/>
      <c r="BZ65" s="68"/>
    </row>
    <row r="66" spans="1:78" s="73" customFormat="1" ht="22.5" customHeight="1">
      <c r="A66" s="24">
        <f t="shared" si="10"/>
        <v>55</v>
      </c>
      <c r="B66" s="25" t="s">
        <v>70</v>
      </c>
      <c r="C66" s="26" t="s">
        <v>285</v>
      </c>
      <c r="D66" s="33">
        <f t="shared" si="9"/>
        <v>2</v>
      </c>
      <c r="E66" s="28" t="s">
        <v>30</v>
      </c>
      <c r="F66" s="29"/>
      <c r="G66" s="29"/>
      <c r="H66" s="29"/>
      <c r="I66" s="119">
        <f t="shared" si="2"/>
        <v>0</v>
      </c>
      <c r="J66" s="94">
        <v>2</v>
      </c>
      <c r="K66" s="57" t="e">
        <f>J66*#REF!</f>
        <v>#REF!</v>
      </c>
      <c r="L66" s="49">
        <v>590</v>
      </c>
      <c r="M66" s="94"/>
      <c r="N66" s="57" t="e">
        <f>#REF!*M66</f>
        <v>#REF!</v>
      </c>
      <c r="O66" s="95"/>
      <c r="P66" s="88"/>
      <c r="Q66" s="57" t="e">
        <f>P66*#REF!</f>
        <v>#REF!</v>
      </c>
      <c r="R66" s="92"/>
      <c r="S66" s="90"/>
      <c r="T66" s="57" t="e">
        <f>S66*#REF!</f>
        <v>#REF!</v>
      </c>
      <c r="U66" s="92"/>
      <c r="V66" s="88"/>
      <c r="W66" s="61" t="e">
        <f>V66*#REF!</f>
        <v>#REF!</v>
      </c>
      <c r="X66" s="93"/>
      <c r="Y66" s="90"/>
      <c r="Z66" s="57" t="e">
        <f>Y66*#REF!</f>
        <v>#REF!</v>
      </c>
      <c r="AA66" s="92"/>
      <c r="AB66" s="88"/>
      <c r="AC66" s="61" t="e">
        <f>AB66*#REF!</f>
        <v>#REF!</v>
      </c>
      <c r="AD66" s="93"/>
      <c r="AE66" s="94"/>
      <c r="AF66" s="57" t="e">
        <f>AE66*#REF!</f>
        <v>#REF!</v>
      </c>
      <c r="AG66" s="95"/>
      <c r="AH66" s="88"/>
      <c r="AI66" s="61" t="e">
        <f>AH66*#REF!</f>
        <v>#REF!</v>
      </c>
      <c r="AJ66" s="93"/>
      <c r="AK66" s="30" t="e">
        <f t="shared" si="3"/>
        <v>#REF!</v>
      </c>
      <c r="BX66" s="68"/>
      <c r="BY66" s="68"/>
      <c r="BZ66" s="68"/>
    </row>
    <row r="67" spans="1:78" s="73" customFormat="1">
      <c r="A67" s="24">
        <f t="shared" si="10"/>
        <v>56</v>
      </c>
      <c r="B67" s="25" t="s">
        <v>71</v>
      </c>
      <c r="C67" s="26" t="s">
        <v>285</v>
      </c>
      <c r="D67" s="33">
        <f t="shared" si="9"/>
        <v>2</v>
      </c>
      <c r="E67" s="28" t="s">
        <v>30</v>
      </c>
      <c r="F67" s="29"/>
      <c r="G67" s="29"/>
      <c r="H67" s="29"/>
      <c r="I67" s="119">
        <f t="shared" si="2"/>
        <v>0</v>
      </c>
      <c r="J67" s="94"/>
      <c r="K67" s="57" t="e">
        <f>J67*#REF!</f>
        <v>#REF!</v>
      </c>
      <c r="L67" s="49"/>
      <c r="M67" s="94"/>
      <c r="N67" s="57" t="e">
        <f>#REF!*M67</f>
        <v>#REF!</v>
      </c>
      <c r="O67" s="95"/>
      <c r="P67" s="88"/>
      <c r="Q67" s="57" t="e">
        <f>P67*#REF!</f>
        <v>#REF!</v>
      </c>
      <c r="R67" s="92"/>
      <c r="S67" s="90"/>
      <c r="T67" s="57" t="e">
        <f>S67*#REF!</f>
        <v>#REF!</v>
      </c>
      <c r="U67" s="92"/>
      <c r="V67" s="88"/>
      <c r="W67" s="61" t="e">
        <f>V67*#REF!</f>
        <v>#REF!</v>
      </c>
      <c r="X67" s="93"/>
      <c r="Y67" s="90"/>
      <c r="Z67" s="57" t="e">
        <f>Y67*#REF!</f>
        <v>#REF!</v>
      </c>
      <c r="AA67" s="92"/>
      <c r="AB67" s="88">
        <v>2</v>
      </c>
      <c r="AC67" s="61" t="e">
        <f>AB67*#REF!</f>
        <v>#REF!</v>
      </c>
      <c r="AD67" s="93">
        <v>201</v>
      </c>
      <c r="AE67" s="94"/>
      <c r="AF67" s="57" t="e">
        <f>AE67*#REF!</f>
        <v>#REF!</v>
      </c>
      <c r="AG67" s="95"/>
      <c r="AH67" s="88"/>
      <c r="AI67" s="61" t="e">
        <f>AH67*#REF!</f>
        <v>#REF!</v>
      </c>
      <c r="AJ67" s="93"/>
      <c r="AK67" s="30" t="e">
        <f t="shared" ref="AK67:AK120" si="11">K67+N67+Q67+T67+W67+Z67+AC67+AF67+AI67</f>
        <v>#REF!</v>
      </c>
      <c r="BX67" s="68"/>
      <c r="BY67" s="68"/>
      <c r="BZ67" s="68"/>
    </row>
    <row r="68" spans="1:78" s="73" customFormat="1">
      <c r="A68" s="24">
        <f t="shared" si="10"/>
        <v>57</v>
      </c>
      <c r="B68" s="25" t="s">
        <v>72</v>
      </c>
      <c r="C68" s="26" t="s">
        <v>285</v>
      </c>
      <c r="D68" s="33">
        <f t="shared" si="9"/>
        <v>4</v>
      </c>
      <c r="E68" s="28" t="s">
        <v>30</v>
      </c>
      <c r="F68" s="29"/>
      <c r="G68" s="29"/>
      <c r="H68" s="29"/>
      <c r="I68" s="119">
        <f t="shared" si="2"/>
        <v>0</v>
      </c>
      <c r="J68" s="94"/>
      <c r="K68" s="57" t="e">
        <f>J68*#REF!</f>
        <v>#REF!</v>
      </c>
      <c r="L68" s="49"/>
      <c r="M68" s="94"/>
      <c r="N68" s="57" t="e">
        <f>#REF!*M68</f>
        <v>#REF!</v>
      </c>
      <c r="O68" s="95"/>
      <c r="P68" s="88"/>
      <c r="Q68" s="57" t="e">
        <f>P68*#REF!</f>
        <v>#REF!</v>
      </c>
      <c r="R68" s="92"/>
      <c r="S68" s="90"/>
      <c r="T68" s="57" t="e">
        <f>S68*#REF!</f>
        <v>#REF!</v>
      </c>
      <c r="U68" s="92"/>
      <c r="V68" s="88"/>
      <c r="W68" s="61" t="e">
        <f>V68*#REF!</f>
        <v>#REF!</v>
      </c>
      <c r="X68" s="93"/>
      <c r="Y68" s="90"/>
      <c r="Z68" s="57" t="e">
        <f>Y68*#REF!</f>
        <v>#REF!</v>
      </c>
      <c r="AA68" s="92"/>
      <c r="AB68" s="88">
        <v>2</v>
      </c>
      <c r="AC68" s="61" t="e">
        <f>AB68*#REF!</f>
        <v>#REF!</v>
      </c>
      <c r="AD68" s="93">
        <v>204</v>
      </c>
      <c r="AE68" s="94">
        <v>2</v>
      </c>
      <c r="AF68" s="57" t="e">
        <f>AE68*#REF!</f>
        <v>#REF!</v>
      </c>
      <c r="AG68" s="95">
        <v>302</v>
      </c>
      <c r="AH68" s="88"/>
      <c r="AI68" s="61" t="e">
        <f>AH68*#REF!</f>
        <v>#REF!</v>
      </c>
      <c r="AJ68" s="93"/>
      <c r="AK68" s="30" t="e">
        <f t="shared" si="11"/>
        <v>#REF!</v>
      </c>
      <c r="BX68" s="68"/>
      <c r="BY68" s="68"/>
      <c r="BZ68" s="68"/>
    </row>
    <row r="69" spans="1:78" s="73" customFormat="1">
      <c r="A69" s="24">
        <f t="shared" si="10"/>
        <v>58</v>
      </c>
      <c r="B69" s="25" t="s">
        <v>73</v>
      </c>
      <c r="C69" s="26" t="s">
        <v>285</v>
      </c>
      <c r="D69" s="33">
        <f t="shared" si="9"/>
        <v>4</v>
      </c>
      <c r="E69" s="28" t="s">
        <v>30</v>
      </c>
      <c r="F69" s="29"/>
      <c r="G69" s="29"/>
      <c r="H69" s="29"/>
      <c r="I69" s="119">
        <f t="shared" si="2"/>
        <v>0</v>
      </c>
      <c r="J69" s="94"/>
      <c r="K69" s="57" t="e">
        <f>J69*#REF!</f>
        <v>#REF!</v>
      </c>
      <c r="L69" s="49"/>
      <c r="M69" s="94"/>
      <c r="N69" s="57" t="e">
        <f>#REF!*M69</f>
        <v>#REF!</v>
      </c>
      <c r="O69" s="95"/>
      <c r="P69" s="88"/>
      <c r="Q69" s="57" t="e">
        <f>P69*#REF!</f>
        <v>#REF!</v>
      </c>
      <c r="R69" s="92"/>
      <c r="S69" s="90"/>
      <c r="T69" s="57" t="e">
        <f>S69*#REF!</f>
        <v>#REF!</v>
      </c>
      <c r="U69" s="92"/>
      <c r="V69" s="88"/>
      <c r="W69" s="61" t="e">
        <f>V69*#REF!</f>
        <v>#REF!</v>
      </c>
      <c r="X69" s="93"/>
      <c r="Y69" s="90"/>
      <c r="Z69" s="57" t="e">
        <f>Y69*#REF!</f>
        <v>#REF!</v>
      </c>
      <c r="AA69" s="92"/>
      <c r="AB69" s="88">
        <v>2</v>
      </c>
      <c r="AC69" s="61" t="e">
        <f>AB69*#REF!</f>
        <v>#REF!</v>
      </c>
      <c r="AD69" s="93">
        <v>230</v>
      </c>
      <c r="AE69" s="94">
        <v>2</v>
      </c>
      <c r="AF69" s="57" t="e">
        <f>AE69*#REF!</f>
        <v>#REF!</v>
      </c>
      <c r="AG69" s="95">
        <v>302</v>
      </c>
      <c r="AH69" s="88"/>
      <c r="AI69" s="61" t="e">
        <f>AH69*#REF!</f>
        <v>#REF!</v>
      </c>
      <c r="AJ69" s="93"/>
      <c r="AK69" s="30" t="e">
        <f t="shared" si="11"/>
        <v>#REF!</v>
      </c>
      <c r="BX69" s="68"/>
      <c r="BY69" s="68"/>
      <c r="BZ69" s="68"/>
    </row>
    <row r="70" spans="1:78" s="73" customFormat="1" ht="27.6">
      <c r="A70" s="24">
        <f t="shared" si="10"/>
        <v>59</v>
      </c>
      <c r="B70" s="25" t="s">
        <v>276</v>
      </c>
      <c r="C70" s="26" t="s">
        <v>29</v>
      </c>
      <c r="D70" s="33">
        <f t="shared" si="9"/>
        <v>4</v>
      </c>
      <c r="E70" s="28" t="s">
        <v>30</v>
      </c>
      <c r="F70" s="29"/>
      <c r="G70" s="29"/>
      <c r="H70" s="29"/>
      <c r="I70" s="119">
        <f t="shared" si="2"/>
        <v>0</v>
      </c>
      <c r="J70" s="94"/>
      <c r="K70" s="57" t="e">
        <f>J70*#REF!</f>
        <v>#REF!</v>
      </c>
      <c r="L70" s="49"/>
      <c r="M70" s="94"/>
      <c r="N70" s="57" t="e">
        <f>#REF!*M70</f>
        <v>#REF!</v>
      </c>
      <c r="O70" s="95"/>
      <c r="P70" s="88">
        <v>1</v>
      </c>
      <c r="Q70" s="57" t="e">
        <f>P70*#REF!</f>
        <v>#REF!</v>
      </c>
      <c r="R70" s="92">
        <v>110</v>
      </c>
      <c r="S70" s="90"/>
      <c r="T70" s="57" t="e">
        <f>S70*#REF!</f>
        <v>#REF!</v>
      </c>
      <c r="U70" s="92"/>
      <c r="V70" s="88">
        <v>1</v>
      </c>
      <c r="W70" s="61" t="e">
        <f>V70*#REF!</f>
        <v>#REF!</v>
      </c>
      <c r="X70" s="93">
        <v>101</v>
      </c>
      <c r="Y70" s="90"/>
      <c r="Z70" s="57" t="e">
        <f>Y70*#REF!</f>
        <v>#REF!</v>
      </c>
      <c r="AA70" s="92"/>
      <c r="AB70" s="88">
        <v>1</v>
      </c>
      <c r="AC70" s="61" t="e">
        <f>AB70*#REF!</f>
        <v>#REF!</v>
      </c>
      <c r="AD70" s="93">
        <v>230</v>
      </c>
      <c r="AE70" s="94">
        <v>1</v>
      </c>
      <c r="AF70" s="57" t="e">
        <f>AE70*#REF!</f>
        <v>#REF!</v>
      </c>
      <c r="AG70" s="95">
        <v>302</v>
      </c>
      <c r="AH70" s="88"/>
      <c r="AI70" s="61" t="e">
        <f>AH70*#REF!</f>
        <v>#REF!</v>
      </c>
      <c r="AJ70" s="93"/>
      <c r="AK70" s="30" t="e">
        <f t="shared" si="11"/>
        <v>#REF!</v>
      </c>
      <c r="BX70" s="68"/>
      <c r="BY70" s="68"/>
      <c r="BZ70" s="68"/>
    </row>
    <row r="71" spans="1:78" s="73" customFormat="1" ht="27.6">
      <c r="A71" s="24">
        <f t="shared" si="10"/>
        <v>60</v>
      </c>
      <c r="B71" s="25" t="s">
        <v>277</v>
      </c>
      <c r="C71" s="26" t="s">
        <v>29</v>
      </c>
      <c r="D71" s="33">
        <f t="shared" si="9"/>
        <v>6</v>
      </c>
      <c r="E71" s="28" t="s">
        <v>30</v>
      </c>
      <c r="F71" s="29"/>
      <c r="G71" s="29"/>
      <c r="H71" s="29"/>
      <c r="I71" s="119">
        <f t="shared" si="2"/>
        <v>0</v>
      </c>
      <c r="J71" s="94">
        <v>1</v>
      </c>
      <c r="K71" s="57" t="e">
        <f>J71*#REF!</f>
        <v>#REF!</v>
      </c>
      <c r="L71" s="49">
        <v>590</v>
      </c>
      <c r="M71" s="94"/>
      <c r="N71" s="57" t="e">
        <f>#REF!*M71</f>
        <v>#REF!</v>
      </c>
      <c r="O71" s="95"/>
      <c r="P71" s="88">
        <v>1</v>
      </c>
      <c r="Q71" s="57" t="e">
        <f>P71*#REF!</f>
        <v>#REF!</v>
      </c>
      <c r="R71" s="92">
        <v>110</v>
      </c>
      <c r="S71" s="90"/>
      <c r="T71" s="57" t="e">
        <f>S71*#REF!</f>
        <v>#REF!</v>
      </c>
      <c r="U71" s="92"/>
      <c r="V71" s="88">
        <v>1</v>
      </c>
      <c r="W71" s="61" t="e">
        <f>V71*#REF!</f>
        <v>#REF!</v>
      </c>
      <c r="X71" s="93">
        <v>101</v>
      </c>
      <c r="Y71" s="90"/>
      <c r="Z71" s="57" t="e">
        <f>Y71*#REF!</f>
        <v>#REF!</v>
      </c>
      <c r="AA71" s="92"/>
      <c r="AB71" s="88">
        <v>1</v>
      </c>
      <c r="AC71" s="61" t="e">
        <f>AB71*#REF!</f>
        <v>#REF!</v>
      </c>
      <c r="AD71" s="93">
        <v>230</v>
      </c>
      <c r="AE71" s="94">
        <v>2</v>
      </c>
      <c r="AF71" s="57" t="e">
        <f>AE71*#REF!</f>
        <v>#REF!</v>
      </c>
      <c r="AG71" s="95">
        <v>320</v>
      </c>
      <c r="AH71" s="88"/>
      <c r="AI71" s="61" t="e">
        <f>AH71*#REF!</f>
        <v>#REF!</v>
      </c>
      <c r="AJ71" s="93"/>
      <c r="AK71" s="30" t="e">
        <f t="shared" si="11"/>
        <v>#REF!</v>
      </c>
      <c r="BX71" s="68"/>
      <c r="BY71" s="68"/>
      <c r="BZ71" s="68"/>
    </row>
    <row r="72" spans="1:78" s="73" customFormat="1" ht="27.6">
      <c r="A72" s="24">
        <f t="shared" si="10"/>
        <v>61</v>
      </c>
      <c r="B72" s="25" t="s">
        <v>74</v>
      </c>
      <c r="C72" s="26" t="s">
        <v>29</v>
      </c>
      <c r="D72" s="33">
        <f t="shared" si="9"/>
        <v>1</v>
      </c>
      <c r="E72" s="28" t="s">
        <v>30</v>
      </c>
      <c r="F72" s="29"/>
      <c r="G72" s="29"/>
      <c r="H72" s="29"/>
      <c r="I72" s="119">
        <f t="shared" si="2"/>
        <v>0</v>
      </c>
      <c r="J72" s="94"/>
      <c r="K72" s="57" t="e">
        <f>J72*#REF!</f>
        <v>#REF!</v>
      </c>
      <c r="L72" s="49"/>
      <c r="M72" s="94"/>
      <c r="N72" s="57" t="e">
        <f>#REF!*M72</f>
        <v>#REF!</v>
      </c>
      <c r="O72" s="95"/>
      <c r="P72" s="88"/>
      <c r="Q72" s="57" t="e">
        <f>P72*#REF!</f>
        <v>#REF!</v>
      </c>
      <c r="R72" s="92"/>
      <c r="S72" s="90"/>
      <c r="T72" s="57" t="e">
        <f>S72*#REF!</f>
        <v>#REF!</v>
      </c>
      <c r="U72" s="92"/>
      <c r="V72" s="88"/>
      <c r="W72" s="61" t="e">
        <f>V72*#REF!</f>
        <v>#REF!</v>
      </c>
      <c r="X72" s="93"/>
      <c r="Y72" s="90"/>
      <c r="Z72" s="57" t="e">
        <f>Y72*#REF!</f>
        <v>#REF!</v>
      </c>
      <c r="AA72" s="92"/>
      <c r="AB72" s="88">
        <v>1</v>
      </c>
      <c r="AC72" s="61" t="e">
        <f>AB72*#REF!</f>
        <v>#REF!</v>
      </c>
      <c r="AD72" s="93">
        <v>230</v>
      </c>
      <c r="AE72" s="96"/>
      <c r="AF72" s="57" t="e">
        <f>AE72*#REF!</f>
        <v>#REF!</v>
      </c>
      <c r="AG72" s="97"/>
      <c r="AH72" s="88"/>
      <c r="AI72" s="61" t="e">
        <f>AH72*#REF!</f>
        <v>#REF!</v>
      </c>
      <c r="AJ72" s="93"/>
      <c r="AK72" s="30" t="e">
        <f t="shared" si="11"/>
        <v>#REF!</v>
      </c>
      <c r="BX72" s="68"/>
      <c r="BY72" s="68"/>
      <c r="BZ72" s="68"/>
    </row>
    <row r="73" spans="1:78" s="73" customFormat="1" ht="27.6">
      <c r="A73" s="24">
        <f t="shared" si="10"/>
        <v>62</v>
      </c>
      <c r="B73" s="25" t="s">
        <v>75</v>
      </c>
      <c r="C73" s="26" t="s">
        <v>29</v>
      </c>
      <c r="D73" s="33">
        <f t="shared" si="9"/>
        <v>1</v>
      </c>
      <c r="E73" s="28" t="s">
        <v>30</v>
      </c>
      <c r="F73" s="29"/>
      <c r="G73" s="29"/>
      <c r="H73" s="29"/>
      <c r="I73" s="119">
        <f t="shared" ref="I73:I136" si="12">D73*H73</f>
        <v>0</v>
      </c>
      <c r="J73" s="94"/>
      <c r="K73" s="57" t="e">
        <f>J73*#REF!</f>
        <v>#REF!</v>
      </c>
      <c r="L73" s="49"/>
      <c r="M73" s="94"/>
      <c r="N73" s="57" t="e">
        <f>#REF!*M73</f>
        <v>#REF!</v>
      </c>
      <c r="O73" s="95"/>
      <c r="P73" s="88"/>
      <c r="Q73" s="57" t="e">
        <f>P73*#REF!</f>
        <v>#REF!</v>
      </c>
      <c r="R73" s="92"/>
      <c r="S73" s="90"/>
      <c r="T73" s="57" t="e">
        <f>S73*#REF!</f>
        <v>#REF!</v>
      </c>
      <c r="U73" s="92"/>
      <c r="V73" s="88"/>
      <c r="W73" s="61" t="e">
        <f>V73*#REF!</f>
        <v>#REF!</v>
      </c>
      <c r="X73" s="93"/>
      <c r="Y73" s="90"/>
      <c r="Z73" s="57" t="e">
        <f>Y73*#REF!</f>
        <v>#REF!</v>
      </c>
      <c r="AA73" s="92"/>
      <c r="AB73" s="88">
        <v>1</v>
      </c>
      <c r="AC73" s="61" t="e">
        <f>AB73*#REF!</f>
        <v>#REF!</v>
      </c>
      <c r="AD73" s="93">
        <v>230</v>
      </c>
      <c r="AE73" s="96"/>
      <c r="AF73" s="57" t="e">
        <f>AE73*#REF!</f>
        <v>#REF!</v>
      </c>
      <c r="AG73" s="97"/>
      <c r="AH73" s="88"/>
      <c r="AI73" s="61" t="e">
        <f>AH73*#REF!</f>
        <v>#REF!</v>
      </c>
      <c r="AJ73" s="93"/>
      <c r="AK73" s="30" t="e">
        <f t="shared" si="11"/>
        <v>#REF!</v>
      </c>
      <c r="BX73" s="68"/>
      <c r="BY73" s="68"/>
      <c r="BZ73" s="68"/>
    </row>
    <row r="74" spans="1:78" s="73" customFormat="1" ht="27.6">
      <c r="A74" s="24">
        <f t="shared" si="10"/>
        <v>63</v>
      </c>
      <c r="B74" s="25" t="s">
        <v>76</v>
      </c>
      <c r="C74" s="26" t="s">
        <v>29</v>
      </c>
      <c r="D74" s="33">
        <f t="shared" si="9"/>
        <v>1</v>
      </c>
      <c r="E74" s="28" t="s">
        <v>30</v>
      </c>
      <c r="F74" s="29"/>
      <c r="G74" s="29"/>
      <c r="H74" s="29"/>
      <c r="I74" s="119">
        <f t="shared" si="12"/>
        <v>0</v>
      </c>
      <c r="J74" s="94"/>
      <c r="K74" s="57" t="e">
        <f>J74*#REF!</f>
        <v>#REF!</v>
      </c>
      <c r="L74" s="49"/>
      <c r="M74" s="94"/>
      <c r="N74" s="57" t="e">
        <f>#REF!*M74</f>
        <v>#REF!</v>
      </c>
      <c r="O74" s="95"/>
      <c r="P74" s="88"/>
      <c r="Q74" s="57" t="e">
        <f>P74*#REF!</f>
        <v>#REF!</v>
      </c>
      <c r="R74" s="92"/>
      <c r="S74" s="90"/>
      <c r="T74" s="57" t="e">
        <f>S74*#REF!</f>
        <v>#REF!</v>
      </c>
      <c r="U74" s="92"/>
      <c r="V74" s="88"/>
      <c r="W74" s="61" t="e">
        <f>V74*#REF!</f>
        <v>#REF!</v>
      </c>
      <c r="X74" s="93"/>
      <c r="Y74" s="90"/>
      <c r="Z74" s="57" t="e">
        <f>Y74*#REF!</f>
        <v>#REF!</v>
      </c>
      <c r="AA74" s="92"/>
      <c r="AB74" s="88">
        <v>1</v>
      </c>
      <c r="AC74" s="61" t="e">
        <f>AB74*#REF!</f>
        <v>#REF!</v>
      </c>
      <c r="AD74" s="93">
        <v>230</v>
      </c>
      <c r="AE74" s="96"/>
      <c r="AF74" s="57" t="e">
        <f>AE74*#REF!</f>
        <v>#REF!</v>
      </c>
      <c r="AG74" s="97"/>
      <c r="AH74" s="88"/>
      <c r="AI74" s="61" t="e">
        <f>AH74*#REF!</f>
        <v>#REF!</v>
      </c>
      <c r="AJ74" s="93"/>
      <c r="AK74" s="30" t="e">
        <f t="shared" si="11"/>
        <v>#REF!</v>
      </c>
      <c r="BX74" s="68"/>
      <c r="BY74" s="68"/>
      <c r="BZ74" s="68"/>
    </row>
    <row r="75" spans="1:78" s="73" customFormat="1" ht="27.6">
      <c r="A75" s="24">
        <f t="shared" si="10"/>
        <v>64</v>
      </c>
      <c r="B75" s="25" t="s">
        <v>77</v>
      </c>
      <c r="C75" s="26" t="s">
        <v>29</v>
      </c>
      <c r="D75" s="33">
        <f t="shared" si="9"/>
        <v>3</v>
      </c>
      <c r="E75" s="28" t="s">
        <v>30</v>
      </c>
      <c r="F75" s="29"/>
      <c r="G75" s="29"/>
      <c r="H75" s="29"/>
      <c r="I75" s="119">
        <f t="shared" si="12"/>
        <v>0</v>
      </c>
      <c r="J75" s="94"/>
      <c r="K75" s="57" t="e">
        <f>J75*#REF!</f>
        <v>#REF!</v>
      </c>
      <c r="L75" s="49"/>
      <c r="M75" s="94"/>
      <c r="N75" s="57" t="e">
        <f>#REF!*M75</f>
        <v>#REF!</v>
      </c>
      <c r="O75" s="95"/>
      <c r="P75" s="88"/>
      <c r="Q75" s="57" t="e">
        <f>P75*#REF!</f>
        <v>#REF!</v>
      </c>
      <c r="R75" s="92"/>
      <c r="S75" s="90"/>
      <c r="T75" s="57" t="e">
        <f>S75*#REF!</f>
        <v>#REF!</v>
      </c>
      <c r="U75" s="92"/>
      <c r="V75" s="88"/>
      <c r="W75" s="61" t="e">
        <f>V75*#REF!</f>
        <v>#REF!</v>
      </c>
      <c r="X75" s="93"/>
      <c r="Y75" s="90"/>
      <c r="Z75" s="57" t="e">
        <f>Y75*#REF!</f>
        <v>#REF!</v>
      </c>
      <c r="AA75" s="92"/>
      <c r="AB75" s="88">
        <v>1</v>
      </c>
      <c r="AC75" s="61" t="e">
        <f>AB75*#REF!</f>
        <v>#REF!</v>
      </c>
      <c r="AD75" s="93">
        <v>204</v>
      </c>
      <c r="AE75" s="94">
        <v>2</v>
      </c>
      <c r="AF75" s="57" t="e">
        <f>AE75*#REF!</f>
        <v>#REF!</v>
      </c>
      <c r="AG75" s="95">
        <v>302</v>
      </c>
      <c r="AH75" s="88"/>
      <c r="AI75" s="61" t="e">
        <f>AH75*#REF!</f>
        <v>#REF!</v>
      </c>
      <c r="AJ75" s="93"/>
      <c r="AK75" s="30" t="e">
        <f t="shared" si="11"/>
        <v>#REF!</v>
      </c>
      <c r="BX75" s="68"/>
      <c r="BY75" s="68"/>
      <c r="BZ75" s="68"/>
    </row>
    <row r="76" spans="1:78" s="73" customFormat="1" ht="27.6">
      <c r="A76" s="24">
        <f t="shared" si="10"/>
        <v>65</v>
      </c>
      <c r="B76" s="25" t="s">
        <v>78</v>
      </c>
      <c r="C76" s="26" t="s">
        <v>29</v>
      </c>
      <c r="D76" s="33">
        <f t="shared" si="9"/>
        <v>2</v>
      </c>
      <c r="E76" s="28" t="s">
        <v>30</v>
      </c>
      <c r="F76" s="29"/>
      <c r="G76" s="29"/>
      <c r="H76" s="29"/>
      <c r="I76" s="119">
        <f t="shared" si="12"/>
        <v>0</v>
      </c>
      <c r="J76" s="94"/>
      <c r="K76" s="57" t="e">
        <f>J76*#REF!</f>
        <v>#REF!</v>
      </c>
      <c r="L76" s="49"/>
      <c r="M76" s="94"/>
      <c r="N76" s="57" t="e">
        <f>#REF!*M76</f>
        <v>#REF!</v>
      </c>
      <c r="O76" s="95"/>
      <c r="P76" s="88"/>
      <c r="Q76" s="57" t="e">
        <f>P76*#REF!</f>
        <v>#REF!</v>
      </c>
      <c r="R76" s="92"/>
      <c r="S76" s="90"/>
      <c r="T76" s="57" t="e">
        <f>S76*#REF!</f>
        <v>#REF!</v>
      </c>
      <c r="U76" s="92"/>
      <c r="V76" s="88"/>
      <c r="W76" s="61" t="e">
        <f>V76*#REF!</f>
        <v>#REF!</v>
      </c>
      <c r="X76" s="93"/>
      <c r="Y76" s="90"/>
      <c r="Z76" s="57" t="e">
        <f>Y76*#REF!</f>
        <v>#REF!</v>
      </c>
      <c r="AA76" s="92"/>
      <c r="AB76" s="88">
        <v>1</v>
      </c>
      <c r="AC76" s="61" t="e">
        <f>AB76*#REF!</f>
        <v>#REF!</v>
      </c>
      <c r="AD76" s="93">
        <v>230</v>
      </c>
      <c r="AE76" s="94">
        <v>1</v>
      </c>
      <c r="AF76" s="57" t="e">
        <f>AE76*#REF!</f>
        <v>#REF!</v>
      </c>
      <c r="AG76" s="95">
        <v>302</v>
      </c>
      <c r="AH76" s="88"/>
      <c r="AI76" s="61" t="e">
        <f>AH76*#REF!</f>
        <v>#REF!</v>
      </c>
      <c r="AJ76" s="93"/>
      <c r="AK76" s="30" t="e">
        <f t="shared" si="11"/>
        <v>#REF!</v>
      </c>
      <c r="BX76" s="68"/>
      <c r="BY76" s="68"/>
      <c r="BZ76" s="68"/>
    </row>
    <row r="77" spans="1:78" s="73" customFormat="1">
      <c r="A77" s="24">
        <f t="shared" si="10"/>
        <v>66</v>
      </c>
      <c r="B77" s="25" t="s">
        <v>79</v>
      </c>
      <c r="C77" s="26" t="s">
        <v>286</v>
      </c>
      <c r="D77" s="33">
        <f t="shared" si="9"/>
        <v>3</v>
      </c>
      <c r="E77" s="28" t="s">
        <v>30</v>
      </c>
      <c r="F77" s="29"/>
      <c r="G77" s="29"/>
      <c r="H77" s="29"/>
      <c r="I77" s="119">
        <f t="shared" si="12"/>
        <v>0</v>
      </c>
      <c r="J77" s="94"/>
      <c r="K77" s="57" t="e">
        <f>J77*#REF!</f>
        <v>#REF!</v>
      </c>
      <c r="L77" s="49"/>
      <c r="M77" s="94"/>
      <c r="N77" s="57" t="e">
        <f>#REF!*M77</f>
        <v>#REF!</v>
      </c>
      <c r="O77" s="95"/>
      <c r="P77" s="88"/>
      <c r="Q77" s="57" t="e">
        <f>P77*#REF!</f>
        <v>#REF!</v>
      </c>
      <c r="R77" s="92"/>
      <c r="S77" s="90"/>
      <c r="T77" s="57" t="e">
        <f>S77*#REF!</f>
        <v>#REF!</v>
      </c>
      <c r="U77" s="92"/>
      <c r="V77" s="88"/>
      <c r="W77" s="61" t="e">
        <f>V77*#REF!</f>
        <v>#REF!</v>
      </c>
      <c r="X77" s="93"/>
      <c r="Y77" s="90"/>
      <c r="Z77" s="57" t="e">
        <f>Y77*#REF!</f>
        <v>#REF!</v>
      </c>
      <c r="AA77" s="92"/>
      <c r="AB77" s="88">
        <v>1</v>
      </c>
      <c r="AC77" s="61" t="e">
        <f>AB77*#REF!</f>
        <v>#REF!</v>
      </c>
      <c r="AD77" s="93">
        <v>230</v>
      </c>
      <c r="AE77" s="94">
        <v>2</v>
      </c>
      <c r="AF77" s="57" t="e">
        <f>AE77*#REF!</f>
        <v>#REF!</v>
      </c>
      <c r="AG77" s="95">
        <v>302</v>
      </c>
      <c r="AH77" s="88"/>
      <c r="AI77" s="61" t="e">
        <f>AH77*#REF!</f>
        <v>#REF!</v>
      </c>
      <c r="AJ77" s="93"/>
      <c r="AK77" s="30" t="e">
        <f t="shared" si="11"/>
        <v>#REF!</v>
      </c>
      <c r="BX77" s="68"/>
      <c r="BY77" s="68"/>
      <c r="BZ77" s="68"/>
    </row>
    <row r="78" spans="1:78" s="73" customFormat="1">
      <c r="A78" s="24"/>
      <c r="B78" s="25"/>
      <c r="C78" s="26"/>
      <c r="D78" s="33"/>
      <c r="E78" s="28"/>
      <c r="F78" s="29"/>
      <c r="G78" s="29"/>
      <c r="H78" s="29"/>
      <c r="I78" s="119">
        <f t="shared" si="12"/>
        <v>0</v>
      </c>
      <c r="J78" s="94"/>
      <c r="K78" s="57" t="e">
        <f>J78*#REF!</f>
        <v>#REF!</v>
      </c>
      <c r="L78" s="49"/>
      <c r="M78" s="94"/>
      <c r="N78" s="57" t="e">
        <f>#REF!*M78</f>
        <v>#REF!</v>
      </c>
      <c r="O78" s="95"/>
      <c r="P78" s="88"/>
      <c r="Q78" s="57" t="e">
        <f>P78*#REF!</f>
        <v>#REF!</v>
      </c>
      <c r="R78" s="92"/>
      <c r="S78" s="90"/>
      <c r="T78" s="57" t="e">
        <f>S78*#REF!</f>
        <v>#REF!</v>
      </c>
      <c r="U78" s="92"/>
      <c r="V78" s="88"/>
      <c r="W78" s="61" t="e">
        <f>V78*#REF!</f>
        <v>#REF!</v>
      </c>
      <c r="X78" s="93"/>
      <c r="Y78" s="90"/>
      <c r="Z78" s="57" t="e">
        <f>Y78*#REF!</f>
        <v>#REF!</v>
      </c>
      <c r="AA78" s="92"/>
      <c r="AB78" s="88"/>
      <c r="AC78" s="61" t="e">
        <f>AB78*#REF!</f>
        <v>#REF!</v>
      </c>
      <c r="AD78" s="93"/>
      <c r="AE78" s="94"/>
      <c r="AF78" s="57" t="e">
        <f>AE78*#REF!</f>
        <v>#REF!</v>
      </c>
      <c r="AG78" s="95"/>
      <c r="AH78" s="88"/>
      <c r="AI78" s="61" t="e">
        <f>AH78*#REF!</f>
        <v>#REF!</v>
      </c>
      <c r="AJ78" s="93"/>
      <c r="AK78" s="30" t="e">
        <f t="shared" si="11"/>
        <v>#REF!</v>
      </c>
      <c r="BX78" s="68"/>
      <c r="BY78" s="68"/>
      <c r="BZ78" s="68"/>
    </row>
    <row r="79" spans="1:78" s="73" customFormat="1" ht="27.6">
      <c r="A79" s="24">
        <f>A77+1</f>
        <v>67</v>
      </c>
      <c r="B79" s="25" t="s">
        <v>82</v>
      </c>
      <c r="C79" s="26" t="s">
        <v>285</v>
      </c>
      <c r="D79" s="33">
        <f t="shared" ref="D79:D95" si="13">J79+M79+P79+S79+V79+Y79+AB79+AE79+AH79</f>
        <v>8</v>
      </c>
      <c r="E79" s="28" t="s">
        <v>30</v>
      </c>
      <c r="F79" s="29"/>
      <c r="G79" s="29"/>
      <c r="H79" s="29"/>
      <c r="I79" s="119">
        <f t="shared" si="12"/>
        <v>0</v>
      </c>
      <c r="J79" s="94">
        <v>2</v>
      </c>
      <c r="K79" s="57" t="e">
        <f>J79*#REF!</f>
        <v>#REF!</v>
      </c>
      <c r="L79" s="49">
        <v>590</v>
      </c>
      <c r="M79" s="94"/>
      <c r="N79" s="57" t="e">
        <f>#REF!*M79</f>
        <v>#REF!</v>
      </c>
      <c r="O79" s="95"/>
      <c r="P79" s="88">
        <v>2</v>
      </c>
      <c r="Q79" s="57" t="e">
        <f>P79*#REF!</f>
        <v>#REF!</v>
      </c>
      <c r="R79" s="92">
        <v>110</v>
      </c>
      <c r="S79" s="90"/>
      <c r="T79" s="57" t="e">
        <f>S79*#REF!</f>
        <v>#REF!</v>
      </c>
      <c r="U79" s="92"/>
      <c r="V79" s="88"/>
      <c r="W79" s="61" t="e">
        <f>V79*#REF!</f>
        <v>#REF!</v>
      </c>
      <c r="X79" s="93"/>
      <c r="Y79" s="90"/>
      <c r="Z79" s="57" t="e">
        <f>Y79*#REF!</f>
        <v>#REF!</v>
      </c>
      <c r="AA79" s="92"/>
      <c r="AB79" s="88">
        <v>2</v>
      </c>
      <c r="AC79" s="61" t="e">
        <f>AB79*#REF!</f>
        <v>#REF!</v>
      </c>
      <c r="AD79" s="93">
        <v>201</v>
      </c>
      <c r="AE79" s="94">
        <v>2</v>
      </c>
      <c r="AF79" s="57" t="e">
        <f>AE79*#REF!</f>
        <v>#REF!</v>
      </c>
      <c r="AG79" s="95">
        <v>320</v>
      </c>
      <c r="AH79" s="88"/>
      <c r="AI79" s="61" t="e">
        <f>AH79*#REF!</f>
        <v>#REF!</v>
      </c>
      <c r="AJ79" s="93"/>
      <c r="AK79" s="30" t="e">
        <f t="shared" si="11"/>
        <v>#REF!</v>
      </c>
      <c r="BX79" s="68"/>
      <c r="BY79" s="68"/>
      <c r="BZ79" s="68"/>
    </row>
    <row r="80" spans="1:78" s="73" customFormat="1">
      <c r="A80" s="24">
        <f t="shared" ref="A80:A95" si="14">A79+1</f>
        <v>68</v>
      </c>
      <c r="B80" s="25" t="s">
        <v>278</v>
      </c>
      <c r="C80" s="26" t="s">
        <v>285</v>
      </c>
      <c r="D80" s="33">
        <f t="shared" si="13"/>
        <v>4</v>
      </c>
      <c r="E80" s="28" t="s">
        <v>30</v>
      </c>
      <c r="F80" s="29"/>
      <c r="G80" s="29"/>
      <c r="H80" s="29"/>
      <c r="I80" s="119">
        <f t="shared" si="12"/>
        <v>0</v>
      </c>
      <c r="J80" s="94">
        <v>2</v>
      </c>
      <c r="K80" s="57" t="e">
        <f>J80*#REF!</f>
        <v>#REF!</v>
      </c>
      <c r="L80" s="49">
        <v>590</v>
      </c>
      <c r="M80" s="94"/>
      <c r="N80" s="57" t="e">
        <f>#REF!*M80</f>
        <v>#REF!</v>
      </c>
      <c r="O80" s="95"/>
      <c r="P80" s="88">
        <v>2</v>
      </c>
      <c r="Q80" s="57" t="e">
        <f>P80*#REF!</f>
        <v>#REF!</v>
      </c>
      <c r="R80" s="92">
        <v>110</v>
      </c>
      <c r="S80" s="90"/>
      <c r="T80" s="57" t="e">
        <f>S80*#REF!</f>
        <v>#REF!</v>
      </c>
      <c r="U80" s="92"/>
      <c r="V80" s="88"/>
      <c r="W80" s="61" t="e">
        <f>V80*#REF!</f>
        <v>#REF!</v>
      </c>
      <c r="X80" s="93"/>
      <c r="Y80" s="90"/>
      <c r="Z80" s="57" t="e">
        <f>Y80*#REF!</f>
        <v>#REF!</v>
      </c>
      <c r="AA80" s="92"/>
      <c r="AB80" s="88"/>
      <c r="AC80" s="61" t="e">
        <f>AB80*#REF!</f>
        <v>#REF!</v>
      </c>
      <c r="AD80" s="93"/>
      <c r="AE80" s="94"/>
      <c r="AF80" s="57" t="e">
        <f>AE80*#REF!</f>
        <v>#REF!</v>
      </c>
      <c r="AG80" s="95"/>
      <c r="AH80" s="88"/>
      <c r="AI80" s="61" t="e">
        <f>AH80*#REF!</f>
        <v>#REF!</v>
      </c>
      <c r="AJ80" s="93"/>
      <c r="AK80" s="30" t="e">
        <f t="shared" si="11"/>
        <v>#REF!</v>
      </c>
      <c r="BX80" s="68"/>
      <c r="BY80" s="68"/>
      <c r="BZ80" s="68"/>
    </row>
    <row r="81" spans="1:78" s="73" customFormat="1">
      <c r="A81" s="24">
        <f t="shared" si="14"/>
        <v>69</v>
      </c>
      <c r="B81" s="25" t="s">
        <v>83</v>
      </c>
      <c r="C81" s="26" t="s">
        <v>285</v>
      </c>
      <c r="D81" s="33">
        <f t="shared" si="13"/>
        <v>16</v>
      </c>
      <c r="E81" s="28" t="s">
        <v>30</v>
      </c>
      <c r="F81" s="29"/>
      <c r="G81" s="29"/>
      <c r="H81" s="29"/>
      <c r="I81" s="119">
        <f t="shared" si="12"/>
        <v>0</v>
      </c>
      <c r="J81" s="94">
        <v>2</v>
      </c>
      <c r="K81" s="57" t="e">
        <f>J81*#REF!</f>
        <v>#REF!</v>
      </c>
      <c r="L81" s="49">
        <v>590</v>
      </c>
      <c r="M81" s="94">
        <v>2</v>
      </c>
      <c r="N81" s="57" t="e">
        <f>#REF!*M81</f>
        <v>#REF!</v>
      </c>
      <c r="O81" s="95">
        <v>405</v>
      </c>
      <c r="P81" s="88">
        <v>2</v>
      </c>
      <c r="Q81" s="57" t="e">
        <f>P81*#REF!</f>
        <v>#REF!</v>
      </c>
      <c r="R81" s="92">
        <v>110</v>
      </c>
      <c r="S81" s="90"/>
      <c r="T81" s="57" t="e">
        <f>S81*#REF!</f>
        <v>#REF!</v>
      </c>
      <c r="U81" s="92"/>
      <c r="V81" s="88"/>
      <c r="W81" s="61" t="e">
        <f>V81*#REF!</f>
        <v>#REF!</v>
      </c>
      <c r="X81" s="93"/>
      <c r="Y81" s="90"/>
      <c r="Z81" s="57" t="e">
        <f>Y81*#REF!</f>
        <v>#REF!</v>
      </c>
      <c r="AA81" s="92"/>
      <c r="AB81" s="88">
        <v>2</v>
      </c>
      <c r="AC81" s="61" t="e">
        <f>AB81*#REF!</f>
        <v>#REF!</v>
      </c>
      <c r="AD81" s="93">
        <v>201</v>
      </c>
      <c r="AE81" s="94">
        <v>8</v>
      </c>
      <c r="AF81" s="57" t="e">
        <f>AE81*#REF!</f>
        <v>#REF!</v>
      </c>
      <c r="AG81" s="95">
        <v>302</v>
      </c>
      <c r="AH81" s="88"/>
      <c r="AI81" s="61" t="e">
        <f>AH81*#REF!</f>
        <v>#REF!</v>
      </c>
      <c r="AJ81" s="93"/>
      <c r="AK81" s="30" t="e">
        <f t="shared" si="11"/>
        <v>#REF!</v>
      </c>
      <c r="BX81" s="68"/>
      <c r="BY81" s="68"/>
      <c r="BZ81" s="68"/>
    </row>
    <row r="82" spans="1:78" s="73" customFormat="1">
      <c r="A82" s="24">
        <f t="shared" si="14"/>
        <v>70</v>
      </c>
      <c r="B82" s="25" t="s">
        <v>84</v>
      </c>
      <c r="C82" s="26" t="s">
        <v>285</v>
      </c>
      <c r="D82" s="33">
        <f t="shared" si="13"/>
        <v>17</v>
      </c>
      <c r="E82" s="28" t="s">
        <v>30</v>
      </c>
      <c r="F82" s="29"/>
      <c r="G82" s="29"/>
      <c r="H82" s="29"/>
      <c r="I82" s="119">
        <f t="shared" si="12"/>
        <v>0</v>
      </c>
      <c r="J82" s="94">
        <v>2</v>
      </c>
      <c r="K82" s="57" t="e">
        <f>J82*#REF!</f>
        <v>#REF!</v>
      </c>
      <c r="L82" s="49">
        <v>590</v>
      </c>
      <c r="M82" s="94">
        <v>2</v>
      </c>
      <c r="N82" s="57" t="e">
        <f>#REF!*M82</f>
        <v>#REF!</v>
      </c>
      <c r="O82" s="95">
        <v>401</v>
      </c>
      <c r="P82" s="88">
        <v>2</v>
      </c>
      <c r="Q82" s="57" t="e">
        <f>P82*#REF!</f>
        <v>#REF!</v>
      </c>
      <c r="R82" s="92">
        <v>110</v>
      </c>
      <c r="S82" s="90"/>
      <c r="T82" s="57" t="e">
        <f>S82*#REF!</f>
        <v>#REF!</v>
      </c>
      <c r="U82" s="92"/>
      <c r="V82" s="88">
        <v>1</v>
      </c>
      <c r="W82" s="61" t="e">
        <f>V82*#REF!</f>
        <v>#REF!</v>
      </c>
      <c r="X82" s="93">
        <v>101</v>
      </c>
      <c r="Y82" s="90"/>
      <c r="Z82" s="57" t="e">
        <f>Y82*#REF!</f>
        <v>#REF!</v>
      </c>
      <c r="AA82" s="92"/>
      <c r="AB82" s="88">
        <v>2</v>
      </c>
      <c r="AC82" s="61" t="e">
        <f>AB82*#REF!</f>
        <v>#REF!</v>
      </c>
      <c r="AD82" s="93">
        <v>201</v>
      </c>
      <c r="AE82" s="94">
        <v>8</v>
      </c>
      <c r="AF82" s="57" t="e">
        <f>AE82*#REF!</f>
        <v>#REF!</v>
      </c>
      <c r="AG82" s="95">
        <v>302</v>
      </c>
      <c r="AH82" s="88"/>
      <c r="AI82" s="61" t="e">
        <f>AH82*#REF!</f>
        <v>#REF!</v>
      </c>
      <c r="AJ82" s="93"/>
      <c r="AK82" s="30" t="e">
        <f t="shared" si="11"/>
        <v>#REF!</v>
      </c>
      <c r="BX82" s="68"/>
      <c r="BY82" s="68"/>
      <c r="BZ82" s="68"/>
    </row>
    <row r="83" spans="1:78" s="73" customFormat="1">
      <c r="A83" s="24">
        <f t="shared" si="14"/>
        <v>71</v>
      </c>
      <c r="B83" s="25" t="s">
        <v>85</v>
      </c>
      <c r="C83" s="26" t="s">
        <v>285</v>
      </c>
      <c r="D83" s="33">
        <f t="shared" si="13"/>
        <v>15</v>
      </c>
      <c r="E83" s="28" t="s">
        <v>30</v>
      </c>
      <c r="F83" s="29"/>
      <c r="G83" s="29"/>
      <c r="H83" s="29"/>
      <c r="I83" s="119">
        <f t="shared" si="12"/>
        <v>0</v>
      </c>
      <c r="J83" s="94">
        <v>2</v>
      </c>
      <c r="K83" s="57" t="e">
        <f>J83*#REF!</f>
        <v>#REF!</v>
      </c>
      <c r="L83" s="49">
        <v>590</v>
      </c>
      <c r="M83" s="94"/>
      <c r="N83" s="57" t="e">
        <f>#REF!*M83</f>
        <v>#REF!</v>
      </c>
      <c r="O83" s="95"/>
      <c r="P83" s="88">
        <v>2</v>
      </c>
      <c r="Q83" s="57" t="e">
        <f>P83*#REF!</f>
        <v>#REF!</v>
      </c>
      <c r="R83" s="92">
        <v>110</v>
      </c>
      <c r="S83" s="90"/>
      <c r="T83" s="57" t="e">
        <f>S83*#REF!</f>
        <v>#REF!</v>
      </c>
      <c r="U83" s="92"/>
      <c r="V83" s="88">
        <v>1</v>
      </c>
      <c r="W83" s="61" t="e">
        <f>V83*#REF!</f>
        <v>#REF!</v>
      </c>
      <c r="X83" s="93">
        <v>101</v>
      </c>
      <c r="Y83" s="90"/>
      <c r="Z83" s="57" t="e">
        <f>Y83*#REF!</f>
        <v>#REF!</v>
      </c>
      <c r="AA83" s="92"/>
      <c r="AB83" s="88">
        <v>2</v>
      </c>
      <c r="AC83" s="61" t="e">
        <f>AB83*#REF!</f>
        <v>#REF!</v>
      </c>
      <c r="AD83" s="93">
        <v>201</v>
      </c>
      <c r="AE83" s="94">
        <v>8</v>
      </c>
      <c r="AF83" s="57" t="e">
        <f>AE83*#REF!</f>
        <v>#REF!</v>
      </c>
      <c r="AG83" s="95">
        <v>320</v>
      </c>
      <c r="AH83" s="88"/>
      <c r="AI83" s="61" t="e">
        <f>AH83*#REF!</f>
        <v>#REF!</v>
      </c>
      <c r="AJ83" s="93"/>
      <c r="AK83" s="30" t="e">
        <f t="shared" si="11"/>
        <v>#REF!</v>
      </c>
      <c r="BX83" s="68"/>
      <c r="BY83" s="68"/>
      <c r="BZ83" s="68"/>
    </row>
    <row r="84" spans="1:78" s="73" customFormat="1">
      <c r="A84" s="24">
        <f t="shared" si="14"/>
        <v>72</v>
      </c>
      <c r="B84" s="25" t="s">
        <v>86</v>
      </c>
      <c r="C84" s="26" t="s">
        <v>285</v>
      </c>
      <c r="D84" s="33">
        <f t="shared" si="13"/>
        <v>11</v>
      </c>
      <c r="E84" s="28" t="s">
        <v>30</v>
      </c>
      <c r="F84" s="29"/>
      <c r="G84" s="29"/>
      <c r="H84" s="29"/>
      <c r="I84" s="119">
        <f t="shared" si="12"/>
        <v>0</v>
      </c>
      <c r="J84" s="94">
        <v>2</v>
      </c>
      <c r="K84" s="57" t="e">
        <f>J84*#REF!</f>
        <v>#REF!</v>
      </c>
      <c r="L84" s="49">
        <v>590</v>
      </c>
      <c r="M84" s="94"/>
      <c r="N84" s="57" t="e">
        <f>#REF!*M84</f>
        <v>#REF!</v>
      </c>
      <c r="O84" s="95"/>
      <c r="P84" s="88">
        <v>2</v>
      </c>
      <c r="Q84" s="57" t="e">
        <f>P84*#REF!</f>
        <v>#REF!</v>
      </c>
      <c r="R84" s="92">
        <v>110</v>
      </c>
      <c r="S84" s="90"/>
      <c r="T84" s="57" t="e">
        <f>S84*#REF!</f>
        <v>#REF!</v>
      </c>
      <c r="U84" s="92"/>
      <c r="V84" s="88">
        <v>1</v>
      </c>
      <c r="W84" s="61" t="e">
        <f>V84*#REF!</f>
        <v>#REF!</v>
      </c>
      <c r="X84" s="93">
        <v>101</v>
      </c>
      <c r="Y84" s="90"/>
      <c r="Z84" s="57" t="e">
        <f>Y84*#REF!</f>
        <v>#REF!</v>
      </c>
      <c r="AA84" s="92"/>
      <c r="AB84" s="88">
        <v>2</v>
      </c>
      <c r="AC84" s="61" t="e">
        <f>AB84*#REF!</f>
        <v>#REF!</v>
      </c>
      <c r="AD84" s="93">
        <v>201</v>
      </c>
      <c r="AE84" s="94">
        <v>4</v>
      </c>
      <c r="AF84" s="57" t="e">
        <f>AE84*#REF!</f>
        <v>#REF!</v>
      </c>
      <c r="AG84" s="95">
        <v>302</v>
      </c>
      <c r="AH84" s="88"/>
      <c r="AI84" s="61" t="e">
        <f>AH84*#REF!</f>
        <v>#REF!</v>
      </c>
      <c r="AJ84" s="93"/>
      <c r="AK84" s="30" t="e">
        <f t="shared" si="11"/>
        <v>#REF!</v>
      </c>
      <c r="BX84" s="68"/>
      <c r="BY84" s="68"/>
      <c r="BZ84" s="68"/>
    </row>
    <row r="85" spans="1:78" s="73" customFormat="1">
      <c r="A85" s="24">
        <f t="shared" si="14"/>
        <v>73</v>
      </c>
      <c r="B85" s="25" t="s">
        <v>279</v>
      </c>
      <c r="C85" s="26" t="s">
        <v>285</v>
      </c>
      <c r="D85" s="33">
        <f t="shared" si="13"/>
        <v>8</v>
      </c>
      <c r="E85" s="28" t="s">
        <v>30</v>
      </c>
      <c r="F85" s="29"/>
      <c r="G85" s="29"/>
      <c r="H85" s="29"/>
      <c r="I85" s="119">
        <f t="shared" si="12"/>
        <v>0</v>
      </c>
      <c r="J85" s="94"/>
      <c r="K85" s="57" t="e">
        <f>J85*#REF!</f>
        <v>#REF!</v>
      </c>
      <c r="L85" s="49"/>
      <c r="M85" s="94"/>
      <c r="N85" s="57" t="e">
        <f>#REF!*M85</f>
        <v>#REF!</v>
      </c>
      <c r="O85" s="95"/>
      <c r="P85" s="88">
        <v>2</v>
      </c>
      <c r="Q85" s="57" t="e">
        <f>P85*#REF!</f>
        <v>#REF!</v>
      </c>
      <c r="R85" s="92">
        <v>110</v>
      </c>
      <c r="S85" s="90"/>
      <c r="T85" s="57" t="e">
        <f>S85*#REF!</f>
        <v>#REF!</v>
      </c>
      <c r="U85" s="92"/>
      <c r="V85" s="88"/>
      <c r="W85" s="61" t="e">
        <f>V85*#REF!</f>
        <v>#REF!</v>
      </c>
      <c r="X85" s="93"/>
      <c r="Y85" s="90"/>
      <c r="Z85" s="57" t="e">
        <f>Y85*#REF!</f>
        <v>#REF!</v>
      </c>
      <c r="AA85" s="92"/>
      <c r="AB85" s="88">
        <v>2</v>
      </c>
      <c r="AC85" s="61" t="e">
        <f>AB85*#REF!</f>
        <v>#REF!</v>
      </c>
      <c r="AD85" s="93">
        <v>201</v>
      </c>
      <c r="AE85" s="94">
        <v>4</v>
      </c>
      <c r="AF85" s="57" t="e">
        <f>AE85*#REF!</f>
        <v>#REF!</v>
      </c>
      <c r="AG85" s="95">
        <v>302</v>
      </c>
      <c r="AH85" s="88"/>
      <c r="AI85" s="61" t="e">
        <f>AH85*#REF!</f>
        <v>#REF!</v>
      </c>
      <c r="AJ85" s="93"/>
      <c r="AK85" s="30" t="e">
        <f t="shared" si="11"/>
        <v>#REF!</v>
      </c>
      <c r="BX85" s="68"/>
      <c r="BY85" s="68"/>
      <c r="BZ85" s="68"/>
    </row>
    <row r="86" spans="1:78" s="73" customFormat="1">
      <c r="A86" s="24">
        <f t="shared" si="14"/>
        <v>74</v>
      </c>
      <c r="B86" s="25" t="s">
        <v>280</v>
      </c>
      <c r="C86" s="26" t="s">
        <v>285</v>
      </c>
      <c r="D86" s="33">
        <f t="shared" si="13"/>
        <v>8</v>
      </c>
      <c r="E86" s="28" t="s">
        <v>30</v>
      </c>
      <c r="F86" s="29"/>
      <c r="G86" s="29"/>
      <c r="H86" s="29"/>
      <c r="I86" s="119">
        <f t="shared" si="12"/>
        <v>0</v>
      </c>
      <c r="J86" s="94">
        <v>2</v>
      </c>
      <c r="K86" s="57" t="e">
        <f>J86*#REF!</f>
        <v>#REF!</v>
      </c>
      <c r="L86" s="49">
        <v>590</v>
      </c>
      <c r="M86" s="94"/>
      <c r="N86" s="57" t="e">
        <f>#REF!*M86</f>
        <v>#REF!</v>
      </c>
      <c r="O86" s="95"/>
      <c r="P86" s="88"/>
      <c r="Q86" s="57" t="e">
        <f>P86*#REF!</f>
        <v>#REF!</v>
      </c>
      <c r="R86" s="92"/>
      <c r="S86" s="90"/>
      <c r="T86" s="57" t="e">
        <f>S86*#REF!</f>
        <v>#REF!</v>
      </c>
      <c r="U86" s="92"/>
      <c r="V86" s="88"/>
      <c r="W86" s="61" t="e">
        <f>V86*#REF!</f>
        <v>#REF!</v>
      </c>
      <c r="X86" s="93"/>
      <c r="Y86" s="90"/>
      <c r="Z86" s="57" t="e">
        <f>Y86*#REF!</f>
        <v>#REF!</v>
      </c>
      <c r="AA86" s="92"/>
      <c r="AB86" s="88">
        <v>2</v>
      </c>
      <c r="AC86" s="61" t="e">
        <f>AB86*#REF!</f>
        <v>#REF!</v>
      </c>
      <c r="AD86" s="93">
        <v>201</v>
      </c>
      <c r="AE86" s="94">
        <v>4</v>
      </c>
      <c r="AF86" s="57" t="e">
        <f>AE86*#REF!</f>
        <v>#REF!</v>
      </c>
      <c r="AG86" s="95">
        <v>302</v>
      </c>
      <c r="AH86" s="88"/>
      <c r="AI86" s="61" t="e">
        <f>AH86*#REF!</f>
        <v>#REF!</v>
      </c>
      <c r="AJ86" s="93"/>
      <c r="AK86" s="30" t="e">
        <f t="shared" si="11"/>
        <v>#REF!</v>
      </c>
      <c r="BX86" s="68"/>
      <c r="BY86" s="68"/>
      <c r="BZ86" s="68"/>
    </row>
    <row r="87" spans="1:78" s="73" customFormat="1">
      <c r="A87" s="24">
        <f t="shared" si="14"/>
        <v>75</v>
      </c>
      <c r="B87" s="25" t="s">
        <v>87</v>
      </c>
      <c r="C87" s="26" t="s">
        <v>285</v>
      </c>
      <c r="D87" s="33">
        <f t="shared" si="13"/>
        <v>4</v>
      </c>
      <c r="E87" s="28" t="s">
        <v>30</v>
      </c>
      <c r="F87" s="29"/>
      <c r="G87" s="29"/>
      <c r="H87" s="29"/>
      <c r="I87" s="119">
        <f t="shared" si="12"/>
        <v>0</v>
      </c>
      <c r="J87" s="94"/>
      <c r="K87" s="57" t="e">
        <f>J87*#REF!</f>
        <v>#REF!</v>
      </c>
      <c r="L87" s="49"/>
      <c r="M87" s="94"/>
      <c r="N87" s="57" t="e">
        <f>#REF!*M87</f>
        <v>#REF!</v>
      </c>
      <c r="O87" s="95"/>
      <c r="P87" s="88"/>
      <c r="Q87" s="57" t="e">
        <f>P87*#REF!</f>
        <v>#REF!</v>
      </c>
      <c r="R87" s="92"/>
      <c r="S87" s="90"/>
      <c r="T87" s="57" t="e">
        <f>S87*#REF!</f>
        <v>#REF!</v>
      </c>
      <c r="U87" s="92"/>
      <c r="V87" s="88"/>
      <c r="W87" s="61" t="e">
        <f>V87*#REF!</f>
        <v>#REF!</v>
      </c>
      <c r="X87" s="93"/>
      <c r="Y87" s="90"/>
      <c r="Z87" s="57" t="e">
        <f>Y87*#REF!</f>
        <v>#REF!</v>
      </c>
      <c r="AA87" s="92"/>
      <c r="AB87" s="88">
        <v>2</v>
      </c>
      <c r="AC87" s="61" t="e">
        <f>AB87*#REF!</f>
        <v>#REF!</v>
      </c>
      <c r="AD87" s="93">
        <v>201</v>
      </c>
      <c r="AE87" s="94">
        <v>2</v>
      </c>
      <c r="AF87" s="57" t="e">
        <f>AE87*#REF!</f>
        <v>#REF!</v>
      </c>
      <c r="AG87" s="95">
        <v>302</v>
      </c>
      <c r="AH87" s="88"/>
      <c r="AI87" s="61" t="e">
        <f>AH87*#REF!</f>
        <v>#REF!</v>
      </c>
      <c r="AJ87" s="93"/>
      <c r="AK87" s="30" t="e">
        <f t="shared" si="11"/>
        <v>#REF!</v>
      </c>
      <c r="BX87" s="68"/>
      <c r="BY87" s="68"/>
      <c r="BZ87" s="68"/>
    </row>
    <row r="88" spans="1:78" s="73" customFormat="1">
      <c r="A88" s="24">
        <f t="shared" si="14"/>
        <v>76</v>
      </c>
      <c r="B88" s="25" t="s">
        <v>88</v>
      </c>
      <c r="C88" s="26" t="s">
        <v>285</v>
      </c>
      <c r="D88" s="33">
        <f t="shared" si="13"/>
        <v>2</v>
      </c>
      <c r="E88" s="28" t="s">
        <v>30</v>
      </c>
      <c r="F88" s="29"/>
      <c r="G88" s="29"/>
      <c r="H88" s="29"/>
      <c r="I88" s="119">
        <f t="shared" si="12"/>
        <v>0</v>
      </c>
      <c r="J88" s="94"/>
      <c r="K88" s="57" t="e">
        <f>J88*#REF!</f>
        <v>#REF!</v>
      </c>
      <c r="L88" s="49"/>
      <c r="M88" s="94"/>
      <c r="N88" s="57" t="e">
        <f>#REF!*M88</f>
        <v>#REF!</v>
      </c>
      <c r="O88" s="95"/>
      <c r="P88" s="88"/>
      <c r="Q88" s="57" t="e">
        <f>P88*#REF!</f>
        <v>#REF!</v>
      </c>
      <c r="R88" s="92"/>
      <c r="S88" s="90"/>
      <c r="T88" s="57" t="e">
        <f>S88*#REF!</f>
        <v>#REF!</v>
      </c>
      <c r="U88" s="92"/>
      <c r="V88" s="88"/>
      <c r="W88" s="61" t="e">
        <f>V88*#REF!</f>
        <v>#REF!</v>
      </c>
      <c r="X88" s="93"/>
      <c r="Y88" s="90"/>
      <c r="Z88" s="57" t="e">
        <f>Y88*#REF!</f>
        <v>#REF!</v>
      </c>
      <c r="AA88" s="92"/>
      <c r="AB88" s="88"/>
      <c r="AC88" s="61" t="e">
        <f>AB88*#REF!</f>
        <v>#REF!</v>
      </c>
      <c r="AD88" s="93"/>
      <c r="AE88" s="94">
        <v>2</v>
      </c>
      <c r="AF88" s="57" t="e">
        <f>AE88*#REF!</f>
        <v>#REF!</v>
      </c>
      <c r="AG88" s="95">
        <v>321</v>
      </c>
      <c r="AH88" s="88"/>
      <c r="AI88" s="61" t="e">
        <f>AH88*#REF!</f>
        <v>#REF!</v>
      </c>
      <c r="AJ88" s="93"/>
      <c r="AK88" s="30" t="e">
        <f t="shared" si="11"/>
        <v>#REF!</v>
      </c>
      <c r="BX88" s="68"/>
      <c r="BY88" s="68"/>
      <c r="BZ88" s="68"/>
    </row>
    <row r="89" spans="1:78" s="73" customFormat="1">
      <c r="A89" s="24">
        <f t="shared" si="14"/>
        <v>77</v>
      </c>
      <c r="B89" s="25" t="s">
        <v>89</v>
      </c>
      <c r="C89" s="26" t="s">
        <v>27</v>
      </c>
      <c r="D89" s="33">
        <f t="shared" si="13"/>
        <v>40</v>
      </c>
      <c r="E89" s="28" t="s">
        <v>30</v>
      </c>
      <c r="F89" s="29"/>
      <c r="G89" s="29"/>
      <c r="H89" s="29"/>
      <c r="I89" s="119">
        <f t="shared" si="12"/>
        <v>0</v>
      </c>
      <c r="J89" s="94"/>
      <c r="K89" s="57" t="e">
        <f>J89*#REF!</f>
        <v>#REF!</v>
      </c>
      <c r="L89" s="49"/>
      <c r="M89" s="94"/>
      <c r="N89" s="57" t="e">
        <f>#REF!*M89</f>
        <v>#REF!</v>
      </c>
      <c r="O89" s="95"/>
      <c r="P89" s="88"/>
      <c r="Q89" s="57" t="e">
        <f>P89*#REF!</f>
        <v>#REF!</v>
      </c>
      <c r="R89" s="92"/>
      <c r="S89" s="90"/>
      <c r="T89" s="57" t="e">
        <f>S89*#REF!</f>
        <v>#REF!</v>
      </c>
      <c r="U89" s="92"/>
      <c r="V89" s="88"/>
      <c r="W89" s="61" t="e">
        <f>V89*#REF!</f>
        <v>#REF!</v>
      </c>
      <c r="X89" s="93"/>
      <c r="Y89" s="90"/>
      <c r="Z89" s="57" t="e">
        <f>Y89*#REF!</f>
        <v>#REF!</v>
      </c>
      <c r="AA89" s="92"/>
      <c r="AB89" s="88"/>
      <c r="AC89" s="61" t="e">
        <f>AB89*#REF!</f>
        <v>#REF!</v>
      </c>
      <c r="AD89" s="93"/>
      <c r="AE89" s="94">
        <v>40</v>
      </c>
      <c r="AF89" s="57" t="e">
        <f>AE89*#REF!</f>
        <v>#REF!</v>
      </c>
      <c r="AG89" s="95">
        <v>302</v>
      </c>
      <c r="AH89" s="88"/>
      <c r="AI89" s="61" t="e">
        <f>AH89*#REF!</f>
        <v>#REF!</v>
      </c>
      <c r="AJ89" s="93"/>
      <c r="AK89" s="30" t="e">
        <f t="shared" si="11"/>
        <v>#REF!</v>
      </c>
      <c r="BX89" s="68"/>
      <c r="BY89" s="68"/>
      <c r="BZ89" s="68"/>
    </row>
    <row r="90" spans="1:78" s="73" customFormat="1">
      <c r="A90" s="24">
        <f t="shared" si="14"/>
        <v>78</v>
      </c>
      <c r="B90" s="25" t="s">
        <v>90</v>
      </c>
      <c r="C90" s="26" t="s">
        <v>27</v>
      </c>
      <c r="D90" s="33">
        <f t="shared" si="13"/>
        <v>40</v>
      </c>
      <c r="E90" s="28" t="s">
        <v>30</v>
      </c>
      <c r="F90" s="29"/>
      <c r="G90" s="29"/>
      <c r="H90" s="29"/>
      <c r="I90" s="119">
        <f t="shared" si="12"/>
        <v>0</v>
      </c>
      <c r="J90" s="94"/>
      <c r="K90" s="57" t="e">
        <f>J90*#REF!</f>
        <v>#REF!</v>
      </c>
      <c r="L90" s="49"/>
      <c r="M90" s="94"/>
      <c r="N90" s="57" t="e">
        <f>#REF!*M90</f>
        <v>#REF!</v>
      </c>
      <c r="O90" s="95"/>
      <c r="P90" s="88"/>
      <c r="Q90" s="57" t="e">
        <f>P90*#REF!</f>
        <v>#REF!</v>
      </c>
      <c r="R90" s="92"/>
      <c r="S90" s="90"/>
      <c r="T90" s="57" t="e">
        <f>S90*#REF!</f>
        <v>#REF!</v>
      </c>
      <c r="U90" s="92"/>
      <c r="V90" s="88"/>
      <c r="W90" s="61" t="e">
        <f>V90*#REF!</f>
        <v>#REF!</v>
      </c>
      <c r="X90" s="93"/>
      <c r="Y90" s="90"/>
      <c r="Z90" s="57" t="e">
        <f>Y90*#REF!</f>
        <v>#REF!</v>
      </c>
      <c r="AA90" s="92"/>
      <c r="AB90" s="88"/>
      <c r="AC90" s="61" t="e">
        <f>AB90*#REF!</f>
        <v>#REF!</v>
      </c>
      <c r="AD90" s="93"/>
      <c r="AE90" s="94">
        <v>40</v>
      </c>
      <c r="AF90" s="57" t="e">
        <f>AE90*#REF!</f>
        <v>#REF!</v>
      </c>
      <c r="AG90" s="95">
        <v>302</v>
      </c>
      <c r="AH90" s="88"/>
      <c r="AI90" s="61" t="e">
        <f>AH90*#REF!</f>
        <v>#REF!</v>
      </c>
      <c r="AJ90" s="93"/>
      <c r="AK90" s="30" t="e">
        <f t="shared" si="11"/>
        <v>#REF!</v>
      </c>
      <c r="BX90" s="68"/>
      <c r="BY90" s="68"/>
      <c r="BZ90" s="68"/>
    </row>
    <row r="91" spans="1:78" s="73" customFormat="1">
      <c r="A91" s="24">
        <f t="shared" si="14"/>
        <v>79</v>
      </c>
      <c r="B91" s="25" t="s">
        <v>91</v>
      </c>
      <c r="C91" s="26" t="s">
        <v>27</v>
      </c>
      <c r="D91" s="33">
        <f t="shared" si="13"/>
        <v>40</v>
      </c>
      <c r="E91" s="28" t="s">
        <v>30</v>
      </c>
      <c r="F91" s="29"/>
      <c r="G91" s="29"/>
      <c r="H91" s="29"/>
      <c r="I91" s="119">
        <f t="shared" si="12"/>
        <v>0</v>
      </c>
      <c r="J91" s="94"/>
      <c r="K91" s="57" t="e">
        <f>J91*#REF!</f>
        <v>#REF!</v>
      </c>
      <c r="L91" s="49"/>
      <c r="M91" s="94"/>
      <c r="N91" s="57" t="e">
        <f>#REF!*M91</f>
        <v>#REF!</v>
      </c>
      <c r="O91" s="95"/>
      <c r="P91" s="88"/>
      <c r="Q91" s="57" t="e">
        <f>P91*#REF!</f>
        <v>#REF!</v>
      </c>
      <c r="R91" s="92"/>
      <c r="S91" s="90"/>
      <c r="T91" s="57" t="e">
        <f>S91*#REF!</f>
        <v>#REF!</v>
      </c>
      <c r="U91" s="92"/>
      <c r="V91" s="88"/>
      <c r="W91" s="61" t="e">
        <f>V91*#REF!</f>
        <v>#REF!</v>
      </c>
      <c r="X91" s="93"/>
      <c r="Y91" s="90"/>
      <c r="Z91" s="57" t="e">
        <f>Y91*#REF!</f>
        <v>#REF!</v>
      </c>
      <c r="AA91" s="92"/>
      <c r="AB91" s="88"/>
      <c r="AC91" s="61" t="e">
        <f>AB91*#REF!</f>
        <v>#REF!</v>
      </c>
      <c r="AD91" s="93"/>
      <c r="AE91" s="94">
        <v>40</v>
      </c>
      <c r="AF91" s="57" t="e">
        <f>AE91*#REF!</f>
        <v>#REF!</v>
      </c>
      <c r="AG91" s="95">
        <v>320</v>
      </c>
      <c r="AH91" s="88"/>
      <c r="AI91" s="61" t="e">
        <f>AH91*#REF!</f>
        <v>#REF!</v>
      </c>
      <c r="AJ91" s="93"/>
      <c r="AK91" s="30" t="e">
        <f t="shared" si="11"/>
        <v>#REF!</v>
      </c>
      <c r="BX91" s="68"/>
      <c r="BY91" s="68"/>
      <c r="BZ91" s="68"/>
    </row>
    <row r="92" spans="1:78" s="73" customFormat="1">
      <c r="A92" s="24">
        <f t="shared" si="14"/>
        <v>80</v>
      </c>
      <c r="B92" s="25" t="s">
        <v>92</v>
      </c>
      <c r="C92" s="26" t="s">
        <v>285</v>
      </c>
      <c r="D92" s="33">
        <f t="shared" si="13"/>
        <v>8</v>
      </c>
      <c r="E92" s="28" t="s">
        <v>30</v>
      </c>
      <c r="F92" s="29"/>
      <c r="G92" s="29"/>
      <c r="H92" s="29"/>
      <c r="I92" s="119">
        <f t="shared" si="12"/>
        <v>0</v>
      </c>
      <c r="J92" s="94">
        <v>2</v>
      </c>
      <c r="K92" s="57" t="e">
        <f>J92*#REF!</f>
        <v>#REF!</v>
      </c>
      <c r="L92" s="49">
        <v>590</v>
      </c>
      <c r="M92" s="94"/>
      <c r="N92" s="57" t="e">
        <f>#REF!*M92</f>
        <v>#REF!</v>
      </c>
      <c r="O92" s="95"/>
      <c r="P92" s="88"/>
      <c r="Q92" s="57" t="e">
        <f>P92*#REF!</f>
        <v>#REF!</v>
      </c>
      <c r="R92" s="92"/>
      <c r="S92" s="90"/>
      <c r="T92" s="57" t="e">
        <f>S92*#REF!</f>
        <v>#REF!</v>
      </c>
      <c r="U92" s="92"/>
      <c r="V92" s="88"/>
      <c r="W92" s="61" t="e">
        <f>V92*#REF!</f>
        <v>#REF!</v>
      </c>
      <c r="X92" s="93"/>
      <c r="Y92" s="90"/>
      <c r="Z92" s="57" t="e">
        <f>Y92*#REF!</f>
        <v>#REF!</v>
      </c>
      <c r="AA92" s="92"/>
      <c r="AB92" s="88">
        <v>2</v>
      </c>
      <c r="AC92" s="61" t="e">
        <f>AB92*#REF!</f>
        <v>#REF!</v>
      </c>
      <c r="AD92" s="93">
        <v>204</v>
      </c>
      <c r="AE92" s="94">
        <v>4</v>
      </c>
      <c r="AF92" s="57" t="e">
        <f>AE92*#REF!</f>
        <v>#REF!</v>
      </c>
      <c r="AG92" s="95">
        <v>301</v>
      </c>
      <c r="AH92" s="88"/>
      <c r="AI92" s="61" t="e">
        <f>AH92*#REF!</f>
        <v>#REF!</v>
      </c>
      <c r="AJ92" s="93"/>
      <c r="AK92" s="30" t="e">
        <f t="shared" si="11"/>
        <v>#REF!</v>
      </c>
      <c r="BX92" s="68"/>
      <c r="BY92" s="68"/>
      <c r="BZ92" s="68"/>
    </row>
    <row r="93" spans="1:78" s="73" customFormat="1">
      <c r="A93" s="24">
        <f t="shared" si="14"/>
        <v>81</v>
      </c>
      <c r="B93" s="25" t="s">
        <v>93</v>
      </c>
      <c r="C93" s="26" t="s">
        <v>285</v>
      </c>
      <c r="D93" s="33">
        <f t="shared" si="13"/>
        <v>8</v>
      </c>
      <c r="E93" s="28" t="s">
        <v>30</v>
      </c>
      <c r="F93" s="29"/>
      <c r="G93" s="29"/>
      <c r="H93" s="29"/>
      <c r="I93" s="119">
        <f t="shared" si="12"/>
        <v>0</v>
      </c>
      <c r="J93" s="94">
        <v>2</v>
      </c>
      <c r="K93" s="57" t="e">
        <f>J93*#REF!</f>
        <v>#REF!</v>
      </c>
      <c r="L93" s="49">
        <v>590</v>
      </c>
      <c r="M93" s="94"/>
      <c r="N93" s="57" t="e">
        <f>#REF!*M93</f>
        <v>#REF!</v>
      </c>
      <c r="O93" s="95"/>
      <c r="P93" s="88"/>
      <c r="Q93" s="57" t="e">
        <f>P93*#REF!</f>
        <v>#REF!</v>
      </c>
      <c r="R93" s="92"/>
      <c r="S93" s="90"/>
      <c r="T93" s="57" t="e">
        <f>S93*#REF!</f>
        <v>#REF!</v>
      </c>
      <c r="U93" s="92"/>
      <c r="V93" s="88"/>
      <c r="W93" s="61" t="e">
        <f>V93*#REF!</f>
        <v>#REF!</v>
      </c>
      <c r="X93" s="93"/>
      <c r="Y93" s="90"/>
      <c r="Z93" s="57" t="e">
        <f>Y93*#REF!</f>
        <v>#REF!</v>
      </c>
      <c r="AA93" s="92"/>
      <c r="AB93" s="88">
        <v>2</v>
      </c>
      <c r="AC93" s="61" t="e">
        <f>AB93*#REF!</f>
        <v>#REF!</v>
      </c>
      <c r="AD93" s="93">
        <v>204</v>
      </c>
      <c r="AE93" s="94">
        <v>4</v>
      </c>
      <c r="AF93" s="57" t="e">
        <f>AE93*#REF!</f>
        <v>#REF!</v>
      </c>
      <c r="AG93" s="95">
        <v>301</v>
      </c>
      <c r="AH93" s="88"/>
      <c r="AI93" s="61" t="e">
        <f>AH93*#REF!</f>
        <v>#REF!</v>
      </c>
      <c r="AJ93" s="93"/>
      <c r="AK93" s="30" t="e">
        <f t="shared" si="11"/>
        <v>#REF!</v>
      </c>
      <c r="BX93" s="68"/>
      <c r="BY93" s="68"/>
      <c r="BZ93" s="68"/>
    </row>
    <row r="94" spans="1:78" s="73" customFormat="1">
      <c r="A94" s="24">
        <f t="shared" si="14"/>
        <v>82</v>
      </c>
      <c r="B94" s="25" t="s">
        <v>94</v>
      </c>
      <c r="C94" s="26" t="s">
        <v>285</v>
      </c>
      <c r="D94" s="33">
        <f t="shared" si="13"/>
        <v>8</v>
      </c>
      <c r="E94" s="28" t="s">
        <v>30</v>
      </c>
      <c r="F94" s="29"/>
      <c r="G94" s="29"/>
      <c r="H94" s="29"/>
      <c r="I94" s="119">
        <f t="shared" si="12"/>
        <v>0</v>
      </c>
      <c r="J94" s="94">
        <v>2</v>
      </c>
      <c r="K94" s="57" t="e">
        <f>J94*#REF!</f>
        <v>#REF!</v>
      </c>
      <c r="L94" s="49">
        <v>590</v>
      </c>
      <c r="M94" s="94"/>
      <c r="N94" s="57" t="e">
        <f>#REF!*M94</f>
        <v>#REF!</v>
      </c>
      <c r="O94" s="95"/>
      <c r="P94" s="88"/>
      <c r="Q94" s="57" t="e">
        <f>P94*#REF!</f>
        <v>#REF!</v>
      </c>
      <c r="R94" s="92"/>
      <c r="S94" s="90"/>
      <c r="T94" s="57" t="e">
        <f>S94*#REF!</f>
        <v>#REF!</v>
      </c>
      <c r="U94" s="92"/>
      <c r="V94" s="88"/>
      <c r="W94" s="61" t="e">
        <f>V94*#REF!</f>
        <v>#REF!</v>
      </c>
      <c r="X94" s="93"/>
      <c r="Y94" s="90"/>
      <c r="Z94" s="57" t="e">
        <f>Y94*#REF!</f>
        <v>#REF!</v>
      </c>
      <c r="AA94" s="92"/>
      <c r="AB94" s="88">
        <v>2</v>
      </c>
      <c r="AC94" s="61" t="e">
        <f>AB94*#REF!</f>
        <v>#REF!</v>
      </c>
      <c r="AD94" s="93">
        <v>204</v>
      </c>
      <c r="AE94" s="94">
        <v>4</v>
      </c>
      <c r="AF94" s="57" t="e">
        <f>AE94*#REF!</f>
        <v>#REF!</v>
      </c>
      <c r="AG94" s="95">
        <v>301</v>
      </c>
      <c r="AH94" s="88"/>
      <c r="AI94" s="61" t="e">
        <f>AH94*#REF!</f>
        <v>#REF!</v>
      </c>
      <c r="AJ94" s="93"/>
      <c r="AK94" s="30" t="e">
        <f t="shared" si="11"/>
        <v>#REF!</v>
      </c>
      <c r="BX94" s="68"/>
      <c r="BY94" s="68"/>
      <c r="BZ94" s="68"/>
    </row>
    <row r="95" spans="1:78" s="73" customFormat="1">
      <c r="A95" s="24">
        <f t="shared" si="14"/>
        <v>83</v>
      </c>
      <c r="B95" s="25" t="s">
        <v>95</v>
      </c>
      <c r="C95" s="26" t="s">
        <v>285</v>
      </c>
      <c r="D95" s="33">
        <f t="shared" si="13"/>
        <v>4</v>
      </c>
      <c r="E95" s="28" t="s">
        <v>30</v>
      </c>
      <c r="F95" s="29"/>
      <c r="G95" s="29"/>
      <c r="H95" s="29"/>
      <c r="I95" s="119">
        <f t="shared" si="12"/>
        <v>0</v>
      </c>
      <c r="J95" s="94"/>
      <c r="K95" s="57" t="e">
        <f>J95*#REF!</f>
        <v>#REF!</v>
      </c>
      <c r="L95" s="49"/>
      <c r="M95" s="94"/>
      <c r="N95" s="57" t="e">
        <f>#REF!*M95</f>
        <v>#REF!</v>
      </c>
      <c r="O95" s="95"/>
      <c r="P95" s="88"/>
      <c r="Q95" s="57" t="e">
        <f>P95*#REF!</f>
        <v>#REF!</v>
      </c>
      <c r="R95" s="92"/>
      <c r="S95" s="90"/>
      <c r="T95" s="57" t="e">
        <f>S95*#REF!</f>
        <v>#REF!</v>
      </c>
      <c r="U95" s="92"/>
      <c r="V95" s="88"/>
      <c r="W95" s="61" t="e">
        <f>V95*#REF!</f>
        <v>#REF!</v>
      </c>
      <c r="X95" s="93"/>
      <c r="Y95" s="90"/>
      <c r="Z95" s="57" t="e">
        <f>Y95*#REF!</f>
        <v>#REF!</v>
      </c>
      <c r="AA95" s="92"/>
      <c r="AB95" s="88">
        <v>2</v>
      </c>
      <c r="AC95" s="61" t="e">
        <f>AB95*#REF!</f>
        <v>#REF!</v>
      </c>
      <c r="AD95" s="93">
        <v>204</v>
      </c>
      <c r="AE95" s="94">
        <v>2</v>
      </c>
      <c r="AF95" s="57" t="e">
        <f>AE95*#REF!</f>
        <v>#REF!</v>
      </c>
      <c r="AG95" s="95">
        <v>301</v>
      </c>
      <c r="AH95" s="88"/>
      <c r="AI95" s="61" t="e">
        <f>AH95*#REF!</f>
        <v>#REF!</v>
      </c>
      <c r="AJ95" s="93"/>
      <c r="AK95" s="30" t="e">
        <f t="shared" si="11"/>
        <v>#REF!</v>
      </c>
      <c r="BX95" s="68"/>
      <c r="BY95" s="68"/>
      <c r="BZ95" s="68"/>
    </row>
    <row r="96" spans="1:78" s="73" customFormat="1">
      <c r="A96" s="24"/>
      <c r="B96" s="25"/>
      <c r="C96" s="26"/>
      <c r="D96" s="33"/>
      <c r="E96" s="28"/>
      <c r="F96" s="29"/>
      <c r="G96" s="29"/>
      <c r="H96" s="29"/>
      <c r="I96" s="119"/>
      <c r="J96" s="94"/>
      <c r="K96" s="57" t="e">
        <f>J96*#REF!</f>
        <v>#REF!</v>
      </c>
      <c r="L96" s="49"/>
      <c r="M96" s="94"/>
      <c r="N96" s="57" t="e">
        <f>#REF!*M96</f>
        <v>#REF!</v>
      </c>
      <c r="O96" s="95"/>
      <c r="P96" s="88"/>
      <c r="Q96" s="57" t="e">
        <f>P96*#REF!</f>
        <v>#REF!</v>
      </c>
      <c r="R96" s="92"/>
      <c r="S96" s="90"/>
      <c r="T96" s="57" t="e">
        <f>S96*#REF!</f>
        <v>#REF!</v>
      </c>
      <c r="U96" s="92"/>
      <c r="V96" s="88"/>
      <c r="W96" s="61" t="e">
        <f>V96*#REF!</f>
        <v>#REF!</v>
      </c>
      <c r="X96" s="93"/>
      <c r="Y96" s="90"/>
      <c r="Z96" s="57" t="e">
        <f>Y96*#REF!</f>
        <v>#REF!</v>
      </c>
      <c r="AA96" s="92"/>
      <c r="AB96" s="88"/>
      <c r="AC96" s="61" t="e">
        <f>AB96*#REF!</f>
        <v>#REF!</v>
      </c>
      <c r="AD96" s="93"/>
      <c r="AE96" s="94"/>
      <c r="AF96" s="57" t="e">
        <f>AE96*#REF!</f>
        <v>#REF!</v>
      </c>
      <c r="AG96" s="95"/>
      <c r="AH96" s="88"/>
      <c r="AI96" s="61" t="e">
        <f>AH96*#REF!</f>
        <v>#REF!</v>
      </c>
      <c r="AJ96" s="93"/>
      <c r="AK96" s="30" t="e">
        <f t="shared" si="11"/>
        <v>#REF!</v>
      </c>
      <c r="BX96" s="68"/>
      <c r="BY96" s="68"/>
      <c r="BZ96" s="68"/>
    </row>
    <row r="97" spans="1:78" s="73" customFormat="1">
      <c r="A97" s="24">
        <f>A95+1</f>
        <v>84</v>
      </c>
      <c r="B97" s="25" t="s">
        <v>98</v>
      </c>
      <c r="C97" s="26" t="s">
        <v>29</v>
      </c>
      <c r="D97" s="33">
        <f>J97+M97+P97+S97+V97+Y97+AB97+AE97+AH97</f>
        <v>2</v>
      </c>
      <c r="E97" s="28" t="s">
        <v>30</v>
      </c>
      <c r="F97" s="29"/>
      <c r="G97" s="29"/>
      <c r="H97" s="29"/>
      <c r="I97" s="119">
        <f t="shared" si="12"/>
        <v>0</v>
      </c>
      <c r="J97" s="94">
        <v>1</v>
      </c>
      <c r="K97" s="57" t="e">
        <f>J97*#REF!</f>
        <v>#REF!</v>
      </c>
      <c r="L97" s="49">
        <v>590</v>
      </c>
      <c r="M97" s="94">
        <v>1</v>
      </c>
      <c r="N97" s="57" t="e">
        <f>#REF!*M97</f>
        <v>#REF!</v>
      </c>
      <c r="O97" s="95">
        <v>401</v>
      </c>
      <c r="P97" s="88"/>
      <c r="Q97" s="57" t="e">
        <f>P97*#REF!</f>
        <v>#REF!</v>
      </c>
      <c r="R97" s="92"/>
      <c r="S97" s="90"/>
      <c r="T97" s="57" t="e">
        <f>S97*#REF!</f>
        <v>#REF!</v>
      </c>
      <c r="U97" s="92"/>
      <c r="V97" s="88"/>
      <c r="W97" s="61" t="e">
        <f>V97*#REF!</f>
        <v>#REF!</v>
      </c>
      <c r="X97" s="93"/>
      <c r="Y97" s="90"/>
      <c r="Z97" s="57" t="e">
        <f>Y97*#REF!</f>
        <v>#REF!</v>
      </c>
      <c r="AA97" s="92"/>
      <c r="AB97" s="88"/>
      <c r="AC97" s="61" t="e">
        <f>AB97*#REF!</f>
        <v>#REF!</v>
      </c>
      <c r="AD97" s="93"/>
      <c r="AE97" s="94"/>
      <c r="AF97" s="57" t="e">
        <f>AE97*#REF!</f>
        <v>#REF!</v>
      </c>
      <c r="AG97" s="95"/>
      <c r="AH97" s="88"/>
      <c r="AI97" s="61" t="e">
        <f>AH97*#REF!</f>
        <v>#REF!</v>
      </c>
      <c r="AJ97" s="93"/>
      <c r="AK97" s="30" t="e">
        <f t="shared" si="11"/>
        <v>#REF!</v>
      </c>
      <c r="BX97" s="68"/>
      <c r="BY97" s="68"/>
      <c r="BZ97" s="68"/>
    </row>
    <row r="98" spans="1:78" s="73" customFormat="1">
      <c r="A98" s="24">
        <f>A97+1</f>
        <v>85</v>
      </c>
      <c r="B98" s="25" t="s">
        <v>99</v>
      </c>
      <c r="C98" s="26" t="s">
        <v>29</v>
      </c>
      <c r="D98" s="33">
        <f>J98+M98+P98+S98+V98+Y98+AB98+AE98+AH98</f>
        <v>2</v>
      </c>
      <c r="E98" s="28" t="s">
        <v>30</v>
      </c>
      <c r="F98" s="29"/>
      <c r="G98" s="29"/>
      <c r="H98" s="29"/>
      <c r="I98" s="119">
        <f t="shared" si="12"/>
        <v>0</v>
      </c>
      <c r="J98" s="94">
        <v>1</v>
      </c>
      <c r="K98" s="57" t="e">
        <f>J98*#REF!</f>
        <v>#REF!</v>
      </c>
      <c r="L98" s="49">
        <v>590</v>
      </c>
      <c r="M98" s="94"/>
      <c r="N98" s="57" t="e">
        <f>#REF!*M98</f>
        <v>#REF!</v>
      </c>
      <c r="O98" s="95"/>
      <c r="P98" s="88"/>
      <c r="Q98" s="57" t="e">
        <f>P98*#REF!</f>
        <v>#REF!</v>
      </c>
      <c r="R98" s="92"/>
      <c r="S98" s="90"/>
      <c r="T98" s="57" t="e">
        <f>S98*#REF!</f>
        <v>#REF!</v>
      </c>
      <c r="U98" s="92"/>
      <c r="V98" s="88"/>
      <c r="W98" s="61" t="e">
        <f>V98*#REF!</f>
        <v>#REF!</v>
      </c>
      <c r="X98" s="93"/>
      <c r="Y98" s="90"/>
      <c r="Z98" s="57" t="e">
        <f>Y98*#REF!</f>
        <v>#REF!</v>
      </c>
      <c r="AA98" s="92"/>
      <c r="AB98" s="88">
        <v>1</v>
      </c>
      <c r="AC98" s="61" t="e">
        <f>AB98*#REF!</f>
        <v>#REF!</v>
      </c>
      <c r="AD98" s="93">
        <v>204</v>
      </c>
      <c r="AE98" s="94"/>
      <c r="AF98" s="57" t="e">
        <f>AE98*#REF!</f>
        <v>#REF!</v>
      </c>
      <c r="AG98" s="95"/>
      <c r="AH98" s="88"/>
      <c r="AI98" s="61" t="e">
        <f>AH98*#REF!</f>
        <v>#REF!</v>
      </c>
      <c r="AJ98" s="93"/>
      <c r="AK98" s="30" t="e">
        <f t="shared" si="11"/>
        <v>#REF!</v>
      </c>
      <c r="BX98" s="68"/>
      <c r="BY98" s="68"/>
      <c r="BZ98" s="68"/>
    </row>
    <row r="99" spans="1:78" s="73" customFormat="1">
      <c r="A99" s="24">
        <f>A98+1</f>
        <v>86</v>
      </c>
      <c r="B99" s="25" t="s">
        <v>100</v>
      </c>
      <c r="C99" s="26" t="s">
        <v>29</v>
      </c>
      <c r="D99" s="33">
        <f>J99+M99+P99+S99+V99+Y99+AB99+AE99+AH99</f>
        <v>2</v>
      </c>
      <c r="E99" s="28" t="s">
        <v>30</v>
      </c>
      <c r="F99" s="29"/>
      <c r="G99" s="29"/>
      <c r="H99" s="29"/>
      <c r="I99" s="119">
        <f t="shared" si="12"/>
        <v>0</v>
      </c>
      <c r="J99" s="94">
        <v>1</v>
      </c>
      <c r="K99" s="57" t="e">
        <f>J99*#REF!</f>
        <v>#REF!</v>
      </c>
      <c r="L99" s="49">
        <v>590</v>
      </c>
      <c r="M99" s="94"/>
      <c r="N99" s="57" t="e">
        <f>#REF!*M99</f>
        <v>#REF!</v>
      </c>
      <c r="O99" s="95"/>
      <c r="P99" s="88"/>
      <c r="Q99" s="57" t="e">
        <f>P99*#REF!</f>
        <v>#REF!</v>
      </c>
      <c r="R99" s="92"/>
      <c r="S99" s="90"/>
      <c r="T99" s="57" t="e">
        <f>S99*#REF!</f>
        <v>#REF!</v>
      </c>
      <c r="U99" s="92"/>
      <c r="V99" s="88"/>
      <c r="W99" s="61" t="e">
        <f>V99*#REF!</f>
        <v>#REF!</v>
      </c>
      <c r="X99" s="93"/>
      <c r="Y99" s="90"/>
      <c r="Z99" s="57" t="e">
        <f>Y99*#REF!</f>
        <v>#REF!</v>
      </c>
      <c r="AA99" s="92"/>
      <c r="AB99" s="88">
        <v>1</v>
      </c>
      <c r="AC99" s="61" t="e">
        <f>AB99*#REF!</f>
        <v>#REF!</v>
      </c>
      <c r="AD99" s="93">
        <v>290</v>
      </c>
      <c r="AE99" s="94"/>
      <c r="AF99" s="57" t="e">
        <f>AE99*#REF!</f>
        <v>#REF!</v>
      </c>
      <c r="AG99" s="95"/>
      <c r="AH99" s="88"/>
      <c r="AI99" s="61" t="e">
        <f>AH99*#REF!</f>
        <v>#REF!</v>
      </c>
      <c r="AJ99" s="93"/>
      <c r="AK99" s="30" t="e">
        <f t="shared" si="11"/>
        <v>#REF!</v>
      </c>
      <c r="BX99" s="68"/>
      <c r="BY99" s="68"/>
      <c r="BZ99" s="68"/>
    </row>
    <row r="100" spans="1:78" s="73" customFormat="1">
      <c r="A100" s="24"/>
      <c r="B100" s="25"/>
      <c r="C100" s="26"/>
      <c r="D100" s="33"/>
      <c r="E100" s="28"/>
      <c r="F100" s="29"/>
      <c r="G100" s="29"/>
      <c r="H100" s="29"/>
      <c r="I100" s="119"/>
      <c r="J100" s="94"/>
      <c r="K100" s="57" t="e">
        <f>J100*#REF!</f>
        <v>#REF!</v>
      </c>
      <c r="L100" s="49"/>
      <c r="M100" s="94"/>
      <c r="N100" s="57" t="e">
        <f>#REF!*M100</f>
        <v>#REF!</v>
      </c>
      <c r="O100" s="95"/>
      <c r="P100" s="88"/>
      <c r="Q100" s="57" t="e">
        <f>P100*#REF!</f>
        <v>#REF!</v>
      </c>
      <c r="R100" s="92"/>
      <c r="S100" s="90"/>
      <c r="T100" s="57" t="e">
        <f>S100*#REF!</f>
        <v>#REF!</v>
      </c>
      <c r="U100" s="92"/>
      <c r="V100" s="88"/>
      <c r="W100" s="61" t="e">
        <f>V100*#REF!</f>
        <v>#REF!</v>
      </c>
      <c r="X100" s="93"/>
      <c r="Y100" s="90"/>
      <c r="Z100" s="57" t="e">
        <f>Y100*#REF!</f>
        <v>#REF!</v>
      </c>
      <c r="AA100" s="92"/>
      <c r="AB100" s="88"/>
      <c r="AC100" s="61" t="e">
        <f>AB100*#REF!</f>
        <v>#REF!</v>
      </c>
      <c r="AD100" s="93"/>
      <c r="AE100" s="94"/>
      <c r="AF100" s="57" t="e">
        <f>AE100*#REF!</f>
        <v>#REF!</v>
      </c>
      <c r="AG100" s="95"/>
      <c r="AH100" s="88"/>
      <c r="AI100" s="61" t="e">
        <f>AH100*#REF!</f>
        <v>#REF!</v>
      </c>
      <c r="AJ100" s="93"/>
      <c r="AK100" s="30" t="e">
        <f t="shared" si="11"/>
        <v>#REF!</v>
      </c>
      <c r="BX100" s="68"/>
      <c r="BY100" s="68"/>
      <c r="BZ100" s="68"/>
    </row>
    <row r="101" spans="1:78" s="73" customFormat="1">
      <c r="A101" s="24">
        <f>A99+1</f>
        <v>87</v>
      </c>
      <c r="B101" s="25" t="s">
        <v>103</v>
      </c>
      <c r="C101" s="26" t="s">
        <v>32</v>
      </c>
      <c r="D101" s="33">
        <f>J101+M101+P101+S101+V101+Y101+AB101+AE101+AH101</f>
        <v>100</v>
      </c>
      <c r="E101" s="28" t="s">
        <v>30</v>
      </c>
      <c r="F101" s="29"/>
      <c r="G101" s="29"/>
      <c r="H101" s="29"/>
      <c r="I101" s="119">
        <f t="shared" si="12"/>
        <v>0</v>
      </c>
      <c r="J101" s="94"/>
      <c r="K101" s="57" t="e">
        <f>J101*#REF!</f>
        <v>#REF!</v>
      </c>
      <c r="L101" s="49"/>
      <c r="M101" s="94"/>
      <c r="N101" s="57" t="e">
        <f>#REF!*M101</f>
        <v>#REF!</v>
      </c>
      <c r="O101" s="95"/>
      <c r="P101" s="88"/>
      <c r="Q101" s="57" t="e">
        <f>P101*#REF!</f>
        <v>#REF!</v>
      </c>
      <c r="R101" s="92"/>
      <c r="S101" s="90"/>
      <c r="T101" s="57" t="e">
        <f>S101*#REF!</f>
        <v>#REF!</v>
      </c>
      <c r="U101" s="92"/>
      <c r="V101" s="88"/>
      <c r="W101" s="61" t="e">
        <f>V101*#REF!</f>
        <v>#REF!</v>
      </c>
      <c r="X101" s="93"/>
      <c r="Y101" s="90"/>
      <c r="Z101" s="57" t="e">
        <f>Y101*#REF!</f>
        <v>#REF!</v>
      </c>
      <c r="AA101" s="92"/>
      <c r="AB101" s="88"/>
      <c r="AC101" s="61" t="e">
        <f>AB101*#REF!</f>
        <v>#REF!</v>
      </c>
      <c r="AD101" s="93"/>
      <c r="AE101" s="94">
        <v>100</v>
      </c>
      <c r="AF101" s="57" t="e">
        <f>AE101*#REF!</f>
        <v>#REF!</v>
      </c>
      <c r="AG101" s="95">
        <v>302</v>
      </c>
      <c r="AH101" s="88"/>
      <c r="AI101" s="61" t="e">
        <f>AH101*#REF!</f>
        <v>#REF!</v>
      </c>
      <c r="AJ101" s="93"/>
      <c r="AK101" s="30" t="e">
        <f t="shared" si="11"/>
        <v>#REF!</v>
      </c>
      <c r="BX101" s="68"/>
      <c r="BY101" s="68"/>
      <c r="BZ101" s="68"/>
    </row>
    <row r="102" spans="1:78" s="73" customFormat="1">
      <c r="A102" s="24">
        <f>A101+1</f>
        <v>88</v>
      </c>
      <c r="B102" s="25" t="s">
        <v>104</v>
      </c>
      <c r="C102" s="26" t="s">
        <v>32</v>
      </c>
      <c r="D102" s="33">
        <f>J102+M102+P102+S102+V102+Y102+AB102+AE102+AH102</f>
        <v>100</v>
      </c>
      <c r="E102" s="28" t="s">
        <v>30</v>
      </c>
      <c r="F102" s="29"/>
      <c r="G102" s="29"/>
      <c r="H102" s="29"/>
      <c r="I102" s="119">
        <f t="shared" si="12"/>
        <v>0</v>
      </c>
      <c r="J102" s="94"/>
      <c r="K102" s="57" t="e">
        <f>J102*#REF!</f>
        <v>#REF!</v>
      </c>
      <c r="L102" s="49"/>
      <c r="M102" s="94"/>
      <c r="N102" s="57" t="e">
        <f>#REF!*M102</f>
        <v>#REF!</v>
      </c>
      <c r="O102" s="95"/>
      <c r="P102" s="88"/>
      <c r="Q102" s="57" t="e">
        <f>P102*#REF!</f>
        <v>#REF!</v>
      </c>
      <c r="R102" s="92"/>
      <c r="S102" s="90"/>
      <c r="T102" s="57" t="e">
        <f>S102*#REF!</f>
        <v>#REF!</v>
      </c>
      <c r="U102" s="92"/>
      <c r="V102" s="88"/>
      <c r="W102" s="61" t="e">
        <f>V102*#REF!</f>
        <v>#REF!</v>
      </c>
      <c r="X102" s="93"/>
      <c r="Y102" s="90"/>
      <c r="Z102" s="57" t="e">
        <f>Y102*#REF!</f>
        <v>#REF!</v>
      </c>
      <c r="AA102" s="92"/>
      <c r="AB102" s="88"/>
      <c r="AC102" s="61" t="e">
        <f>AB102*#REF!</f>
        <v>#REF!</v>
      </c>
      <c r="AD102" s="93"/>
      <c r="AE102" s="94">
        <v>100</v>
      </c>
      <c r="AF102" s="57" t="e">
        <f>AE102*#REF!</f>
        <v>#REF!</v>
      </c>
      <c r="AG102" s="95">
        <v>320</v>
      </c>
      <c r="AH102" s="88"/>
      <c r="AI102" s="61" t="e">
        <f>AH102*#REF!</f>
        <v>#REF!</v>
      </c>
      <c r="AJ102" s="93"/>
      <c r="AK102" s="30" t="e">
        <f t="shared" si="11"/>
        <v>#REF!</v>
      </c>
      <c r="BX102" s="68"/>
      <c r="BY102" s="68"/>
      <c r="BZ102" s="68"/>
    </row>
    <row r="103" spans="1:78" s="73" customFormat="1">
      <c r="A103" s="24"/>
      <c r="B103" s="25"/>
      <c r="C103" s="26"/>
      <c r="D103" s="33"/>
      <c r="E103" s="28"/>
      <c r="F103" s="29"/>
      <c r="G103" s="29"/>
      <c r="H103" s="29"/>
      <c r="I103" s="119"/>
      <c r="J103" s="94"/>
      <c r="K103" s="57" t="e">
        <f>J103*#REF!</f>
        <v>#REF!</v>
      </c>
      <c r="L103" s="49"/>
      <c r="M103" s="94"/>
      <c r="N103" s="57" t="e">
        <f>#REF!*M103</f>
        <v>#REF!</v>
      </c>
      <c r="O103" s="95"/>
      <c r="P103" s="88"/>
      <c r="Q103" s="57" t="e">
        <f>P103*#REF!</f>
        <v>#REF!</v>
      </c>
      <c r="R103" s="92"/>
      <c r="S103" s="90"/>
      <c r="T103" s="57" t="e">
        <f>S103*#REF!</f>
        <v>#REF!</v>
      </c>
      <c r="U103" s="92"/>
      <c r="V103" s="88"/>
      <c r="W103" s="61" t="e">
        <f>V103*#REF!</f>
        <v>#REF!</v>
      </c>
      <c r="X103" s="93"/>
      <c r="Y103" s="90"/>
      <c r="Z103" s="57" t="e">
        <f>Y103*#REF!</f>
        <v>#REF!</v>
      </c>
      <c r="AA103" s="92"/>
      <c r="AB103" s="88"/>
      <c r="AC103" s="61" t="e">
        <f>AB103*#REF!</f>
        <v>#REF!</v>
      </c>
      <c r="AD103" s="93"/>
      <c r="AE103" s="94"/>
      <c r="AF103" s="57" t="e">
        <f>AE103*#REF!</f>
        <v>#REF!</v>
      </c>
      <c r="AG103" s="95"/>
      <c r="AH103" s="88"/>
      <c r="AI103" s="61" t="e">
        <f>AH103*#REF!</f>
        <v>#REF!</v>
      </c>
      <c r="AJ103" s="93"/>
      <c r="AK103" s="30" t="e">
        <f t="shared" si="11"/>
        <v>#REF!</v>
      </c>
      <c r="BX103" s="68"/>
      <c r="BY103" s="68"/>
      <c r="BZ103" s="68"/>
    </row>
    <row r="104" spans="1:78" s="73" customFormat="1">
      <c r="A104" s="24">
        <f>A102+1</f>
        <v>89</v>
      </c>
      <c r="B104" s="25" t="s">
        <v>106</v>
      </c>
      <c r="C104" s="26" t="s">
        <v>27</v>
      </c>
      <c r="D104" s="33">
        <f t="shared" ref="D104:D109" si="15">J104+M104+P104+S104+V104+Y104+AB104+AE104+AH104</f>
        <v>21</v>
      </c>
      <c r="E104" s="28" t="s">
        <v>30</v>
      </c>
      <c r="F104" s="29"/>
      <c r="G104" s="29"/>
      <c r="H104" s="29"/>
      <c r="I104" s="119">
        <f t="shared" si="12"/>
        <v>0</v>
      </c>
      <c r="J104" s="94"/>
      <c r="K104" s="57" t="e">
        <f>J104*#REF!</f>
        <v>#REF!</v>
      </c>
      <c r="L104" s="49"/>
      <c r="M104" s="94"/>
      <c r="N104" s="57" t="e">
        <f>#REF!*M104</f>
        <v>#REF!</v>
      </c>
      <c r="O104" s="95"/>
      <c r="P104" s="88">
        <v>20</v>
      </c>
      <c r="Q104" s="57" t="e">
        <f>P104*#REF!</f>
        <v>#REF!</v>
      </c>
      <c r="R104" s="92">
        <v>150</v>
      </c>
      <c r="S104" s="90">
        <v>1</v>
      </c>
      <c r="T104" s="57" t="e">
        <f>S104*#REF!</f>
        <v>#REF!</v>
      </c>
      <c r="U104" s="92">
        <v>130</v>
      </c>
      <c r="V104" s="88"/>
      <c r="W104" s="61" t="e">
        <f>V104*#REF!</f>
        <v>#REF!</v>
      </c>
      <c r="X104" s="93"/>
      <c r="Y104" s="90"/>
      <c r="Z104" s="57" t="e">
        <f>Y104*#REF!</f>
        <v>#REF!</v>
      </c>
      <c r="AA104" s="92"/>
      <c r="AB104" s="88"/>
      <c r="AC104" s="61" t="e">
        <f>AB104*#REF!</f>
        <v>#REF!</v>
      </c>
      <c r="AD104" s="93"/>
      <c r="AE104" s="94"/>
      <c r="AF104" s="57" t="e">
        <f>AE104*#REF!</f>
        <v>#REF!</v>
      </c>
      <c r="AG104" s="95"/>
      <c r="AH104" s="88"/>
      <c r="AI104" s="61" t="e">
        <f>AH104*#REF!</f>
        <v>#REF!</v>
      </c>
      <c r="AJ104" s="93"/>
      <c r="AK104" s="30" t="e">
        <f t="shared" si="11"/>
        <v>#REF!</v>
      </c>
      <c r="BX104" s="68"/>
      <c r="BY104" s="68"/>
      <c r="BZ104" s="68"/>
    </row>
    <row r="105" spans="1:78" s="73" customFormat="1">
      <c r="A105" s="24">
        <f>A104+1</f>
        <v>90</v>
      </c>
      <c r="B105" s="25" t="s">
        <v>107</v>
      </c>
      <c r="C105" s="26" t="s">
        <v>27</v>
      </c>
      <c r="D105" s="33">
        <f t="shared" si="15"/>
        <v>21</v>
      </c>
      <c r="E105" s="28" t="s">
        <v>30</v>
      </c>
      <c r="F105" s="29"/>
      <c r="G105" s="29"/>
      <c r="H105" s="29"/>
      <c r="I105" s="119">
        <f t="shared" si="12"/>
        <v>0</v>
      </c>
      <c r="J105" s="94"/>
      <c r="K105" s="57" t="e">
        <f>J105*#REF!</f>
        <v>#REF!</v>
      </c>
      <c r="L105" s="49"/>
      <c r="M105" s="94"/>
      <c r="N105" s="57" t="e">
        <f>#REF!*M105</f>
        <v>#REF!</v>
      </c>
      <c r="O105" s="95"/>
      <c r="P105" s="88">
        <v>20</v>
      </c>
      <c r="Q105" s="57" t="e">
        <f>P105*#REF!</f>
        <v>#REF!</v>
      </c>
      <c r="R105" s="92">
        <v>150</v>
      </c>
      <c r="S105" s="90">
        <v>1</v>
      </c>
      <c r="T105" s="57" t="e">
        <f>S105*#REF!</f>
        <v>#REF!</v>
      </c>
      <c r="U105" s="92">
        <v>130</v>
      </c>
      <c r="V105" s="88"/>
      <c r="W105" s="61" t="e">
        <f>V105*#REF!</f>
        <v>#REF!</v>
      </c>
      <c r="X105" s="93"/>
      <c r="Y105" s="90"/>
      <c r="Z105" s="57" t="e">
        <f>Y105*#REF!</f>
        <v>#REF!</v>
      </c>
      <c r="AA105" s="92"/>
      <c r="AB105" s="88"/>
      <c r="AC105" s="61" t="e">
        <f>AB105*#REF!</f>
        <v>#REF!</v>
      </c>
      <c r="AD105" s="93"/>
      <c r="AE105" s="94"/>
      <c r="AF105" s="57" t="e">
        <f>AE105*#REF!</f>
        <v>#REF!</v>
      </c>
      <c r="AG105" s="95"/>
      <c r="AH105" s="88"/>
      <c r="AI105" s="61" t="e">
        <f>AH105*#REF!</f>
        <v>#REF!</v>
      </c>
      <c r="AJ105" s="93"/>
      <c r="AK105" s="30" t="e">
        <f t="shared" si="11"/>
        <v>#REF!</v>
      </c>
      <c r="BX105" s="68"/>
      <c r="BY105" s="68"/>
      <c r="BZ105" s="68"/>
    </row>
    <row r="106" spans="1:78" s="73" customFormat="1">
      <c r="A106" s="24">
        <f>A105+1</f>
        <v>91</v>
      </c>
      <c r="B106" s="25" t="s">
        <v>108</v>
      </c>
      <c r="C106" s="26" t="s">
        <v>27</v>
      </c>
      <c r="D106" s="33">
        <f t="shared" si="15"/>
        <v>21</v>
      </c>
      <c r="E106" s="28" t="s">
        <v>30</v>
      </c>
      <c r="F106" s="29"/>
      <c r="G106" s="29"/>
      <c r="H106" s="29"/>
      <c r="I106" s="119">
        <f t="shared" si="12"/>
        <v>0</v>
      </c>
      <c r="J106" s="94"/>
      <c r="K106" s="57" t="e">
        <f>J106*#REF!</f>
        <v>#REF!</v>
      </c>
      <c r="L106" s="49"/>
      <c r="M106" s="94"/>
      <c r="N106" s="57" t="e">
        <f>#REF!*M106</f>
        <v>#REF!</v>
      </c>
      <c r="O106" s="95"/>
      <c r="P106" s="88">
        <v>20</v>
      </c>
      <c r="Q106" s="57" t="e">
        <f>P106*#REF!</f>
        <v>#REF!</v>
      </c>
      <c r="R106" s="92">
        <v>150</v>
      </c>
      <c r="S106" s="90">
        <v>1</v>
      </c>
      <c r="T106" s="57" t="e">
        <f>S106*#REF!</f>
        <v>#REF!</v>
      </c>
      <c r="U106" s="92">
        <v>130</v>
      </c>
      <c r="V106" s="88"/>
      <c r="W106" s="61" t="e">
        <f>V106*#REF!</f>
        <v>#REF!</v>
      </c>
      <c r="X106" s="93"/>
      <c r="Y106" s="90"/>
      <c r="Z106" s="57" t="e">
        <f>Y106*#REF!</f>
        <v>#REF!</v>
      </c>
      <c r="AA106" s="92"/>
      <c r="AB106" s="88"/>
      <c r="AC106" s="61" t="e">
        <f>AB106*#REF!</f>
        <v>#REF!</v>
      </c>
      <c r="AD106" s="93"/>
      <c r="AE106" s="94"/>
      <c r="AF106" s="57" t="e">
        <f>AE106*#REF!</f>
        <v>#REF!</v>
      </c>
      <c r="AG106" s="95"/>
      <c r="AH106" s="88"/>
      <c r="AI106" s="61" t="e">
        <f>AH106*#REF!</f>
        <v>#REF!</v>
      </c>
      <c r="AJ106" s="93"/>
      <c r="AK106" s="30" t="e">
        <f t="shared" si="11"/>
        <v>#REF!</v>
      </c>
      <c r="BX106" s="68"/>
      <c r="BY106" s="68"/>
      <c r="BZ106" s="68"/>
    </row>
    <row r="107" spans="1:78" s="73" customFormat="1">
      <c r="A107" s="24">
        <f>A106+1</f>
        <v>92</v>
      </c>
      <c r="B107" s="115" t="s">
        <v>208</v>
      </c>
      <c r="C107" s="65" t="s">
        <v>27</v>
      </c>
      <c r="D107" s="33">
        <f t="shared" si="15"/>
        <v>7</v>
      </c>
      <c r="E107" s="28" t="s">
        <v>30</v>
      </c>
      <c r="F107" s="65"/>
      <c r="G107" s="65"/>
      <c r="H107" s="65"/>
      <c r="I107" s="119">
        <f t="shared" si="12"/>
        <v>0</v>
      </c>
      <c r="J107" s="96">
        <v>1</v>
      </c>
      <c r="K107" s="57" t="e">
        <f>J107*#REF!</f>
        <v>#REF!</v>
      </c>
      <c r="L107" s="97">
        <v>590</v>
      </c>
      <c r="M107" s="96"/>
      <c r="N107" s="57" t="e">
        <f>#REF!*M107</f>
        <v>#REF!</v>
      </c>
      <c r="O107" s="97"/>
      <c r="P107" s="89">
        <v>5</v>
      </c>
      <c r="Q107" s="57" t="e">
        <f>P107*#REF!</f>
        <v>#REF!</v>
      </c>
      <c r="R107" s="92">
        <v>150</v>
      </c>
      <c r="S107" s="89">
        <v>1</v>
      </c>
      <c r="T107" s="57" t="e">
        <f>S107*#REF!</f>
        <v>#REF!</v>
      </c>
      <c r="U107" s="64">
        <v>130</v>
      </c>
      <c r="V107" s="89">
        <v>0</v>
      </c>
      <c r="W107" s="61" t="e">
        <f>V107*#REF!</f>
        <v>#REF!</v>
      </c>
      <c r="X107" s="64"/>
      <c r="Y107" s="89">
        <v>0</v>
      </c>
      <c r="Z107" s="57" t="e">
        <f>Y107*#REF!</f>
        <v>#REF!</v>
      </c>
      <c r="AA107" s="64"/>
      <c r="AB107" s="89"/>
      <c r="AC107" s="61" t="e">
        <f>AB107*#REF!</f>
        <v>#REF!</v>
      </c>
      <c r="AD107" s="64"/>
      <c r="AE107" s="96">
        <v>0</v>
      </c>
      <c r="AF107" s="57" t="e">
        <f>AE107*#REF!</f>
        <v>#REF!</v>
      </c>
      <c r="AG107" s="97"/>
      <c r="AH107" s="89">
        <v>0</v>
      </c>
      <c r="AI107" s="61" t="e">
        <f>AH107*#REF!</f>
        <v>#REF!</v>
      </c>
      <c r="AJ107" s="64"/>
      <c r="AK107" s="30" t="e">
        <f t="shared" si="11"/>
        <v>#REF!</v>
      </c>
      <c r="BX107" s="68"/>
      <c r="BY107" s="68"/>
      <c r="BZ107" s="68"/>
    </row>
    <row r="108" spans="1:78" s="73" customFormat="1">
      <c r="A108" s="24">
        <f>A107+1</f>
        <v>93</v>
      </c>
      <c r="B108" s="115" t="s">
        <v>209</v>
      </c>
      <c r="C108" s="65" t="s">
        <v>27</v>
      </c>
      <c r="D108" s="33">
        <f t="shared" si="15"/>
        <v>7</v>
      </c>
      <c r="E108" s="28" t="s">
        <v>30</v>
      </c>
      <c r="F108" s="65"/>
      <c r="G108" s="65"/>
      <c r="H108" s="65"/>
      <c r="I108" s="119">
        <f t="shared" si="12"/>
        <v>0</v>
      </c>
      <c r="J108" s="96">
        <v>1</v>
      </c>
      <c r="K108" s="57" t="e">
        <f>J108*#REF!</f>
        <v>#REF!</v>
      </c>
      <c r="L108" s="97">
        <v>590</v>
      </c>
      <c r="M108" s="96"/>
      <c r="N108" s="57" t="e">
        <f>#REF!*M108</f>
        <v>#REF!</v>
      </c>
      <c r="O108" s="97"/>
      <c r="P108" s="89">
        <v>5</v>
      </c>
      <c r="Q108" s="57" t="e">
        <f>P108*#REF!</f>
        <v>#REF!</v>
      </c>
      <c r="R108" s="92">
        <v>150</v>
      </c>
      <c r="S108" s="89">
        <v>1</v>
      </c>
      <c r="T108" s="57" t="e">
        <f>S108*#REF!</f>
        <v>#REF!</v>
      </c>
      <c r="U108" s="64">
        <v>130</v>
      </c>
      <c r="V108" s="89">
        <v>0</v>
      </c>
      <c r="W108" s="61" t="e">
        <f>V108*#REF!</f>
        <v>#REF!</v>
      </c>
      <c r="X108" s="64"/>
      <c r="Y108" s="89">
        <v>0</v>
      </c>
      <c r="Z108" s="57" t="e">
        <f>Y108*#REF!</f>
        <v>#REF!</v>
      </c>
      <c r="AA108" s="64"/>
      <c r="AB108" s="89"/>
      <c r="AC108" s="61" t="e">
        <f>AB108*#REF!</f>
        <v>#REF!</v>
      </c>
      <c r="AD108" s="64"/>
      <c r="AE108" s="96">
        <v>0</v>
      </c>
      <c r="AF108" s="57" t="e">
        <f>AE108*#REF!</f>
        <v>#REF!</v>
      </c>
      <c r="AG108" s="97"/>
      <c r="AH108" s="89">
        <v>0</v>
      </c>
      <c r="AI108" s="61" t="e">
        <f>AH108*#REF!</f>
        <v>#REF!</v>
      </c>
      <c r="AJ108" s="64"/>
      <c r="AK108" s="30" t="e">
        <f t="shared" si="11"/>
        <v>#REF!</v>
      </c>
      <c r="BX108" s="68"/>
      <c r="BY108" s="68"/>
      <c r="BZ108" s="68"/>
    </row>
    <row r="109" spans="1:78" s="73" customFormat="1">
      <c r="A109" s="24">
        <f>A108+1</f>
        <v>94</v>
      </c>
      <c r="B109" s="115" t="s">
        <v>210</v>
      </c>
      <c r="C109" s="65" t="s">
        <v>27</v>
      </c>
      <c r="D109" s="33">
        <f t="shared" si="15"/>
        <v>7</v>
      </c>
      <c r="E109" s="28" t="s">
        <v>30</v>
      </c>
      <c r="F109" s="65"/>
      <c r="G109" s="65"/>
      <c r="H109" s="65"/>
      <c r="I109" s="119">
        <f t="shared" si="12"/>
        <v>0</v>
      </c>
      <c r="J109" s="96">
        <v>1</v>
      </c>
      <c r="K109" s="57" t="e">
        <f>J109*#REF!</f>
        <v>#REF!</v>
      </c>
      <c r="L109" s="97">
        <v>590</v>
      </c>
      <c r="M109" s="96"/>
      <c r="N109" s="57" t="e">
        <f>#REF!*M109</f>
        <v>#REF!</v>
      </c>
      <c r="O109" s="97"/>
      <c r="P109" s="89">
        <v>5</v>
      </c>
      <c r="Q109" s="57" t="e">
        <f>P109*#REF!</f>
        <v>#REF!</v>
      </c>
      <c r="R109" s="92">
        <v>150</v>
      </c>
      <c r="S109" s="89">
        <v>1</v>
      </c>
      <c r="T109" s="57" t="e">
        <f>S109*#REF!</f>
        <v>#REF!</v>
      </c>
      <c r="U109" s="64">
        <v>130</v>
      </c>
      <c r="V109" s="89">
        <v>0</v>
      </c>
      <c r="W109" s="61" t="e">
        <f>V109*#REF!</f>
        <v>#REF!</v>
      </c>
      <c r="X109" s="64"/>
      <c r="Y109" s="89">
        <v>0</v>
      </c>
      <c r="Z109" s="57" t="e">
        <f>Y109*#REF!</f>
        <v>#REF!</v>
      </c>
      <c r="AA109" s="64"/>
      <c r="AB109" s="89"/>
      <c r="AC109" s="61" t="e">
        <f>AB109*#REF!</f>
        <v>#REF!</v>
      </c>
      <c r="AD109" s="64"/>
      <c r="AE109" s="96">
        <v>0</v>
      </c>
      <c r="AF109" s="57" t="e">
        <f>AE109*#REF!</f>
        <v>#REF!</v>
      </c>
      <c r="AG109" s="97"/>
      <c r="AH109" s="89">
        <v>0</v>
      </c>
      <c r="AI109" s="61" t="e">
        <f>AH109*#REF!</f>
        <v>#REF!</v>
      </c>
      <c r="AJ109" s="64"/>
      <c r="AK109" s="30" t="e">
        <f t="shared" si="11"/>
        <v>#REF!</v>
      </c>
      <c r="BX109" s="68"/>
      <c r="BY109" s="68"/>
      <c r="BZ109" s="68"/>
    </row>
    <row r="110" spans="1:78" s="73" customFormat="1">
      <c r="A110" s="24"/>
      <c r="B110" s="25"/>
      <c r="C110" s="26"/>
      <c r="D110" s="33"/>
      <c r="E110" s="28"/>
      <c r="F110" s="29"/>
      <c r="G110" s="29"/>
      <c r="H110" s="29"/>
      <c r="I110" s="119"/>
      <c r="J110" s="94"/>
      <c r="K110" s="57" t="e">
        <f>J110*#REF!</f>
        <v>#REF!</v>
      </c>
      <c r="L110" s="49"/>
      <c r="M110" s="94"/>
      <c r="N110" s="57" t="e">
        <f>#REF!*M110</f>
        <v>#REF!</v>
      </c>
      <c r="O110" s="95"/>
      <c r="P110" s="88"/>
      <c r="Q110" s="57" t="e">
        <f>P110*#REF!</f>
        <v>#REF!</v>
      </c>
      <c r="R110" s="92"/>
      <c r="S110" s="90"/>
      <c r="T110" s="57" t="e">
        <f>S110*#REF!</f>
        <v>#REF!</v>
      </c>
      <c r="U110" s="92"/>
      <c r="V110" s="88"/>
      <c r="W110" s="61" t="e">
        <f>V110*#REF!</f>
        <v>#REF!</v>
      </c>
      <c r="X110" s="93"/>
      <c r="Y110" s="90"/>
      <c r="Z110" s="57" t="e">
        <f>Y110*#REF!</f>
        <v>#REF!</v>
      </c>
      <c r="AA110" s="92"/>
      <c r="AB110" s="88"/>
      <c r="AC110" s="61" t="e">
        <f>AB110*#REF!</f>
        <v>#REF!</v>
      </c>
      <c r="AD110" s="93"/>
      <c r="AE110" s="94"/>
      <c r="AF110" s="57" t="e">
        <f>AE110*#REF!</f>
        <v>#REF!</v>
      </c>
      <c r="AG110" s="95"/>
      <c r="AH110" s="88"/>
      <c r="AI110" s="61" t="e">
        <f>AH110*#REF!</f>
        <v>#REF!</v>
      </c>
      <c r="AJ110" s="93"/>
      <c r="AK110" s="30" t="e">
        <f t="shared" si="11"/>
        <v>#REF!</v>
      </c>
      <c r="BX110" s="68"/>
      <c r="BY110" s="68"/>
      <c r="BZ110" s="68"/>
    </row>
    <row r="111" spans="1:78" s="73" customFormat="1">
      <c r="A111" s="24">
        <f>A109+1</f>
        <v>95</v>
      </c>
      <c r="B111" s="115" t="s">
        <v>196</v>
      </c>
      <c r="C111" s="65" t="s">
        <v>27</v>
      </c>
      <c r="D111" s="33">
        <f t="shared" ref="D111:D122" si="16">J111+M111+P111+S111+V111+Y111+AB111+AE111+AH111</f>
        <v>7</v>
      </c>
      <c r="E111" s="28" t="s">
        <v>30</v>
      </c>
      <c r="F111" s="65"/>
      <c r="G111" s="65"/>
      <c r="H111" s="65"/>
      <c r="I111" s="119">
        <f t="shared" si="12"/>
        <v>0</v>
      </c>
      <c r="J111" s="96">
        <v>1</v>
      </c>
      <c r="K111" s="57" t="e">
        <f>J111*#REF!</f>
        <v>#REF!</v>
      </c>
      <c r="L111" s="97">
        <v>590</v>
      </c>
      <c r="M111" s="96"/>
      <c r="N111" s="57" t="e">
        <f>#REF!*M111</f>
        <v>#REF!</v>
      </c>
      <c r="O111" s="97"/>
      <c r="P111" s="89">
        <v>1</v>
      </c>
      <c r="Q111" s="57" t="e">
        <f>P111*#REF!</f>
        <v>#REF!</v>
      </c>
      <c r="R111" s="92">
        <v>150</v>
      </c>
      <c r="S111" s="89">
        <v>1</v>
      </c>
      <c r="T111" s="57" t="e">
        <f>S111*#REF!</f>
        <v>#REF!</v>
      </c>
      <c r="U111" s="64">
        <v>139</v>
      </c>
      <c r="V111" s="89">
        <v>0</v>
      </c>
      <c r="W111" s="61" t="e">
        <f>V111*#REF!</f>
        <v>#REF!</v>
      </c>
      <c r="X111" s="64"/>
      <c r="Y111" s="89">
        <v>0</v>
      </c>
      <c r="Z111" s="57" t="e">
        <f>Y111*#REF!</f>
        <v>#REF!</v>
      </c>
      <c r="AA111" s="64"/>
      <c r="AB111" s="89"/>
      <c r="AC111" s="61" t="e">
        <f>AB111*#REF!</f>
        <v>#REF!</v>
      </c>
      <c r="AD111" s="64"/>
      <c r="AE111" s="96">
        <v>4</v>
      </c>
      <c r="AF111" s="57" t="e">
        <f>AE111*#REF!</f>
        <v>#REF!</v>
      </c>
      <c r="AG111" s="97">
        <v>310</v>
      </c>
      <c r="AH111" s="89">
        <v>0</v>
      </c>
      <c r="AI111" s="61" t="e">
        <f>AH111*#REF!</f>
        <v>#REF!</v>
      </c>
      <c r="AJ111" s="64"/>
      <c r="AK111" s="30" t="e">
        <f t="shared" si="11"/>
        <v>#REF!</v>
      </c>
      <c r="BX111" s="68"/>
      <c r="BY111" s="68"/>
      <c r="BZ111" s="68"/>
    </row>
    <row r="112" spans="1:78" s="73" customFormat="1">
      <c r="A112" s="24">
        <f t="shared" ref="A112:A122" si="17">A111+1</f>
        <v>96</v>
      </c>
      <c r="B112" s="115" t="s">
        <v>197</v>
      </c>
      <c r="C112" s="65" t="s">
        <v>27</v>
      </c>
      <c r="D112" s="33">
        <f t="shared" si="16"/>
        <v>3</v>
      </c>
      <c r="E112" s="28" t="s">
        <v>30</v>
      </c>
      <c r="F112" s="65"/>
      <c r="G112" s="65"/>
      <c r="H112" s="65"/>
      <c r="I112" s="119">
        <f t="shared" si="12"/>
        <v>0</v>
      </c>
      <c r="J112" s="96">
        <v>1</v>
      </c>
      <c r="K112" s="57" t="e">
        <f>J112*#REF!</f>
        <v>#REF!</v>
      </c>
      <c r="L112" s="97">
        <v>590</v>
      </c>
      <c r="M112" s="96"/>
      <c r="N112" s="57" t="e">
        <f>#REF!*M112</f>
        <v>#REF!</v>
      </c>
      <c r="O112" s="97"/>
      <c r="P112" s="89">
        <v>1</v>
      </c>
      <c r="Q112" s="57" t="e">
        <f>P112*#REF!</f>
        <v>#REF!</v>
      </c>
      <c r="R112" s="92">
        <v>150</v>
      </c>
      <c r="S112" s="89">
        <v>1</v>
      </c>
      <c r="T112" s="57" t="e">
        <f>S112*#REF!</f>
        <v>#REF!</v>
      </c>
      <c r="U112" s="64">
        <v>139</v>
      </c>
      <c r="V112" s="89">
        <v>0</v>
      </c>
      <c r="W112" s="61" t="e">
        <f>V112*#REF!</f>
        <v>#REF!</v>
      </c>
      <c r="X112" s="64"/>
      <c r="Y112" s="89">
        <v>0</v>
      </c>
      <c r="Z112" s="57" t="e">
        <f>Y112*#REF!</f>
        <v>#REF!</v>
      </c>
      <c r="AA112" s="64"/>
      <c r="AB112" s="89"/>
      <c r="AC112" s="61" t="e">
        <f>AB112*#REF!</f>
        <v>#REF!</v>
      </c>
      <c r="AD112" s="64"/>
      <c r="AE112" s="96">
        <v>0</v>
      </c>
      <c r="AF112" s="57" t="e">
        <f>AE112*#REF!</f>
        <v>#REF!</v>
      </c>
      <c r="AG112" s="97"/>
      <c r="AH112" s="89">
        <v>0</v>
      </c>
      <c r="AI112" s="61" t="e">
        <f>AH112*#REF!</f>
        <v>#REF!</v>
      </c>
      <c r="AJ112" s="64"/>
      <c r="AK112" s="30" t="e">
        <f t="shared" si="11"/>
        <v>#REF!</v>
      </c>
      <c r="BX112" s="68"/>
      <c r="BY112" s="68"/>
      <c r="BZ112" s="68"/>
    </row>
    <row r="113" spans="1:78" s="73" customFormat="1">
      <c r="A113" s="24">
        <f t="shared" si="17"/>
        <v>97</v>
      </c>
      <c r="B113" s="115" t="s">
        <v>198</v>
      </c>
      <c r="C113" s="65" t="s">
        <v>115</v>
      </c>
      <c r="D113" s="33">
        <f t="shared" si="16"/>
        <v>7</v>
      </c>
      <c r="E113" s="28" t="s">
        <v>30</v>
      </c>
      <c r="F113" s="65"/>
      <c r="G113" s="65"/>
      <c r="H113" s="65"/>
      <c r="I113" s="119">
        <f t="shared" si="12"/>
        <v>0</v>
      </c>
      <c r="J113" s="96">
        <v>1</v>
      </c>
      <c r="K113" s="57" t="e">
        <f>J113*#REF!</f>
        <v>#REF!</v>
      </c>
      <c r="L113" s="97">
        <v>590</v>
      </c>
      <c r="M113" s="96"/>
      <c r="N113" s="57" t="e">
        <f>#REF!*M113</f>
        <v>#REF!</v>
      </c>
      <c r="O113" s="97"/>
      <c r="P113" s="89">
        <v>5</v>
      </c>
      <c r="Q113" s="57" t="e">
        <f>P113*#REF!</f>
        <v>#REF!</v>
      </c>
      <c r="R113" s="92">
        <v>150</v>
      </c>
      <c r="S113" s="89">
        <v>1</v>
      </c>
      <c r="T113" s="57" t="e">
        <f>S113*#REF!</f>
        <v>#REF!</v>
      </c>
      <c r="U113" s="92">
        <v>139</v>
      </c>
      <c r="V113" s="89">
        <v>0</v>
      </c>
      <c r="W113" s="61" t="e">
        <f>V113*#REF!</f>
        <v>#REF!</v>
      </c>
      <c r="X113" s="64"/>
      <c r="Y113" s="89">
        <v>0</v>
      </c>
      <c r="Z113" s="57" t="e">
        <f>Y113*#REF!</f>
        <v>#REF!</v>
      </c>
      <c r="AA113" s="64"/>
      <c r="AB113" s="89"/>
      <c r="AC113" s="61" t="e">
        <f>AB113*#REF!</f>
        <v>#REF!</v>
      </c>
      <c r="AD113" s="64"/>
      <c r="AE113" s="96">
        <v>0</v>
      </c>
      <c r="AF113" s="57" t="e">
        <f>AE113*#REF!</f>
        <v>#REF!</v>
      </c>
      <c r="AG113" s="97"/>
      <c r="AH113" s="89">
        <v>0</v>
      </c>
      <c r="AI113" s="61" t="e">
        <f>AH113*#REF!</f>
        <v>#REF!</v>
      </c>
      <c r="AJ113" s="64"/>
      <c r="AK113" s="30" t="e">
        <f t="shared" si="11"/>
        <v>#REF!</v>
      </c>
      <c r="BX113" s="68"/>
      <c r="BY113" s="68"/>
      <c r="BZ113" s="68"/>
    </row>
    <row r="114" spans="1:78" s="73" customFormat="1">
      <c r="A114" s="24">
        <f t="shared" si="17"/>
        <v>98</v>
      </c>
      <c r="B114" s="115" t="s">
        <v>199</v>
      </c>
      <c r="C114" s="65" t="s">
        <v>115</v>
      </c>
      <c r="D114" s="33">
        <f t="shared" si="16"/>
        <v>3</v>
      </c>
      <c r="E114" s="28" t="s">
        <v>30</v>
      </c>
      <c r="F114" s="65"/>
      <c r="G114" s="65"/>
      <c r="H114" s="65"/>
      <c r="I114" s="119">
        <f t="shared" si="12"/>
        <v>0</v>
      </c>
      <c r="J114" s="96">
        <v>1</v>
      </c>
      <c r="K114" s="57" t="e">
        <f>J114*#REF!</f>
        <v>#REF!</v>
      </c>
      <c r="L114" s="97">
        <v>590</v>
      </c>
      <c r="M114" s="96"/>
      <c r="N114" s="57" t="e">
        <f>#REF!*M114</f>
        <v>#REF!</v>
      </c>
      <c r="O114" s="97"/>
      <c r="P114" s="89">
        <v>1</v>
      </c>
      <c r="Q114" s="57" t="e">
        <f>P114*#REF!</f>
        <v>#REF!</v>
      </c>
      <c r="R114" s="92">
        <v>150</v>
      </c>
      <c r="S114" s="89">
        <v>1</v>
      </c>
      <c r="T114" s="57" t="e">
        <f>S114*#REF!</f>
        <v>#REF!</v>
      </c>
      <c r="U114" s="92">
        <v>139</v>
      </c>
      <c r="V114" s="89">
        <v>0</v>
      </c>
      <c r="W114" s="61" t="e">
        <f>V114*#REF!</f>
        <v>#REF!</v>
      </c>
      <c r="X114" s="64"/>
      <c r="Y114" s="89">
        <v>0</v>
      </c>
      <c r="Z114" s="57" t="e">
        <f>Y114*#REF!</f>
        <v>#REF!</v>
      </c>
      <c r="AA114" s="64"/>
      <c r="AB114" s="89"/>
      <c r="AC114" s="61" t="e">
        <f>AB114*#REF!</f>
        <v>#REF!</v>
      </c>
      <c r="AD114" s="64"/>
      <c r="AE114" s="96">
        <v>0</v>
      </c>
      <c r="AF114" s="57" t="e">
        <f>AE114*#REF!</f>
        <v>#REF!</v>
      </c>
      <c r="AG114" s="97"/>
      <c r="AH114" s="89">
        <v>0</v>
      </c>
      <c r="AI114" s="61" t="e">
        <f>AH114*#REF!</f>
        <v>#REF!</v>
      </c>
      <c r="AJ114" s="64"/>
      <c r="AK114" s="30" t="e">
        <f t="shared" si="11"/>
        <v>#REF!</v>
      </c>
      <c r="BX114" s="68"/>
      <c r="BY114" s="68"/>
      <c r="BZ114" s="68"/>
    </row>
    <row r="115" spans="1:78" s="73" customFormat="1">
      <c r="A115" s="24">
        <f t="shared" si="17"/>
        <v>99</v>
      </c>
      <c r="B115" s="115" t="s">
        <v>200</v>
      </c>
      <c r="C115" s="65" t="s">
        <v>115</v>
      </c>
      <c r="D115" s="33">
        <f t="shared" si="16"/>
        <v>3</v>
      </c>
      <c r="E115" s="28" t="s">
        <v>30</v>
      </c>
      <c r="F115" s="65"/>
      <c r="G115" s="65"/>
      <c r="H115" s="65"/>
      <c r="I115" s="119">
        <f t="shared" si="12"/>
        <v>0</v>
      </c>
      <c r="J115" s="96">
        <v>1</v>
      </c>
      <c r="K115" s="57" t="e">
        <f>J115*#REF!</f>
        <v>#REF!</v>
      </c>
      <c r="L115" s="97">
        <v>590</v>
      </c>
      <c r="M115" s="96"/>
      <c r="N115" s="57" t="e">
        <f>#REF!*M115</f>
        <v>#REF!</v>
      </c>
      <c r="O115" s="97"/>
      <c r="P115" s="89">
        <v>1</v>
      </c>
      <c r="Q115" s="57" t="e">
        <f>P115*#REF!</f>
        <v>#REF!</v>
      </c>
      <c r="R115" s="92">
        <v>150</v>
      </c>
      <c r="S115" s="89">
        <v>1</v>
      </c>
      <c r="T115" s="57" t="e">
        <f>S115*#REF!</f>
        <v>#REF!</v>
      </c>
      <c r="U115" s="92">
        <v>139</v>
      </c>
      <c r="V115" s="89">
        <v>0</v>
      </c>
      <c r="W115" s="61" t="e">
        <f>V115*#REF!</f>
        <v>#REF!</v>
      </c>
      <c r="X115" s="64"/>
      <c r="Y115" s="89">
        <v>0</v>
      </c>
      <c r="Z115" s="57" t="e">
        <f>Y115*#REF!</f>
        <v>#REF!</v>
      </c>
      <c r="AA115" s="64"/>
      <c r="AB115" s="89"/>
      <c r="AC115" s="61" t="e">
        <f>AB115*#REF!</f>
        <v>#REF!</v>
      </c>
      <c r="AD115" s="64"/>
      <c r="AE115" s="96">
        <v>0</v>
      </c>
      <c r="AF115" s="57" t="e">
        <f>AE115*#REF!</f>
        <v>#REF!</v>
      </c>
      <c r="AG115" s="97"/>
      <c r="AH115" s="89">
        <v>0</v>
      </c>
      <c r="AI115" s="61" t="e">
        <f>AH115*#REF!</f>
        <v>#REF!</v>
      </c>
      <c r="AJ115" s="64"/>
      <c r="AK115" s="30" t="e">
        <f t="shared" si="11"/>
        <v>#REF!</v>
      </c>
      <c r="BX115" s="68"/>
      <c r="BY115" s="68"/>
      <c r="BZ115" s="68"/>
    </row>
    <row r="116" spans="1:78" s="73" customFormat="1">
      <c r="A116" s="24">
        <f t="shared" si="17"/>
        <v>100</v>
      </c>
      <c r="B116" s="115" t="s">
        <v>201</v>
      </c>
      <c r="C116" s="65" t="s">
        <v>115</v>
      </c>
      <c r="D116" s="33">
        <f t="shared" si="16"/>
        <v>7</v>
      </c>
      <c r="E116" s="28" t="s">
        <v>30</v>
      </c>
      <c r="F116" s="65"/>
      <c r="G116" s="65"/>
      <c r="H116" s="65"/>
      <c r="I116" s="119">
        <f t="shared" si="12"/>
        <v>0</v>
      </c>
      <c r="J116" s="96">
        <v>1</v>
      </c>
      <c r="K116" s="57" t="e">
        <f>J116*#REF!</f>
        <v>#REF!</v>
      </c>
      <c r="L116" s="97">
        <v>590</v>
      </c>
      <c r="M116" s="96"/>
      <c r="N116" s="57" t="e">
        <f>#REF!*M116</f>
        <v>#REF!</v>
      </c>
      <c r="O116" s="97"/>
      <c r="P116" s="89">
        <v>5</v>
      </c>
      <c r="Q116" s="57" t="e">
        <f>P116*#REF!</f>
        <v>#REF!</v>
      </c>
      <c r="R116" s="92">
        <v>150</v>
      </c>
      <c r="S116" s="89">
        <v>1</v>
      </c>
      <c r="T116" s="57" t="e">
        <f>S116*#REF!</f>
        <v>#REF!</v>
      </c>
      <c r="U116" s="92">
        <v>139</v>
      </c>
      <c r="V116" s="89">
        <v>0</v>
      </c>
      <c r="W116" s="61" t="e">
        <f>V116*#REF!</f>
        <v>#REF!</v>
      </c>
      <c r="X116" s="64"/>
      <c r="Y116" s="89">
        <v>0</v>
      </c>
      <c r="Z116" s="57" t="e">
        <f>Y116*#REF!</f>
        <v>#REF!</v>
      </c>
      <c r="AA116" s="64"/>
      <c r="AB116" s="89"/>
      <c r="AC116" s="61" t="e">
        <f>AB116*#REF!</f>
        <v>#REF!</v>
      </c>
      <c r="AD116" s="64"/>
      <c r="AE116" s="96">
        <v>0</v>
      </c>
      <c r="AF116" s="57" t="e">
        <f>AE116*#REF!</f>
        <v>#REF!</v>
      </c>
      <c r="AG116" s="97"/>
      <c r="AH116" s="89">
        <v>0</v>
      </c>
      <c r="AI116" s="61" t="e">
        <f>AH116*#REF!</f>
        <v>#REF!</v>
      </c>
      <c r="AJ116" s="64"/>
      <c r="AK116" s="30" t="e">
        <f t="shared" si="11"/>
        <v>#REF!</v>
      </c>
      <c r="BX116" s="68"/>
      <c r="BY116" s="68"/>
      <c r="BZ116" s="68"/>
    </row>
    <row r="117" spans="1:78" s="73" customFormat="1">
      <c r="A117" s="24">
        <f t="shared" si="17"/>
        <v>101</v>
      </c>
      <c r="B117" s="115" t="s">
        <v>202</v>
      </c>
      <c r="C117" s="65" t="s">
        <v>115</v>
      </c>
      <c r="D117" s="33">
        <f t="shared" si="16"/>
        <v>7</v>
      </c>
      <c r="E117" s="28" t="s">
        <v>30</v>
      </c>
      <c r="F117" s="65"/>
      <c r="G117" s="65"/>
      <c r="H117" s="65"/>
      <c r="I117" s="119">
        <f t="shared" si="12"/>
        <v>0</v>
      </c>
      <c r="J117" s="96">
        <v>1</v>
      </c>
      <c r="K117" s="57" t="e">
        <f>J117*#REF!</f>
        <v>#REF!</v>
      </c>
      <c r="L117" s="97">
        <v>590</v>
      </c>
      <c r="M117" s="96"/>
      <c r="N117" s="57" t="e">
        <f>#REF!*M117</f>
        <v>#REF!</v>
      </c>
      <c r="O117" s="97"/>
      <c r="P117" s="89">
        <v>1</v>
      </c>
      <c r="Q117" s="57" t="e">
        <f>P117*#REF!</f>
        <v>#REF!</v>
      </c>
      <c r="R117" s="92">
        <v>150</v>
      </c>
      <c r="S117" s="89">
        <v>1</v>
      </c>
      <c r="T117" s="57" t="e">
        <f>S117*#REF!</f>
        <v>#REF!</v>
      </c>
      <c r="U117" s="92">
        <v>139</v>
      </c>
      <c r="V117" s="89">
        <v>0</v>
      </c>
      <c r="W117" s="61" t="e">
        <f>V117*#REF!</f>
        <v>#REF!</v>
      </c>
      <c r="X117" s="64"/>
      <c r="Y117" s="89">
        <v>0</v>
      </c>
      <c r="Z117" s="57" t="e">
        <f>Y117*#REF!</f>
        <v>#REF!</v>
      </c>
      <c r="AA117" s="64"/>
      <c r="AB117" s="89"/>
      <c r="AC117" s="61" t="e">
        <f>AB117*#REF!</f>
        <v>#REF!</v>
      </c>
      <c r="AD117" s="64"/>
      <c r="AE117" s="96">
        <v>4</v>
      </c>
      <c r="AF117" s="57" t="e">
        <f>AE117*#REF!</f>
        <v>#REF!</v>
      </c>
      <c r="AG117" s="97">
        <v>320</v>
      </c>
      <c r="AH117" s="89">
        <v>0</v>
      </c>
      <c r="AI117" s="61" t="e">
        <f>AH117*#REF!</f>
        <v>#REF!</v>
      </c>
      <c r="AJ117" s="64"/>
      <c r="AK117" s="30" t="e">
        <f t="shared" si="11"/>
        <v>#REF!</v>
      </c>
      <c r="BX117" s="68"/>
      <c r="BY117" s="68"/>
      <c r="BZ117" s="68"/>
    </row>
    <row r="118" spans="1:78" s="73" customFormat="1">
      <c r="A118" s="24">
        <f t="shared" si="17"/>
        <v>102</v>
      </c>
      <c r="B118" s="115" t="s">
        <v>203</v>
      </c>
      <c r="C118" s="65" t="s">
        <v>115</v>
      </c>
      <c r="D118" s="33">
        <f t="shared" si="16"/>
        <v>3</v>
      </c>
      <c r="E118" s="28" t="s">
        <v>30</v>
      </c>
      <c r="F118" s="65"/>
      <c r="G118" s="65"/>
      <c r="H118" s="65"/>
      <c r="I118" s="119">
        <f t="shared" si="12"/>
        <v>0</v>
      </c>
      <c r="J118" s="96">
        <v>1</v>
      </c>
      <c r="K118" s="57" t="e">
        <f>J118*#REF!</f>
        <v>#REF!</v>
      </c>
      <c r="L118" s="97">
        <v>590</v>
      </c>
      <c r="M118" s="96"/>
      <c r="N118" s="57" t="e">
        <f>#REF!*M118</f>
        <v>#REF!</v>
      </c>
      <c r="O118" s="97"/>
      <c r="P118" s="89">
        <v>1</v>
      </c>
      <c r="Q118" s="57" t="e">
        <f>P118*#REF!</f>
        <v>#REF!</v>
      </c>
      <c r="R118" s="92">
        <v>150</v>
      </c>
      <c r="S118" s="89">
        <v>1</v>
      </c>
      <c r="T118" s="57" t="e">
        <f>S118*#REF!</f>
        <v>#REF!</v>
      </c>
      <c r="U118" s="92">
        <v>139</v>
      </c>
      <c r="V118" s="89">
        <v>0</v>
      </c>
      <c r="W118" s="61" t="e">
        <f>V118*#REF!</f>
        <v>#REF!</v>
      </c>
      <c r="X118" s="64"/>
      <c r="Y118" s="89">
        <v>0</v>
      </c>
      <c r="Z118" s="57" t="e">
        <f>Y118*#REF!</f>
        <v>#REF!</v>
      </c>
      <c r="AA118" s="64"/>
      <c r="AB118" s="89"/>
      <c r="AC118" s="61" t="e">
        <f>AB118*#REF!</f>
        <v>#REF!</v>
      </c>
      <c r="AD118" s="64"/>
      <c r="AE118" s="96">
        <v>0</v>
      </c>
      <c r="AF118" s="57" t="e">
        <f>AE118*#REF!</f>
        <v>#REF!</v>
      </c>
      <c r="AG118" s="97"/>
      <c r="AH118" s="89">
        <v>0</v>
      </c>
      <c r="AI118" s="61" t="e">
        <f>AH118*#REF!</f>
        <v>#REF!</v>
      </c>
      <c r="AJ118" s="64"/>
      <c r="AK118" s="30" t="e">
        <f t="shared" si="11"/>
        <v>#REF!</v>
      </c>
      <c r="BX118" s="68"/>
      <c r="BY118" s="68"/>
      <c r="BZ118" s="68"/>
    </row>
    <row r="119" spans="1:78" s="73" customFormat="1">
      <c r="A119" s="24">
        <f t="shared" si="17"/>
        <v>103</v>
      </c>
      <c r="B119" s="115" t="s">
        <v>204</v>
      </c>
      <c r="C119" s="65" t="s">
        <v>115</v>
      </c>
      <c r="D119" s="33">
        <f t="shared" si="16"/>
        <v>3</v>
      </c>
      <c r="E119" s="28" t="s">
        <v>30</v>
      </c>
      <c r="F119" s="65"/>
      <c r="G119" s="65"/>
      <c r="H119" s="65"/>
      <c r="I119" s="119">
        <f t="shared" si="12"/>
        <v>0</v>
      </c>
      <c r="J119" s="96">
        <v>1</v>
      </c>
      <c r="K119" s="57" t="e">
        <f>J119*#REF!</f>
        <v>#REF!</v>
      </c>
      <c r="L119" s="97">
        <v>590</v>
      </c>
      <c r="M119" s="96"/>
      <c r="N119" s="57" t="e">
        <f>#REF!*M119</f>
        <v>#REF!</v>
      </c>
      <c r="O119" s="97"/>
      <c r="P119" s="89">
        <v>1</v>
      </c>
      <c r="Q119" s="57" t="e">
        <f>P119*#REF!</f>
        <v>#REF!</v>
      </c>
      <c r="R119" s="92">
        <v>150</v>
      </c>
      <c r="S119" s="89">
        <v>1</v>
      </c>
      <c r="T119" s="57" t="e">
        <f>S119*#REF!</f>
        <v>#REF!</v>
      </c>
      <c r="U119" s="92">
        <v>139</v>
      </c>
      <c r="V119" s="89">
        <v>0</v>
      </c>
      <c r="W119" s="61" t="e">
        <f>V119*#REF!</f>
        <v>#REF!</v>
      </c>
      <c r="X119" s="64"/>
      <c r="Y119" s="89">
        <v>0</v>
      </c>
      <c r="Z119" s="57" t="e">
        <f>Y119*#REF!</f>
        <v>#REF!</v>
      </c>
      <c r="AA119" s="64"/>
      <c r="AB119" s="89"/>
      <c r="AC119" s="61" t="e">
        <f>AB119*#REF!</f>
        <v>#REF!</v>
      </c>
      <c r="AD119" s="64"/>
      <c r="AE119" s="96">
        <v>0</v>
      </c>
      <c r="AF119" s="57" t="e">
        <f>AE119*#REF!</f>
        <v>#REF!</v>
      </c>
      <c r="AG119" s="97"/>
      <c r="AH119" s="89">
        <v>0</v>
      </c>
      <c r="AI119" s="61" t="e">
        <f>AH119*#REF!</f>
        <v>#REF!</v>
      </c>
      <c r="AJ119" s="64"/>
      <c r="AK119" s="30" t="e">
        <f t="shared" si="11"/>
        <v>#REF!</v>
      </c>
      <c r="BX119" s="68"/>
      <c r="BY119" s="68"/>
      <c r="BZ119" s="68"/>
    </row>
    <row r="120" spans="1:78" s="73" customFormat="1">
      <c r="A120" s="24">
        <f t="shared" si="17"/>
        <v>104</v>
      </c>
      <c r="B120" s="115" t="s">
        <v>205</v>
      </c>
      <c r="C120" s="65" t="s">
        <v>115</v>
      </c>
      <c r="D120" s="33">
        <f t="shared" si="16"/>
        <v>3</v>
      </c>
      <c r="E120" s="28" t="s">
        <v>30</v>
      </c>
      <c r="F120" s="65"/>
      <c r="G120" s="65"/>
      <c r="H120" s="65"/>
      <c r="I120" s="119">
        <f t="shared" si="12"/>
        <v>0</v>
      </c>
      <c r="J120" s="96">
        <v>1</v>
      </c>
      <c r="K120" s="57" t="e">
        <f>J120*#REF!</f>
        <v>#REF!</v>
      </c>
      <c r="L120" s="97">
        <v>590</v>
      </c>
      <c r="M120" s="96"/>
      <c r="N120" s="57" t="e">
        <f>#REF!*M120</f>
        <v>#REF!</v>
      </c>
      <c r="O120" s="97"/>
      <c r="P120" s="89">
        <v>1</v>
      </c>
      <c r="Q120" s="57" t="e">
        <f>P120*#REF!</f>
        <v>#REF!</v>
      </c>
      <c r="R120" s="92">
        <v>150</v>
      </c>
      <c r="S120" s="89">
        <v>1</v>
      </c>
      <c r="T120" s="57" t="e">
        <f>S120*#REF!</f>
        <v>#REF!</v>
      </c>
      <c r="U120" s="92">
        <v>139</v>
      </c>
      <c r="V120" s="89">
        <v>0</v>
      </c>
      <c r="W120" s="61" t="e">
        <f>V120*#REF!</f>
        <v>#REF!</v>
      </c>
      <c r="X120" s="64"/>
      <c r="Y120" s="89">
        <v>0</v>
      </c>
      <c r="Z120" s="57" t="e">
        <f>Y120*#REF!</f>
        <v>#REF!</v>
      </c>
      <c r="AA120" s="64"/>
      <c r="AB120" s="89"/>
      <c r="AC120" s="61" t="e">
        <f>AB120*#REF!</f>
        <v>#REF!</v>
      </c>
      <c r="AD120" s="64"/>
      <c r="AE120" s="96">
        <v>0</v>
      </c>
      <c r="AF120" s="57" t="e">
        <f>AE120*#REF!</f>
        <v>#REF!</v>
      </c>
      <c r="AG120" s="97"/>
      <c r="AH120" s="89">
        <v>0</v>
      </c>
      <c r="AI120" s="61" t="e">
        <f>AH120*#REF!</f>
        <v>#REF!</v>
      </c>
      <c r="AJ120" s="64"/>
      <c r="AK120" s="30" t="e">
        <f t="shared" si="11"/>
        <v>#REF!</v>
      </c>
      <c r="BX120" s="68"/>
      <c r="BY120" s="68"/>
      <c r="BZ120" s="68"/>
    </row>
    <row r="121" spans="1:78" s="73" customFormat="1">
      <c r="A121" s="24">
        <f t="shared" si="17"/>
        <v>105</v>
      </c>
      <c r="B121" s="115" t="s">
        <v>206</v>
      </c>
      <c r="C121" s="65" t="s">
        <v>115</v>
      </c>
      <c r="D121" s="33">
        <f t="shared" si="16"/>
        <v>9</v>
      </c>
      <c r="E121" s="28" t="s">
        <v>30</v>
      </c>
      <c r="F121" s="65"/>
      <c r="G121" s="65"/>
      <c r="H121" s="65"/>
      <c r="I121" s="119">
        <f t="shared" si="12"/>
        <v>0</v>
      </c>
      <c r="J121" s="96">
        <v>1</v>
      </c>
      <c r="K121" s="57" t="e">
        <f>J121*#REF!</f>
        <v>#REF!</v>
      </c>
      <c r="L121" s="97">
        <v>590</v>
      </c>
      <c r="M121" s="96"/>
      <c r="N121" s="57" t="e">
        <f>#REF!*M121</f>
        <v>#REF!</v>
      </c>
      <c r="O121" s="97"/>
      <c r="P121" s="89">
        <v>1</v>
      </c>
      <c r="Q121" s="57" t="e">
        <f>P121*#REF!</f>
        <v>#REF!</v>
      </c>
      <c r="R121" s="92">
        <v>150</v>
      </c>
      <c r="S121" s="89">
        <v>1</v>
      </c>
      <c r="T121" s="57" t="e">
        <f>S121*#REF!</f>
        <v>#REF!</v>
      </c>
      <c r="U121" s="92">
        <v>139</v>
      </c>
      <c r="V121" s="89">
        <v>0</v>
      </c>
      <c r="W121" s="61" t="e">
        <f>V121*#REF!</f>
        <v>#REF!</v>
      </c>
      <c r="X121" s="64"/>
      <c r="Y121" s="89">
        <v>0</v>
      </c>
      <c r="Z121" s="57" t="e">
        <f>Y121*#REF!</f>
        <v>#REF!</v>
      </c>
      <c r="AA121" s="64"/>
      <c r="AB121" s="89"/>
      <c r="AC121" s="61" t="e">
        <f>AB121*#REF!</f>
        <v>#REF!</v>
      </c>
      <c r="AD121" s="64"/>
      <c r="AE121" s="96">
        <v>6</v>
      </c>
      <c r="AF121" s="57" t="e">
        <f>AE121*#REF!</f>
        <v>#REF!</v>
      </c>
      <c r="AG121" s="97">
        <v>320</v>
      </c>
      <c r="AH121" s="89">
        <v>0</v>
      </c>
      <c r="AI121" s="61" t="e">
        <f>AH121*#REF!</f>
        <v>#REF!</v>
      </c>
      <c r="AJ121" s="64"/>
      <c r="AK121" s="30" t="e">
        <f t="shared" ref="AK121:AK175" si="18">K121+N121+Q121+T121+W121+Z121+AC121+AF121+AI121</f>
        <v>#REF!</v>
      </c>
      <c r="BX121" s="68"/>
      <c r="BY121" s="68"/>
      <c r="BZ121" s="68"/>
    </row>
    <row r="122" spans="1:78" s="73" customFormat="1">
      <c r="A122" s="24">
        <f t="shared" si="17"/>
        <v>106</v>
      </c>
      <c r="B122" s="115" t="s">
        <v>207</v>
      </c>
      <c r="C122" s="65" t="s">
        <v>27</v>
      </c>
      <c r="D122" s="33">
        <f t="shared" si="16"/>
        <v>3</v>
      </c>
      <c r="E122" s="28" t="s">
        <v>30</v>
      </c>
      <c r="F122" s="65"/>
      <c r="G122" s="65"/>
      <c r="H122" s="65"/>
      <c r="I122" s="119">
        <f t="shared" si="12"/>
        <v>0</v>
      </c>
      <c r="J122" s="96">
        <v>1</v>
      </c>
      <c r="K122" s="57" t="e">
        <f>J122*#REF!</f>
        <v>#REF!</v>
      </c>
      <c r="L122" s="97">
        <v>590</v>
      </c>
      <c r="M122" s="96"/>
      <c r="N122" s="57" t="e">
        <f>#REF!*M122</f>
        <v>#REF!</v>
      </c>
      <c r="O122" s="97"/>
      <c r="P122" s="89">
        <v>1</v>
      </c>
      <c r="Q122" s="57" t="e">
        <f>P122*#REF!</f>
        <v>#REF!</v>
      </c>
      <c r="R122" s="92">
        <v>150</v>
      </c>
      <c r="S122" s="89">
        <v>1</v>
      </c>
      <c r="T122" s="57" t="e">
        <f>S122*#REF!</f>
        <v>#REF!</v>
      </c>
      <c r="U122" s="92">
        <v>139</v>
      </c>
      <c r="V122" s="89">
        <v>0</v>
      </c>
      <c r="W122" s="61" t="e">
        <f>V122*#REF!</f>
        <v>#REF!</v>
      </c>
      <c r="X122" s="64"/>
      <c r="Y122" s="89">
        <v>0</v>
      </c>
      <c r="Z122" s="57" t="e">
        <f>Y122*#REF!</f>
        <v>#REF!</v>
      </c>
      <c r="AA122" s="64"/>
      <c r="AB122" s="89"/>
      <c r="AC122" s="61" t="e">
        <f>AB122*#REF!</f>
        <v>#REF!</v>
      </c>
      <c r="AD122" s="64"/>
      <c r="AE122" s="96"/>
      <c r="AF122" s="57" t="e">
        <f>AE122*#REF!</f>
        <v>#REF!</v>
      </c>
      <c r="AG122" s="97"/>
      <c r="AH122" s="89">
        <v>0</v>
      </c>
      <c r="AI122" s="61" t="e">
        <f>AH122*#REF!</f>
        <v>#REF!</v>
      </c>
      <c r="AJ122" s="64"/>
      <c r="AK122" s="30" t="e">
        <f t="shared" si="18"/>
        <v>#REF!</v>
      </c>
      <c r="BX122" s="68"/>
      <c r="BY122" s="68"/>
      <c r="BZ122" s="68"/>
    </row>
    <row r="123" spans="1:78" s="73" customFormat="1">
      <c r="A123" s="24"/>
      <c r="B123" s="25"/>
      <c r="C123" s="26"/>
      <c r="D123" s="33"/>
      <c r="E123" s="28"/>
      <c r="F123" s="29"/>
      <c r="G123" s="29"/>
      <c r="H123" s="29"/>
      <c r="I123" s="119"/>
      <c r="J123" s="94"/>
      <c r="K123" s="57" t="e">
        <f>J123*#REF!</f>
        <v>#REF!</v>
      </c>
      <c r="L123" s="49"/>
      <c r="M123" s="94"/>
      <c r="N123" s="57" t="e">
        <f>#REF!*M123</f>
        <v>#REF!</v>
      </c>
      <c r="O123" s="95"/>
      <c r="P123" s="88"/>
      <c r="Q123" s="57" t="e">
        <f>P123*#REF!</f>
        <v>#REF!</v>
      </c>
      <c r="R123" s="92"/>
      <c r="S123" s="90"/>
      <c r="T123" s="57" t="e">
        <f>S123*#REF!</f>
        <v>#REF!</v>
      </c>
      <c r="U123" s="92"/>
      <c r="V123" s="88"/>
      <c r="W123" s="61" t="e">
        <f>V123*#REF!</f>
        <v>#REF!</v>
      </c>
      <c r="X123" s="93"/>
      <c r="Y123" s="90"/>
      <c r="Z123" s="57" t="e">
        <f>Y123*#REF!</f>
        <v>#REF!</v>
      </c>
      <c r="AA123" s="92"/>
      <c r="AB123" s="88"/>
      <c r="AC123" s="61" t="e">
        <f>AB123*#REF!</f>
        <v>#REF!</v>
      </c>
      <c r="AD123" s="93"/>
      <c r="AE123" s="94"/>
      <c r="AF123" s="57" t="e">
        <f>AE123*#REF!</f>
        <v>#REF!</v>
      </c>
      <c r="AG123" s="95"/>
      <c r="AH123" s="88"/>
      <c r="AI123" s="61" t="e">
        <f>AH123*#REF!</f>
        <v>#REF!</v>
      </c>
      <c r="AJ123" s="93"/>
      <c r="AK123" s="30" t="e">
        <f t="shared" si="18"/>
        <v>#REF!</v>
      </c>
      <c r="BX123" s="68"/>
      <c r="BY123" s="68"/>
      <c r="BZ123" s="68"/>
    </row>
    <row r="124" spans="1:78" s="73" customFormat="1">
      <c r="A124" s="24">
        <f>A122+1</f>
        <v>107</v>
      </c>
      <c r="B124" s="25" t="s">
        <v>109</v>
      </c>
      <c r="C124" s="26" t="s">
        <v>27</v>
      </c>
      <c r="D124" s="33">
        <f>J124+M124+P124+S124+V124+Y124+AB124+AE124+AH124</f>
        <v>26</v>
      </c>
      <c r="E124" s="28" t="s">
        <v>30</v>
      </c>
      <c r="F124" s="29"/>
      <c r="G124" s="29"/>
      <c r="H124" s="29"/>
      <c r="I124" s="119">
        <f t="shared" si="12"/>
        <v>0</v>
      </c>
      <c r="J124" s="94">
        <v>3</v>
      </c>
      <c r="K124" s="57" t="e">
        <f>J124*#REF!</f>
        <v>#REF!</v>
      </c>
      <c r="L124" s="49">
        <v>590</v>
      </c>
      <c r="M124" s="94"/>
      <c r="N124" s="57" t="e">
        <f>#REF!*M124</f>
        <v>#REF!</v>
      </c>
      <c r="O124" s="95"/>
      <c r="P124" s="88">
        <v>10</v>
      </c>
      <c r="Q124" s="57" t="e">
        <f>P124*#REF!</f>
        <v>#REF!</v>
      </c>
      <c r="R124" s="92">
        <v>150</v>
      </c>
      <c r="S124" s="90">
        <v>1</v>
      </c>
      <c r="T124" s="57" t="e">
        <f>S124*#REF!</f>
        <v>#REF!</v>
      </c>
      <c r="U124" s="92">
        <v>131</v>
      </c>
      <c r="V124" s="88">
        <v>1</v>
      </c>
      <c r="W124" s="61" t="e">
        <f>V124*#REF!</f>
        <v>#REF!</v>
      </c>
      <c r="X124" s="93">
        <v>101</v>
      </c>
      <c r="Y124" s="90"/>
      <c r="Z124" s="57" t="e">
        <f>Y124*#REF!</f>
        <v>#REF!</v>
      </c>
      <c r="AA124" s="92"/>
      <c r="AB124" s="88">
        <v>1</v>
      </c>
      <c r="AC124" s="61" t="e">
        <f>AB124*#REF!</f>
        <v>#REF!</v>
      </c>
      <c r="AD124" s="93">
        <v>204</v>
      </c>
      <c r="AE124" s="94">
        <v>10</v>
      </c>
      <c r="AF124" s="57" t="e">
        <f>AE124*#REF!</f>
        <v>#REF!</v>
      </c>
      <c r="AG124" s="95">
        <v>302</v>
      </c>
      <c r="AH124" s="88"/>
      <c r="AI124" s="61" t="e">
        <f>AH124*#REF!</f>
        <v>#REF!</v>
      </c>
      <c r="AJ124" s="93"/>
      <c r="AK124" s="30" t="e">
        <f t="shared" si="18"/>
        <v>#REF!</v>
      </c>
      <c r="BX124" s="68"/>
      <c r="BY124" s="68"/>
      <c r="BZ124" s="68"/>
    </row>
    <row r="125" spans="1:78" s="73" customFormat="1">
      <c r="A125" s="24">
        <f>A124+1</f>
        <v>108</v>
      </c>
      <c r="B125" s="25" t="s">
        <v>110</v>
      </c>
      <c r="C125" s="26" t="s">
        <v>27</v>
      </c>
      <c r="D125" s="33">
        <f>J125+M125+P125+S125+V125+Y125+AB125+AE125+AH125</f>
        <v>29</v>
      </c>
      <c r="E125" s="28" t="s">
        <v>30</v>
      </c>
      <c r="F125" s="29"/>
      <c r="G125" s="29"/>
      <c r="H125" s="29"/>
      <c r="I125" s="119">
        <f t="shared" si="12"/>
        <v>0</v>
      </c>
      <c r="J125" s="94">
        <v>6</v>
      </c>
      <c r="K125" s="57" t="e">
        <f>J125*#REF!</f>
        <v>#REF!</v>
      </c>
      <c r="L125" s="49">
        <v>590</v>
      </c>
      <c r="M125" s="94"/>
      <c r="N125" s="57" t="e">
        <f>#REF!*M125</f>
        <v>#REF!</v>
      </c>
      <c r="O125" s="95"/>
      <c r="P125" s="88">
        <v>10</v>
      </c>
      <c r="Q125" s="57" t="e">
        <f>P125*#REF!</f>
        <v>#REF!</v>
      </c>
      <c r="R125" s="92">
        <v>150</v>
      </c>
      <c r="S125" s="90">
        <v>1</v>
      </c>
      <c r="T125" s="57" t="e">
        <f>S125*#REF!</f>
        <v>#REF!</v>
      </c>
      <c r="U125" s="92">
        <v>131</v>
      </c>
      <c r="V125" s="88">
        <v>1</v>
      </c>
      <c r="W125" s="61" t="e">
        <f>V125*#REF!</f>
        <v>#REF!</v>
      </c>
      <c r="X125" s="93">
        <v>101</v>
      </c>
      <c r="Y125" s="90"/>
      <c r="Z125" s="57" t="e">
        <f>Y125*#REF!</f>
        <v>#REF!</v>
      </c>
      <c r="AA125" s="92"/>
      <c r="AB125" s="88">
        <v>1</v>
      </c>
      <c r="AC125" s="61" t="e">
        <f>AB125*#REF!</f>
        <v>#REF!</v>
      </c>
      <c r="AD125" s="93">
        <v>204</v>
      </c>
      <c r="AE125" s="94">
        <v>10</v>
      </c>
      <c r="AF125" s="57" t="e">
        <f>AE125*#REF!</f>
        <v>#REF!</v>
      </c>
      <c r="AG125" s="95">
        <v>302</v>
      </c>
      <c r="AH125" s="88"/>
      <c r="AI125" s="61" t="e">
        <f>AH125*#REF!</f>
        <v>#REF!</v>
      </c>
      <c r="AJ125" s="93"/>
      <c r="AK125" s="30" t="e">
        <f t="shared" si="18"/>
        <v>#REF!</v>
      </c>
      <c r="BX125" s="68"/>
      <c r="BY125" s="68"/>
      <c r="BZ125" s="68"/>
    </row>
    <row r="126" spans="1:78" s="73" customFormat="1">
      <c r="A126" s="24">
        <f>A125+1</f>
        <v>109</v>
      </c>
      <c r="B126" s="25" t="s">
        <v>111</v>
      </c>
      <c r="C126" s="26" t="s">
        <v>27</v>
      </c>
      <c r="D126" s="33">
        <f>J126+M126+P126+S126+V126+Y126+AB126+AE126+AH126</f>
        <v>27</v>
      </c>
      <c r="E126" s="28" t="s">
        <v>30</v>
      </c>
      <c r="F126" s="29"/>
      <c r="G126" s="29"/>
      <c r="H126" s="29"/>
      <c r="I126" s="119">
        <f t="shared" si="12"/>
        <v>0</v>
      </c>
      <c r="J126" s="94">
        <v>4</v>
      </c>
      <c r="K126" s="57" t="e">
        <f>J126*#REF!</f>
        <v>#REF!</v>
      </c>
      <c r="L126" s="49">
        <v>590</v>
      </c>
      <c r="M126" s="94"/>
      <c r="N126" s="57" t="e">
        <f>#REF!*M126</f>
        <v>#REF!</v>
      </c>
      <c r="O126" s="95"/>
      <c r="P126" s="88">
        <v>10</v>
      </c>
      <c r="Q126" s="57" t="e">
        <f>P126*#REF!</f>
        <v>#REF!</v>
      </c>
      <c r="R126" s="92">
        <v>150</v>
      </c>
      <c r="S126" s="90">
        <v>1</v>
      </c>
      <c r="T126" s="57" t="e">
        <f>S126*#REF!</f>
        <v>#REF!</v>
      </c>
      <c r="U126" s="92">
        <v>131</v>
      </c>
      <c r="V126" s="88">
        <v>1</v>
      </c>
      <c r="W126" s="61" t="e">
        <f>V126*#REF!</f>
        <v>#REF!</v>
      </c>
      <c r="X126" s="93">
        <v>101</v>
      </c>
      <c r="Y126" s="90"/>
      <c r="Z126" s="57" t="e">
        <f>Y126*#REF!</f>
        <v>#REF!</v>
      </c>
      <c r="AA126" s="92"/>
      <c r="AB126" s="88">
        <v>1</v>
      </c>
      <c r="AC126" s="61" t="e">
        <f>AB126*#REF!</f>
        <v>#REF!</v>
      </c>
      <c r="AD126" s="93">
        <v>230</v>
      </c>
      <c r="AE126" s="94">
        <v>10</v>
      </c>
      <c r="AF126" s="57" t="e">
        <f>AE126*#REF!</f>
        <v>#REF!</v>
      </c>
      <c r="AG126" s="95">
        <v>302</v>
      </c>
      <c r="AH126" s="88"/>
      <c r="AI126" s="61" t="e">
        <f>AH126*#REF!</f>
        <v>#REF!</v>
      </c>
      <c r="AJ126" s="93"/>
      <c r="AK126" s="30" t="e">
        <f t="shared" si="18"/>
        <v>#REF!</v>
      </c>
      <c r="BX126" s="68"/>
      <c r="BY126" s="68"/>
      <c r="BZ126" s="68"/>
    </row>
    <row r="127" spans="1:78" s="73" customFormat="1">
      <c r="A127" s="24">
        <f>A126+1</f>
        <v>110</v>
      </c>
      <c r="B127" s="25" t="s">
        <v>112</v>
      </c>
      <c r="C127" s="26" t="s">
        <v>27</v>
      </c>
      <c r="D127" s="33">
        <f>J127+M127+P127+S127+V127+Y127+AB127+AE127+AH127</f>
        <v>11</v>
      </c>
      <c r="E127" s="28" t="s">
        <v>30</v>
      </c>
      <c r="F127" s="29"/>
      <c r="G127" s="29"/>
      <c r="H127" s="29"/>
      <c r="I127" s="119">
        <f t="shared" si="12"/>
        <v>0</v>
      </c>
      <c r="J127" s="94">
        <v>4</v>
      </c>
      <c r="K127" s="57" t="e">
        <f>J127*#REF!</f>
        <v>#REF!</v>
      </c>
      <c r="L127" s="49">
        <v>590</v>
      </c>
      <c r="M127" s="94"/>
      <c r="N127" s="57" t="e">
        <f>#REF!*M127</f>
        <v>#REF!</v>
      </c>
      <c r="O127" s="95"/>
      <c r="P127" s="88"/>
      <c r="Q127" s="57" t="e">
        <f>P127*#REF!</f>
        <v>#REF!</v>
      </c>
      <c r="R127" s="92"/>
      <c r="S127" s="90"/>
      <c r="T127" s="57" t="e">
        <f>S127*#REF!</f>
        <v>#REF!</v>
      </c>
      <c r="U127" s="92"/>
      <c r="V127" s="88"/>
      <c r="W127" s="61" t="e">
        <f>V127*#REF!</f>
        <v>#REF!</v>
      </c>
      <c r="X127" s="93"/>
      <c r="Y127" s="90"/>
      <c r="Z127" s="57" t="e">
        <f>Y127*#REF!</f>
        <v>#REF!</v>
      </c>
      <c r="AA127" s="92"/>
      <c r="AB127" s="88">
        <v>1</v>
      </c>
      <c r="AC127" s="61" t="e">
        <f>AB127*#REF!</f>
        <v>#REF!</v>
      </c>
      <c r="AD127" s="93">
        <v>203</v>
      </c>
      <c r="AE127" s="94">
        <v>6</v>
      </c>
      <c r="AF127" s="57" t="e">
        <f>AE127*#REF!</f>
        <v>#REF!</v>
      </c>
      <c r="AG127" s="95">
        <v>302</v>
      </c>
      <c r="AH127" s="88"/>
      <c r="AI127" s="61" t="e">
        <f>AH127*#REF!</f>
        <v>#REF!</v>
      </c>
      <c r="AJ127" s="93"/>
      <c r="AK127" s="30" t="e">
        <f t="shared" si="18"/>
        <v>#REF!</v>
      </c>
      <c r="BX127" s="68"/>
      <c r="BY127" s="68"/>
      <c r="BZ127" s="68"/>
    </row>
    <row r="128" spans="1:78" s="73" customFormat="1">
      <c r="A128" s="24"/>
      <c r="B128" s="25"/>
      <c r="C128" s="26"/>
      <c r="D128" s="33"/>
      <c r="E128" s="28"/>
      <c r="F128" s="29"/>
      <c r="G128" s="29"/>
      <c r="H128" s="29"/>
      <c r="I128" s="119"/>
      <c r="J128" s="94"/>
      <c r="K128" s="57" t="e">
        <f>J128*#REF!</f>
        <v>#REF!</v>
      </c>
      <c r="L128" s="49"/>
      <c r="M128" s="94"/>
      <c r="N128" s="57" t="e">
        <f>#REF!*M128</f>
        <v>#REF!</v>
      </c>
      <c r="O128" s="95"/>
      <c r="P128" s="88"/>
      <c r="Q128" s="57" t="e">
        <f>P128*#REF!</f>
        <v>#REF!</v>
      </c>
      <c r="R128" s="92"/>
      <c r="S128" s="90"/>
      <c r="T128" s="57" t="e">
        <f>S128*#REF!</f>
        <v>#REF!</v>
      </c>
      <c r="U128" s="92"/>
      <c r="V128" s="88"/>
      <c r="W128" s="61" t="e">
        <f>V128*#REF!</f>
        <v>#REF!</v>
      </c>
      <c r="X128" s="93"/>
      <c r="Y128" s="90"/>
      <c r="Z128" s="57" t="e">
        <f>Y128*#REF!</f>
        <v>#REF!</v>
      </c>
      <c r="AA128" s="92"/>
      <c r="AB128" s="88"/>
      <c r="AC128" s="61" t="e">
        <f>AB128*#REF!</f>
        <v>#REF!</v>
      </c>
      <c r="AD128" s="93"/>
      <c r="AE128" s="94"/>
      <c r="AF128" s="57" t="e">
        <f>AE128*#REF!</f>
        <v>#REF!</v>
      </c>
      <c r="AG128" s="95"/>
      <c r="AH128" s="88"/>
      <c r="AI128" s="61" t="e">
        <f>AH128*#REF!</f>
        <v>#REF!</v>
      </c>
      <c r="AJ128" s="93"/>
      <c r="AK128" s="30" t="e">
        <f t="shared" si="18"/>
        <v>#REF!</v>
      </c>
      <c r="BX128" s="68"/>
      <c r="BY128" s="68"/>
      <c r="BZ128" s="68"/>
    </row>
    <row r="129" spans="1:78" s="73" customFormat="1" ht="27.6">
      <c r="A129" s="24">
        <f>A127+1</f>
        <v>111</v>
      </c>
      <c r="B129" s="25" t="s">
        <v>116</v>
      </c>
      <c r="C129" s="26" t="s">
        <v>27</v>
      </c>
      <c r="D129" s="33">
        <f t="shared" ref="D129:D139" si="19">J129+M129+P129+S129+V129+Y129+AB129+AE129+AH129</f>
        <v>365</v>
      </c>
      <c r="E129" s="28" t="s">
        <v>30</v>
      </c>
      <c r="F129" s="29"/>
      <c r="G129" s="29"/>
      <c r="H129" s="29"/>
      <c r="I129" s="119">
        <f t="shared" si="12"/>
        <v>0</v>
      </c>
      <c r="J129" s="94">
        <v>20</v>
      </c>
      <c r="K129" s="57" t="e">
        <f>J129*#REF!</f>
        <v>#REF!</v>
      </c>
      <c r="L129" s="49">
        <v>590</v>
      </c>
      <c r="M129" s="94"/>
      <c r="N129" s="57" t="e">
        <f>#REF!*M129</f>
        <v>#REF!</v>
      </c>
      <c r="O129" s="95"/>
      <c r="P129" s="88">
        <v>300</v>
      </c>
      <c r="Q129" s="57" t="e">
        <f>P129*#REF!</f>
        <v>#REF!</v>
      </c>
      <c r="R129" s="92">
        <v>151</v>
      </c>
      <c r="S129" s="90">
        <v>40</v>
      </c>
      <c r="T129" s="57" t="e">
        <f>S129*#REF!</f>
        <v>#REF!</v>
      </c>
      <c r="U129" s="92">
        <v>139</v>
      </c>
      <c r="V129" s="88">
        <v>5</v>
      </c>
      <c r="W129" s="61" t="e">
        <f>V129*#REF!</f>
        <v>#REF!</v>
      </c>
      <c r="X129" s="93">
        <v>101</v>
      </c>
      <c r="Y129" s="90"/>
      <c r="Z129" s="57" t="e">
        <f>Y129*#REF!</f>
        <v>#REF!</v>
      </c>
      <c r="AA129" s="92"/>
      <c r="AB129" s="88"/>
      <c r="AC129" s="61" t="e">
        <f>AB129*#REF!</f>
        <v>#REF!</v>
      </c>
      <c r="AD129" s="93"/>
      <c r="AE129" s="94"/>
      <c r="AF129" s="57" t="e">
        <f>AE129*#REF!</f>
        <v>#REF!</v>
      </c>
      <c r="AG129" s="95"/>
      <c r="AH129" s="88"/>
      <c r="AI129" s="61" t="e">
        <f>AH129*#REF!</f>
        <v>#REF!</v>
      </c>
      <c r="AJ129" s="93"/>
      <c r="AK129" s="30" t="e">
        <f t="shared" si="18"/>
        <v>#REF!</v>
      </c>
      <c r="BX129" s="68"/>
      <c r="BY129" s="68"/>
      <c r="BZ129" s="68"/>
    </row>
    <row r="130" spans="1:78" s="73" customFormat="1">
      <c r="A130" s="24">
        <f t="shared" ref="A130:A139" si="20">A129+1</f>
        <v>112</v>
      </c>
      <c r="B130" s="25" t="s">
        <v>117</v>
      </c>
      <c r="C130" s="26" t="s">
        <v>27</v>
      </c>
      <c r="D130" s="33">
        <f t="shared" si="19"/>
        <v>14</v>
      </c>
      <c r="E130" s="28" t="s">
        <v>30</v>
      </c>
      <c r="F130" s="29"/>
      <c r="G130" s="29"/>
      <c r="H130" s="29"/>
      <c r="I130" s="119">
        <f t="shared" si="12"/>
        <v>0</v>
      </c>
      <c r="J130" s="94">
        <v>10</v>
      </c>
      <c r="K130" s="57" t="e">
        <f>J130*#REF!</f>
        <v>#REF!</v>
      </c>
      <c r="L130" s="49">
        <v>590</v>
      </c>
      <c r="M130" s="94"/>
      <c r="N130" s="57" t="e">
        <f>#REF!*M130</f>
        <v>#REF!</v>
      </c>
      <c r="O130" s="95"/>
      <c r="P130" s="88"/>
      <c r="Q130" s="57" t="e">
        <f>P130*#REF!</f>
        <v>#REF!</v>
      </c>
      <c r="R130" s="92"/>
      <c r="S130" s="90"/>
      <c r="T130" s="57" t="e">
        <f>S130*#REF!</f>
        <v>#REF!</v>
      </c>
      <c r="U130" s="92"/>
      <c r="V130" s="88">
        <v>4</v>
      </c>
      <c r="W130" s="61" t="e">
        <f>V130*#REF!</f>
        <v>#REF!</v>
      </c>
      <c r="X130" s="93">
        <v>101</v>
      </c>
      <c r="Y130" s="90"/>
      <c r="Z130" s="57" t="e">
        <f>Y130*#REF!</f>
        <v>#REF!</v>
      </c>
      <c r="AA130" s="92"/>
      <c r="AB130" s="88"/>
      <c r="AC130" s="61" t="e">
        <f>AB130*#REF!</f>
        <v>#REF!</v>
      </c>
      <c r="AD130" s="93"/>
      <c r="AE130" s="94"/>
      <c r="AF130" s="57" t="e">
        <f>AE130*#REF!</f>
        <v>#REF!</v>
      </c>
      <c r="AG130" s="95"/>
      <c r="AH130" s="88"/>
      <c r="AI130" s="61" t="e">
        <f>AH130*#REF!</f>
        <v>#REF!</v>
      </c>
      <c r="AJ130" s="93"/>
      <c r="AK130" s="30" t="e">
        <f t="shared" si="18"/>
        <v>#REF!</v>
      </c>
      <c r="BX130" s="68"/>
      <c r="BY130" s="68"/>
      <c r="BZ130" s="68"/>
    </row>
    <row r="131" spans="1:78" s="73" customFormat="1">
      <c r="A131" s="24">
        <f t="shared" si="20"/>
        <v>113</v>
      </c>
      <c r="B131" s="25" t="s">
        <v>118</v>
      </c>
      <c r="C131" s="26" t="s">
        <v>27</v>
      </c>
      <c r="D131" s="33">
        <f t="shared" si="19"/>
        <v>12</v>
      </c>
      <c r="E131" s="28" t="s">
        <v>30</v>
      </c>
      <c r="F131" s="29"/>
      <c r="G131" s="29"/>
      <c r="H131" s="29"/>
      <c r="I131" s="119">
        <f t="shared" si="12"/>
        <v>0</v>
      </c>
      <c r="J131" s="94">
        <v>6</v>
      </c>
      <c r="K131" s="57" t="e">
        <f>J131*#REF!</f>
        <v>#REF!</v>
      </c>
      <c r="L131" s="49">
        <v>590</v>
      </c>
      <c r="M131" s="94"/>
      <c r="N131" s="57" t="e">
        <f>#REF!*M131</f>
        <v>#REF!</v>
      </c>
      <c r="O131" s="95"/>
      <c r="P131" s="88"/>
      <c r="Q131" s="57" t="e">
        <f>P131*#REF!</f>
        <v>#REF!</v>
      </c>
      <c r="R131" s="92"/>
      <c r="S131" s="90"/>
      <c r="T131" s="57" t="e">
        <f>S131*#REF!</f>
        <v>#REF!</v>
      </c>
      <c r="U131" s="92"/>
      <c r="V131" s="88"/>
      <c r="W131" s="61" t="e">
        <f>V131*#REF!</f>
        <v>#REF!</v>
      </c>
      <c r="X131" s="93"/>
      <c r="Y131" s="90"/>
      <c r="Z131" s="57" t="e">
        <f>Y131*#REF!</f>
        <v>#REF!</v>
      </c>
      <c r="AA131" s="92"/>
      <c r="AB131" s="88"/>
      <c r="AC131" s="61" t="e">
        <f>AB131*#REF!</f>
        <v>#REF!</v>
      </c>
      <c r="AD131" s="93"/>
      <c r="AE131" s="94">
        <v>6</v>
      </c>
      <c r="AF131" s="57" t="e">
        <f>AE131*#REF!</f>
        <v>#REF!</v>
      </c>
      <c r="AG131" s="95">
        <v>320</v>
      </c>
      <c r="AH131" s="88"/>
      <c r="AI131" s="61" t="e">
        <f>AH131*#REF!</f>
        <v>#REF!</v>
      </c>
      <c r="AJ131" s="93"/>
      <c r="AK131" s="30" t="e">
        <f t="shared" si="18"/>
        <v>#REF!</v>
      </c>
      <c r="BX131" s="68"/>
      <c r="BY131" s="68"/>
      <c r="BZ131" s="68"/>
    </row>
    <row r="132" spans="1:78" s="73" customFormat="1">
      <c r="A132" s="24">
        <f t="shared" si="20"/>
        <v>114</v>
      </c>
      <c r="B132" s="25" t="s">
        <v>119</v>
      </c>
      <c r="C132" s="26" t="s">
        <v>27</v>
      </c>
      <c r="D132" s="33">
        <f t="shared" si="19"/>
        <v>2</v>
      </c>
      <c r="E132" s="28" t="s">
        <v>30</v>
      </c>
      <c r="F132" s="29"/>
      <c r="G132" s="29"/>
      <c r="H132" s="29"/>
      <c r="I132" s="119">
        <f t="shared" si="12"/>
        <v>0</v>
      </c>
      <c r="J132" s="94"/>
      <c r="K132" s="57" t="e">
        <f>J132*#REF!</f>
        <v>#REF!</v>
      </c>
      <c r="L132" s="49"/>
      <c r="M132" s="94"/>
      <c r="N132" s="57" t="e">
        <f>#REF!*M132</f>
        <v>#REF!</v>
      </c>
      <c r="O132" s="95"/>
      <c r="P132" s="88"/>
      <c r="Q132" s="57" t="e">
        <f>P132*#REF!</f>
        <v>#REF!</v>
      </c>
      <c r="R132" s="92"/>
      <c r="S132" s="90"/>
      <c r="T132" s="57" t="e">
        <f>S132*#REF!</f>
        <v>#REF!</v>
      </c>
      <c r="U132" s="92"/>
      <c r="V132" s="88"/>
      <c r="W132" s="61" t="e">
        <f>V132*#REF!</f>
        <v>#REF!</v>
      </c>
      <c r="X132" s="93"/>
      <c r="Y132" s="90"/>
      <c r="Z132" s="57" t="e">
        <f>Y132*#REF!</f>
        <v>#REF!</v>
      </c>
      <c r="AA132" s="92"/>
      <c r="AB132" s="88"/>
      <c r="AC132" s="61" t="e">
        <f>AB132*#REF!</f>
        <v>#REF!</v>
      </c>
      <c r="AD132" s="93"/>
      <c r="AE132" s="94">
        <v>2</v>
      </c>
      <c r="AF132" s="57" t="e">
        <f>AE132*#REF!</f>
        <v>#REF!</v>
      </c>
      <c r="AG132" s="95">
        <v>320</v>
      </c>
      <c r="AH132" s="88"/>
      <c r="AI132" s="61" t="e">
        <f>AH132*#REF!</f>
        <v>#REF!</v>
      </c>
      <c r="AJ132" s="93"/>
      <c r="AK132" s="30" t="e">
        <f t="shared" si="18"/>
        <v>#REF!</v>
      </c>
      <c r="BX132" s="68"/>
      <c r="BY132" s="68"/>
      <c r="BZ132" s="68"/>
    </row>
    <row r="133" spans="1:78" s="73" customFormat="1">
      <c r="A133" s="24">
        <f t="shared" si="20"/>
        <v>115</v>
      </c>
      <c r="B133" s="25" t="s">
        <v>120</v>
      </c>
      <c r="C133" s="26" t="s">
        <v>27</v>
      </c>
      <c r="D133" s="33">
        <f t="shared" si="19"/>
        <v>2</v>
      </c>
      <c r="E133" s="28" t="s">
        <v>30</v>
      </c>
      <c r="F133" s="29"/>
      <c r="G133" s="29"/>
      <c r="H133" s="29"/>
      <c r="I133" s="119">
        <f t="shared" si="12"/>
        <v>0</v>
      </c>
      <c r="J133" s="94"/>
      <c r="K133" s="57" t="e">
        <f>J133*#REF!</f>
        <v>#REF!</v>
      </c>
      <c r="L133" s="49"/>
      <c r="M133" s="94"/>
      <c r="N133" s="57" t="e">
        <f>#REF!*M133</f>
        <v>#REF!</v>
      </c>
      <c r="O133" s="95"/>
      <c r="P133" s="88"/>
      <c r="Q133" s="57" t="e">
        <f>P133*#REF!</f>
        <v>#REF!</v>
      </c>
      <c r="R133" s="92"/>
      <c r="S133" s="90"/>
      <c r="T133" s="57" t="e">
        <f>S133*#REF!</f>
        <v>#REF!</v>
      </c>
      <c r="U133" s="92"/>
      <c r="V133" s="88"/>
      <c r="W133" s="61" t="e">
        <f>V133*#REF!</f>
        <v>#REF!</v>
      </c>
      <c r="X133" s="93"/>
      <c r="Y133" s="90"/>
      <c r="Z133" s="57" t="e">
        <f>Y133*#REF!</f>
        <v>#REF!</v>
      </c>
      <c r="AA133" s="92"/>
      <c r="AB133" s="88"/>
      <c r="AC133" s="61" t="e">
        <f>AB133*#REF!</f>
        <v>#REF!</v>
      </c>
      <c r="AD133" s="93"/>
      <c r="AE133" s="94">
        <v>2</v>
      </c>
      <c r="AF133" s="57" t="e">
        <f>AE133*#REF!</f>
        <v>#REF!</v>
      </c>
      <c r="AG133" s="95">
        <v>320</v>
      </c>
      <c r="AH133" s="88"/>
      <c r="AI133" s="61" t="e">
        <f>AH133*#REF!</f>
        <v>#REF!</v>
      </c>
      <c r="AJ133" s="93"/>
      <c r="AK133" s="30" t="e">
        <f t="shared" si="18"/>
        <v>#REF!</v>
      </c>
      <c r="BX133" s="68"/>
      <c r="BY133" s="68"/>
      <c r="BZ133" s="68"/>
    </row>
    <row r="134" spans="1:78" s="73" customFormat="1">
      <c r="A134" s="24">
        <f t="shared" si="20"/>
        <v>116</v>
      </c>
      <c r="B134" s="25" t="s">
        <v>121</v>
      </c>
      <c r="C134" s="26" t="s">
        <v>27</v>
      </c>
      <c r="D134" s="33">
        <f t="shared" si="19"/>
        <v>2</v>
      </c>
      <c r="E134" s="28" t="s">
        <v>30</v>
      </c>
      <c r="F134" s="29"/>
      <c r="G134" s="29"/>
      <c r="H134" s="29"/>
      <c r="I134" s="119">
        <f t="shared" si="12"/>
        <v>0</v>
      </c>
      <c r="J134" s="94"/>
      <c r="K134" s="57" t="e">
        <f>J134*#REF!</f>
        <v>#REF!</v>
      </c>
      <c r="L134" s="49"/>
      <c r="M134" s="94"/>
      <c r="N134" s="57" t="e">
        <f>#REF!*M134</f>
        <v>#REF!</v>
      </c>
      <c r="O134" s="95"/>
      <c r="P134" s="88"/>
      <c r="Q134" s="57" t="e">
        <f>P134*#REF!</f>
        <v>#REF!</v>
      </c>
      <c r="R134" s="92"/>
      <c r="S134" s="90"/>
      <c r="T134" s="57" t="e">
        <f>S134*#REF!</f>
        <v>#REF!</v>
      </c>
      <c r="U134" s="92"/>
      <c r="V134" s="88"/>
      <c r="W134" s="61" t="e">
        <f>V134*#REF!</f>
        <v>#REF!</v>
      </c>
      <c r="X134" s="93"/>
      <c r="Y134" s="90"/>
      <c r="Z134" s="57" t="e">
        <f>Y134*#REF!</f>
        <v>#REF!</v>
      </c>
      <c r="AA134" s="92"/>
      <c r="AB134" s="88"/>
      <c r="AC134" s="61" t="e">
        <f>AB134*#REF!</f>
        <v>#REF!</v>
      </c>
      <c r="AD134" s="93"/>
      <c r="AE134" s="94">
        <v>2</v>
      </c>
      <c r="AF134" s="57" t="e">
        <f>AE134*#REF!</f>
        <v>#REF!</v>
      </c>
      <c r="AG134" s="95">
        <v>320</v>
      </c>
      <c r="AH134" s="88"/>
      <c r="AI134" s="61" t="e">
        <f>AH134*#REF!</f>
        <v>#REF!</v>
      </c>
      <c r="AJ134" s="93"/>
      <c r="AK134" s="30" t="e">
        <f t="shared" si="18"/>
        <v>#REF!</v>
      </c>
      <c r="BX134" s="68"/>
      <c r="BY134" s="68"/>
      <c r="BZ134" s="68"/>
    </row>
    <row r="135" spans="1:78" s="73" customFormat="1">
      <c r="A135" s="24">
        <f t="shared" si="20"/>
        <v>117</v>
      </c>
      <c r="B135" s="25" t="s">
        <v>216</v>
      </c>
      <c r="C135" s="26" t="s">
        <v>27</v>
      </c>
      <c r="D135" s="33">
        <f t="shared" si="19"/>
        <v>2</v>
      </c>
      <c r="E135" s="28" t="s">
        <v>30</v>
      </c>
      <c r="F135" s="29"/>
      <c r="G135" s="29"/>
      <c r="H135" s="29"/>
      <c r="I135" s="119">
        <f t="shared" si="12"/>
        <v>0</v>
      </c>
      <c r="J135" s="94"/>
      <c r="K135" s="57"/>
      <c r="L135" s="49"/>
      <c r="M135" s="94"/>
      <c r="N135" s="57" t="e">
        <f>#REF!*M135</f>
        <v>#REF!</v>
      </c>
      <c r="O135" s="95"/>
      <c r="P135" s="88">
        <v>2</v>
      </c>
      <c r="Q135" s="57" t="e">
        <f>P135*#REF!</f>
        <v>#REF!</v>
      </c>
      <c r="R135" s="92">
        <v>157</v>
      </c>
      <c r="S135" s="90"/>
      <c r="T135" s="57"/>
      <c r="U135" s="92"/>
      <c r="V135" s="88"/>
      <c r="W135" s="61"/>
      <c r="X135" s="93"/>
      <c r="Y135" s="90"/>
      <c r="Z135" s="57"/>
      <c r="AA135" s="92"/>
      <c r="AB135" s="88"/>
      <c r="AC135" s="61"/>
      <c r="AD135" s="93"/>
      <c r="AE135" s="94"/>
      <c r="AF135" s="57"/>
      <c r="AG135" s="95"/>
      <c r="AH135" s="88"/>
      <c r="AI135" s="61"/>
      <c r="AJ135" s="93"/>
      <c r="AK135" s="30" t="e">
        <f t="shared" si="18"/>
        <v>#REF!</v>
      </c>
      <c r="BX135" s="68"/>
      <c r="BY135" s="68"/>
      <c r="BZ135" s="68"/>
    </row>
    <row r="136" spans="1:78" s="73" customFormat="1">
      <c r="A136" s="24">
        <f t="shared" si="20"/>
        <v>118</v>
      </c>
      <c r="B136" s="25" t="s">
        <v>217</v>
      </c>
      <c r="C136" s="26" t="s">
        <v>27</v>
      </c>
      <c r="D136" s="33">
        <f t="shared" si="19"/>
        <v>2</v>
      </c>
      <c r="E136" s="28" t="s">
        <v>30</v>
      </c>
      <c r="F136" s="29"/>
      <c r="G136" s="29"/>
      <c r="H136" s="29"/>
      <c r="I136" s="119">
        <f t="shared" si="12"/>
        <v>0</v>
      </c>
      <c r="J136" s="94"/>
      <c r="K136" s="57"/>
      <c r="L136" s="49"/>
      <c r="M136" s="94"/>
      <c r="N136" s="57" t="e">
        <f>#REF!*M136</f>
        <v>#REF!</v>
      </c>
      <c r="O136" s="95"/>
      <c r="P136" s="88">
        <v>2</v>
      </c>
      <c r="Q136" s="57" t="e">
        <f>P136*#REF!</f>
        <v>#REF!</v>
      </c>
      <c r="R136" s="92">
        <v>157</v>
      </c>
      <c r="S136" s="90"/>
      <c r="T136" s="57"/>
      <c r="U136" s="92"/>
      <c r="V136" s="88"/>
      <c r="W136" s="61"/>
      <c r="X136" s="93"/>
      <c r="Y136" s="90"/>
      <c r="Z136" s="57"/>
      <c r="AA136" s="92"/>
      <c r="AB136" s="88"/>
      <c r="AC136" s="61"/>
      <c r="AD136" s="93"/>
      <c r="AE136" s="94"/>
      <c r="AF136" s="57"/>
      <c r="AG136" s="95"/>
      <c r="AH136" s="88"/>
      <c r="AI136" s="61"/>
      <c r="AJ136" s="93"/>
      <c r="AK136" s="30" t="e">
        <f t="shared" si="18"/>
        <v>#REF!</v>
      </c>
      <c r="BX136" s="68"/>
      <c r="BY136" s="68"/>
      <c r="BZ136" s="68"/>
    </row>
    <row r="137" spans="1:78" s="73" customFormat="1">
      <c r="A137" s="24">
        <f t="shared" si="20"/>
        <v>119</v>
      </c>
      <c r="B137" s="25" t="s">
        <v>218</v>
      </c>
      <c r="C137" s="26" t="s">
        <v>27</v>
      </c>
      <c r="D137" s="33">
        <f t="shared" si="19"/>
        <v>5</v>
      </c>
      <c r="E137" s="28" t="s">
        <v>30</v>
      </c>
      <c r="F137" s="29"/>
      <c r="G137" s="29"/>
      <c r="H137" s="29"/>
      <c r="I137" s="119">
        <f t="shared" ref="I137:I200" si="21">D137*H137</f>
        <v>0</v>
      </c>
      <c r="J137" s="94"/>
      <c r="K137" s="57"/>
      <c r="L137" s="49"/>
      <c r="M137" s="94"/>
      <c r="N137" s="57" t="e">
        <f>#REF!*M137</f>
        <v>#REF!</v>
      </c>
      <c r="O137" s="95"/>
      <c r="P137" s="88">
        <v>5</v>
      </c>
      <c r="Q137" s="57" t="e">
        <f>P137*#REF!</f>
        <v>#REF!</v>
      </c>
      <c r="R137" s="92">
        <v>157</v>
      </c>
      <c r="S137" s="90"/>
      <c r="T137" s="57"/>
      <c r="U137" s="92"/>
      <c r="V137" s="88"/>
      <c r="W137" s="61"/>
      <c r="X137" s="93"/>
      <c r="Y137" s="90"/>
      <c r="Z137" s="57"/>
      <c r="AA137" s="92"/>
      <c r="AB137" s="88"/>
      <c r="AC137" s="61"/>
      <c r="AD137" s="93"/>
      <c r="AE137" s="94"/>
      <c r="AF137" s="57"/>
      <c r="AG137" s="95"/>
      <c r="AH137" s="88"/>
      <c r="AI137" s="61"/>
      <c r="AJ137" s="93"/>
      <c r="AK137" s="30" t="e">
        <f t="shared" si="18"/>
        <v>#REF!</v>
      </c>
      <c r="BX137" s="68"/>
      <c r="BY137" s="68"/>
      <c r="BZ137" s="68"/>
    </row>
    <row r="138" spans="1:78" s="73" customFormat="1">
      <c r="A138" s="24">
        <f t="shared" si="20"/>
        <v>120</v>
      </c>
      <c r="B138" s="25" t="s">
        <v>219</v>
      </c>
      <c r="C138" s="26" t="s">
        <v>27</v>
      </c>
      <c r="D138" s="33">
        <f t="shared" si="19"/>
        <v>5</v>
      </c>
      <c r="E138" s="28" t="s">
        <v>30</v>
      </c>
      <c r="F138" s="29"/>
      <c r="G138" s="29"/>
      <c r="H138" s="29"/>
      <c r="I138" s="119">
        <f t="shared" si="21"/>
        <v>0</v>
      </c>
      <c r="J138" s="94"/>
      <c r="K138" s="57"/>
      <c r="L138" s="49"/>
      <c r="M138" s="94"/>
      <c r="N138" s="57" t="e">
        <f>#REF!*M138</f>
        <v>#REF!</v>
      </c>
      <c r="O138" s="95"/>
      <c r="P138" s="88">
        <v>5</v>
      </c>
      <c r="Q138" s="57" t="e">
        <f>P138*#REF!</f>
        <v>#REF!</v>
      </c>
      <c r="R138" s="92">
        <v>157</v>
      </c>
      <c r="S138" s="90"/>
      <c r="T138" s="57"/>
      <c r="U138" s="92"/>
      <c r="V138" s="88"/>
      <c r="W138" s="61"/>
      <c r="X138" s="93"/>
      <c r="Y138" s="90"/>
      <c r="Z138" s="57"/>
      <c r="AA138" s="92"/>
      <c r="AB138" s="88"/>
      <c r="AC138" s="61"/>
      <c r="AD138" s="93"/>
      <c r="AE138" s="94"/>
      <c r="AF138" s="57"/>
      <c r="AG138" s="95"/>
      <c r="AH138" s="88"/>
      <c r="AI138" s="61"/>
      <c r="AJ138" s="93"/>
      <c r="AK138" s="30" t="e">
        <f t="shared" si="18"/>
        <v>#REF!</v>
      </c>
      <c r="BX138" s="68"/>
      <c r="BY138" s="68"/>
      <c r="BZ138" s="68"/>
    </row>
    <row r="139" spans="1:78" s="73" customFormat="1" ht="19.5" customHeight="1">
      <c r="A139" s="24">
        <f t="shared" si="20"/>
        <v>121</v>
      </c>
      <c r="B139" s="25" t="s">
        <v>220</v>
      </c>
      <c r="C139" s="26" t="s">
        <v>27</v>
      </c>
      <c r="D139" s="33">
        <f t="shared" si="19"/>
        <v>20</v>
      </c>
      <c r="E139" s="28" t="s">
        <v>30</v>
      </c>
      <c r="F139" s="29"/>
      <c r="G139" s="29"/>
      <c r="H139" s="29"/>
      <c r="I139" s="119">
        <f t="shared" si="21"/>
        <v>0</v>
      </c>
      <c r="J139" s="94"/>
      <c r="K139" s="57"/>
      <c r="L139" s="49"/>
      <c r="M139" s="94"/>
      <c r="N139" s="57" t="e">
        <f>#REF!*M139</f>
        <v>#REF!</v>
      </c>
      <c r="O139" s="95"/>
      <c r="P139" s="88">
        <v>20</v>
      </c>
      <c r="Q139" s="57" t="e">
        <f>P139*#REF!</f>
        <v>#REF!</v>
      </c>
      <c r="R139" s="92">
        <v>157</v>
      </c>
      <c r="S139" s="90"/>
      <c r="T139" s="57"/>
      <c r="U139" s="92"/>
      <c r="V139" s="88"/>
      <c r="W139" s="61"/>
      <c r="X139" s="93"/>
      <c r="Y139" s="90"/>
      <c r="Z139" s="57"/>
      <c r="AA139" s="92"/>
      <c r="AB139" s="88"/>
      <c r="AC139" s="61"/>
      <c r="AD139" s="93"/>
      <c r="AE139" s="94"/>
      <c r="AF139" s="57"/>
      <c r="AG139" s="95"/>
      <c r="AH139" s="88"/>
      <c r="AI139" s="61"/>
      <c r="AJ139" s="93"/>
      <c r="AK139" s="30" t="e">
        <f t="shared" si="18"/>
        <v>#REF!</v>
      </c>
      <c r="BX139" s="68"/>
      <c r="BY139" s="68"/>
      <c r="BZ139" s="68"/>
    </row>
    <row r="140" spans="1:78" s="73" customFormat="1">
      <c r="A140" s="24"/>
      <c r="B140" s="25"/>
      <c r="C140" s="26"/>
      <c r="D140" s="33"/>
      <c r="E140" s="28"/>
      <c r="F140" s="29"/>
      <c r="G140" s="29"/>
      <c r="H140" s="29"/>
      <c r="I140" s="119"/>
      <c r="J140" s="94"/>
      <c r="K140" s="57" t="e">
        <f>J140*#REF!</f>
        <v>#REF!</v>
      </c>
      <c r="L140" s="49"/>
      <c r="M140" s="94"/>
      <c r="N140" s="57" t="e">
        <f>#REF!*M140</f>
        <v>#REF!</v>
      </c>
      <c r="O140" s="95"/>
      <c r="P140" s="88"/>
      <c r="Q140" s="57" t="e">
        <f>P140*#REF!</f>
        <v>#REF!</v>
      </c>
      <c r="R140" s="92"/>
      <c r="S140" s="90"/>
      <c r="T140" s="57" t="e">
        <f>S140*#REF!</f>
        <v>#REF!</v>
      </c>
      <c r="U140" s="92"/>
      <c r="V140" s="88"/>
      <c r="W140" s="61" t="e">
        <f>V140*#REF!</f>
        <v>#REF!</v>
      </c>
      <c r="X140" s="93"/>
      <c r="Y140" s="90"/>
      <c r="Z140" s="57" t="e">
        <f>Y140*#REF!</f>
        <v>#REF!</v>
      </c>
      <c r="AA140" s="92"/>
      <c r="AB140" s="88"/>
      <c r="AC140" s="61" t="e">
        <f>AB140*#REF!</f>
        <v>#REF!</v>
      </c>
      <c r="AD140" s="93"/>
      <c r="AE140" s="94"/>
      <c r="AF140" s="57" t="e">
        <f>AE140*#REF!</f>
        <v>#REF!</v>
      </c>
      <c r="AG140" s="95"/>
      <c r="AH140" s="88"/>
      <c r="AI140" s="61" t="e">
        <f>AH140*#REF!</f>
        <v>#REF!</v>
      </c>
      <c r="AJ140" s="93"/>
      <c r="AK140" s="30" t="e">
        <f t="shared" si="18"/>
        <v>#REF!</v>
      </c>
      <c r="BX140" s="68"/>
      <c r="BY140" s="68"/>
      <c r="BZ140" s="68"/>
    </row>
    <row r="141" spans="1:78" s="73" customFormat="1">
      <c r="A141" s="24">
        <f>A139+1</f>
        <v>122</v>
      </c>
      <c r="B141" s="25" t="s">
        <v>122</v>
      </c>
      <c r="C141" s="26" t="s">
        <v>29</v>
      </c>
      <c r="D141" s="33">
        <f t="shared" ref="D141:D153" si="22">J141+M141+P141+S141+V141+Y141+AB141+AE141+AH141</f>
        <v>3</v>
      </c>
      <c r="E141" s="28" t="s">
        <v>28</v>
      </c>
      <c r="F141" s="29"/>
      <c r="G141" s="29"/>
      <c r="H141" s="29"/>
      <c r="I141" s="119">
        <f t="shared" si="21"/>
        <v>0</v>
      </c>
      <c r="J141" s="94"/>
      <c r="K141" s="57" t="e">
        <f>J141*#REF!</f>
        <v>#REF!</v>
      </c>
      <c r="L141" s="49"/>
      <c r="M141" s="94"/>
      <c r="N141" s="57" t="e">
        <f>#REF!*M141</f>
        <v>#REF!</v>
      </c>
      <c r="O141" s="95"/>
      <c r="P141" s="88">
        <v>2</v>
      </c>
      <c r="Q141" s="57" t="e">
        <f>P141*#REF!</f>
        <v>#REF!</v>
      </c>
      <c r="R141" s="92">
        <v>151</v>
      </c>
      <c r="S141" s="90"/>
      <c r="T141" s="57" t="e">
        <f>S141*#REF!</f>
        <v>#REF!</v>
      </c>
      <c r="U141" s="92"/>
      <c r="V141" s="88"/>
      <c r="W141" s="61" t="e">
        <f>V141*#REF!</f>
        <v>#REF!</v>
      </c>
      <c r="X141" s="93"/>
      <c r="Y141" s="90"/>
      <c r="Z141" s="57" t="e">
        <f>Y141*#REF!</f>
        <v>#REF!</v>
      </c>
      <c r="AA141" s="92"/>
      <c r="AB141" s="88">
        <v>1</v>
      </c>
      <c r="AC141" s="61" t="e">
        <f>AB141*#REF!</f>
        <v>#REF!</v>
      </c>
      <c r="AD141" s="93">
        <v>230</v>
      </c>
      <c r="AE141" s="94"/>
      <c r="AF141" s="57" t="e">
        <f>AE141*#REF!</f>
        <v>#REF!</v>
      </c>
      <c r="AG141" s="95"/>
      <c r="AH141" s="88"/>
      <c r="AI141" s="61" t="e">
        <f>AH141*#REF!</f>
        <v>#REF!</v>
      </c>
      <c r="AJ141" s="93"/>
      <c r="AK141" s="30" t="e">
        <f t="shared" si="18"/>
        <v>#REF!</v>
      </c>
      <c r="BX141" s="68"/>
      <c r="BY141" s="68"/>
      <c r="BZ141" s="68"/>
    </row>
    <row r="142" spans="1:78" s="73" customFormat="1">
      <c r="A142" s="24">
        <f t="shared" ref="A142:A153" si="23">A141+1</f>
        <v>123</v>
      </c>
      <c r="B142" s="25" t="s">
        <v>123</v>
      </c>
      <c r="C142" s="26" t="s">
        <v>29</v>
      </c>
      <c r="D142" s="33">
        <f t="shared" si="22"/>
        <v>9</v>
      </c>
      <c r="E142" s="28" t="s">
        <v>28</v>
      </c>
      <c r="F142" s="29"/>
      <c r="G142" s="29"/>
      <c r="H142" s="29"/>
      <c r="I142" s="119">
        <f t="shared" si="21"/>
        <v>0</v>
      </c>
      <c r="J142" s="94">
        <v>2</v>
      </c>
      <c r="K142" s="57" t="e">
        <f>J142*#REF!</f>
        <v>#REF!</v>
      </c>
      <c r="L142" s="49">
        <v>590</v>
      </c>
      <c r="M142" s="94">
        <v>1</v>
      </c>
      <c r="N142" s="57" t="e">
        <f>#REF!*M142</f>
        <v>#REF!</v>
      </c>
      <c r="O142" s="95">
        <v>401</v>
      </c>
      <c r="P142" s="88">
        <v>2</v>
      </c>
      <c r="Q142" s="57" t="e">
        <f>P142*#REF!</f>
        <v>#REF!</v>
      </c>
      <c r="R142" s="92">
        <v>151</v>
      </c>
      <c r="S142" s="90"/>
      <c r="T142" s="57" t="e">
        <f>S142*#REF!</f>
        <v>#REF!</v>
      </c>
      <c r="U142" s="92"/>
      <c r="V142" s="88">
        <v>1</v>
      </c>
      <c r="W142" s="61" t="e">
        <f>V142*#REF!</f>
        <v>#REF!</v>
      </c>
      <c r="X142" s="93">
        <v>101</v>
      </c>
      <c r="Y142" s="90"/>
      <c r="Z142" s="57" t="e">
        <f>Y142*#REF!</f>
        <v>#REF!</v>
      </c>
      <c r="AA142" s="92"/>
      <c r="AB142" s="88">
        <v>1</v>
      </c>
      <c r="AC142" s="61" t="e">
        <f>AB142*#REF!</f>
        <v>#REF!</v>
      </c>
      <c r="AD142" s="93">
        <v>204</v>
      </c>
      <c r="AE142" s="94">
        <v>2</v>
      </c>
      <c r="AF142" s="57" t="e">
        <f>AE142*#REF!</f>
        <v>#REF!</v>
      </c>
      <c r="AG142" s="95">
        <v>320</v>
      </c>
      <c r="AH142" s="88"/>
      <c r="AI142" s="61" t="e">
        <f>AH142*#REF!</f>
        <v>#REF!</v>
      </c>
      <c r="AJ142" s="93"/>
      <c r="AK142" s="30" t="e">
        <f t="shared" si="18"/>
        <v>#REF!</v>
      </c>
      <c r="BX142" s="68"/>
      <c r="BY142" s="68"/>
      <c r="BZ142" s="68"/>
    </row>
    <row r="143" spans="1:78" s="73" customFormat="1">
      <c r="A143" s="24">
        <f t="shared" si="23"/>
        <v>124</v>
      </c>
      <c r="B143" s="25" t="s">
        <v>124</v>
      </c>
      <c r="C143" s="26" t="s">
        <v>29</v>
      </c>
      <c r="D143" s="33">
        <f t="shared" si="22"/>
        <v>8</v>
      </c>
      <c r="E143" s="28" t="s">
        <v>28</v>
      </c>
      <c r="F143" s="29"/>
      <c r="G143" s="29"/>
      <c r="H143" s="29"/>
      <c r="I143" s="119">
        <f t="shared" si="21"/>
        <v>0</v>
      </c>
      <c r="J143" s="94"/>
      <c r="K143" s="57" t="e">
        <f>J143*#REF!</f>
        <v>#REF!</v>
      </c>
      <c r="L143" s="49"/>
      <c r="M143" s="94"/>
      <c r="N143" s="57" t="e">
        <f>#REF!*M143</f>
        <v>#REF!</v>
      </c>
      <c r="O143" s="95"/>
      <c r="P143" s="88">
        <v>2</v>
      </c>
      <c r="Q143" s="57" t="e">
        <f>P143*#REF!</f>
        <v>#REF!</v>
      </c>
      <c r="R143" s="92">
        <v>151</v>
      </c>
      <c r="S143" s="90"/>
      <c r="T143" s="57" t="e">
        <f>S143*#REF!</f>
        <v>#REF!</v>
      </c>
      <c r="U143" s="92"/>
      <c r="V143" s="88"/>
      <c r="W143" s="61" t="e">
        <f>V143*#REF!</f>
        <v>#REF!</v>
      </c>
      <c r="X143" s="93"/>
      <c r="Y143" s="90"/>
      <c r="Z143" s="57" t="e">
        <f>Y143*#REF!</f>
        <v>#REF!</v>
      </c>
      <c r="AA143" s="92"/>
      <c r="AB143" s="88"/>
      <c r="AC143" s="61" t="e">
        <f>AB143*#REF!</f>
        <v>#REF!</v>
      </c>
      <c r="AD143" s="93"/>
      <c r="AE143" s="94">
        <v>6</v>
      </c>
      <c r="AF143" s="57" t="e">
        <f>AE143*#REF!</f>
        <v>#REF!</v>
      </c>
      <c r="AG143" s="95">
        <v>302</v>
      </c>
      <c r="AH143" s="88"/>
      <c r="AI143" s="61" t="e">
        <f>AH143*#REF!</f>
        <v>#REF!</v>
      </c>
      <c r="AJ143" s="93"/>
      <c r="AK143" s="30" t="e">
        <f t="shared" si="18"/>
        <v>#REF!</v>
      </c>
      <c r="BX143" s="68"/>
      <c r="BY143" s="68"/>
      <c r="BZ143" s="68"/>
    </row>
    <row r="144" spans="1:78" s="73" customFormat="1">
      <c r="A144" s="24">
        <f t="shared" si="23"/>
        <v>125</v>
      </c>
      <c r="B144" s="25" t="s">
        <v>125</v>
      </c>
      <c r="C144" s="26" t="s">
        <v>29</v>
      </c>
      <c r="D144" s="33">
        <f t="shared" si="22"/>
        <v>2</v>
      </c>
      <c r="E144" s="28" t="s">
        <v>28</v>
      </c>
      <c r="F144" s="29"/>
      <c r="G144" s="29"/>
      <c r="H144" s="29"/>
      <c r="I144" s="119">
        <f t="shared" si="21"/>
        <v>0</v>
      </c>
      <c r="J144" s="94"/>
      <c r="K144" s="57" t="e">
        <f>J144*#REF!</f>
        <v>#REF!</v>
      </c>
      <c r="L144" s="49"/>
      <c r="M144" s="94"/>
      <c r="N144" s="57" t="e">
        <f>#REF!*M144</f>
        <v>#REF!</v>
      </c>
      <c r="O144" s="95"/>
      <c r="P144" s="88">
        <v>2</v>
      </c>
      <c r="Q144" s="57" t="e">
        <f>P144*#REF!</f>
        <v>#REF!</v>
      </c>
      <c r="R144" s="92">
        <v>151</v>
      </c>
      <c r="S144" s="90"/>
      <c r="T144" s="57" t="e">
        <f>S144*#REF!</f>
        <v>#REF!</v>
      </c>
      <c r="U144" s="92"/>
      <c r="V144" s="88"/>
      <c r="W144" s="61" t="e">
        <f>V144*#REF!</f>
        <v>#REF!</v>
      </c>
      <c r="X144" s="93"/>
      <c r="Y144" s="90"/>
      <c r="Z144" s="57" t="e">
        <f>Y144*#REF!</f>
        <v>#REF!</v>
      </c>
      <c r="AA144" s="92"/>
      <c r="AB144" s="88"/>
      <c r="AC144" s="61" t="e">
        <f>AB144*#REF!</f>
        <v>#REF!</v>
      </c>
      <c r="AD144" s="93"/>
      <c r="AE144" s="94"/>
      <c r="AF144" s="57" t="e">
        <f>AE144*#REF!</f>
        <v>#REF!</v>
      </c>
      <c r="AG144" s="95"/>
      <c r="AH144" s="88"/>
      <c r="AI144" s="61" t="e">
        <f>AH144*#REF!</f>
        <v>#REF!</v>
      </c>
      <c r="AJ144" s="93"/>
      <c r="AK144" s="30" t="e">
        <f t="shared" si="18"/>
        <v>#REF!</v>
      </c>
      <c r="BX144" s="68"/>
      <c r="BY144" s="68"/>
      <c r="BZ144" s="68"/>
    </row>
    <row r="145" spans="1:78" s="73" customFormat="1">
      <c r="A145" s="24">
        <f t="shared" si="23"/>
        <v>126</v>
      </c>
      <c r="B145" s="25" t="s">
        <v>126</v>
      </c>
      <c r="C145" s="26" t="s">
        <v>27</v>
      </c>
      <c r="D145" s="33">
        <f t="shared" si="22"/>
        <v>10</v>
      </c>
      <c r="E145" s="28" t="s">
        <v>28</v>
      </c>
      <c r="F145" s="29"/>
      <c r="G145" s="29"/>
      <c r="H145" s="29"/>
      <c r="I145" s="119">
        <f t="shared" si="21"/>
        <v>0</v>
      </c>
      <c r="J145" s="94"/>
      <c r="K145" s="57" t="e">
        <f>J145*#REF!</f>
        <v>#REF!</v>
      </c>
      <c r="L145" s="49"/>
      <c r="M145" s="94"/>
      <c r="N145" s="57" t="e">
        <f>#REF!*M145</f>
        <v>#REF!</v>
      </c>
      <c r="O145" s="95"/>
      <c r="P145" s="88">
        <v>10</v>
      </c>
      <c r="Q145" s="57" t="e">
        <f>P145*#REF!</f>
        <v>#REF!</v>
      </c>
      <c r="R145" s="92">
        <v>151</v>
      </c>
      <c r="S145" s="90"/>
      <c r="T145" s="57" t="e">
        <f>S145*#REF!</f>
        <v>#REF!</v>
      </c>
      <c r="U145" s="92"/>
      <c r="V145" s="88"/>
      <c r="W145" s="61" t="e">
        <f>V145*#REF!</f>
        <v>#REF!</v>
      </c>
      <c r="X145" s="93"/>
      <c r="Y145" s="90"/>
      <c r="Z145" s="57" t="e">
        <f>Y145*#REF!</f>
        <v>#REF!</v>
      </c>
      <c r="AA145" s="92"/>
      <c r="AB145" s="88"/>
      <c r="AC145" s="61" t="e">
        <f>AB145*#REF!</f>
        <v>#REF!</v>
      </c>
      <c r="AD145" s="93"/>
      <c r="AE145" s="94"/>
      <c r="AF145" s="57" t="e">
        <f>AE145*#REF!</f>
        <v>#REF!</v>
      </c>
      <c r="AG145" s="95"/>
      <c r="AH145" s="88"/>
      <c r="AI145" s="61" t="e">
        <f>AH145*#REF!</f>
        <v>#REF!</v>
      </c>
      <c r="AJ145" s="93"/>
      <c r="AK145" s="30" t="e">
        <f t="shared" si="18"/>
        <v>#REF!</v>
      </c>
      <c r="BX145" s="68"/>
      <c r="BY145" s="68"/>
      <c r="BZ145" s="68"/>
    </row>
    <row r="146" spans="1:78" s="73" customFormat="1">
      <c r="A146" s="24">
        <f t="shared" si="23"/>
        <v>127</v>
      </c>
      <c r="B146" s="25" t="s">
        <v>281</v>
      </c>
      <c r="C146" s="26" t="s">
        <v>27</v>
      </c>
      <c r="D146" s="33">
        <f t="shared" si="22"/>
        <v>11</v>
      </c>
      <c r="E146" s="28" t="s">
        <v>28</v>
      </c>
      <c r="F146" s="29"/>
      <c r="G146" s="29"/>
      <c r="H146" s="29"/>
      <c r="I146" s="119">
        <f t="shared" si="21"/>
        <v>0</v>
      </c>
      <c r="J146" s="94"/>
      <c r="K146" s="57" t="e">
        <f>J146*#REF!</f>
        <v>#REF!</v>
      </c>
      <c r="L146" s="49"/>
      <c r="M146" s="90"/>
      <c r="N146" s="57" t="e">
        <f>#REF!*M146</f>
        <v>#REF!</v>
      </c>
      <c r="O146" s="92"/>
      <c r="P146" s="88">
        <v>10</v>
      </c>
      <c r="Q146" s="57" t="e">
        <f>P146*#REF!</f>
        <v>#REF!</v>
      </c>
      <c r="R146" s="92">
        <v>154</v>
      </c>
      <c r="S146" s="90"/>
      <c r="T146" s="57" t="e">
        <f>S146*#REF!</f>
        <v>#REF!</v>
      </c>
      <c r="U146" s="92"/>
      <c r="V146" s="88"/>
      <c r="W146" s="61" t="e">
        <f>V146*#REF!</f>
        <v>#REF!</v>
      </c>
      <c r="X146" s="93"/>
      <c r="Y146" s="90"/>
      <c r="Z146" s="57" t="e">
        <f>Y146*#REF!</f>
        <v>#REF!</v>
      </c>
      <c r="AA146" s="92"/>
      <c r="AB146" s="88"/>
      <c r="AC146" s="61" t="e">
        <f>AB146*#REF!</f>
        <v>#REF!</v>
      </c>
      <c r="AD146" s="93"/>
      <c r="AE146" s="94">
        <v>1</v>
      </c>
      <c r="AF146" s="57" t="e">
        <f>AE146*#REF!</f>
        <v>#REF!</v>
      </c>
      <c r="AG146" s="95">
        <v>302</v>
      </c>
      <c r="AH146" s="88"/>
      <c r="AI146" s="61" t="e">
        <f>AH146*#REF!</f>
        <v>#REF!</v>
      </c>
      <c r="AJ146" s="93"/>
      <c r="AK146" s="30" t="e">
        <f t="shared" si="18"/>
        <v>#REF!</v>
      </c>
      <c r="BX146" s="68"/>
      <c r="BY146" s="68"/>
      <c r="BZ146" s="68"/>
    </row>
    <row r="147" spans="1:78" s="73" customFormat="1">
      <c r="A147" s="24">
        <f t="shared" si="23"/>
        <v>128</v>
      </c>
      <c r="B147" s="25" t="s">
        <v>282</v>
      </c>
      <c r="C147" s="26" t="s">
        <v>27</v>
      </c>
      <c r="D147" s="33">
        <f t="shared" si="22"/>
        <v>10</v>
      </c>
      <c r="E147" s="28" t="s">
        <v>28</v>
      </c>
      <c r="F147" s="29"/>
      <c r="G147" s="29"/>
      <c r="H147" s="29"/>
      <c r="I147" s="119">
        <f t="shared" si="21"/>
        <v>0</v>
      </c>
      <c r="J147" s="94"/>
      <c r="K147" s="57" t="e">
        <f>J147*#REF!</f>
        <v>#REF!</v>
      </c>
      <c r="L147" s="49"/>
      <c r="M147" s="90"/>
      <c r="N147" s="57" t="e">
        <f>#REF!*M147</f>
        <v>#REF!</v>
      </c>
      <c r="O147" s="92"/>
      <c r="P147" s="88">
        <v>10</v>
      </c>
      <c r="Q147" s="57" t="e">
        <f>P147*#REF!</f>
        <v>#REF!</v>
      </c>
      <c r="R147" s="92">
        <v>154</v>
      </c>
      <c r="S147" s="90"/>
      <c r="T147" s="57" t="e">
        <f>S147*#REF!</f>
        <v>#REF!</v>
      </c>
      <c r="U147" s="92"/>
      <c r="V147" s="88"/>
      <c r="W147" s="61" t="e">
        <f>V147*#REF!</f>
        <v>#REF!</v>
      </c>
      <c r="X147" s="93"/>
      <c r="Y147" s="90"/>
      <c r="Z147" s="57" t="e">
        <f>Y147*#REF!</f>
        <v>#REF!</v>
      </c>
      <c r="AA147" s="92"/>
      <c r="AB147" s="88"/>
      <c r="AC147" s="61" t="e">
        <f>AB147*#REF!</f>
        <v>#REF!</v>
      </c>
      <c r="AD147" s="93"/>
      <c r="AE147" s="94"/>
      <c r="AF147" s="57" t="e">
        <f>AE147*#REF!</f>
        <v>#REF!</v>
      </c>
      <c r="AG147" s="95"/>
      <c r="AH147" s="88"/>
      <c r="AI147" s="61" t="e">
        <f>AH147*#REF!</f>
        <v>#REF!</v>
      </c>
      <c r="AJ147" s="93"/>
      <c r="AK147" s="30" t="e">
        <f t="shared" si="18"/>
        <v>#REF!</v>
      </c>
      <c r="BX147" s="68"/>
      <c r="BY147" s="68"/>
      <c r="BZ147" s="68"/>
    </row>
    <row r="148" spans="1:78" s="73" customFormat="1">
      <c r="A148" s="24">
        <f t="shared" si="23"/>
        <v>129</v>
      </c>
      <c r="B148" s="25" t="s">
        <v>127</v>
      </c>
      <c r="C148" s="26" t="s">
        <v>29</v>
      </c>
      <c r="D148" s="33">
        <f t="shared" si="22"/>
        <v>15</v>
      </c>
      <c r="E148" s="28" t="s">
        <v>28</v>
      </c>
      <c r="F148" s="29"/>
      <c r="G148" s="29"/>
      <c r="H148" s="29"/>
      <c r="I148" s="119">
        <f t="shared" si="21"/>
        <v>0</v>
      </c>
      <c r="J148" s="94"/>
      <c r="K148" s="57" t="e">
        <f>J148*#REF!</f>
        <v>#REF!</v>
      </c>
      <c r="L148" s="49"/>
      <c r="M148" s="90"/>
      <c r="N148" s="57" t="e">
        <f>#REF!*M148</f>
        <v>#REF!</v>
      </c>
      <c r="O148" s="92">
        <v>405</v>
      </c>
      <c r="P148" s="88"/>
      <c r="Q148" s="57" t="e">
        <f>P148*#REF!</f>
        <v>#REF!</v>
      </c>
      <c r="R148" s="92"/>
      <c r="S148" s="90"/>
      <c r="T148" s="57" t="e">
        <f>S148*#REF!</f>
        <v>#REF!</v>
      </c>
      <c r="U148" s="92"/>
      <c r="V148" s="88"/>
      <c r="W148" s="61" t="e">
        <f>V148*#REF!</f>
        <v>#REF!</v>
      </c>
      <c r="X148" s="93"/>
      <c r="Y148" s="90"/>
      <c r="Z148" s="57" t="e">
        <f>Y148*#REF!</f>
        <v>#REF!</v>
      </c>
      <c r="AA148" s="92"/>
      <c r="AB148" s="88"/>
      <c r="AC148" s="61" t="e">
        <f>AB148*#REF!</f>
        <v>#REF!</v>
      </c>
      <c r="AD148" s="93"/>
      <c r="AE148" s="94">
        <v>15</v>
      </c>
      <c r="AF148" s="57" t="e">
        <f>AE148*#REF!</f>
        <v>#REF!</v>
      </c>
      <c r="AG148" s="95">
        <v>320</v>
      </c>
      <c r="AH148" s="88"/>
      <c r="AI148" s="61" t="e">
        <f>AH148*#REF!</f>
        <v>#REF!</v>
      </c>
      <c r="AJ148" s="93"/>
      <c r="AK148" s="30" t="e">
        <f t="shared" si="18"/>
        <v>#REF!</v>
      </c>
      <c r="BX148" s="68"/>
      <c r="BY148" s="68"/>
      <c r="BZ148" s="68"/>
    </row>
    <row r="149" spans="1:78" s="73" customFormat="1">
      <c r="A149" s="24">
        <f t="shared" si="23"/>
        <v>130</v>
      </c>
      <c r="B149" s="25" t="s">
        <v>128</v>
      </c>
      <c r="C149" s="26" t="s">
        <v>29</v>
      </c>
      <c r="D149" s="33">
        <f t="shared" si="22"/>
        <v>16</v>
      </c>
      <c r="E149" s="28" t="s">
        <v>28</v>
      </c>
      <c r="F149" s="29"/>
      <c r="G149" s="29"/>
      <c r="H149" s="29"/>
      <c r="I149" s="119">
        <f t="shared" si="21"/>
        <v>0</v>
      </c>
      <c r="J149" s="94">
        <v>1</v>
      </c>
      <c r="K149" s="57" t="e">
        <f>J149*#REF!</f>
        <v>#REF!</v>
      </c>
      <c r="L149" s="49">
        <v>590</v>
      </c>
      <c r="M149" s="90"/>
      <c r="N149" s="57" t="e">
        <f>#REF!*M149</f>
        <v>#REF!</v>
      </c>
      <c r="O149" s="92">
        <v>405</v>
      </c>
      <c r="P149" s="88"/>
      <c r="Q149" s="57" t="e">
        <f>P149*#REF!</f>
        <v>#REF!</v>
      </c>
      <c r="R149" s="92"/>
      <c r="S149" s="90"/>
      <c r="T149" s="57" t="e">
        <f>S149*#REF!</f>
        <v>#REF!</v>
      </c>
      <c r="U149" s="92"/>
      <c r="V149" s="88"/>
      <c r="W149" s="61" t="e">
        <f>V149*#REF!</f>
        <v>#REF!</v>
      </c>
      <c r="X149" s="93"/>
      <c r="Y149" s="90"/>
      <c r="Z149" s="57" t="e">
        <f>Y149*#REF!</f>
        <v>#REF!</v>
      </c>
      <c r="AA149" s="92"/>
      <c r="AB149" s="88"/>
      <c r="AC149" s="61" t="e">
        <f>AB149*#REF!</f>
        <v>#REF!</v>
      </c>
      <c r="AD149" s="93"/>
      <c r="AE149" s="94">
        <v>15</v>
      </c>
      <c r="AF149" s="57" t="e">
        <f>AE149*#REF!</f>
        <v>#REF!</v>
      </c>
      <c r="AG149" s="95">
        <v>302</v>
      </c>
      <c r="AH149" s="88"/>
      <c r="AI149" s="61" t="e">
        <f>AH149*#REF!</f>
        <v>#REF!</v>
      </c>
      <c r="AJ149" s="93"/>
      <c r="AK149" s="30" t="e">
        <f t="shared" si="18"/>
        <v>#REF!</v>
      </c>
      <c r="BX149" s="68"/>
      <c r="BY149" s="68"/>
      <c r="BZ149" s="68"/>
    </row>
    <row r="150" spans="1:78" s="73" customFormat="1">
      <c r="A150" s="24">
        <f t="shared" si="23"/>
        <v>131</v>
      </c>
      <c r="B150" s="54" t="s">
        <v>137</v>
      </c>
      <c r="C150" s="31" t="s">
        <v>146</v>
      </c>
      <c r="D150" s="33">
        <f t="shared" si="22"/>
        <v>1</v>
      </c>
      <c r="E150" s="28" t="s">
        <v>28</v>
      </c>
      <c r="F150" s="29"/>
      <c r="G150" s="29"/>
      <c r="H150" s="29"/>
      <c r="I150" s="119">
        <f t="shared" si="21"/>
        <v>0</v>
      </c>
      <c r="J150" s="94">
        <v>1</v>
      </c>
      <c r="K150" s="57" t="e">
        <f>J150*#REF!</f>
        <v>#REF!</v>
      </c>
      <c r="L150" s="95">
        <v>590</v>
      </c>
      <c r="M150" s="90"/>
      <c r="N150" s="57" t="e">
        <f>#REF!*M150</f>
        <v>#REF!</v>
      </c>
      <c r="O150" s="92"/>
      <c r="P150" s="90"/>
      <c r="Q150" s="57" t="e">
        <f>P150*#REF!</f>
        <v>#REF!</v>
      </c>
      <c r="R150" s="92"/>
      <c r="S150" s="90"/>
      <c r="T150" s="57" t="e">
        <f>S150*#REF!</f>
        <v>#REF!</v>
      </c>
      <c r="U150" s="92"/>
      <c r="V150" s="90"/>
      <c r="W150" s="61" t="e">
        <f>V150*#REF!</f>
        <v>#REF!</v>
      </c>
      <c r="X150" s="92"/>
      <c r="Y150" s="90"/>
      <c r="Z150" s="57" t="e">
        <f>Y150*#REF!</f>
        <v>#REF!</v>
      </c>
      <c r="AA150" s="92"/>
      <c r="AB150" s="90"/>
      <c r="AC150" s="61" t="e">
        <f>AB150*#REF!</f>
        <v>#REF!</v>
      </c>
      <c r="AD150" s="92"/>
      <c r="AE150" s="94"/>
      <c r="AF150" s="57" t="e">
        <f>AE150*#REF!</f>
        <v>#REF!</v>
      </c>
      <c r="AG150" s="95"/>
      <c r="AH150" s="90"/>
      <c r="AI150" s="61" t="e">
        <f>AH150*#REF!</f>
        <v>#REF!</v>
      </c>
      <c r="AJ150" s="92"/>
      <c r="AK150" s="30" t="e">
        <f t="shared" si="18"/>
        <v>#REF!</v>
      </c>
      <c r="BX150" s="68"/>
      <c r="BY150" s="68"/>
      <c r="BZ150" s="68"/>
    </row>
    <row r="151" spans="1:78" s="73" customFormat="1">
      <c r="A151" s="24">
        <f t="shared" si="23"/>
        <v>132</v>
      </c>
      <c r="B151" s="54" t="s">
        <v>221</v>
      </c>
      <c r="C151" s="31" t="s">
        <v>287</v>
      </c>
      <c r="D151" s="33">
        <f t="shared" si="22"/>
        <v>10</v>
      </c>
      <c r="E151" s="28" t="s">
        <v>28</v>
      </c>
      <c r="F151" s="29"/>
      <c r="G151" s="29"/>
      <c r="H151" s="29"/>
      <c r="I151" s="119">
        <f t="shared" si="21"/>
        <v>0</v>
      </c>
      <c r="J151" s="94">
        <v>10</v>
      </c>
      <c r="K151" s="57" t="e">
        <f>J151*#REF!</f>
        <v>#REF!</v>
      </c>
      <c r="L151" s="95">
        <v>590</v>
      </c>
      <c r="M151" s="90"/>
      <c r="N151" s="57"/>
      <c r="O151" s="92"/>
      <c r="P151" s="90"/>
      <c r="Q151" s="57"/>
      <c r="R151" s="92"/>
      <c r="S151" s="90"/>
      <c r="T151" s="57"/>
      <c r="U151" s="92"/>
      <c r="V151" s="90"/>
      <c r="W151" s="61"/>
      <c r="X151" s="92"/>
      <c r="Y151" s="90"/>
      <c r="Z151" s="57"/>
      <c r="AA151" s="92"/>
      <c r="AB151" s="90"/>
      <c r="AC151" s="61"/>
      <c r="AD151" s="92"/>
      <c r="AE151" s="94"/>
      <c r="AF151" s="57"/>
      <c r="AG151" s="95"/>
      <c r="AH151" s="90"/>
      <c r="AI151" s="61"/>
      <c r="AJ151" s="92"/>
      <c r="AK151" s="30" t="e">
        <f t="shared" si="18"/>
        <v>#REF!</v>
      </c>
      <c r="BX151" s="68"/>
      <c r="BY151" s="68"/>
      <c r="BZ151" s="68"/>
    </row>
    <row r="152" spans="1:78" s="73" customFormat="1">
      <c r="A152" s="24">
        <f t="shared" si="23"/>
        <v>133</v>
      </c>
      <c r="B152" s="54" t="s">
        <v>222</v>
      </c>
      <c r="C152" s="31" t="s">
        <v>287</v>
      </c>
      <c r="D152" s="33">
        <f t="shared" si="22"/>
        <v>5</v>
      </c>
      <c r="E152" s="28" t="s">
        <v>28</v>
      </c>
      <c r="F152" s="29"/>
      <c r="G152" s="29"/>
      <c r="H152" s="29"/>
      <c r="I152" s="119">
        <f t="shared" si="21"/>
        <v>0</v>
      </c>
      <c r="J152" s="94">
        <v>5</v>
      </c>
      <c r="K152" s="57" t="e">
        <f>J152*#REF!</f>
        <v>#REF!</v>
      </c>
      <c r="L152" s="95">
        <v>590</v>
      </c>
      <c r="M152" s="90"/>
      <c r="N152" s="57"/>
      <c r="O152" s="92"/>
      <c r="P152" s="90"/>
      <c r="Q152" s="57"/>
      <c r="R152" s="92"/>
      <c r="S152" s="90"/>
      <c r="T152" s="57"/>
      <c r="U152" s="92"/>
      <c r="V152" s="90"/>
      <c r="W152" s="61"/>
      <c r="X152" s="92"/>
      <c r="Y152" s="90"/>
      <c r="Z152" s="57"/>
      <c r="AA152" s="92"/>
      <c r="AB152" s="90"/>
      <c r="AC152" s="61"/>
      <c r="AD152" s="92"/>
      <c r="AE152" s="94"/>
      <c r="AF152" s="57"/>
      <c r="AG152" s="95"/>
      <c r="AH152" s="90"/>
      <c r="AI152" s="61"/>
      <c r="AJ152" s="92"/>
      <c r="AK152" s="30" t="e">
        <f t="shared" si="18"/>
        <v>#REF!</v>
      </c>
      <c r="BX152" s="68"/>
      <c r="BY152" s="68"/>
      <c r="BZ152" s="68"/>
    </row>
    <row r="153" spans="1:78" s="73" customFormat="1">
      <c r="A153" s="24">
        <f t="shared" si="23"/>
        <v>134</v>
      </c>
      <c r="B153" s="54" t="s">
        <v>223</v>
      </c>
      <c r="C153" s="31" t="s">
        <v>287</v>
      </c>
      <c r="D153" s="33">
        <f t="shared" si="22"/>
        <v>1</v>
      </c>
      <c r="E153" s="28" t="s">
        <v>28</v>
      </c>
      <c r="F153" s="29"/>
      <c r="G153" s="29"/>
      <c r="H153" s="29"/>
      <c r="I153" s="119">
        <f t="shared" si="21"/>
        <v>0</v>
      </c>
      <c r="J153" s="94">
        <v>1</v>
      </c>
      <c r="K153" s="57" t="e">
        <f>J153*#REF!</f>
        <v>#REF!</v>
      </c>
      <c r="L153" s="95">
        <v>590</v>
      </c>
      <c r="M153" s="90"/>
      <c r="N153" s="57"/>
      <c r="O153" s="92"/>
      <c r="P153" s="90"/>
      <c r="Q153" s="57"/>
      <c r="R153" s="92"/>
      <c r="S153" s="90"/>
      <c r="T153" s="57"/>
      <c r="U153" s="92"/>
      <c r="V153" s="90"/>
      <c r="W153" s="61"/>
      <c r="X153" s="92"/>
      <c r="Y153" s="90"/>
      <c r="Z153" s="57"/>
      <c r="AA153" s="92"/>
      <c r="AB153" s="90"/>
      <c r="AC153" s="61"/>
      <c r="AD153" s="92"/>
      <c r="AE153" s="94"/>
      <c r="AF153" s="57"/>
      <c r="AG153" s="95"/>
      <c r="AH153" s="90"/>
      <c r="AI153" s="61"/>
      <c r="AJ153" s="92"/>
      <c r="AK153" s="30" t="e">
        <f t="shared" si="18"/>
        <v>#REF!</v>
      </c>
      <c r="BX153" s="68"/>
      <c r="BY153" s="68"/>
      <c r="BZ153" s="68"/>
    </row>
    <row r="154" spans="1:78" s="73" customFormat="1">
      <c r="A154" s="24"/>
      <c r="B154" s="25"/>
      <c r="C154" s="26"/>
      <c r="D154" s="33"/>
      <c r="E154" s="28"/>
      <c r="F154" s="29"/>
      <c r="G154" s="29"/>
      <c r="H154" s="29"/>
      <c r="I154" s="119"/>
      <c r="J154" s="90"/>
      <c r="K154" s="57" t="e">
        <f>J154*#REF!</f>
        <v>#REF!</v>
      </c>
      <c r="L154" s="49"/>
      <c r="M154" s="90"/>
      <c r="N154" s="57" t="e">
        <f>#REF!*M154</f>
        <v>#REF!</v>
      </c>
      <c r="O154" s="92"/>
      <c r="P154" s="88"/>
      <c r="Q154" s="57" t="e">
        <f>P154*#REF!</f>
        <v>#REF!</v>
      </c>
      <c r="R154" s="92"/>
      <c r="S154" s="90"/>
      <c r="T154" s="57" t="e">
        <f>S154*#REF!</f>
        <v>#REF!</v>
      </c>
      <c r="U154" s="92"/>
      <c r="V154" s="88"/>
      <c r="W154" s="61" t="e">
        <f>V154*#REF!</f>
        <v>#REF!</v>
      </c>
      <c r="X154" s="93"/>
      <c r="Y154" s="90"/>
      <c r="Z154" s="57" t="e">
        <f>Y154*#REF!</f>
        <v>#REF!</v>
      </c>
      <c r="AA154" s="92"/>
      <c r="AB154" s="88"/>
      <c r="AC154" s="61" t="e">
        <f>AB154*#REF!</f>
        <v>#REF!</v>
      </c>
      <c r="AD154" s="93"/>
      <c r="AE154" s="94"/>
      <c r="AF154" s="57" t="e">
        <f>AE154*#REF!</f>
        <v>#REF!</v>
      </c>
      <c r="AG154" s="95"/>
      <c r="AH154" s="88"/>
      <c r="AI154" s="61" t="e">
        <f>AH154*#REF!</f>
        <v>#REF!</v>
      </c>
      <c r="AJ154" s="93"/>
      <c r="AK154" s="30" t="e">
        <f t="shared" si="18"/>
        <v>#REF!</v>
      </c>
      <c r="BX154" s="68"/>
      <c r="BY154" s="68"/>
      <c r="BZ154" s="68"/>
    </row>
    <row r="155" spans="1:78" s="73" customFormat="1" ht="27.6">
      <c r="A155" s="24">
        <f>A153+1</f>
        <v>135</v>
      </c>
      <c r="B155" s="25" t="s">
        <v>129</v>
      </c>
      <c r="C155" s="26" t="s">
        <v>32</v>
      </c>
      <c r="D155" s="33">
        <f>J155+M155+P155+S155+V155+Y155+AB155+AE155+AH155</f>
        <v>430</v>
      </c>
      <c r="E155" s="28" t="s">
        <v>30</v>
      </c>
      <c r="F155" s="29"/>
      <c r="G155" s="29"/>
      <c r="H155" s="29"/>
      <c r="I155" s="119">
        <f t="shared" si="21"/>
        <v>0</v>
      </c>
      <c r="J155" s="94">
        <v>100</v>
      </c>
      <c r="K155" s="57" t="e">
        <f>J155*#REF!</f>
        <v>#REF!</v>
      </c>
      <c r="L155" s="49">
        <v>590</v>
      </c>
      <c r="M155" s="94"/>
      <c r="N155" s="57" t="e">
        <f>#REF!*M155</f>
        <v>#REF!</v>
      </c>
      <c r="O155" s="95">
        <v>403</v>
      </c>
      <c r="P155" s="88">
        <v>100</v>
      </c>
      <c r="Q155" s="57" t="e">
        <f>P155*#REF!</f>
        <v>#REF!</v>
      </c>
      <c r="R155" s="92">
        <v>154</v>
      </c>
      <c r="S155" s="90"/>
      <c r="T155" s="57" t="e">
        <f>S155*#REF!</f>
        <v>#REF!</v>
      </c>
      <c r="U155" s="92"/>
      <c r="V155" s="88">
        <v>30</v>
      </c>
      <c r="W155" s="61" t="e">
        <f>V155*#REF!</f>
        <v>#REF!</v>
      </c>
      <c r="X155" s="93"/>
      <c r="Y155" s="90"/>
      <c r="Z155" s="57" t="e">
        <f>Y155*#REF!</f>
        <v>#REF!</v>
      </c>
      <c r="AA155" s="92"/>
      <c r="AB155" s="88"/>
      <c r="AC155" s="61" t="e">
        <f>AB155*#REF!</f>
        <v>#REF!</v>
      </c>
      <c r="AD155" s="93"/>
      <c r="AE155" s="94">
        <v>200</v>
      </c>
      <c r="AF155" s="57" t="e">
        <f>AE155*#REF!</f>
        <v>#REF!</v>
      </c>
      <c r="AG155" s="95">
        <v>321</v>
      </c>
      <c r="AH155" s="88"/>
      <c r="AI155" s="61" t="e">
        <f>AH155*#REF!</f>
        <v>#REF!</v>
      </c>
      <c r="AJ155" s="93"/>
      <c r="AK155" s="30" t="e">
        <f t="shared" si="18"/>
        <v>#REF!</v>
      </c>
      <c r="BX155" s="68"/>
      <c r="BY155" s="68"/>
      <c r="BZ155" s="68"/>
    </row>
    <row r="156" spans="1:78" s="73" customFormat="1" ht="27.6">
      <c r="A156" s="24">
        <f>A155+1</f>
        <v>136</v>
      </c>
      <c r="B156" s="25" t="s">
        <v>130</v>
      </c>
      <c r="C156" s="26" t="s">
        <v>32</v>
      </c>
      <c r="D156" s="33">
        <f>J156+M156+P156+S156+V156+Y156+AB156+AE156+AH156</f>
        <v>330</v>
      </c>
      <c r="E156" s="28" t="s">
        <v>30</v>
      </c>
      <c r="F156" s="29"/>
      <c r="G156" s="29"/>
      <c r="H156" s="29"/>
      <c r="I156" s="119">
        <f t="shared" si="21"/>
        <v>0</v>
      </c>
      <c r="J156" s="94"/>
      <c r="K156" s="57" t="e">
        <f>J156*#REF!</f>
        <v>#REF!</v>
      </c>
      <c r="L156" s="49"/>
      <c r="M156" s="94"/>
      <c r="N156" s="57" t="e">
        <f>#REF!*M156</f>
        <v>#REF!</v>
      </c>
      <c r="O156" s="95"/>
      <c r="P156" s="88"/>
      <c r="Q156" s="57" t="e">
        <f>P156*#REF!</f>
        <v>#REF!</v>
      </c>
      <c r="R156" s="92"/>
      <c r="S156" s="90"/>
      <c r="T156" s="57" t="e">
        <f>S156*#REF!</f>
        <v>#REF!</v>
      </c>
      <c r="U156" s="92"/>
      <c r="V156" s="88">
        <v>30</v>
      </c>
      <c r="W156" s="61" t="e">
        <f>V156*#REF!</f>
        <v>#REF!</v>
      </c>
      <c r="X156" s="93"/>
      <c r="Y156" s="90"/>
      <c r="Z156" s="57" t="e">
        <f>Y156*#REF!</f>
        <v>#REF!</v>
      </c>
      <c r="AA156" s="92"/>
      <c r="AB156" s="88"/>
      <c r="AC156" s="61" t="e">
        <f>AB156*#REF!</f>
        <v>#REF!</v>
      </c>
      <c r="AD156" s="93"/>
      <c r="AE156" s="94">
        <v>300</v>
      </c>
      <c r="AF156" s="57" t="e">
        <f>AE156*#REF!</f>
        <v>#REF!</v>
      </c>
      <c r="AG156" s="95">
        <v>321</v>
      </c>
      <c r="AH156" s="88"/>
      <c r="AI156" s="61" t="e">
        <f>AH156*#REF!</f>
        <v>#REF!</v>
      </c>
      <c r="AJ156" s="93"/>
      <c r="AK156" s="30" t="e">
        <f t="shared" si="18"/>
        <v>#REF!</v>
      </c>
      <c r="BX156" s="68"/>
      <c r="BY156" s="68"/>
      <c r="BZ156" s="68"/>
    </row>
    <row r="157" spans="1:78" s="73" customFormat="1" ht="27.6">
      <c r="A157" s="24">
        <f>A156+1</f>
        <v>137</v>
      </c>
      <c r="B157" s="25" t="s">
        <v>131</v>
      </c>
      <c r="C157" s="26" t="s">
        <v>32</v>
      </c>
      <c r="D157" s="33">
        <f>J157+M157+P157+S157+V157+Y157+AB157+AE157+AH157</f>
        <v>83</v>
      </c>
      <c r="E157" s="28" t="s">
        <v>30</v>
      </c>
      <c r="F157" s="29"/>
      <c r="G157" s="29"/>
      <c r="H157" s="29"/>
      <c r="I157" s="119">
        <f t="shared" si="21"/>
        <v>0</v>
      </c>
      <c r="J157" s="94"/>
      <c r="K157" s="57" t="e">
        <f>J157*#REF!</f>
        <v>#REF!</v>
      </c>
      <c r="L157" s="49"/>
      <c r="M157" s="94">
        <v>3</v>
      </c>
      <c r="N157" s="57" t="e">
        <f>#REF!*M157</f>
        <v>#REF!</v>
      </c>
      <c r="O157" s="95">
        <v>403</v>
      </c>
      <c r="P157" s="88">
        <v>50</v>
      </c>
      <c r="Q157" s="57" t="e">
        <f>P157*#REF!</f>
        <v>#REF!</v>
      </c>
      <c r="R157" s="92">
        <v>154</v>
      </c>
      <c r="S157" s="90"/>
      <c r="T157" s="57" t="e">
        <f>S157*#REF!</f>
        <v>#REF!</v>
      </c>
      <c r="U157" s="92"/>
      <c r="V157" s="88">
        <v>30</v>
      </c>
      <c r="W157" s="61" t="e">
        <f>V157*#REF!</f>
        <v>#REF!</v>
      </c>
      <c r="X157" s="93"/>
      <c r="Y157" s="90"/>
      <c r="Z157" s="57" t="e">
        <f>Y157*#REF!</f>
        <v>#REF!</v>
      </c>
      <c r="AA157" s="92"/>
      <c r="AB157" s="88"/>
      <c r="AC157" s="61" t="e">
        <f>AB157*#REF!</f>
        <v>#REF!</v>
      </c>
      <c r="AD157" s="93"/>
      <c r="AE157" s="94"/>
      <c r="AF157" s="57" t="e">
        <f>AE157*#REF!</f>
        <v>#REF!</v>
      </c>
      <c r="AG157" s="95"/>
      <c r="AH157" s="88"/>
      <c r="AI157" s="61" t="e">
        <f>AH157*#REF!</f>
        <v>#REF!</v>
      </c>
      <c r="AJ157" s="93"/>
      <c r="AK157" s="30" t="e">
        <f t="shared" si="18"/>
        <v>#REF!</v>
      </c>
      <c r="BX157" s="68"/>
      <c r="BY157" s="68"/>
      <c r="BZ157" s="68"/>
    </row>
    <row r="158" spans="1:78" s="73" customFormat="1" ht="27.6">
      <c r="A158" s="24">
        <f>A157+1</f>
        <v>138</v>
      </c>
      <c r="B158" s="25" t="s">
        <v>132</v>
      </c>
      <c r="C158" s="26" t="s">
        <v>32</v>
      </c>
      <c r="D158" s="33">
        <f>J158+M158+P158+S158+V158+Y158+AB158+AE158+AH158</f>
        <v>80</v>
      </c>
      <c r="E158" s="28" t="s">
        <v>30</v>
      </c>
      <c r="F158" s="29"/>
      <c r="G158" s="29"/>
      <c r="H158" s="29"/>
      <c r="I158" s="119">
        <f t="shared" si="21"/>
        <v>0</v>
      </c>
      <c r="J158" s="94"/>
      <c r="K158" s="57" t="e">
        <f>J158*#REF!</f>
        <v>#REF!</v>
      </c>
      <c r="L158" s="49"/>
      <c r="M158" s="94"/>
      <c r="N158" s="57" t="e">
        <f>#REF!*M158</f>
        <v>#REF!</v>
      </c>
      <c r="O158" s="95"/>
      <c r="P158" s="88">
        <v>50</v>
      </c>
      <c r="Q158" s="57" t="e">
        <f>P158*#REF!</f>
        <v>#REF!</v>
      </c>
      <c r="R158" s="92">
        <v>154</v>
      </c>
      <c r="S158" s="90"/>
      <c r="T158" s="57" t="e">
        <f>S158*#REF!</f>
        <v>#REF!</v>
      </c>
      <c r="U158" s="92"/>
      <c r="V158" s="88">
        <v>30</v>
      </c>
      <c r="W158" s="61" t="e">
        <f>V158*#REF!</f>
        <v>#REF!</v>
      </c>
      <c r="X158" s="93"/>
      <c r="Y158" s="90"/>
      <c r="Z158" s="57" t="e">
        <f>Y158*#REF!</f>
        <v>#REF!</v>
      </c>
      <c r="AA158" s="92"/>
      <c r="AB158" s="88"/>
      <c r="AC158" s="61" t="e">
        <f>AB158*#REF!</f>
        <v>#REF!</v>
      </c>
      <c r="AD158" s="93"/>
      <c r="AE158" s="94"/>
      <c r="AF158" s="57" t="e">
        <f>AE158*#REF!</f>
        <v>#REF!</v>
      </c>
      <c r="AG158" s="95"/>
      <c r="AH158" s="88"/>
      <c r="AI158" s="61" t="e">
        <f>AH158*#REF!</f>
        <v>#REF!</v>
      </c>
      <c r="AJ158" s="93"/>
      <c r="AK158" s="30" t="e">
        <f t="shared" si="18"/>
        <v>#REF!</v>
      </c>
      <c r="BX158" s="68"/>
      <c r="BY158" s="68"/>
      <c r="BZ158" s="68"/>
    </row>
    <row r="159" spans="1:78" s="73" customFormat="1">
      <c r="A159" s="24"/>
      <c r="B159" s="25"/>
      <c r="C159" s="26"/>
      <c r="D159" s="33"/>
      <c r="E159" s="28"/>
      <c r="F159" s="29"/>
      <c r="G159" s="29"/>
      <c r="H159" s="29"/>
      <c r="I159" s="119"/>
      <c r="J159" s="94"/>
      <c r="K159" s="57" t="e">
        <f>J159*#REF!</f>
        <v>#REF!</v>
      </c>
      <c r="L159" s="49"/>
      <c r="M159" s="94"/>
      <c r="N159" s="57" t="e">
        <f>#REF!*M159</f>
        <v>#REF!</v>
      </c>
      <c r="O159" s="95"/>
      <c r="P159" s="88"/>
      <c r="Q159" s="57" t="e">
        <f>P159*#REF!</f>
        <v>#REF!</v>
      </c>
      <c r="R159" s="92"/>
      <c r="S159" s="90"/>
      <c r="T159" s="57" t="e">
        <f>S159*#REF!</f>
        <v>#REF!</v>
      </c>
      <c r="U159" s="92"/>
      <c r="V159" s="88"/>
      <c r="W159" s="61" t="e">
        <f>V159*#REF!</f>
        <v>#REF!</v>
      </c>
      <c r="X159" s="93"/>
      <c r="Y159" s="90"/>
      <c r="Z159" s="57" t="e">
        <f>Y159*#REF!</f>
        <v>#REF!</v>
      </c>
      <c r="AA159" s="92"/>
      <c r="AB159" s="88"/>
      <c r="AC159" s="61" t="e">
        <f>AB159*#REF!</f>
        <v>#REF!</v>
      </c>
      <c r="AD159" s="93"/>
      <c r="AE159" s="94"/>
      <c r="AF159" s="57" t="e">
        <f>AE159*#REF!</f>
        <v>#REF!</v>
      </c>
      <c r="AG159" s="95"/>
      <c r="AH159" s="88"/>
      <c r="AI159" s="61" t="e">
        <f>AH159*#REF!</f>
        <v>#REF!</v>
      </c>
      <c r="AJ159" s="93"/>
      <c r="AK159" s="30" t="e">
        <f t="shared" si="18"/>
        <v>#REF!</v>
      </c>
      <c r="BX159" s="68"/>
      <c r="BY159" s="68"/>
      <c r="BZ159" s="68"/>
    </row>
    <row r="160" spans="1:78" s="73" customFormat="1" ht="27.6">
      <c r="A160" s="24">
        <f>A158+1</f>
        <v>139</v>
      </c>
      <c r="B160" s="25" t="s">
        <v>134</v>
      </c>
      <c r="C160" s="26" t="s">
        <v>27</v>
      </c>
      <c r="D160" s="33">
        <f>J160+M160+P160+S160+V160+Y160+AB160+AE160+AH160</f>
        <v>1</v>
      </c>
      <c r="E160" s="28" t="s">
        <v>30</v>
      </c>
      <c r="F160" s="29"/>
      <c r="G160" s="29"/>
      <c r="H160" s="29"/>
      <c r="I160" s="119">
        <f t="shared" si="21"/>
        <v>0</v>
      </c>
      <c r="J160" s="94"/>
      <c r="K160" s="57" t="e">
        <f>J160*#REF!</f>
        <v>#REF!</v>
      </c>
      <c r="L160" s="49"/>
      <c r="M160" s="94"/>
      <c r="N160" s="57" t="e">
        <f>#REF!*M160</f>
        <v>#REF!</v>
      </c>
      <c r="O160" s="95"/>
      <c r="P160" s="88"/>
      <c r="Q160" s="57" t="e">
        <f>P160*#REF!</f>
        <v>#REF!</v>
      </c>
      <c r="R160" s="92"/>
      <c r="S160" s="90"/>
      <c r="T160" s="57" t="e">
        <f>S160*#REF!</f>
        <v>#REF!</v>
      </c>
      <c r="U160" s="92"/>
      <c r="V160" s="88"/>
      <c r="W160" s="61" t="e">
        <f>V160*#REF!</f>
        <v>#REF!</v>
      </c>
      <c r="X160" s="93"/>
      <c r="Y160" s="90"/>
      <c r="Z160" s="57" t="e">
        <f>Y160*#REF!</f>
        <v>#REF!</v>
      </c>
      <c r="AA160" s="92"/>
      <c r="AB160" s="88">
        <v>1</v>
      </c>
      <c r="AC160" s="61" t="e">
        <f>AB160*#REF!</f>
        <v>#REF!</v>
      </c>
      <c r="AD160" s="93">
        <v>230</v>
      </c>
      <c r="AE160" s="94"/>
      <c r="AF160" s="57" t="e">
        <f>AE160*#REF!</f>
        <v>#REF!</v>
      </c>
      <c r="AG160" s="95"/>
      <c r="AH160" s="88"/>
      <c r="AI160" s="61" t="e">
        <f>AH160*#REF!</f>
        <v>#REF!</v>
      </c>
      <c r="AJ160" s="93">
        <v>910</v>
      </c>
      <c r="AK160" s="30" t="e">
        <f t="shared" si="18"/>
        <v>#REF!</v>
      </c>
      <c r="BX160" s="68"/>
      <c r="BY160" s="68"/>
      <c r="BZ160" s="68"/>
    </row>
    <row r="161" spans="1:78" s="73" customFormat="1">
      <c r="A161" s="24">
        <f>A160+1</f>
        <v>140</v>
      </c>
      <c r="B161" s="25" t="s">
        <v>135</v>
      </c>
      <c r="C161" s="26" t="s">
        <v>27</v>
      </c>
      <c r="D161" s="33">
        <f>J161+M161+P161+S161+V161+Y161+AB161+AE161+AH161</f>
        <v>18</v>
      </c>
      <c r="E161" s="28" t="s">
        <v>30</v>
      </c>
      <c r="F161" s="29"/>
      <c r="G161" s="29"/>
      <c r="H161" s="29"/>
      <c r="I161" s="119">
        <f t="shared" si="21"/>
        <v>0</v>
      </c>
      <c r="J161" s="94"/>
      <c r="K161" s="57" t="e">
        <f>J161*#REF!</f>
        <v>#REF!</v>
      </c>
      <c r="L161" s="49"/>
      <c r="M161" s="94">
        <v>7</v>
      </c>
      <c r="N161" s="57" t="e">
        <f>#REF!*M161</f>
        <v>#REF!</v>
      </c>
      <c r="O161" s="95">
        <v>403</v>
      </c>
      <c r="P161" s="88"/>
      <c r="Q161" s="57" t="e">
        <f>P161*#REF!</f>
        <v>#REF!</v>
      </c>
      <c r="R161" s="92"/>
      <c r="S161" s="90"/>
      <c r="T161" s="57" t="e">
        <f>S161*#REF!</f>
        <v>#REF!</v>
      </c>
      <c r="U161" s="92"/>
      <c r="V161" s="88"/>
      <c r="W161" s="61" t="e">
        <f>V161*#REF!</f>
        <v>#REF!</v>
      </c>
      <c r="X161" s="93"/>
      <c r="Y161" s="90"/>
      <c r="Z161" s="57" t="e">
        <f>Y161*#REF!</f>
        <v>#REF!</v>
      </c>
      <c r="AA161" s="92"/>
      <c r="AB161" s="88">
        <v>1</v>
      </c>
      <c r="AC161" s="61" t="e">
        <f>AB161*#REF!</f>
        <v>#REF!</v>
      </c>
      <c r="AD161" s="93">
        <v>230</v>
      </c>
      <c r="AE161" s="94">
        <v>10</v>
      </c>
      <c r="AF161" s="57" t="e">
        <f>AE161*#REF!</f>
        <v>#REF!</v>
      </c>
      <c r="AG161" s="95">
        <v>302</v>
      </c>
      <c r="AH161" s="88"/>
      <c r="AI161" s="61" t="e">
        <f>AH161*#REF!</f>
        <v>#REF!</v>
      </c>
      <c r="AJ161" s="93">
        <v>910</v>
      </c>
      <c r="AK161" s="30" t="e">
        <f t="shared" si="18"/>
        <v>#REF!</v>
      </c>
      <c r="BX161" s="68"/>
      <c r="BY161" s="68"/>
      <c r="BZ161" s="68"/>
    </row>
    <row r="162" spans="1:78" s="73" customFormat="1" ht="27.6">
      <c r="A162" s="24">
        <f>A161+1</f>
        <v>141</v>
      </c>
      <c r="B162" s="25" t="s">
        <v>136</v>
      </c>
      <c r="C162" s="26" t="s">
        <v>27</v>
      </c>
      <c r="D162" s="33">
        <f>J162+M162+P162+S162+V162+Y162+AB162+AE162+AH162</f>
        <v>5</v>
      </c>
      <c r="E162" s="28" t="s">
        <v>30</v>
      </c>
      <c r="F162" s="29"/>
      <c r="G162" s="29"/>
      <c r="H162" s="29"/>
      <c r="I162" s="119">
        <f t="shared" si="21"/>
        <v>0</v>
      </c>
      <c r="J162" s="94"/>
      <c r="K162" s="57" t="e">
        <f>J162*#REF!</f>
        <v>#REF!</v>
      </c>
      <c r="L162" s="49"/>
      <c r="M162" s="94"/>
      <c r="N162" s="57" t="e">
        <f>#REF!*M162</f>
        <v>#REF!</v>
      </c>
      <c r="O162" s="95"/>
      <c r="P162" s="88"/>
      <c r="Q162" s="57" t="e">
        <f>P162*#REF!</f>
        <v>#REF!</v>
      </c>
      <c r="R162" s="92"/>
      <c r="S162" s="90"/>
      <c r="T162" s="57" t="e">
        <f>S162*#REF!</f>
        <v>#REF!</v>
      </c>
      <c r="U162" s="92"/>
      <c r="V162" s="88"/>
      <c r="W162" s="61" t="e">
        <f>V162*#REF!</f>
        <v>#REF!</v>
      </c>
      <c r="X162" s="93"/>
      <c r="Y162" s="90"/>
      <c r="Z162" s="57" t="e">
        <f>Y162*#REF!</f>
        <v>#REF!</v>
      </c>
      <c r="AA162" s="92"/>
      <c r="AB162" s="88">
        <v>1</v>
      </c>
      <c r="AC162" s="61" t="e">
        <f>AB162*#REF!</f>
        <v>#REF!</v>
      </c>
      <c r="AD162" s="93">
        <v>230</v>
      </c>
      <c r="AE162" s="94">
        <v>4</v>
      </c>
      <c r="AF162" s="57" t="e">
        <f>AE162*#REF!</f>
        <v>#REF!</v>
      </c>
      <c r="AG162" s="95">
        <v>320</v>
      </c>
      <c r="AH162" s="88"/>
      <c r="AI162" s="61" t="e">
        <f>AH162*#REF!</f>
        <v>#REF!</v>
      </c>
      <c r="AJ162" s="93">
        <v>910</v>
      </c>
      <c r="AK162" s="30" t="e">
        <f t="shared" si="18"/>
        <v>#REF!</v>
      </c>
      <c r="BX162" s="68"/>
      <c r="BY162" s="68"/>
      <c r="BZ162" s="68"/>
    </row>
    <row r="163" spans="1:78" s="73" customFormat="1">
      <c r="A163" s="24"/>
      <c r="B163" s="25"/>
      <c r="C163" s="26"/>
      <c r="D163" s="33"/>
      <c r="E163" s="28"/>
      <c r="F163" s="29"/>
      <c r="G163" s="29"/>
      <c r="H163" s="29"/>
      <c r="I163" s="119"/>
      <c r="J163" s="94"/>
      <c r="K163" s="57" t="e">
        <f>J163*#REF!</f>
        <v>#REF!</v>
      </c>
      <c r="L163" s="49"/>
      <c r="M163" s="94"/>
      <c r="N163" s="57" t="e">
        <f>#REF!*M163</f>
        <v>#REF!</v>
      </c>
      <c r="O163" s="95"/>
      <c r="P163" s="88"/>
      <c r="Q163" s="57" t="e">
        <f>P163*#REF!</f>
        <v>#REF!</v>
      </c>
      <c r="R163" s="92"/>
      <c r="S163" s="90"/>
      <c r="T163" s="57" t="e">
        <f>S163*#REF!</f>
        <v>#REF!</v>
      </c>
      <c r="U163" s="92"/>
      <c r="V163" s="88"/>
      <c r="W163" s="61" t="e">
        <f>V163*#REF!</f>
        <v>#REF!</v>
      </c>
      <c r="X163" s="93"/>
      <c r="Y163" s="90"/>
      <c r="Z163" s="57" t="e">
        <f>Y163*#REF!</f>
        <v>#REF!</v>
      </c>
      <c r="AA163" s="92"/>
      <c r="AB163" s="88"/>
      <c r="AC163" s="61" t="e">
        <f>AB163*#REF!</f>
        <v>#REF!</v>
      </c>
      <c r="AD163" s="93"/>
      <c r="AE163" s="94"/>
      <c r="AF163" s="57" t="e">
        <f>AE163*#REF!</f>
        <v>#REF!</v>
      </c>
      <c r="AG163" s="95"/>
      <c r="AH163" s="88"/>
      <c r="AI163" s="61" t="e">
        <f>AH163*#REF!</f>
        <v>#REF!</v>
      </c>
      <c r="AJ163" s="93"/>
      <c r="AK163" s="30" t="e">
        <f t="shared" si="18"/>
        <v>#REF!</v>
      </c>
      <c r="BX163" s="68"/>
      <c r="BY163" s="68"/>
      <c r="BZ163" s="68"/>
    </row>
    <row r="164" spans="1:78" s="73" customFormat="1">
      <c r="A164" s="24">
        <f>A162+1</f>
        <v>142</v>
      </c>
      <c r="B164" s="54" t="s">
        <v>138</v>
      </c>
      <c r="C164" s="31" t="s">
        <v>27</v>
      </c>
      <c r="D164" s="33">
        <f t="shared" ref="D164:D171" si="24">J164+M164+P164+S164+V164+Y164+AB164+AE164+AH164</f>
        <v>112</v>
      </c>
      <c r="E164" s="28" t="s">
        <v>30</v>
      </c>
      <c r="F164" s="29"/>
      <c r="G164" s="29"/>
      <c r="H164" s="29"/>
      <c r="I164" s="119">
        <f t="shared" si="21"/>
        <v>0</v>
      </c>
      <c r="J164" s="94">
        <v>30</v>
      </c>
      <c r="K164" s="57" t="e">
        <f>J164*#REF!</f>
        <v>#REF!</v>
      </c>
      <c r="L164" s="95">
        <v>590</v>
      </c>
      <c r="M164" s="94"/>
      <c r="N164" s="57" t="e">
        <f>#REF!*M164</f>
        <v>#REF!</v>
      </c>
      <c r="O164" s="95"/>
      <c r="P164" s="90">
        <v>1</v>
      </c>
      <c r="Q164" s="57" t="e">
        <f>P164*#REF!</f>
        <v>#REF!</v>
      </c>
      <c r="R164" s="92">
        <v>154</v>
      </c>
      <c r="S164" s="90">
        <v>1</v>
      </c>
      <c r="T164" s="57" t="e">
        <f>S164*#REF!</f>
        <v>#REF!</v>
      </c>
      <c r="U164" s="92">
        <v>131</v>
      </c>
      <c r="V164" s="90">
        <v>30</v>
      </c>
      <c r="W164" s="61" t="e">
        <f>V164*#REF!</f>
        <v>#REF!</v>
      </c>
      <c r="X164" s="92">
        <v>101</v>
      </c>
      <c r="Y164" s="90"/>
      <c r="Z164" s="57" t="e">
        <f>Y164*#REF!</f>
        <v>#REF!</v>
      </c>
      <c r="AA164" s="92"/>
      <c r="AB164" s="90"/>
      <c r="AC164" s="61" t="e">
        <f>AB164*#REF!</f>
        <v>#REF!</v>
      </c>
      <c r="AD164" s="92"/>
      <c r="AE164" s="94">
        <v>50</v>
      </c>
      <c r="AF164" s="57" t="e">
        <f>AE164*#REF!</f>
        <v>#REF!</v>
      </c>
      <c r="AG164" s="95">
        <v>302</v>
      </c>
      <c r="AH164" s="90"/>
      <c r="AI164" s="61" t="e">
        <f>AH164*#REF!</f>
        <v>#REF!</v>
      </c>
      <c r="AJ164" s="92"/>
      <c r="AK164" s="30" t="e">
        <f t="shared" si="18"/>
        <v>#REF!</v>
      </c>
      <c r="BX164" s="68"/>
      <c r="BY164" s="68"/>
      <c r="BZ164" s="68"/>
    </row>
    <row r="165" spans="1:78" s="73" customFormat="1">
      <c r="A165" s="24">
        <f t="shared" ref="A165:A171" si="25">A164+1</f>
        <v>143</v>
      </c>
      <c r="B165" s="54" t="s">
        <v>139</v>
      </c>
      <c r="C165" s="31" t="s">
        <v>27</v>
      </c>
      <c r="D165" s="33">
        <f t="shared" si="24"/>
        <v>72</v>
      </c>
      <c r="E165" s="28" t="s">
        <v>30</v>
      </c>
      <c r="F165" s="29"/>
      <c r="G165" s="29"/>
      <c r="H165" s="29"/>
      <c r="I165" s="119">
        <f t="shared" si="21"/>
        <v>0</v>
      </c>
      <c r="J165" s="94">
        <v>30</v>
      </c>
      <c r="K165" s="57" t="e">
        <f>J165*#REF!</f>
        <v>#REF!</v>
      </c>
      <c r="L165" s="95">
        <v>590</v>
      </c>
      <c r="M165" s="94"/>
      <c r="N165" s="57" t="e">
        <f>#REF!*M165</f>
        <v>#REF!</v>
      </c>
      <c r="O165" s="95"/>
      <c r="P165" s="90">
        <v>1</v>
      </c>
      <c r="Q165" s="57" t="e">
        <f>P165*#REF!</f>
        <v>#REF!</v>
      </c>
      <c r="R165" s="92">
        <v>154</v>
      </c>
      <c r="S165" s="90">
        <v>1</v>
      </c>
      <c r="T165" s="57" t="e">
        <f>S165*#REF!</f>
        <v>#REF!</v>
      </c>
      <c r="U165" s="92">
        <v>131</v>
      </c>
      <c r="V165" s="90">
        <v>30</v>
      </c>
      <c r="W165" s="61" t="e">
        <f>V165*#REF!</f>
        <v>#REF!</v>
      </c>
      <c r="X165" s="92">
        <v>101</v>
      </c>
      <c r="Y165" s="90"/>
      <c r="Z165" s="57" t="e">
        <f>Y165*#REF!</f>
        <v>#REF!</v>
      </c>
      <c r="AA165" s="92"/>
      <c r="AB165" s="90"/>
      <c r="AC165" s="61" t="e">
        <f>AB165*#REF!</f>
        <v>#REF!</v>
      </c>
      <c r="AD165" s="92"/>
      <c r="AE165" s="94">
        <v>10</v>
      </c>
      <c r="AF165" s="57" t="e">
        <f>AE165*#REF!</f>
        <v>#REF!</v>
      </c>
      <c r="AG165" s="95">
        <v>320</v>
      </c>
      <c r="AH165" s="90"/>
      <c r="AI165" s="61" t="e">
        <f>AH165*#REF!</f>
        <v>#REF!</v>
      </c>
      <c r="AJ165" s="92"/>
      <c r="AK165" s="30" t="e">
        <f t="shared" si="18"/>
        <v>#REF!</v>
      </c>
      <c r="BX165" s="68"/>
      <c r="BY165" s="68"/>
      <c r="BZ165" s="68"/>
    </row>
    <row r="166" spans="1:78" s="5" customFormat="1">
      <c r="A166" s="24">
        <f t="shared" si="25"/>
        <v>144</v>
      </c>
      <c r="B166" s="54" t="s">
        <v>147</v>
      </c>
      <c r="C166" s="31" t="s">
        <v>27</v>
      </c>
      <c r="D166" s="33">
        <f t="shared" si="24"/>
        <v>8</v>
      </c>
      <c r="E166" s="28" t="s">
        <v>30</v>
      </c>
      <c r="F166" s="29"/>
      <c r="G166" s="29"/>
      <c r="H166" s="29"/>
      <c r="I166" s="119">
        <f t="shared" si="21"/>
        <v>0</v>
      </c>
      <c r="J166" s="94">
        <v>2</v>
      </c>
      <c r="K166" s="57" t="e">
        <f>J166*#REF!</f>
        <v>#REF!</v>
      </c>
      <c r="L166" s="95">
        <v>590</v>
      </c>
      <c r="M166" s="94"/>
      <c r="N166" s="57" t="e">
        <f>#REF!*M166</f>
        <v>#REF!</v>
      </c>
      <c r="O166" s="95"/>
      <c r="P166" s="90">
        <v>1</v>
      </c>
      <c r="Q166" s="57" t="e">
        <f>P166*#REF!</f>
        <v>#REF!</v>
      </c>
      <c r="R166" s="92">
        <v>154</v>
      </c>
      <c r="S166" s="90"/>
      <c r="T166" s="57" t="e">
        <f>S166*#REF!</f>
        <v>#REF!</v>
      </c>
      <c r="U166" s="92"/>
      <c r="V166" s="90">
        <v>3</v>
      </c>
      <c r="W166" s="61" t="e">
        <f>V166*#REF!</f>
        <v>#REF!</v>
      </c>
      <c r="X166" s="92"/>
      <c r="Y166" s="90"/>
      <c r="Z166" s="57" t="e">
        <f>Y166*#REF!</f>
        <v>#REF!</v>
      </c>
      <c r="AA166" s="92"/>
      <c r="AB166" s="90"/>
      <c r="AC166" s="61" t="e">
        <f>AB166*#REF!</f>
        <v>#REF!</v>
      </c>
      <c r="AD166" s="92"/>
      <c r="AE166" s="94">
        <v>2</v>
      </c>
      <c r="AF166" s="57" t="e">
        <f>AE166*#REF!</f>
        <v>#REF!</v>
      </c>
      <c r="AG166" s="95">
        <v>320</v>
      </c>
      <c r="AH166" s="90"/>
      <c r="AI166" s="61" t="e">
        <f>AH166*#REF!</f>
        <v>#REF!</v>
      </c>
      <c r="AJ166" s="92"/>
      <c r="AK166" s="30" t="e">
        <f t="shared" si="18"/>
        <v>#REF!</v>
      </c>
      <c r="BX166" s="27">
        <v>15.01</v>
      </c>
      <c r="BY166" s="27">
        <f t="shared" ref="BY166:BY197" si="26">BX166/1.23</f>
        <v>12.203252032520325</v>
      </c>
      <c r="BZ166" s="27">
        <f t="shared" ref="BZ166:BZ197" si="27">BY166*(1+$BZ$4)</f>
        <v>12.569349593495936</v>
      </c>
    </row>
    <row r="167" spans="1:78" s="5" customFormat="1">
      <c r="A167" s="24">
        <f t="shared" si="25"/>
        <v>145</v>
      </c>
      <c r="B167" s="51" t="s">
        <v>149</v>
      </c>
      <c r="C167" s="31" t="s">
        <v>27</v>
      </c>
      <c r="D167" s="33">
        <f t="shared" si="24"/>
        <v>4</v>
      </c>
      <c r="E167" s="28" t="s">
        <v>30</v>
      </c>
      <c r="F167" s="29"/>
      <c r="G167" s="29"/>
      <c r="H167" s="29"/>
      <c r="I167" s="119">
        <f t="shared" si="21"/>
        <v>0</v>
      </c>
      <c r="J167" s="94">
        <v>2</v>
      </c>
      <c r="K167" s="57" t="e">
        <f>J167*#REF!</f>
        <v>#REF!</v>
      </c>
      <c r="L167" s="95">
        <v>590</v>
      </c>
      <c r="M167" s="94"/>
      <c r="N167" s="57" t="e">
        <f>#REF!*M167</f>
        <v>#REF!</v>
      </c>
      <c r="O167" s="95"/>
      <c r="P167" s="91">
        <v>2</v>
      </c>
      <c r="Q167" s="57" t="e">
        <f>P167*#REF!</f>
        <v>#REF!</v>
      </c>
      <c r="R167" s="92">
        <v>154</v>
      </c>
      <c r="S167" s="90"/>
      <c r="T167" s="57" t="e">
        <f>S167*#REF!</f>
        <v>#REF!</v>
      </c>
      <c r="U167" s="92"/>
      <c r="V167" s="90"/>
      <c r="W167" s="61" t="e">
        <f>V167*#REF!</f>
        <v>#REF!</v>
      </c>
      <c r="X167" s="92"/>
      <c r="Y167" s="90"/>
      <c r="Z167" s="57" t="e">
        <f>Y167*#REF!</f>
        <v>#REF!</v>
      </c>
      <c r="AA167" s="92"/>
      <c r="AB167" s="90"/>
      <c r="AC167" s="61" t="e">
        <f>AB167*#REF!</f>
        <v>#REF!</v>
      </c>
      <c r="AD167" s="92"/>
      <c r="AE167" s="94"/>
      <c r="AF167" s="57" t="e">
        <f>AE167*#REF!</f>
        <v>#REF!</v>
      </c>
      <c r="AG167" s="95"/>
      <c r="AH167" s="90"/>
      <c r="AI167" s="61" t="e">
        <f>AH167*#REF!</f>
        <v>#REF!</v>
      </c>
      <c r="AJ167" s="92"/>
      <c r="AK167" s="30" t="e">
        <f t="shared" si="18"/>
        <v>#REF!</v>
      </c>
      <c r="BX167" s="27">
        <v>12</v>
      </c>
      <c r="BY167" s="27">
        <f t="shared" si="26"/>
        <v>9.7560975609756095</v>
      </c>
      <c r="BZ167" s="27">
        <f t="shared" si="27"/>
        <v>10.048780487804878</v>
      </c>
    </row>
    <row r="168" spans="1:78" s="5" customFormat="1">
      <c r="A168" s="24">
        <f t="shared" si="25"/>
        <v>146</v>
      </c>
      <c r="B168" s="51" t="s">
        <v>150</v>
      </c>
      <c r="C168" s="31" t="s">
        <v>27</v>
      </c>
      <c r="D168" s="33">
        <f t="shared" si="24"/>
        <v>1</v>
      </c>
      <c r="E168" s="28" t="s">
        <v>30</v>
      </c>
      <c r="F168" s="29"/>
      <c r="G168" s="29"/>
      <c r="H168" s="29"/>
      <c r="I168" s="119">
        <f t="shared" si="21"/>
        <v>0</v>
      </c>
      <c r="J168" s="94"/>
      <c r="K168" s="57" t="e">
        <f>J168*#REF!</f>
        <v>#REF!</v>
      </c>
      <c r="L168" s="95"/>
      <c r="M168" s="94"/>
      <c r="N168" s="57" t="e">
        <f>#REF!*M168</f>
        <v>#REF!</v>
      </c>
      <c r="O168" s="95"/>
      <c r="P168" s="91">
        <v>1</v>
      </c>
      <c r="Q168" s="57" t="e">
        <f>P168*#REF!</f>
        <v>#REF!</v>
      </c>
      <c r="R168" s="92">
        <v>154</v>
      </c>
      <c r="S168" s="90"/>
      <c r="T168" s="57" t="e">
        <f>S168*#REF!</f>
        <v>#REF!</v>
      </c>
      <c r="U168" s="92"/>
      <c r="V168" s="90"/>
      <c r="W168" s="61" t="e">
        <f>V168*#REF!</f>
        <v>#REF!</v>
      </c>
      <c r="X168" s="92"/>
      <c r="Y168" s="90"/>
      <c r="Z168" s="57" t="e">
        <f>Y168*#REF!</f>
        <v>#REF!</v>
      </c>
      <c r="AA168" s="92"/>
      <c r="AB168" s="90"/>
      <c r="AC168" s="61" t="e">
        <f>AB168*#REF!</f>
        <v>#REF!</v>
      </c>
      <c r="AD168" s="92"/>
      <c r="AE168" s="94"/>
      <c r="AF168" s="57" t="e">
        <f>AE168*#REF!</f>
        <v>#REF!</v>
      </c>
      <c r="AG168" s="95"/>
      <c r="AH168" s="90"/>
      <c r="AI168" s="61" t="e">
        <f>AH168*#REF!</f>
        <v>#REF!</v>
      </c>
      <c r="AJ168" s="92"/>
      <c r="AK168" s="30" t="e">
        <f t="shared" si="18"/>
        <v>#REF!</v>
      </c>
      <c r="BX168" s="27">
        <v>12</v>
      </c>
      <c r="BY168" s="27">
        <f t="shared" si="26"/>
        <v>9.7560975609756095</v>
      </c>
      <c r="BZ168" s="27">
        <f t="shared" si="27"/>
        <v>10.048780487804878</v>
      </c>
    </row>
    <row r="169" spans="1:78" s="5" customFormat="1">
      <c r="A169" s="24">
        <f t="shared" si="25"/>
        <v>147</v>
      </c>
      <c r="B169" s="51" t="s">
        <v>151</v>
      </c>
      <c r="C169" s="31" t="s">
        <v>27</v>
      </c>
      <c r="D169" s="33">
        <f t="shared" si="24"/>
        <v>34</v>
      </c>
      <c r="E169" s="28" t="s">
        <v>30</v>
      </c>
      <c r="F169" s="29"/>
      <c r="G169" s="29"/>
      <c r="H169" s="29"/>
      <c r="I169" s="119">
        <f t="shared" si="21"/>
        <v>0</v>
      </c>
      <c r="J169" s="94">
        <v>20</v>
      </c>
      <c r="K169" s="57" t="e">
        <f>J169*#REF!</f>
        <v>#REF!</v>
      </c>
      <c r="L169" s="95">
        <v>590</v>
      </c>
      <c r="M169" s="94"/>
      <c r="N169" s="57" t="e">
        <f>#REF!*M169</f>
        <v>#REF!</v>
      </c>
      <c r="O169" s="95"/>
      <c r="P169" s="91">
        <v>3</v>
      </c>
      <c r="Q169" s="57" t="e">
        <f>P169*#REF!</f>
        <v>#REF!</v>
      </c>
      <c r="R169" s="92">
        <v>154</v>
      </c>
      <c r="S169" s="90">
        <v>1</v>
      </c>
      <c r="T169" s="57" t="e">
        <f>S169*#REF!</f>
        <v>#REF!</v>
      </c>
      <c r="U169" s="92">
        <v>130</v>
      </c>
      <c r="V169" s="90"/>
      <c r="W169" s="61" t="e">
        <f>V169*#REF!</f>
        <v>#REF!</v>
      </c>
      <c r="X169" s="92"/>
      <c r="Y169" s="90"/>
      <c r="Z169" s="57" t="e">
        <f>Y169*#REF!</f>
        <v>#REF!</v>
      </c>
      <c r="AA169" s="92"/>
      <c r="AB169" s="90"/>
      <c r="AC169" s="61" t="e">
        <f>AB169*#REF!</f>
        <v>#REF!</v>
      </c>
      <c r="AD169" s="92"/>
      <c r="AE169" s="94">
        <v>10</v>
      </c>
      <c r="AF169" s="57" t="e">
        <f>AE169*#REF!</f>
        <v>#REF!</v>
      </c>
      <c r="AG169" s="95">
        <v>320</v>
      </c>
      <c r="AH169" s="90"/>
      <c r="AI169" s="61" t="e">
        <f>AH169*#REF!</f>
        <v>#REF!</v>
      </c>
      <c r="AJ169" s="92"/>
      <c r="AK169" s="30" t="e">
        <f t="shared" si="18"/>
        <v>#REF!</v>
      </c>
      <c r="BX169" s="27">
        <v>12</v>
      </c>
      <c r="BY169" s="27">
        <f t="shared" si="26"/>
        <v>9.7560975609756095</v>
      </c>
      <c r="BZ169" s="27">
        <f t="shared" si="27"/>
        <v>10.048780487804878</v>
      </c>
    </row>
    <row r="170" spans="1:78" s="5" customFormat="1">
      <c r="A170" s="24">
        <f t="shared" si="25"/>
        <v>148</v>
      </c>
      <c r="B170" s="51" t="s">
        <v>152</v>
      </c>
      <c r="C170" s="31" t="s">
        <v>27</v>
      </c>
      <c r="D170" s="33">
        <f t="shared" si="24"/>
        <v>104</v>
      </c>
      <c r="E170" s="28" t="s">
        <v>30</v>
      </c>
      <c r="F170" s="29"/>
      <c r="G170" s="29"/>
      <c r="H170" s="29"/>
      <c r="I170" s="119">
        <f t="shared" si="21"/>
        <v>0</v>
      </c>
      <c r="J170" s="94">
        <v>20</v>
      </c>
      <c r="K170" s="57" t="e">
        <f>J170*#REF!</f>
        <v>#REF!</v>
      </c>
      <c r="L170" s="95">
        <v>590</v>
      </c>
      <c r="M170" s="94"/>
      <c r="N170" s="57" t="e">
        <f>#REF!*M170</f>
        <v>#REF!</v>
      </c>
      <c r="O170" s="95"/>
      <c r="P170" s="91">
        <v>3</v>
      </c>
      <c r="Q170" s="57" t="e">
        <f>P170*#REF!</f>
        <v>#REF!</v>
      </c>
      <c r="R170" s="92">
        <v>154</v>
      </c>
      <c r="S170" s="90">
        <v>1</v>
      </c>
      <c r="T170" s="57" t="e">
        <f>S170*#REF!</f>
        <v>#REF!</v>
      </c>
      <c r="U170" s="92">
        <v>130</v>
      </c>
      <c r="V170" s="90">
        <v>30</v>
      </c>
      <c r="W170" s="61" t="e">
        <f>V170*#REF!</f>
        <v>#REF!</v>
      </c>
      <c r="X170" s="92"/>
      <c r="Y170" s="90"/>
      <c r="Z170" s="57" t="e">
        <f>Y170*#REF!</f>
        <v>#REF!</v>
      </c>
      <c r="AA170" s="92"/>
      <c r="AB170" s="90"/>
      <c r="AC170" s="61" t="e">
        <f>AB170*#REF!</f>
        <v>#REF!</v>
      </c>
      <c r="AD170" s="92"/>
      <c r="AE170" s="94">
        <v>50</v>
      </c>
      <c r="AF170" s="57" t="e">
        <f>AE170*#REF!</f>
        <v>#REF!</v>
      </c>
      <c r="AG170" s="95">
        <v>302</v>
      </c>
      <c r="AH170" s="90"/>
      <c r="AI170" s="61" t="e">
        <f>AH170*#REF!</f>
        <v>#REF!</v>
      </c>
      <c r="AJ170" s="92"/>
      <c r="AK170" s="30" t="e">
        <f t="shared" si="18"/>
        <v>#REF!</v>
      </c>
      <c r="BX170" s="27">
        <v>12</v>
      </c>
      <c r="BY170" s="27">
        <f t="shared" si="26"/>
        <v>9.7560975609756095</v>
      </c>
      <c r="BZ170" s="27">
        <f t="shared" si="27"/>
        <v>10.048780487804878</v>
      </c>
    </row>
    <row r="171" spans="1:78" s="5" customFormat="1">
      <c r="A171" s="24">
        <f t="shared" si="25"/>
        <v>149</v>
      </c>
      <c r="B171" s="51" t="s">
        <v>153</v>
      </c>
      <c r="C171" s="31" t="s">
        <v>27</v>
      </c>
      <c r="D171" s="33">
        <f t="shared" si="24"/>
        <v>8</v>
      </c>
      <c r="E171" s="28" t="s">
        <v>30</v>
      </c>
      <c r="F171" s="29"/>
      <c r="G171" s="29"/>
      <c r="H171" s="29"/>
      <c r="I171" s="119">
        <f t="shared" si="21"/>
        <v>0</v>
      </c>
      <c r="J171" s="94">
        <v>5</v>
      </c>
      <c r="K171" s="57" t="e">
        <f>J171*#REF!</f>
        <v>#REF!</v>
      </c>
      <c r="L171" s="95">
        <v>590</v>
      </c>
      <c r="M171" s="94"/>
      <c r="N171" s="57" t="e">
        <f>#REF!*M171</f>
        <v>#REF!</v>
      </c>
      <c r="O171" s="95"/>
      <c r="P171" s="91">
        <v>3</v>
      </c>
      <c r="Q171" s="57" t="e">
        <f>P171*#REF!</f>
        <v>#REF!</v>
      </c>
      <c r="R171" s="92">
        <v>154</v>
      </c>
      <c r="S171" s="90"/>
      <c r="T171" s="57" t="e">
        <f>S171*#REF!</f>
        <v>#REF!</v>
      </c>
      <c r="U171" s="92"/>
      <c r="V171" s="90"/>
      <c r="W171" s="61" t="e">
        <f>V171*#REF!</f>
        <v>#REF!</v>
      </c>
      <c r="X171" s="92"/>
      <c r="Y171" s="90"/>
      <c r="Z171" s="57" t="e">
        <f>Y171*#REF!</f>
        <v>#REF!</v>
      </c>
      <c r="AA171" s="92"/>
      <c r="AB171" s="90"/>
      <c r="AC171" s="61" t="e">
        <f>AB171*#REF!</f>
        <v>#REF!</v>
      </c>
      <c r="AD171" s="92"/>
      <c r="AE171" s="94"/>
      <c r="AF171" s="57" t="e">
        <f>AE171*#REF!</f>
        <v>#REF!</v>
      </c>
      <c r="AG171" s="95"/>
      <c r="AH171" s="90"/>
      <c r="AI171" s="61" t="e">
        <f>AH171*#REF!</f>
        <v>#REF!</v>
      </c>
      <c r="AJ171" s="92"/>
      <c r="AK171" s="30" t="e">
        <f t="shared" si="18"/>
        <v>#REF!</v>
      </c>
      <c r="BX171" s="27">
        <v>10</v>
      </c>
      <c r="BY171" s="27">
        <f t="shared" si="26"/>
        <v>8.1300813008130088</v>
      </c>
      <c r="BZ171" s="27">
        <f t="shared" si="27"/>
        <v>8.3739837398373993</v>
      </c>
    </row>
    <row r="172" spans="1:78" s="5" customFormat="1">
      <c r="A172" s="24"/>
      <c r="B172" s="25"/>
      <c r="C172" s="26"/>
      <c r="D172" s="33"/>
      <c r="E172" s="28"/>
      <c r="F172" s="29"/>
      <c r="G172" s="29"/>
      <c r="H172" s="29"/>
      <c r="I172" s="119"/>
      <c r="J172" s="94"/>
      <c r="K172" s="57" t="e">
        <f>J172*#REF!</f>
        <v>#REF!</v>
      </c>
      <c r="L172" s="49"/>
      <c r="M172" s="94"/>
      <c r="N172" s="57" t="e">
        <f>#REF!*M172</f>
        <v>#REF!</v>
      </c>
      <c r="O172" s="95"/>
      <c r="P172" s="88"/>
      <c r="Q172" s="57" t="e">
        <f>P172*#REF!</f>
        <v>#REF!</v>
      </c>
      <c r="R172" s="92"/>
      <c r="S172" s="90"/>
      <c r="T172" s="57" t="e">
        <f>S172*#REF!</f>
        <v>#REF!</v>
      </c>
      <c r="U172" s="92"/>
      <c r="V172" s="88"/>
      <c r="W172" s="61" t="e">
        <f>V172*#REF!</f>
        <v>#REF!</v>
      </c>
      <c r="X172" s="93"/>
      <c r="Y172" s="90"/>
      <c r="Z172" s="57" t="e">
        <f>Y172*#REF!</f>
        <v>#REF!</v>
      </c>
      <c r="AA172" s="92"/>
      <c r="AB172" s="88"/>
      <c r="AC172" s="61" t="e">
        <f>AB172*#REF!</f>
        <v>#REF!</v>
      </c>
      <c r="AD172" s="93"/>
      <c r="AE172" s="94"/>
      <c r="AF172" s="57" t="e">
        <f>AE172*#REF!</f>
        <v>#REF!</v>
      </c>
      <c r="AG172" s="95"/>
      <c r="AH172" s="88"/>
      <c r="AI172" s="61" t="e">
        <f>AH172*#REF!</f>
        <v>#REF!</v>
      </c>
      <c r="AJ172" s="93"/>
      <c r="AK172" s="30" t="e">
        <f t="shared" si="18"/>
        <v>#REF!</v>
      </c>
      <c r="BX172" s="27">
        <v>10</v>
      </c>
      <c r="BY172" s="27">
        <f t="shared" si="26"/>
        <v>8.1300813008130088</v>
      </c>
      <c r="BZ172" s="27">
        <f t="shared" si="27"/>
        <v>8.3739837398373993</v>
      </c>
    </row>
    <row r="173" spans="1:78" s="5" customFormat="1">
      <c r="A173" s="24">
        <f>A171+1</f>
        <v>150</v>
      </c>
      <c r="B173" s="51" t="s">
        <v>154</v>
      </c>
      <c r="C173" s="31" t="s">
        <v>27</v>
      </c>
      <c r="D173" s="33">
        <f t="shared" ref="D173:D204" si="28">J173+M173+P173+S173+V173+Y173+AB173+AE173+AH173</f>
        <v>12</v>
      </c>
      <c r="E173" s="28" t="s">
        <v>30</v>
      </c>
      <c r="F173" s="29"/>
      <c r="G173" s="29"/>
      <c r="H173" s="29"/>
      <c r="I173" s="119">
        <f t="shared" si="21"/>
        <v>0</v>
      </c>
      <c r="J173" s="94">
        <v>5</v>
      </c>
      <c r="K173" s="57" t="e">
        <f>J173*#REF!</f>
        <v>#REF!</v>
      </c>
      <c r="L173" s="95">
        <v>590</v>
      </c>
      <c r="M173" s="94"/>
      <c r="N173" s="57" t="e">
        <f>#REF!*M173</f>
        <v>#REF!</v>
      </c>
      <c r="O173" s="95"/>
      <c r="P173" s="91">
        <v>2</v>
      </c>
      <c r="Q173" s="57" t="e">
        <f>P173*#REF!</f>
        <v>#REF!</v>
      </c>
      <c r="R173" s="92">
        <v>154</v>
      </c>
      <c r="S173" s="90"/>
      <c r="T173" s="57" t="e">
        <f>S173*#REF!</f>
        <v>#REF!</v>
      </c>
      <c r="U173" s="92"/>
      <c r="V173" s="90">
        <v>2</v>
      </c>
      <c r="W173" s="61" t="e">
        <f>V173*#REF!</f>
        <v>#REF!</v>
      </c>
      <c r="X173" s="92">
        <v>140</v>
      </c>
      <c r="Y173" s="90"/>
      <c r="Z173" s="57" t="e">
        <f>Y173*#REF!</f>
        <v>#REF!</v>
      </c>
      <c r="AA173" s="92"/>
      <c r="AB173" s="90"/>
      <c r="AC173" s="61" t="e">
        <f>AB173*#REF!</f>
        <v>#REF!</v>
      </c>
      <c r="AD173" s="92"/>
      <c r="AE173" s="94">
        <v>3</v>
      </c>
      <c r="AF173" s="57" t="e">
        <f>AE173*#REF!</f>
        <v>#REF!</v>
      </c>
      <c r="AG173" s="95">
        <v>302</v>
      </c>
      <c r="AH173" s="90"/>
      <c r="AI173" s="61" t="e">
        <f>AH173*#REF!</f>
        <v>#REF!</v>
      </c>
      <c r="AJ173" s="92"/>
      <c r="AK173" s="30" t="e">
        <f t="shared" si="18"/>
        <v>#REF!</v>
      </c>
      <c r="BX173" s="27">
        <v>15.01</v>
      </c>
      <c r="BY173" s="27">
        <f t="shared" si="26"/>
        <v>12.203252032520325</v>
      </c>
      <c r="BZ173" s="27">
        <f t="shared" si="27"/>
        <v>12.569349593495936</v>
      </c>
    </row>
    <row r="174" spans="1:78" s="5" customFormat="1">
      <c r="A174" s="24">
        <f t="shared" ref="A174:A204" si="29">A173+1</f>
        <v>151</v>
      </c>
      <c r="B174" s="51" t="s">
        <v>155</v>
      </c>
      <c r="C174" s="31" t="s">
        <v>27</v>
      </c>
      <c r="D174" s="33">
        <f t="shared" si="28"/>
        <v>14</v>
      </c>
      <c r="E174" s="28" t="s">
        <v>30</v>
      </c>
      <c r="F174" s="29"/>
      <c r="G174" s="29"/>
      <c r="H174" s="29"/>
      <c r="I174" s="119">
        <f t="shared" si="21"/>
        <v>0</v>
      </c>
      <c r="J174" s="94">
        <v>5</v>
      </c>
      <c r="K174" s="57" t="e">
        <f>J174*#REF!</f>
        <v>#REF!</v>
      </c>
      <c r="L174" s="95">
        <v>590</v>
      </c>
      <c r="M174" s="94"/>
      <c r="N174" s="57" t="e">
        <f>#REF!*M174</f>
        <v>#REF!</v>
      </c>
      <c r="O174" s="95"/>
      <c r="P174" s="91">
        <v>4</v>
      </c>
      <c r="Q174" s="57" t="e">
        <f>P174*#REF!</f>
        <v>#REF!</v>
      </c>
      <c r="R174" s="92">
        <v>154</v>
      </c>
      <c r="S174" s="90"/>
      <c r="T174" s="57" t="e">
        <f>S174*#REF!</f>
        <v>#REF!</v>
      </c>
      <c r="U174" s="92"/>
      <c r="V174" s="90">
        <v>2</v>
      </c>
      <c r="W174" s="61" t="e">
        <f>V174*#REF!</f>
        <v>#REF!</v>
      </c>
      <c r="X174" s="92">
        <v>140</v>
      </c>
      <c r="Y174" s="90"/>
      <c r="Z174" s="57" t="e">
        <f>Y174*#REF!</f>
        <v>#REF!</v>
      </c>
      <c r="AA174" s="92"/>
      <c r="AB174" s="90"/>
      <c r="AC174" s="61" t="e">
        <f>AB174*#REF!</f>
        <v>#REF!</v>
      </c>
      <c r="AD174" s="92"/>
      <c r="AE174" s="94">
        <v>3</v>
      </c>
      <c r="AF174" s="57" t="e">
        <f>AE174*#REF!</f>
        <v>#REF!</v>
      </c>
      <c r="AG174" s="95">
        <v>302</v>
      </c>
      <c r="AH174" s="90"/>
      <c r="AI174" s="61" t="e">
        <f>AH174*#REF!</f>
        <v>#REF!</v>
      </c>
      <c r="AJ174" s="92"/>
      <c r="AK174" s="30" t="e">
        <f t="shared" si="18"/>
        <v>#REF!</v>
      </c>
      <c r="BX174" s="27">
        <v>15.01</v>
      </c>
      <c r="BY174" s="27">
        <f t="shared" si="26"/>
        <v>12.203252032520325</v>
      </c>
      <c r="BZ174" s="27">
        <f t="shared" si="27"/>
        <v>12.569349593495936</v>
      </c>
    </row>
    <row r="175" spans="1:78" s="5" customFormat="1">
      <c r="A175" s="24">
        <f t="shared" si="29"/>
        <v>152</v>
      </c>
      <c r="B175" s="51" t="s">
        <v>156</v>
      </c>
      <c r="C175" s="31" t="s">
        <v>27</v>
      </c>
      <c r="D175" s="33">
        <f t="shared" si="28"/>
        <v>14</v>
      </c>
      <c r="E175" s="28" t="s">
        <v>30</v>
      </c>
      <c r="F175" s="29"/>
      <c r="G175" s="29"/>
      <c r="H175" s="29"/>
      <c r="I175" s="119">
        <f t="shared" si="21"/>
        <v>0</v>
      </c>
      <c r="J175" s="94">
        <v>10</v>
      </c>
      <c r="K175" s="57" t="e">
        <f>J175*#REF!</f>
        <v>#REF!</v>
      </c>
      <c r="L175" s="95">
        <v>590</v>
      </c>
      <c r="M175" s="94"/>
      <c r="N175" s="57" t="e">
        <f>#REF!*M175</f>
        <v>#REF!</v>
      </c>
      <c r="O175" s="95"/>
      <c r="P175" s="91">
        <v>2</v>
      </c>
      <c r="Q175" s="57" t="e">
        <f>P175*#REF!</f>
        <v>#REF!</v>
      </c>
      <c r="R175" s="92">
        <v>154</v>
      </c>
      <c r="S175" s="90"/>
      <c r="T175" s="57" t="e">
        <f>S175*#REF!</f>
        <v>#REF!</v>
      </c>
      <c r="U175" s="92"/>
      <c r="V175" s="90">
        <v>2</v>
      </c>
      <c r="W175" s="61" t="e">
        <f>V175*#REF!</f>
        <v>#REF!</v>
      </c>
      <c r="X175" s="92">
        <v>101</v>
      </c>
      <c r="Y175" s="90"/>
      <c r="Z175" s="57" t="e">
        <f>Y175*#REF!</f>
        <v>#REF!</v>
      </c>
      <c r="AA175" s="92"/>
      <c r="AB175" s="90"/>
      <c r="AC175" s="61" t="e">
        <f>AB175*#REF!</f>
        <v>#REF!</v>
      </c>
      <c r="AD175" s="92"/>
      <c r="AE175" s="94"/>
      <c r="AF175" s="57" t="e">
        <f>AE175*#REF!</f>
        <v>#REF!</v>
      </c>
      <c r="AG175" s="95"/>
      <c r="AH175" s="90"/>
      <c r="AI175" s="61" t="e">
        <f>AH175*#REF!</f>
        <v>#REF!</v>
      </c>
      <c r="AJ175" s="92"/>
      <c r="AK175" s="30" t="e">
        <f t="shared" si="18"/>
        <v>#REF!</v>
      </c>
      <c r="BX175" s="27">
        <v>10</v>
      </c>
      <c r="BY175" s="27">
        <f t="shared" si="26"/>
        <v>8.1300813008130088</v>
      </c>
      <c r="BZ175" s="27">
        <f t="shared" si="27"/>
        <v>8.3739837398373993</v>
      </c>
    </row>
    <row r="176" spans="1:78" s="5" customFormat="1">
      <c r="A176" s="24">
        <f t="shared" si="29"/>
        <v>153</v>
      </c>
      <c r="B176" s="51" t="s">
        <v>157</v>
      </c>
      <c r="C176" s="31" t="s">
        <v>27</v>
      </c>
      <c r="D176" s="33">
        <f t="shared" si="28"/>
        <v>16</v>
      </c>
      <c r="E176" s="28" t="s">
        <v>30</v>
      </c>
      <c r="F176" s="29"/>
      <c r="G176" s="29"/>
      <c r="H176" s="29"/>
      <c r="I176" s="119">
        <f t="shared" si="21"/>
        <v>0</v>
      </c>
      <c r="J176" s="94">
        <v>10</v>
      </c>
      <c r="K176" s="57" t="e">
        <f>J176*#REF!</f>
        <v>#REF!</v>
      </c>
      <c r="L176" s="95">
        <v>590</v>
      </c>
      <c r="M176" s="94"/>
      <c r="N176" s="57" t="e">
        <f>#REF!*M176</f>
        <v>#REF!</v>
      </c>
      <c r="O176" s="95"/>
      <c r="P176" s="91">
        <v>2</v>
      </c>
      <c r="Q176" s="57" t="e">
        <f>P176*#REF!</f>
        <v>#REF!</v>
      </c>
      <c r="R176" s="92">
        <v>154</v>
      </c>
      <c r="S176" s="90"/>
      <c r="T176" s="57" t="e">
        <f>S176*#REF!</f>
        <v>#REF!</v>
      </c>
      <c r="U176" s="92"/>
      <c r="V176" s="90">
        <v>4</v>
      </c>
      <c r="W176" s="61" t="e">
        <f>V176*#REF!</f>
        <v>#REF!</v>
      </c>
      <c r="X176" s="92">
        <v>101</v>
      </c>
      <c r="Y176" s="90"/>
      <c r="Z176" s="57" t="e">
        <f>Y176*#REF!</f>
        <v>#REF!</v>
      </c>
      <c r="AA176" s="92"/>
      <c r="AB176" s="90"/>
      <c r="AC176" s="61" t="e">
        <f>AB176*#REF!</f>
        <v>#REF!</v>
      </c>
      <c r="AD176" s="92"/>
      <c r="AE176" s="94"/>
      <c r="AF176" s="57" t="e">
        <f>AE176*#REF!</f>
        <v>#REF!</v>
      </c>
      <c r="AG176" s="95"/>
      <c r="AH176" s="90"/>
      <c r="AI176" s="61" t="e">
        <f>AH176*#REF!</f>
        <v>#REF!</v>
      </c>
      <c r="AJ176" s="92"/>
      <c r="AK176" s="30" t="e">
        <f t="shared" ref="AK176:AK234" si="30">K176+N176+Q176+T176+W176+Z176+AC176+AF176+AI176</f>
        <v>#REF!</v>
      </c>
      <c r="BX176" s="27">
        <v>9.8000000000000007</v>
      </c>
      <c r="BY176" s="27">
        <f t="shared" si="26"/>
        <v>7.9674796747967482</v>
      </c>
      <c r="BZ176" s="27">
        <f t="shared" si="27"/>
        <v>8.2065040650406509</v>
      </c>
    </row>
    <row r="177" spans="1:78" s="5" customFormat="1">
      <c r="A177" s="24">
        <f t="shared" si="29"/>
        <v>154</v>
      </c>
      <c r="B177" s="51" t="s">
        <v>158</v>
      </c>
      <c r="C177" s="31" t="s">
        <v>27</v>
      </c>
      <c r="D177" s="33">
        <f t="shared" si="28"/>
        <v>11</v>
      </c>
      <c r="E177" s="28" t="s">
        <v>30</v>
      </c>
      <c r="F177" s="29"/>
      <c r="G177" s="29"/>
      <c r="H177" s="29"/>
      <c r="I177" s="119">
        <f t="shared" si="21"/>
        <v>0</v>
      </c>
      <c r="J177" s="94">
        <v>5</v>
      </c>
      <c r="K177" s="57" t="e">
        <f>J177*#REF!</f>
        <v>#REF!</v>
      </c>
      <c r="L177" s="95">
        <v>590</v>
      </c>
      <c r="M177" s="94"/>
      <c r="N177" s="57" t="e">
        <f>#REF!*M177</f>
        <v>#REF!</v>
      </c>
      <c r="O177" s="95"/>
      <c r="P177" s="91">
        <v>2</v>
      </c>
      <c r="Q177" s="57" t="e">
        <f>P177*#REF!</f>
        <v>#REF!</v>
      </c>
      <c r="R177" s="92">
        <v>154</v>
      </c>
      <c r="S177" s="90"/>
      <c r="T177" s="57" t="e">
        <f>S177*#REF!</f>
        <v>#REF!</v>
      </c>
      <c r="U177" s="92"/>
      <c r="V177" s="90">
        <v>4</v>
      </c>
      <c r="W177" s="61" t="e">
        <f>V177*#REF!</f>
        <v>#REF!</v>
      </c>
      <c r="X177" s="92">
        <v>101</v>
      </c>
      <c r="Y177" s="90"/>
      <c r="Z177" s="57" t="e">
        <f>Y177*#REF!</f>
        <v>#REF!</v>
      </c>
      <c r="AA177" s="92"/>
      <c r="AB177" s="90"/>
      <c r="AC177" s="61" t="e">
        <f>AB177*#REF!</f>
        <v>#REF!</v>
      </c>
      <c r="AD177" s="92"/>
      <c r="AE177" s="94"/>
      <c r="AF177" s="57" t="e">
        <f>AE177*#REF!</f>
        <v>#REF!</v>
      </c>
      <c r="AG177" s="95"/>
      <c r="AH177" s="90"/>
      <c r="AI177" s="61" t="e">
        <f>AH177*#REF!</f>
        <v>#REF!</v>
      </c>
      <c r="AJ177" s="92"/>
      <c r="AK177" s="30" t="e">
        <f t="shared" si="30"/>
        <v>#REF!</v>
      </c>
      <c r="BX177" s="27">
        <v>9.8000000000000007</v>
      </c>
      <c r="BY177" s="27">
        <f t="shared" si="26"/>
        <v>7.9674796747967482</v>
      </c>
      <c r="BZ177" s="27">
        <f t="shared" si="27"/>
        <v>8.2065040650406509</v>
      </c>
    </row>
    <row r="178" spans="1:78" s="5" customFormat="1">
      <c r="A178" s="24">
        <f t="shared" si="29"/>
        <v>155</v>
      </c>
      <c r="B178" s="51" t="s">
        <v>159</v>
      </c>
      <c r="C178" s="31" t="s">
        <v>27</v>
      </c>
      <c r="D178" s="33">
        <f t="shared" si="28"/>
        <v>16</v>
      </c>
      <c r="E178" s="28" t="s">
        <v>30</v>
      </c>
      <c r="F178" s="29"/>
      <c r="G178" s="29"/>
      <c r="H178" s="29"/>
      <c r="I178" s="119">
        <f t="shared" si="21"/>
        <v>0</v>
      </c>
      <c r="J178" s="94">
        <v>10</v>
      </c>
      <c r="K178" s="57" t="e">
        <f>J178*#REF!</f>
        <v>#REF!</v>
      </c>
      <c r="L178" s="95">
        <v>590</v>
      </c>
      <c r="M178" s="94"/>
      <c r="N178" s="57" t="e">
        <f>#REF!*M178</f>
        <v>#REF!</v>
      </c>
      <c r="O178" s="95"/>
      <c r="P178" s="91">
        <v>2</v>
      </c>
      <c r="Q178" s="57" t="e">
        <f>P178*#REF!</f>
        <v>#REF!</v>
      </c>
      <c r="R178" s="92">
        <v>154</v>
      </c>
      <c r="S178" s="90"/>
      <c r="T178" s="57" t="e">
        <f>S178*#REF!</f>
        <v>#REF!</v>
      </c>
      <c r="U178" s="92"/>
      <c r="V178" s="90">
        <v>4</v>
      </c>
      <c r="W178" s="61" t="e">
        <f>V178*#REF!</f>
        <v>#REF!</v>
      </c>
      <c r="X178" s="92">
        <v>101</v>
      </c>
      <c r="Y178" s="90"/>
      <c r="Z178" s="57" t="e">
        <f>Y178*#REF!</f>
        <v>#REF!</v>
      </c>
      <c r="AA178" s="92"/>
      <c r="AB178" s="90"/>
      <c r="AC178" s="61" t="e">
        <f>AB178*#REF!</f>
        <v>#REF!</v>
      </c>
      <c r="AD178" s="92"/>
      <c r="AE178" s="94"/>
      <c r="AF178" s="57" t="e">
        <f>AE178*#REF!</f>
        <v>#REF!</v>
      </c>
      <c r="AG178" s="95"/>
      <c r="AH178" s="90"/>
      <c r="AI178" s="61" t="e">
        <f>AH178*#REF!</f>
        <v>#REF!</v>
      </c>
      <c r="AJ178" s="92"/>
      <c r="AK178" s="30" t="e">
        <f t="shared" si="30"/>
        <v>#REF!</v>
      </c>
      <c r="BX178" s="27">
        <v>9.8000000000000007</v>
      </c>
      <c r="BY178" s="27">
        <f t="shared" si="26"/>
        <v>7.9674796747967482</v>
      </c>
      <c r="BZ178" s="27">
        <f t="shared" si="27"/>
        <v>8.2065040650406509</v>
      </c>
    </row>
    <row r="179" spans="1:78" s="5" customFormat="1">
      <c r="A179" s="24">
        <f t="shared" si="29"/>
        <v>156</v>
      </c>
      <c r="B179" s="51" t="s">
        <v>160</v>
      </c>
      <c r="C179" s="31" t="s">
        <v>27</v>
      </c>
      <c r="D179" s="33">
        <f t="shared" si="28"/>
        <v>16</v>
      </c>
      <c r="E179" s="28" t="s">
        <v>30</v>
      </c>
      <c r="F179" s="29"/>
      <c r="G179" s="29"/>
      <c r="H179" s="29"/>
      <c r="I179" s="119">
        <f t="shared" si="21"/>
        <v>0</v>
      </c>
      <c r="J179" s="94">
        <v>10</v>
      </c>
      <c r="K179" s="57" t="e">
        <f>J179*#REF!</f>
        <v>#REF!</v>
      </c>
      <c r="L179" s="95">
        <v>590</v>
      </c>
      <c r="M179" s="94"/>
      <c r="N179" s="57" t="e">
        <f>#REF!*M179</f>
        <v>#REF!</v>
      </c>
      <c r="O179" s="95"/>
      <c r="P179" s="91">
        <v>2</v>
      </c>
      <c r="Q179" s="57" t="e">
        <f>P179*#REF!</f>
        <v>#REF!</v>
      </c>
      <c r="R179" s="92">
        <v>154</v>
      </c>
      <c r="S179" s="90"/>
      <c r="T179" s="57" t="e">
        <f>S179*#REF!</f>
        <v>#REF!</v>
      </c>
      <c r="U179" s="92"/>
      <c r="V179" s="90">
        <v>4</v>
      </c>
      <c r="W179" s="61" t="e">
        <f>V179*#REF!</f>
        <v>#REF!</v>
      </c>
      <c r="X179" s="92">
        <v>101</v>
      </c>
      <c r="Y179" s="90"/>
      <c r="Z179" s="57" t="e">
        <f>Y179*#REF!</f>
        <v>#REF!</v>
      </c>
      <c r="AA179" s="92"/>
      <c r="AB179" s="90"/>
      <c r="AC179" s="61" t="e">
        <f>AB179*#REF!</f>
        <v>#REF!</v>
      </c>
      <c r="AD179" s="92"/>
      <c r="AE179" s="94"/>
      <c r="AF179" s="57" t="e">
        <f>AE179*#REF!</f>
        <v>#REF!</v>
      </c>
      <c r="AG179" s="95"/>
      <c r="AH179" s="90"/>
      <c r="AI179" s="61" t="e">
        <f>AH179*#REF!</f>
        <v>#REF!</v>
      </c>
      <c r="AJ179" s="92"/>
      <c r="AK179" s="30" t="e">
        <f t="shared" si="30"/>
        <v>#REF!</v>
      </c>
      <c r="BX179" s="27">
        <v>9.8000000000000007</v>
      </c>
      <c r="BY179" s="27">
        <f t="shared" si="26"/>
        <v>7.9674796747967482</v>
      </c>
      <c r="BZ179" s="27">
        <f t="shared" si="27"/>
        <v>8.2065040650406509</v>
      </c>
    </row>
    <row r="180" spans="1:78" s="5" customFormat="1">
      <c r="A180" s="24">
        <f t="shared" si="29"/>
        <v>157</v>
      </c>
      <c r="B180" s="51" t="s">
        <v>161</v>
      </c>
      <c r="C180" s="31" t="s">
        <v>27</v>
      </c>
      <c r="D180" s="33">
        <f t="shared" si="28"/>
        <v>16</v>
      </c>
      <c r="E180" s="28" t="s">
        <v>30</v>
      </c>
      <c r="F180" s="29"/>
      <c r="G180" s="29"/>
      <c r="H180" s="29"/>
      <c r="I180" s="119">
        <f t="shared" si="21"/>
        <v>0</v>
      </c>
      <c r="J180" s="94">
        <v>10</v>
      </c>
      <c r="K180" s="57" t="e">
        <f>J180*#REF!</f>
        <v>#REF!</v>
      </c>
      <c r="L180" s="95">
        <v>590</v>
      </c>
      <c r="M180" s="94"/>
      <c r="N180" s="57" t="e">
        <f>#REF!*M180</f>
        <v>#REF!</v>
      </c>
      <c r="O180" s="95"/>
      <c r="P180" s="91">
        <v>2</v>
      </c>
      <c r="Q180" s="57" t="e">
        <f>P180*#REF!</f>
        <v>#REF!</v>
      </c>
      <c r="R180" s="92">
        <v>154</v>
      </c>
      <c r="S180" s="90"/>
      <c r="T180" s="57" t="e">
        <f>S180*#REF!</f>
        <v>#REF!</v>
      </c>
      <c r="U180" s="92"/>
      <c r="V180" s="90">
        <v>4</v>
      </c>
      <c r="W180" s="61" t="e">
        <f>V180*#REF!</f>
        <v>#REF!</v>
      </c>
      <c r="X180" s="92">
        <v>101</v>
      </c>
      <c r="Y180" s="90"/>
      <c r="Z180" s="57" t="e">
        <f>Y180*#REF!</f>
        <v>#REF!</v>
      </c>
      <c r="AA180" s="92"/>
      <c r="AB180" s="90"/>
      <c r="AC180" s="61" t="e">
        <f>AB180*#REF!</f>
        <v>#REF!</v>
      </c>
      <c r="AD180" s="92"/>
      <c r="AE180" s="94"/>
      <c r="AF180" s="57" t="e">
        <f>AE180*#REF!</f>
        <v>#REF!</v>
      </c>
      <c r="AG180" s="95"/>
      <c r="AH180" s="90"/>
      <c r="AI180" s="61" t="e">
        <f>AH180*#REF!</f>
        <v>#REF!</v>
      </c>
      <c r="AJ180" s="92"/>
      <c r="AK180" s="30" t="e">
        <f t="shared" si="30"/>
        <v>#REF!</v>
      </c>
      <c r="BX180" s="27">
        <v>9.8000000000000007</v>
      </c>
      <c r="BY180" s="27">
        <f t="shared" si="26"/>
        <v>7.9674796747967482</v>
      </c>
      <c r="BZ180" s="27">
        <f t="shared" si="27"/>
        <v>8.2065040650406509</v>
      </c>
    </row>
    <row r="181" spans="1:78" s="5" customFormat="1">
      <c r="A181" s="24">
        <f t="shared" si="29"/>
        <v>158</v>
      </c>
      <c r="B181" s="51" t="s">
        <v>162</v>
      </c>
      <c r="C181" s="31" t="s">
        <v>27</v>
      </c>
      <c r="D181" s="33">
        <f t="shared" si="28"/>
        <v>16</v>
      </c>
      <c r="E181" s="28" t="s">
        <v>30</v>
      </c>
      <c r="F181" s="29"/>
      <c r="G181" s="29"/>
      <c r="H181" s="29"/>
      <c r="I181" s="119">
        <f t="shared" si="21"/>
        <v>0</v>
      </c>
      <c r="J181" s="94">
        <v>10</v>
      </c>
      <c r="K181" s="57" t="e">
        <f>J181*#REF!</f>
        <v>#REF!</v>
      </c>
      <c r="L181" s="95">
        <v>590</v>
      </c>
      <c r="M181" s="94"/>
      <c r="N181" s="57" t="e">
        <f>#REF!*M181</f>
        <v>#REF!</v>
      </c>
      <c r="O181" s="95"/>
      <c r="P181" s="91">
        <v>2</v>
      </c>
      <c r="Q181" s="57" t="e">
        <f>P181*#REF!</f>
        <v>#REF!</v>
      </c>
      <c r="R181" s="92">
        <v>154</v>
      </c>
      <c r="S181" s="90"/>
      <c r="T181" s="57" t="e">
        <f>S181*#REF!</f>
        <v>#REF!</v>
      </c>
      <c r="U181" s="92"/>
      <c r="V181" s="90">
        <v>4</v>
      </c>
      <c r="W181" s="61" t="e">
        <f>V181*#REF!</f>
        <v>#REF!</v>
      </c>
      <c r="X181" s="92">
        <v>101</v>
      </c>
      <c r="Y181" s="90"/>
      <c r="Z181" s="57" t="e">
        <f>Y181*#REF!</f>
        <v>#REF!</v>
      </c>
      <c r="AA181" s="92"/>
      <c r="AB181" s="90"/>
      <c r="AC181" s="61" t="e">
        <f>AB181*#REF!</f>
        <v>#REF!</v>
      </c>
      <c r="AD181" s="92"/>
      <c r="AE181" s="94"/>
      <c r="AF181" s="57" t="e">
        <f>AE181*#REF!</f>
        <v>#REF!</v>
      </c>
      <c r="AG181" s="95"/>
      <c r="AH181" s="90"/>
      <c r="AI181" s="61" t="e">
        <f>AH181*#REF!</f>
        <v>#REF!</v>
      </c>
      <c r="AJ181" s="92"/>
      <c r="AK181" s="30" t="e">
        <f t="shared" si="30"/>
        <v>#REF!</v>
      </c>
      <c r="BX181" s="27">
        <v>9.8000000000000007</v>
      </c>
      <c r="BY181" s="27">
        <f t="shared" si="26"/>
        <v>7.9674796747967482</v>
      </c>
      <c r="BZ181" s="27">
        <f t="shared" si="27"/>
        <v>8.2065040650406509</v>
      </c>
    </row>
    <row r="182" spans="1:78" s="5" customFormat="1">
      <c r="A182" s="24">
        <f t="shared" si="29"/>
        <v>159</v>
      </c>
      <c r="B182" s="51" t="s">
        <v>163</v>
      </c>
      <c r="C182" s="31" t="s">
        <v>27</v>
      </c>
      <c r="D182" s="33">
        <f t="shared" si="28"/>
        <v>18</v>
      </c>
      <c r="E182" s="28" t="s">
        <v>30</v>
      </c>
      <c r="F182" s="29"/>
      <c r="G182" s="29"/>
      <c r="H182" s="29"/>
      <c r="I182" s="119">
        <f t="shared" si="21"/>
        <v>0</v>
      </c>
      <c r="J182" s="94">
        <v>10</v>
      </c>
      <c r="K182" s="57" t="e">
        <f>J182*#REF!</f>
        <v>#REF!</v>
      </c>
      <c r="L182" s="95">
        <v>590</v>
      </c>
      <c r="M182" s="94"/>
      <c r="N182" s="57" t="e">
        <f>#REF!*M182</f>
        <v>#REF!</v>
      </c>
      <c r="O182" s="95"/>
      <c r="P182" s="91">
        <v>2</v>
      </c>
      <c r="Q182" s="57" t="e">
        <f>P182*#REF!</f>
        <v>#REF!</v>
      </c>
      <c r="R182" s="92">
        <v>154</v>
      </c>
      <c r="S182" s="90"/>
      <c r="T182" s="57" t="e">
        <f>S182*#REF!</f>
        <v>#REF!</v>
      </c>
      <c r="U182" s="92"/>
      <c r="V182" s="90">
        <v>4</v>
      </c>
      <c r="W182" s="61" t="e">
        <f>V182*#REF!</f>
        <v>#REF!</v>
      </c>
      <c r="X182" s="92">
        <v>101</v>
      </c>
      <c r="Y182" s="90"/>
      <c r="Z182" s="57" t="e">
        <f>Y182*#REF!</f>
        <v>#REF!</v>
      </c>
      <c r="AA182" s="92"/>
      <c r="AB182" s="90"/>
      <c r="AC182" s="61" t="e">
        <f>AB182*#REF!</f>
        <v>#REF!</v>
      </c>
      <c r="AD182" s="92"/>
      <c r="AE182" s="94">
        <v>2</v>
      </c>
      <c r="AF182" s="57" t="e">
        <f>AE182*#REF!</f>
        <v>#REF!</v>
      </c>
      <c r="AG182" s="95">
        <v>302</v>
      </c>
      <c r="AH182" s="90"/>
      <c r="AI182" s="61" t="e">
        <f>AH182*#REF!</f>
        <v>#REF!</v>
      </c>
      <c r="AJ182" s="92"/>
      <c r="AK182" s="30" t="e">
        <f t="shared" si="30"/>
        <v>#REF!</v>
      </c>
      <c r="BX182" s="27">
        <v>15.01</v>
      </c>
      <c r="BY182" s="27">
        <f t="shared" si="26"/>
        <v>12.203252032520325</v>
      </c>
      <c r="BZ182" s="27">
        <f t="shared" si="27"/>
        <v>12.569349593495936</v>
      </c>
    </row>
    <row r="183" spans="1:78" s="5" customFormat="1">
      <c r="A183" s="24">
        <f t="shared" si="29"/>
        <v>160</v>
      </c>
      <c r="B183" s="51" t="s">
        <v>164</v>
      </c>
      <c r="C183" s="31" t="s">
        <v>27</v>
      </c>
      <c r="D183" s="33">
        <f t="shared" si="28"/>
        <v>16</v>
      </c>
      <c r="E183" s="28" t="s">
        <v>30</v>
      </c>
      <c r="F183" s="29"/>
      <c r="G183" s="29"/>
      <c r="H183" s="29"/>
      <c r="I183" s="119">
        <f t="shared" si="21"/>
        <v>0</v>
      </c>
      <c r="J183" s="94">
        <v>10</v>
      </c>
      <c r="K183" s="57" t="e">
        <f>J183*#REF!</f>
        <v>#REF!</v>
      </c>
      <c r="L183" s="95">
        <v>590</v>
      </c>
      <c r="M183" s="94"/>
      <c r="N183" s="57" t="e">
        <f>#REF!*M183</f>
        <v>#REF!</v>
      </c>
      <c r="O183" s="95"/>
      <c r="P183" s="91">
        <v>2</v>
      </c>
      <c r="Q183" s="57" t="e">
        <f>P183*#REF!</f>
        <v>#REF!</v>
      </c>
      <c r="R183" s="92">
        <v>154</v>
      </c>
      <c r="S183" s="90"/>
      <c r="T183" s="57" t="e">
        <f>S183*#REF!</f>
        <v>#REF!</v>
      </c>
      <c r="U183" s="92"/>
      <c r="V183" s="90">
        <v>4</v>
      </c>
      <c r="W183" s="61" t="e">
        <f>V183*#REF!</f>
        <v>#REF!</v>
      </c>
      <c r="X183" s="92">
        <v>140</v>
      </c>
      <c r="Y183" s="90"/>
      <c r="Z183" s="57" t="e">
        <f>Y183*#REF!</f>
        <v>#REF!</v>
      </c>
      <c r="AA183" s="92"/>
      <c r="AB183" s="90"/>
      <c r="AC183" s="61" t="e">
        <f>AB183*#REF!</f>
        <v>#REF!</v>
      </c>
      <c r="AD183" s="92"/>
      <c r="AE183" s="94"/>
      <c r="AF183" s="57" t="e">
        <f>AE183*#REF!</f>
        <v>#REF!</v>
      </c>
      <c r="AG183" s="95"/>
      <c r="AH183" s="90"/>
      <c r="AI183" s="61" t="e">
        <f>AH183*#REF!</f>
        <v>#REF!</v>
      </c>
      <c r="AJ183" s="92"/>
      <c r="AK183" s="30" t="e">
        <f t="shared" si="30"/>
        <v>#REF!</v>
      </c>
      <c r="BX183" s="27">
        <v>15.01</v>
      </c>
      <c r="BY183" s="27">
        <f t="shared" si="26"/>
        <v>12.203252032520325</v>
      </c>
      <c r="BZ183" s="27">
        <f t="shared" si="27"/>
        <v>12.569349593495936</v>
      </c>
    </row>
    <row r="184" spans="1:78" s="5" customFormat="1">
      <c r="A184" s="24">
        <f t="shared" si="29"/>
        <v>161</v>
      </c>
      <c r="B184" s="51" t="s">
        <v>165</v>
      </c>
      <c r="C184" s="31" t="s">
        <v>27</v>
      </c>
      <c r="D184" s="33">
        <f t="shared" si="28"/>
        <v>16</v>
      </c>
      <c r="E184" s="28" t="s">
        <v>30</v>
      </c>
      <c r="F184" s="29"/>
      <c r="G184" s="29"/>
      <c r="H184" s="29"/>
      <c r="I184" s="119">
        <f t="shared" si="21"/>
        <v>0</v>
      </c>
      <c r="J184" s="94">
        <v>10</v>
      </c>
      <c r="K184" s="57" t="e">
        <f>J184*#REF!</f>
        <v>#REF!</v>
      </c>
      <c r="L184" s="95">
        <v>590</v>
      </c>
      <c r="M184" s="94"/>
      <c r="N184" s="57" t="e">
        <f>#REF!*M184</f>
        <v>#REF!</v>
      </c>
      <c r="O184" s="95"/>
      <c r="P184" s="91">
        <v>2</v>
      </c>
      <c r="Q184" s="57" t="e">
        <f>P184*#REF!</f>
        <v>#REF!</v>
      </c>
      <c r="R184" s="92">
        <v>154</v>
      </c>
      <c r="S184" s="90"/>
      <c r="T184" s="57" t="e">
        <f>S184*#REF!</f>
        <v>#REF!</v>
      </c>
      <c r="U184" s="92"/>
      <c r="V184" s="90">
        <v>4</v>
      </c>
      <c r="W184" s="61" t="e">
        <f>V184*#REF!</f>
        <v>#REF!</v>
      </c>
      <c r="X184" s="92">
        <v>140</v>
      </c>
      <c r="Y184" s="90"/>
      <c r="Z184" s="57" t="e">
        <f>Y184*#REF!</f>
        <v>#REF!</v>
      </c>
      <c r="AA184" s="92"/>
      <c r="AB184" s="90"/>
      <c r="AC184" s="61" t="e">
        <f>AB184*#REF!</f>
        <v>#REF!</v>
      </c>
      <c r="AD184" s="92"/>
      <c r="AE184" s="94"/>
      <c r="AF184" s="57" t="e">
        <f>AE184*#REF!</f>
        <v>#REF!</v>
      </c>
      <c r="AG184" s="95"/>
      <c r="AH184" s="90"/>
      <c r="AI184" s="61" t="e">
        <f>AH184*#REF!</f>
        <v>#REF!</v>
      </c>
      <c r="AJ184" s="92"/>
      <c r="AK184" s="30" t="e">
        <f t="shared" si="30"/>
        <v>#REF!</v>
      </c>
      <c r="BX184" s="27">
        <v>11</v>
      </c>
      <c r="BY184" s="27">
        <f t="shared" si="26"/>
        <v>8.9430894308943092</v>
      </c>
      <c r="BZ184" s="27">
        <f t="shared" si="27"/>
        <v>9.2113821138211396</v>
      </c>
    </row>
    <row r="185" spans="1:78" s="5" customFormat="1">
      <c r="A185" s="24">
        <f t="shared" si="29"/>
        <v>162</v>
      </c>
      <c r="B185" s="51" t="s">
        <v>166</v>
      </c>
      <c r="C185" s="31" t="s">
        <v>27</v>
      </c>
      <c r="D185" s="33">
        <f t="shared" si="28"/>
        <v>21</v>
      </c>
      <c r="E185" s="28" t="s">
        <v>30</v>
      </c>
      <c r="F185" s="29"/>
      <c r="G185" s="29"/>
      <c r="H185" s="29"/>
      <c r="I185" s="119">
        <f t="shared" si="21"/>
        <v>0</v>
      </c>
      <c r="J185" s="94">
        <v>10</v>
      </c>
      <c r="K185" s="57" t="e">
        <f>J185*#REF!</f>
        <v>#REF!</v>
      </c>
      <c r="L185" s="95">
        <v>590</v>
      </c>
      <c r="M185" s="94"/>
      <c r="N185" s="57" t="e">
        <f>#REF!*M185</f>
        <v>#REF!</v>
      </c>
      <c r="O185" s="95"/>
      <c r="P185" s="91">
        <v>2</v>
      </c>
      <c r="Q185" s="57" t="e">
        <f>P185*#REF!</f>
        <v>#REF!</v>
      </c>
      <c r="R185" s="92">
        <v>154</v>
      </c>
      <c r="S185" s="90"/>
      <c r="T185" s="57" t="e">
        <f>S185*#REF!</f>
        <v>#REF!</v>
      </c>
      <c r="U185" s="92"/>
      <c r="V185" s="90">
        <v>4</v>
      </c>
      <c r="W185" s="61" t="e">
        <f>V185*#REF!</f>
        <v>#REF!</v>
      </c>
      <c r="X185" s="92">
        <v>140</v>
      </c>
      <c r="Y185" s="90"/>
      <c r="Z185" s="57" t="e">
        <f>Y185*#REF!</f>
        <v>#REF!</v>
      </c>
      <c r="AA185" s="92"/>
      <c r="AB185" s="90"/>
      <c r="AC185" s="61" t="e">
        <f>AB185*#REF!</f>
        <v>#REF!</v>
      </c>
      <c r="AD185" s="92"/>
      <c r="AE185" s="94">
        <v>5</v>
      </c>
      <c r="AF185" s="57" t="e">
        <f>AE185*#REF!</f>
        <v>#REF!</v>
      </c>
      <c r="AG185" s="95">
        <v>302</v>
      </c>
      <c r="AH185" s="90"/>
      <c r="AI185" s="61" t="e">
        <f>AH185*#REF!</f>
        <v>#REF!</v>
      </c>
      <c r="AJ185" s="92"/>
      <c r="AK185" s="30" t="e">
        <f t="shared" si="30"/>
        <v>#REF!</v>
      </c>
      <c r="BX185" s="27">
        <v>9.8000000000000007</v>
      </c>
      <c r="BY185" s="27">
        <f t="shared" si="26"/>
        <v>7.9674796747967482</v>
      </c>
      <c r="BZ185" s="27">
        <f t="shared" si="27"/>
        <v>8.2065040650406509</v>
      </c>
    </row>
    <row r="186" spans="1:78" s="5" customFormat="1">
      <c r="A186" s="24">
        <f t="shared" si="29"/>
        <v>163</v>
      </c>
      <c r="B186" s="51" t="s">
        <v>167</v>
      </c>
      <c r="C186" s="31" t="s">
        <v>27</v>
      </c>
      <c r="D186" s="33">
        <f t="shared" si="28"/>
        <v>16</v>
      </c>
      <c r="E186" s="28" t="s">
        <v>30</v>
      </c>
      <c r="F186" s="29"/>
      <c r="G186" s="29"/>
      <c r="H186" s="29"/>
      <c r="I186" s="119">
        <f t="shared" si="21"/>
        <v>0</v>
      </c>
      <c r="J186" s="94">
        <v>10</v>
      </c>
      <c r="K186" s="57" t="e">
        <f>J186*#REF!</f>
        <v>#REF!</v>
      </c>
      <c r="L186" s="95">
        <v>590</v>
      </c>
      <c r="M186" s="94"/>
      <c r="N186" s="57" t="e">
        <f>#REF!*M186</f>
        <v>#REF!</v>
      </c>
      <c r="O186" s="95"/>
      <c r="P186" s="91">
        <v>2</v>
      </c>
      <c r="Q186" s="57" t="e">
        <f>P186*#REF!</f>
        <v>#REF!</v>
      </c>
      <c r="R186" s="92">
        <v>154</v>
      </c>
      <c r="S186" s="90"/>
      <c r="T186" s="57" t="e">
        <f>S186*#REF!</f>
        <v>#REF!</v>
      </c>
      <c r="U186" s="92"/>
      <c r="V186" s="90">
        <v>4</v>
      </c>
      <c r="W186" s="61" t="e">
        <f>V186*#REF!</f>
        <v>#REF!</v>
      </c>
      <c r="X186" s="92">
        <v>140</v>
      </c>
      <c r="Y186" s="90"/>
      <c r="Z186" s="57" t="e">
        <f>Y186*#REF!</f>
        <v>#REF!</v>
      </c>
      <c r="AA186" s="92"/>
      <c r="AB186" s="90"/>
      <c r="AC186" s="61" t="e">
        <f>AB186*#REF!</f>
        <v>#REF!</v>
      </c>
      <c r="AD186" s="92"/>
      <c r="AE186" s="94"/>
      <c r="AF186" s="57" t="e">
        <f>AE186*#REF!</f>
        <v>#REF!</v>
      </c>
      <c r="AG186" s="95"/>
      <c r="AH186" s="90"/>
      <c r="AI186" s="61" t="e">
        <f>AH186*#REF!</f>
        <v>#REF!</v>
      </c>
      <c r="AJ186" s="92"/>
      <c r="AK186" s="30" t="e">
        <f t="shared" si="30"/>
        <v>#REF!</v>
      </c>
      <c r="BX186" s="27">
        <v>9.8000000000000007</v>
      </c>
      <c r="BY186" s="27">
        <f t="shared" si="26"/>
        <v>7.9674796747967482</v>
      </c>
      <c r="BZ186" s="27">
        <f t="shared" si="27"/>
        <v>8.2065040650406509</v>
      </c>
    </row>
    <row r="187" spans="1:78" s="5" customFormat="1">
      <c r="A187" s="24">
        <f t="shared" si="29"/>
        <v>164</v>
      </c>
      <c r="B187" s="51" t="s">
        <v>168</v>
      </c>
      <c r="C187" s="31" t="s">
        <v>27</v>
      </c>
      <c r="D187" s="33">
        <f t="shared" si="28"/>
        <v>16</v>
      </c>
      <c r="E187" s="28" t="s">
        <v>30</v>
      </c>
      <c r="F187" s="29"/>
      <c r="G187" s="29"/>
      <c r="H187" s="29"/>
      <c r="I187" s="119">
        <f t="shared" si="21"/>
        <v>0</v>
      </c>
      <c r="J187" s="94">
        <v>10</v>
      </c>
      <c r="K187" s="57" t="e">
        <f>J187*#REF!</f>
        <v>#REF!</v>
      </c>
      <c r="L187" s="95">
        <v>590</v>
      </c>
      <c r="M187" s="94"/>
      <c r="N187" s="57" t="e">
        <f>#REF!*M187</f>
        <v>#REF!</v>
      </c>
      <c r="O187" s="95"/>
      <c r="P187" s="91">
        <v>2</v>
      </c>
      <c r="Q187" s="57" t="e">
        <f>P187*#REF!</f>
        <v>#REF!</v>
      </c>
      <c r="R187" s="92">
        <v>154</v>
      </c>
      <c r="S187" s="90"/>
      <c r="T187" s="57" t="e">
        <f>S187*#REF!</f>
        <v>#REF!</v>
      </c>
      <c r="U187" s="92"/>
      <c r="V187" s="90">
        <v>4</v>
      </c>
      <c r="W187" s="61" t="e">
        <f>V187*#REF!</f>
        <v>#REF!</v>
      </c>
      <c r="X187" s="92">
        <v>140</v>
      </c>
      <c r="Y187" s="90"/>
      <c r="Z187" s="57" t="e">
        <f>Y187*#REF!</f>
        <v>#REF!</v>
      </c>
      <c r="AA187" s="92"/>
      <c r="AB187" s="90"/>
      <c r="AC187" s="61" t="e">
        <f>AB187*#REF!</f>
        <v>#REF!</v>
      </c>
      <c r="AD187" s="92"/>
      <c r="AE187" s="94"/>
      <c r="AF187" s="57" t="e">
        <f>AE187*#REF!</f>
        <v>#REF!</v>
      </c>
      <c r="AG187" s="95"/>
      <c r="AH187" s="90"/>
      <c r="AI187" s="61" t="e">
        <f>AH187*#REF!</f>
        <v>#REF!</v>
      </c>
      <c r="AJ187" s="92"/>
      <c r="AK187" s="30" t="e">
        <f t="shared" si="30"/>
        <v>#REF!</v>
      </c>
      <c r="BX187" s="27">
        <v>9.8000000000000007</v>
      </c>
      <c r="BY187" s="27">
        <f t="shared" si="26"/>
        <v>7.9674796747967482</v>
      </c>
      <c r="BZ187" s="27">
        <f t="shared" si="27"/>
        <v>8.2065040650406509</v>
      </c>
    </row>
    <row r="188" spans="1:78" s="5" customFormat="1">
      <c r="A188" s="24">
        <f t="shared" si="29"/>
        <v>165</v>
      </c>
      <c r="B188" s="51" t="s">
        <v>169</v>
      </c>
      <c r="C188" s="31" t="s">
        <v>27</v>
      </c>
      <c r="D188" s="33">
        <f t="shared" si="28"/>
        <v>21</v>
      </c>
      <c r="E188" s="28" t="s">
        <v>30</v>
      </c>
      <c r="F188" s="29"/>
      <c r="G188" s="29"/>
      <c r="H188" s="29"/>
      <c r="I188" s="119">
        <f t="shared" si="21"/>
        <v>0</v>
      </c>
      <c r="J188" s="94">
        <v>10</v>
      </c>
      <c r="K188" s="57" t="e">
        <f>J188*#REF!</f>
        <v>#REF!</v>
      </c>
      <c r="L188" s="95">
        <v>590</v>
      </c>
      <c r="M188" s="94"/>
      <c r="N188" s="57" t="e">
        <f>#REF!*M188</f>
        <v>#REF!</v>
      </c>
      <c r="O188" s="95"/>
      <c r="P188" s="91">
        <v>2</v>
      </c>
      <c r="Q188" s="57" t="e">
        <f>P188*#REF!</f>
        <v>#REF!</v>
      </c>
      <c r="R188" s="92">
        <v>154</v>
      </c>
      <c r="S188" s="90"/>
      <c r="T188" s="57" t="e">
        <f>S188*#REF!</f>
        <v>#REF!</v>
      </c>
      <c r="U188" s="92"/>
      <c r="V188" s="90">
        <v>4</v>
      </c>
      <c r="W188" s="61" t="e">
        <f>V188*#REF!</f>
        <v>#REF!</v>
      </c>
      <c r="X188" s="92">
        <v>140</v>
      </c>
      <c r="Y188" s="90"/>
      <c r="Z188" s="57" t="e">
        <f>Y188*#REF!</f>
        <v>#REF!</v>
      </c>
      <c r="AA188" s="92"/>
      <c r="AB188" s="90"/>
      <c r="AC188" s="61" t="e">
        <f>AB188*#REF!</f>
        <v>#REF!</v>
      </c>
      <c r="AD188" s="92"/>
      <c r="AE188" s="94">
        <v>5</v>
      </c>
      <c r="AF188" s="57" t="e">
        <f>AE188*#REF!</f>
        <v>#REF!</v>
      </c>
      <c r="AG188" s="95">
        <v>302</v>
      </c>
      <c r="AH188" s="90"/>
      <c r="AI188" s="61" t="e">
        <f>AH188*#REF!</f>
        <v>#REF!</v>
      </c>
      <c r="AJ188" s="92"/>
      <c r="AK188" s="30" t="e">
        <f t="shared" si="30"/>
        <v>#REF!</v>
      </c>
      <c r="BX188" s="27">
        <v>9.8000000000000007</v>
      </c>
      <c r="BY188" s="27">
        <f t="shared" si="26"/>
        <v>7.9674796747967482</v>
      </c>
      <c r="BZ188" s="27">
        <f t="shared" si="27"/>
        <v>8.2065040650406509</v>
      </c>
    </row>
    <row r="189" spans="1:78" s="5" customFormat="1">
      <c r="A189" s="24">
        <f t="shared" si="29"/>
        <v>166</v>
      </c>
      <c r="B189" s="51" t="s">
        <v>170</v>
      </c>
      <c r="C189" s="31" t="s">
        <v>27</v>
      </c>
      <c r="D189" s="33">
        <f t="shared" si="28"/>
        <v>16</v>
      </c>
      <c r="E189" s="28" t="s">
        <v>30</v>
      </c>
      <c r="F189" s="29"/>
      <c r="G189" s="29"/>
      <c r="H189" s="29"/>
      <c r="I189" s="119">
        <f t="shared" si="21"/>
        <v>0</v>
      </c>
      <c r="J189" s="94">
        <v>10</v>
      </c>
      <c r="K189" s="57" t="e">
        <f>J189*#REF!</f>
        <v>#REF!</v>
      </c>
      <c r="L189" s="95">
        <v>590</v>
      </c>
      <c r="M189" s="94"/>
      <c r="N189" s="57" t="e">
        <f>#REF!*M189</f>
        <v>#REF!</v>
      </c>
      <c r="O189" s="95"/>
      <c r="P189" s="91">
        <v>2</v>
      </c>
      <c r="Q189" s="57" t="e">
        <f>P189*#REF!</f>
        <v>#REF!</v>
      </c>
      <c r="R189" s="92">
        <v>154</v>
      </c>
      <c r="S189" s="90"/>
      <c r="T189" s="57" t="e">
        <f>S189*#REF!</f>
        <v>#REF!</v>
      </c>
      <c r="U189" s="92"/>
      <c r="V189" s="90">
        <v>4</v>
      </c>
      <c r="W189" s="61" t="e">
        <f>V189*#REF!</f>
        <v>#REF!</v>
      </c>
      <c r="X189" s="92">
        <v>140</v>
      </c>
      <c r="Y189" s="90"/>
      <c r="Z189" s="57" t="e">
        <f>Y189*#REF!</f>
        <v>#REF!</v>
      </c>
      <c r="AA189" s="92"/>
      <c r="AB189" s="90"/>
      <c r="AC189" s="61" t="e">
        <f>AB189*#REF!</f>
        <v>#REF!</v>
      </c>
      <c r="AD189" s="92"/>
      <c r="AE189" s="94"/>
      <c r="AF189" s="57" t="e">
        <f>AE189*#REF!</f>
        <v>#REF!</v>
      </c>
      <c r="AG189" s="95"/>
      <c r="AH189" s="90"/>
      <c r="AI189" s="61" t="e">
        <f>AH189*#REF!</f>
        <v>#REF!</v>
      </c>
      <c r="AJ189" s="92"/>
      <c r="AK189" s="30" t="e">
        <f t="shared" si="30"/>
        <v>#REF!</v>
      </c>
      <c r="BX189" s="27">
        <v>9.8000000000000007</v>
      </c>
      <c r="BY189" s="27">
        <f t="shared" si="26"/>
        <v>7.9674796747967482</v>
      </c>
      <c r="BZ189" s="27">
        <f t="shared" si="27"/>
        <v>8.2065040650406509</v>
      </c>
    </row>
    <row r="190" spans="1:78" s="5" customFormat="1">
      <c r="A190" s="24">
        <f t="shared" si="29"/>
        <v>167</v>
      </c>
      <c r="B190" s="51" t="s">
        <v>171</v>
      </c>
      <c r="C190" s="31" t="s">
        <v>27</v>
      </c>
      <c r="D190" s="33">
        <f t="shared" si="28"/>
        <v>11</v>
      </c>
      <c r="E190" s="28" t="s">
        <v>30</v>
      </c>
      <c r="F190" s="29"/>
      <c r="G190" s="29"/>
      <c r="H190" s="29"/>
      <c r="I190" s="119">
        <f t="shared" si="21"/>
        <v>0</v>
      </c>
      <c r="J190" s="94">
        <v>5</v>
      </c>
      <c r="K190" s="57" t="e">
        <f>J190*#REF!</f>
        <v>#REF!</v>
      </c>
      <c r="L190" s="95">
        <v>590</v>
      </c>
      <c r="M190" s="94"/>
      <c r="N190" s="57" t="e">
        <f>#REF!*M190</f>
        <v>#REF!</v>
      </c>
      <c r="O190" s="95"/>
      <c r="P190" s="91">
        <v>2</v>
      </c>
      <c r="Q190" s="57" t="e">
        <f>P190*#REF!</f>
        <v>#REF!</v>
      </c>
      <c r="R190" s="92">
        <v>154</v>
      </c>
      <c r="S190" s="90"/>
      <c r="T190" s="57" t="e">
        <f>S190*#REF!</f>
        <v>#REF!</v>
      </c>
      <c r="U190" s="92"/>
      <c r="V190" s="90">
        <v>4</v>
      </c>
      <c r="W190" s="61" t="e">
        <f>V190*#REF!</f>
        <v>#REF!</v>
      </c>
      <c r="X190" s="92">
        <v>140</v>
      </c>
      <c r="Y190" s="90"/>
      <c r="Z190" s="57" t="e">
        <f>Y190*#REF!</f>
        <v>#REF!</v>
      </c>
      <c r="AA190" s="92"/>
      <c r="AB190" s="90"/>
      <c r="AC190" s="61" t="e">
        <f>AB190*#REF!</f>
        <v>#REF!</v>
      </c>
      <c r="AD190" s="92"/>
      <c r="AE190" s="94"/>
      <c r="AF190" s="57" t="e">
        <f>AE190*#REF!</f>
        <v>#REF!</v>
      </c>
      <c r="AG190" s="95"/>
      <c r="AH190" s="90"/>
      <c r="AI190" s="61" t="e">
        <f>AH190*#REF!</f>
        <v>#REF!</v>
      </c>
      <c r="AJ190" s="92"/>
      <c r="AK190" s="30" t="e">
        <f t="shared" si="30"/>
        <v>#REF!</v>
      </c>
      <c r="BX190" s="27">
        <v>10</v>
      </c>
      <c r="BY190" s="27">
        <f t="shared" si="26"/>
        <v>8.1300813008130088</v>
      </c>
      <c r="BZ190" s="27">
        <f t="shared" si="27"/>
        <v>8.3739837398373993</v>
      </c>
    </row>
    <row r="191" spans="1:78" s="5" customFormat="1">
      <c r="A191" s="24">
        <f t="shared" si="29"/>
        <v>168</v>
      </c>
      <c r="B191" s="51" t="s">
        <v>172</v>
      </c>
      <c r="C191" s="31" t="s">
        <v>27</v>
      </c>
      <c r="D191" s="33">
        <f t="shared" si="28"/>
        <v>11</v>
      </c>
      <c r="E191" s="28" t="s">
        <v>30</v>
      </c>
      <c r="F191" s="29"/>
      <c r="G191" s="29"/>
      <c r="H191" s="29"/>
      <c r="I191" s="119">
        <f t="shared" si="21"/>
        <v>0</v>
      </c>
      <c r="J191" s="94">
        <v>5</v>
      </c>
      <c r="K191" s="57" t="e">
        <f>J191*#REF!</f>
        <v>#REF!</v>
      </c>
      <c r="L191" s="95">
        <v>590</v>
      </c>
      <c r="M191" s="94"/>
      <c r="N191" s="57" t="e">
        <f>#REF!*M191</f>
        <v>#REF!</v>
      </c>
      <c r="O191" s="95"/>
      <c r="P191" s="91">
        <v>2</v>
      </c>
      <c r="Q191" s="57" t="e">
        <f>P191*#REF!</f>
        <v>#REF!</v>
      </c>
      <c r="R191" s="92">
        <v>154</v>
      </c>
      <c r="S191" s="90"/>
      <c r="T191" s="57" t="e">
        <f>S191*#REF!</f>
        <v>#REF!</v>
      </c>
      <c r="U191" s="92"/>
      <c r="V191" s="90">
        <v>4</v>
      </c>
      <c r="W191" s="61" t="e">
        <f>V191*#REF!</f>
        <v>#REF!</v>
      </c>
      <c r="X191" s="92">
        <v>140</v>
      </c>
      <c r="Y191" s="90"/>
      <c r="Z191" s="57" t="e">
        <f>Y191*#REF!</f>
        <v>#REF!</v>
      </c>
      <c r="AA191" s="92"/>
      <c r="AB191" s="90"/>
      <c r="AC191" s="61" t="e">
        <f>AB191*#REF!</f>
        <v>#REF!</v>
      </c>
      <c r="AD191" s="92"/>
      <c r="AE191" s="94"/>
      <c r="AF191" s="57" t="e">
        <f>AE191*#REF!</f>
        <v>#REF!</v>
      </c>
      <c r="AG191" s="95"/>
      <c r="AH191" s="90"/>
      <c r="AI191" s="61" t="e">
        <f>AH191*#REF!</f>
        <v>#REF!</v>
      </c>
      <c r="AJ191" s="92"/>
      <c r="AK191" s="30" t="e">
        <f t="shared" si="30"/>
        <v>#REF!</v>
      </c>
      <c r="BX191" s="27">
        <v>9.8000000000000007</v>
      </c>
      <c r="BY191" s="27">
        <f t="shared" si="26"/>
        <v>7.9674796747967482</v>
      </c>
      <c r="BZ191" s="27">
        <f t="shared" si="27"/>
        <v>8.2065040650406509</v>
      </c>
    </row>
    <row r="192" spans="1:78" s="5" customFormat="1">
      <c r="A192" s="24">
        <f t="shared" si="29"/>
        <v>169</v>
      </c>
      <c r="B192" s="51" t="s">
        <v>173</v>
      </c>
      <c r="C192" s="31" t="s">
        <v>27</v>
      </c>
      <c r="D192" s="33">
        <f t="shared" si="28"/>
        <v>21</v>
      </c>
      <c r="E192" s="28" t="s">
        <v>30</v>
      </c>
      <c r="F192" s="29"/>
      <c r="G192" s="29"/>
      <c r="H192" s="29"/>
      <c r="I192" s="119">
        <f t="shared" si="21"/>
        <v>0</v>
      </c>
      <c r="J192" s="94">
        <v>5</v>
      </c>
      <c r="K192" s="57" t="e">
        <f>J192*#REF!</f>
        <v>#REF!</v>
      </c>
      <c r="L192" s="95">
        <v>590</v>
      </c>
      <c r="M192" s="94"/>
      <c r="N192" s="57" t="e">
        <f>#REF!*M192</f>
        <v>#REF!</v>
      </c>
      <c r="O192" s="95"/>
      <c r="P192" s="91">
        <v>2</v>
      </c>
      <c r="Q192" s="57" t="e">
        <f>P192*#REF!</f>
        <v>#REF!</v>
      </c>
      <c r="R192" s="92">
        <v>154</v>
      </c>
      <c r="S192" s="90"/>
      <c r="T192" s="57" t="e">
        <f>S192*#REF!</f>
        <v>#REF!</v>
      </c>
      <c r="U192" s="92"/>
      <c r="V192" s="90">
        <v>4</v>
      </c>
      <c r="W192" s="61" t="e">
        <f>V192*#REF!</f>
        <v>#REF!</v>
      </c>
      <c r="X192" s="92">
        <v>140</v>
      </c>
      <c r="Y192" s="90"/>
      <c r="Z192" s="57" t="e">
        <f>Y192*#REF!</f>
        <v>#REF!</v>
      </c>
      <c r="AA192" s="92"/>
      <c r="AB192" s="90"/>
      <c r="AC192" s="61" t="e">
        <f>AB192*#REF!</f>
        <v>#REF!</v>
      </c>
      <c r="AD192" s="92"/>
      <c r="AE192" s="94">
        <v>10</v>
      </c>
      <c r="AF192" s="57" t="e">
        <f>AE192*#REF!</f>
        <v>#REF!</v>
      </c>
      <c r="AG192" s="95">
        <v>320</v>
      </c>
      <c r="AH192" s="90"/>
      <c r="AI192" s="61" t="e">
        <f>AH192*#REF!</f>
        <v>#REF!</v>
      </c>
      <c r="AJ192" s="92"/>
      <c r="AK192" s="30" t="e">
        <f t="shared" si="30"/>
        <v>#REF!</v>
      </c>
      <c r="BX192" s="27">
        <v>9.8000000000000007</v>
      </c>
      <c r="BY192" s="27">
        <f t="shared" si="26"/>
        <v>7.9674796747967482</v>
      </c>
      <c r="BZ192" s="27">
        <f t="shared" si="27"/>
        <v>8.2065040650406509</v>
      </c>
    </row>
    <row r="193" spans="1:78" s="5" customFormat="1">
      <c r="A193" s="24">
        <f t="shared" si="29"/>
        <v>170</v>
      </c>
      <c r="B193" s="51" t="s">
        <v>174</v>
      </c>
      <c r="C193" s="31" t="s">
        <v>27</v>
      </c>
      <c r="D193" s="33">
        <f t="shared" si="28"/>
        <v>11</v>
      </c>
      <c r="E193" s="28" t="s">
        <v>30</v>
      </c>
      <c r="F193" s="29"/>
      <c r="G193" s="29"/>
      <c r="H193" s="29"/>
      <c r="I193" s="119">
        <f t="shared" si="21"/>
        <v>0</v>
      </c>
      <c r="J193" s="94">
        <v>5</v>
      </c>
      <c r="K193" s="57" t="e">
        <f>J193*#REF!</f>
        <v>#REF!</v>
      </c>
      <c r="L193" s="95">
        <v>590</v>
      </c>
      <c r="M193" s="94"/>
      <c r="N193" s="57" t="e">
        <f>#REF!*M193</f>
        <v>#REF!</v>
      </c>
      <c r="O193" s="95"/>
      <c r="P193" s="91">
        <v>2</v>
      </c>
      <c r="Q193" s="57" t="e">
        <f>P193*#REF!</f>
        <v>#REF!</v>
      </c>
      <c r="R193" s="92">
        <v>154</v>
      </c>
      <c r="S193" s="90"/>
      <c r="T193" s="57" t="e">
        <f>S193*#REF!</f>
        <v>#REF!</v>
      </c>
      <c r="U193" s="92"/>
      <c r="V193" s="90">
        <v>4</v>
      </c>
      <c r="W193" s="61" t="e">
        <f>V193*#REF!</f>
        <v>#REF!</v>
      </c>
      <c r="X193" s="92">
        <v>140</v>
      </c>
      <c r="Y193" s="90"/>
      <c r="Z193" s="57" t="e">
        <f>Y193*#REF!</f>
        <v>#REF!</v>
      </c>
      <c r="AA193" s="92"/>
      <c r="AB193" s="90"/>
      <c r="AC193" s="61" t="e">
        <f>AB193*#REF!</f>
        <v>#REF!</v>
      </c>
      <c r="AD193" s="92"/>
      <c r="AE193" s="94"/>
      <c r="AF193" s="57" t="e">
        <f>AE193*#REF!</f>
        <v>#REF!</v>
      </c>
      <c r="AG193" s="95"/>
      <c r="AH193" s="90"/>
      <c r="AI193" s="61" t="e">
        <f>AH193*#REF!</f>
        <v>#REF!</v>
      </c>
      <c r="AJ193" s="92"/>
      <c r="AK193" s="30" t="e">
        <f t="shared" si="30"/>
        <v>#REF!</v>
      </c>
      <c r="BX193" s="27">
        <v>9.8000000000000007</v>
      </c>
      <c r="BY193" s="27">
        <f t="shared" si="26"/>
        <v>7.9674796747967482</v>
      </c>
      <c r="BZ193" s="27">
        <f t="shared" si="27"/>
        <v>8.2065040650406509</v>
      </c>
    </row>
    <row r="194" spans="1:78" s="5" customFormat="1">
      <c r="A194" s="24">
        <f t="shared" si="29"/>
        <v>171</v>
      </c>
      <c r="B194" s="51" t="s">
        <v>175</v>
      </c>
      <c r="C194" s="31" t="s">
        <v>27</v>
      </c>
      <c r="D194" s="33">
        <f t="shared" si="28"/>
        <v>11</v>
      </c>
      <c r="E194" s="28" t="s">
        <v>30</v>
      </c>
      <c r="F194" s="29"/>
      <c r="G194" s="29"/>
      <c r="H194" s="29"/>
      <c r="I194" s="119">
        <f t="shared" si="21"/>
        <v>0</v>
      </c>
      <c r="J194" s="94">
        <v>5</v>
      </c>
      <c r="K194" s="57" t="e">
        <f>J194*#REF!</f>
        <v>#REF!</v>
      </c>
      <c r="L194" s="95">
        <v>590</v>
      </c>
      <c r="M194" s="94"/>
      <c r="N194" s="57" t="e">
        <f>#REF!*M194</f>
        <v>#REF!</v>
      </c>
      <c r="O194" s="95"/>
      <c r="P194" s="91">
        <v>2</v>
      </c>
      <c r="Q194" s="57" t="e">
        <f>P194*#REF!</f>
        <v>#REF!</v>
      </c>
      <c r="R194" s="92">
        <v>154</v>
      </c>
      <c r="S194" s="90"/>
      <c r="T194" s="57" t="e">
        <f>S194*#REF!</f>
        <v>#REF!</v>
      </c>
      <c r="U194" s="92"/>
      <c r="V194" s="90">
        <v>4</v>
      </c>
      <c r="W194" s="61" t="e">
        <f>V194*#REF!</f>
        <v>#REF!</v>
      </c>
      <c r="X194" s="92">
        <v>140</v>
      </c>
      <c r="Y194" s="90"/>
      <c r="Z194" s="57" t="e">
        <f>Y194*#REF!</f>
        <v>#REF!</v>
      </c>
      <c r="AA194" s="92"/>
      <c r="AB194" s="90"/>
      <c r="AC194" s="61" t="e">
        <f>AB194*#REF!</f>
        <v>#REF!</v>
      </c>
      <c r="AD194" s="92"/>
      <c r="AE194" s="94"/>
      <c r="AF194" s="57" t="e">
        <f>AE194*#REF!</f>
        <v>#REF!</v>
      </c>
      <c r="AG194" s="95"/>
      <c r="AH194" s="90"/>
      <c r="AI194" s="61" t="e">
        <f>AH194*#REF!</f>
        <v>#REF!</v>
      </c>
      <c r="AJ194" s="92"/>
      <c r="AK194" s="30" t="e">
        <f t="shared" si="30"/>
        <v>#REF!</v>
      </c>
      <c r="BX194" s="27">
        <v>9.8000000000000007</v>
      </c>
      <c r="BY194" s="27">
        <f t="shared" si="26"/>
        <v>7.9674796747967482</v>
      </c>
      <c r="BZ194" s="27">
        <f t="shared" si="27"/>
        <v>8.2065040650406509</v>
      </c>
    </row>
    <row r="195" spans="1:78" s="5" customFormat="1">
      <c r="A195" s="24">
        <f t="shared" si="29"/>
        <v>172</v>
      </c>
      <c r="B195" s="51" t="s">
        <v>176</v>
      </c>
      <c r="C195" s="31" t="s">
        <v>27</v>
      </c>
      <c r="D195" s="33">
        <f t="shared" si="28"/>
        <v>12</v>
      </c>
      <c r="E195" s="28" t="s">
        <v>30</v>
      </c>
      <c r="F195" s="29"/>
      <c r="G195" s="29"/>
      <c r="H195" s="29"/>
      <c r="I195" s="119">
        <f t="shared" si="21"/>
        <v>0</v>
      </c>
      <c r="J195" s="94">
        <v>1</v>
      </c>
      <c r="K195" s="57" t="e">
        <f>J195*#REF!</f>
        <v>#REF!</v>
      </c>
      <c r="L195" s="95">
        <v>590</v>
      </c>
      <c r="M195" s="94"/>
      <c r="N195" s="57" t="e">
        <f>#REF!*M195</f>
        <v>#REF!</v>
      </c>
      <c r="O195" s="95"/>
      <c r="P195" s="91">
        <v>2</v>
      </c>
      <c r="Q195" s="57" t="e">
        <f>P195*#REF!</f>
        <v>#REF!</v>
      </c>
      <c r="R195" s="92">
        <v>154</v>
      </c>
      <c r="S195" s="90"/>
      <c r="T195" s="57" t="e">
        <f>S195*#REF!</f>
        <v>#REF!</v>
      </c>
      <c r="U195" s="92"/>
      <c r="V195" s="90">
        <v>4</v>
      </c>
      <c r="W195" s="61" t="e">
        <f>V195*#REF!</f>
        <v>#REF!</v>
      </c>
      <c r="X195" s="92">
        <v>140</v>
      </c>
      <c r="Y195" s="90"/>
      <c r="Z195" s="57" t="e">
        <f>Y195*#REF!</f>
        <v>#REF!</v>
      </c>
      <c r="AA195" s="92"/>
      <c r="AB195" s="90"/>
      <c r="AC195" s="61" t="e">
        <f>AB195*#REF!</f>
        <v>#REF!</v>
      </c>
      <c r="AD195" s="92"/>
      <c r="AE195" s="94">
        <v>5</v>
      </c>
      <c r="AF195" s="57" t="e">
        <f>AE195*#REF!</f>
        <v>#REF!</v>
      </c>
      <c r="AG195" s="95">
        <v>320</v>
      </c>
      <c r="AH195" s="90"/>
      <c r="AI195" s="61" t="e">
        <f>AH195*#REF!</f>
        <v>#REF!</v>
      </c>
      <c r="AJ195" s="92"/>
      <c r="AK195" s="30" t="e">
        <f t="shared" si="30"/>
        <v>#REF!</v>
      </c>
      <c r="BX195" s="27">
        <v>11</v>
      </c>
      <c r="BY195" s="27">
        <f t="shared" si="26"/>
        <v>8.9430894308943092</v>
      </c>
      <c r="BZ195" s="27">
        <f t="shared" si="27"/>
        <v>9.2113821138211396</v>
      </c>
    </row>
    <row r="196" spans="1:78" s="5" customFormat="1">
      <c r="A196" s="24">
        <f t="shared" si="29"/>
        <v>173</v>
      </c>
      <c r="B196" s="51" t="s">
        <v>177</v>
      </c>
      <c r="C196" s="31" t="s">
        <v>27</v>
      </c>
      <c r="D196" s="33">
        <f t="shared" si="28"/>
        <v>2</v>
      </c>
      <c r="E196" s="28" t="s">
        <v>30</v>
      </c>
      <c r="F196" s="29"/>
      <c r="G196" s="29"/>
      <c r="H196" s="29"/>
      <c r="I196" s="119">
        <f t="shared" si="21"/>
        <v>0</v>
      </c>
      <c r="J196" s="94">
        <v>1</v>
      </c>
      <c r="K196" s="57" t="e">
        <f>J196*#REF!</f>
        <v>#REF!</v>
      </c>
      <c r="L196" s="95">
        <v>590</v>
      </c>
      <c r="M196" s="94"/>
      <c r="N196" s="57" t="e">
        <f>#REF!*M196</f>
        <v>#REF!</v>
      </c>
      <c r="O196" s="95"/>
      <c r="P196" s="91">
        <v>1</v>
      </c>
      <c r="Q196" s="57" t="e">
        <f>P196*#REF!</f>
        <v>#REF!</v>
      </c>
      <c r="R196" s="92">
        <v>154</v>
      </c>
      <c r="S196" s="90"/>
      <c r="T196" s="57" t="e">
        <f>S196*#REF!</f>
        <v>#REF!</v>
      </c>
      <c r="U196" s="92"/>
      <c r="V196" s="90"/>
      <c r="W196" s="61" t="e">
        <f>V196*#REF!</f>
        <v>#REF!</v>
      </c>
      <c r="X196" s="92">
        <v>140</v>
      </c>
      <c r="Y196" s="90"/>
      <c r="Z196" s="57" t="e">
        <f>Y196*#REF!</f>
        <v>#REF!</v>
      </c>
      <c r="AA196" s="92"/>
      <c r="AB196" s="90"/>
      <c r="AC196" s="61" t="e">
        <f>AB196*#REF!</f>
        <v>#REF!</v>
      </c>
      <c r="AD196" s="92"/>
      <c r="AE196" s="94"/>
      <c r="AF196" s="57" t="e">
        <f>AE196*#REF!</f>
        <v>#REF!</v>
      </c>
      <c r="AG196" s="95"/>
      <c r="AH196" s="90"/>
      <c r="AI196" s="61" t="e">
        <f>AH196*#REF!</f>
        <v>#REF!</v>
      </c>
      <c r="AJ196" s="92"/>
      <c r="AK196" s="30" t="e">
        <f t="shared" si="30"/>
        <v>#REF!</v>
      </c>
      <c r="BX196" s="27">
        <v>19</v>
      </c>
      <c r="BY196" s="27">
        <f t="shared" si="26"/>
        <v>15.447154471544716</v>
      </c>
      <c r="BZ196" s="27">
        <f t="shared" si="27"/>
        <v>15.910569105691058</v>
      </c>
    </row>
    <row r="197" spans="1:78" s="5" customFormat="1">
      <c r="A197" s="24">
        <f t="shared" si="29"/>
        <v>174</v>
      </c>
      <c r="B197" s="51" t="s">
        <v>178</v>
      </c>
      <c r="C197" s="31" t="s">
        <v>27</v>
      </c>
      <c r="D197" s="33">
        <f t="shared" si="28"/>
        <v>2</v>
      </c>
      <c r="E197" s="28" t="s">
        <v>30</v>
      </c>
      <c r="F197" s="29"/>
      <c r="G197" s="29"/>
      <c r="H197" s="29"/>
      <c r="I197" s="119">
        <f t="shared" si="21"/>
        <v>0</v>
      </c>
      <c r="J197" s="94">
        <v>1</v>
      </c>
      <c r="K197" s="57" t="e">
        <f>J197*#REF!</f>
        <v>#REF!</v>
      </c>
      <c r="L197" s="95">
        <v>590</v>
      </c>
      <c r="M197" s="94"/>
      <c r="N197" s="57" t="e">
        <f>#REF!*M197</f>
        <v>#REF!</v>
      </c>
      <c r="O197" s="95"/>
      <c r="P197" s="91">
        <v>1</v>
      </c>
      <c r="Q197" s="57" t="e">
        <f>P197*#REF!</f>
        <v>#REF!</v>
      </c>
      <c r="R197" s="92">
        <v>154</v>
      </c>
      <c r="S197" s="90"/>
      <c r="T197" s="57" t="e">
        <f>S197*#REF!</f>
        <v>#REF!</v>
      </c>
      <c r="U197" s="92"/>
      <c r="V197" s="90"/>
      <c r="W197" s="61"/>
      <c r="X197" s="92"/>
      <c r="Y197" s="90"/>
      <c r="Z197" s="57" t="e">
        <f>Y197*#REF!</f>
        <v>#REF!</v>
      </c>
      <c r="AA197" s="92"/>
      <c r="AB197" s="90"/>
      <c r="AC197" s="61" t="e">
        <f>AB197*#REF!</f>
        <v>#REF!</v>
      </c>
      <c r="AD197" s="92"/>
      <c r="AE197" s="94"/>
      <c r="AF197" s="57" t="e">
        <f>AE197*#REF!</f>
        <v>#REF!</v>
      </c>
      <c r="AG197" s="95"/>
      <c r="AH197" s="90"/>
      <c r="AI197" s="61" t="e">
        <f>AH197*#REF!</f>
        <v>#REF!</v>
      </c>
      <c r="AJ197" s="92"/>
      <c r="AK197" s="30" t="e">
        <f t="shared" si="30"/>
        <v>#REF!</v>
      </c>
      <c r="BX197" s="27">
        <v>14.64</v>
      </c>
      <c r="BY197" s="27">
        <f t="shared" si="26"/>
        <v>11.902439024390244</v>
      </c>
      <c r="BZ197" s="27">
        <f t="shared" si="27"/>
        <v>12.259512195121951</v>
      </c>
    </row>
    <row r="198" spans="1:78" s="5" customFormat="1">
      <c r="A198" s="24">
        <f t="shared" si="29"/>
        <v>175</v>
      </c>
      <c r="B198" s="51" t="s">
        <v>179</v>
      </c>
      <c r="C198" s="31" t="s">
        <v>27</v>
      </c>
      <c r="D198" s="33">
        <f t="shared" si="28"/>
        <v>6</v>
      </c>
      <c r="E198" s="28" t="s">
        <v>30</v>
      </c>
      <c r="F198" s="29"/>
      <c r="G198" s="29"/>
      <c r="H198" s="29"/>
      <c r="I198" s="119">
        <f t="shared" si="21"/>
        <v>0</v>
      </c>
      <c r="J198" s="94">
        <v>2</v>
      </c>
      <c r="K198" s="57" t="e">
        <f>J198*#REF!</f>
        <v>#REF!</v>
      </c>
      <c r="L198" s="95">
        <v>590</v>
      </c>
      <c r="M198" s="94"/>
      <c r="N198" s="57" t="e">
        <f>#REF!*M198</f>
        <v>#REF!</v>
      </c>
      <c r="O198" s="95"/>
      <c r="P198" s="91">
        <v>1</v>
      </c>
      <c r="Q198" s="57" t="e">
        <f>P198*#REF!</f>
        <v>#REF!</v>
      </c>
      <c r="R198" s="92">
        <v>154</v>
      </c>
      <c r="S198" s="90"/>
      <c r="T198" s="57" t="e">
        <f>S198*#REF!</f>
        <v>#REF!</v>
      </c>
      <c r="U198" s="92"/>
      <c r="V198" s="90">
        <v>2</v>
      </c>
      <c r="W198" s="61" t="e">
        <f>V198*#REF!</f>
        <v>#REF!</v>
      </c>
      <c r="X198" s="92">
        <v>140</v>
      </c>
      <c r="Y198" s="90"/>
      <c r="Z198" s="57" t="e">
        <f>Y198*#REF!</f>
        <v>#REF!</v>
      </c>
      <c r="AA198" s="92"/>
      <c r="AB198" s="90"/>
      <c r="AC198" s="61" t="e">
        <f>AB198*#REF!</f>
        <v>#REF!</v>
      </c>
      <c r="AD198" s="92"/>
      <c r="AE198" s="94">
        <v>1</v>
      </c>
      <c r="AF198" s="57" t="e">
        <f>AE198*#REF!</f>
        <v>#REF!</v>
      </c>
      <c r="AG198" s="95">
        <v>320</v>
      </c>
      <c r="AH198" s="90"/>
      <c r="AI198" s="61" t="e">
        <f>AH198*#REF!</f>
        <v>#REF!</v>
      </c>
      <c r="AJ198" s="92"/>
      <c r="AK198" s="30" t="e">
        <f t="shared" si="30"/>
        <v>#REF!</v>
      </c>
      <c r="BX198" s="27">
        <v>14.64</v>
      </c>
      <c r="BY198" s="27">
        <f>BX198/1.23</f>
        <v>11.902439024390244</v>
      </c>
      <c r="BZ198" s="27">
        <f>BY198*(1+$BZ$4)</f>
        <v>12.259512195121951</v>
      </c>
    </row>
    <row r="199" spans="1:78" s="5" customFormat="1">
      <c r="A199" s="24">
        <f t="shared" si="29"/>
        <v>176</v>
      </c>
      <c r="B199" s="51" t="s">
        <v>180</v>
      </c>
      <c r="C199" s="31" t="s">
        <v>27</v>
      </c>
      <c r="D199" s="33">
        <f t="shared" si="28"/>
        <v>7</v>
      </c>
      <c r="E199" s="28" t="s">
        <v>30</v>
      </c>
      <c r="F199" s="29"/>
      <c r="G199" s="29"/>
      <c r="H199" s="29"/>
      <c r="I199" s="119">
        <f t="shared" si="21"/>
        <v>0</v>
      </c>
      <c r="J199" s="94">
        <v>2</v>
      </c>
      <c r="K199" s="57" t="e">
        <f>J199*#REF!</f>
        <v>#REF!</v>
      </c>
      <c r="L199" s="95">
        <v>590</v>
      </c>
      <c r="M199" s="94"/>
      <c r="N199" s="57" t="e">
        <f>#REF!*M199</f>
        <v>#REF!</v>
      </c>
      <c r="O199" s="95"/>
      <c r="P199" s="91">
        <v>3</v>
      </c>
      <c r="Q199" s="57" t="e">
        <f>P199*#REF!</f>
        <v>#REF!</v>
      </c>
      <c r="R199" s="92">
        <v>154</v>
      </c>
      <c r="S199" s="90"/>
      <c r="T199" s="57" t="e">
        <f>S199*#REF!</f>
        <v>#REF!</v>
      </c>
      <c r="U199" s="92"/>
      <c r="V199" s="90"/>
      <c r="W199" s="61" t="e">
        <f>V199*#REF!</f>
        <v>#REF!</v>
      </c>
      <c r="X199" s="92"/>
      <c r="Y199" s="90"/>
      <c r="Z199" s="57" t="e">
        <f>Y199*#REF!</f>
        <v>#REF!</v>
      </c>
      <c r="AA199" s="92"/>
      <c r="AB199" s="90"/>
      <c r="AC199" s="61" t="e">
        <f>AB199*#REF!</f>
        <v>#REF!</v>
      </c>
      <c r="AD199" s="92"/>
      <c r="AE199" s="94">
        <v>2</v>
      </c>
      <c r="AF199" s="57" t="e">
        <f>AE199*#REF!</f>
        <v>#REF!</v>
      </c>
      <c r="AG199" s="95">
        <v>320</v>
      </c>
      <c r="AH199" s="90"/>
      <c r="AI199" s="61" t="e">
        <f>AH199*#REF!</f>
        <v>#REF!</v>
      </c>
      <c r="AJ199" s="92"/>
      <c r="AK199" s="30" t="e">
        <f t="shared" si="30"/>
        <v>#REF!</v>
      </c>
      <c r="BX199" s="27">
        <v>13</v>
      </c>
      <c r="BY199" s="27">
        <f>BX199/1.23</f>
        <v>10.56910569105691</v>
      </c>
      <c r="BZ199" s="27">
        <f>BY199*(1+$BZ$4)</f>
        <v>10.886178861788617</v>
      </c>
    </row>
    <row r="200" spans="1:78" s="5" customFormat="1">
      <c r="A200" s="24">
        <f t="shared" si="29"/>
        <v>177</v>
      </c>
      <c r="B200" s="51" t="s">
        <v>181</v>
      </c>
      <c r="C200" s="31" t="s">
        <v>27</v>
      </c>
      <c r="D200" s="33">
        <f t="shared" si="28"/>
        <v>11</v>
      </c>
      <c r="E200" s="28" t="s">
        <v>30</v>
      </c>
      <c r="F200" s="29"/>
      <c r="G200" s="29"/>
      <c r="H200" s="29"/>
      <c r="I200" s="119">
        <f t="shared" si="21"/>
        <v>0</v>
      </c>
      <c r="J200" s="94">
        <v>2</v>
      </c>
      <c r="K200" s="57" t="e">
        <f>J200*#REF!</f>
        <v>#REF!</v>
      </c>
      <c r="L200" s="95">
        <v>590</v>
      </c>
      <c r="M200" s="94"/>
      <c r="N200" s="57" t="e">
        <f>#REF!*M200</f>
        <v>#REF!</v>
      </c>
      <c r="O200" s="95"/>
      <c r="P200" s="91">
        <v>3</v>
      </c>
      <c r="Q200" s="57" t="e">
        <f>P200*#REF!</f>
        <v>#REF!</v>
      </c>
      <c r="R200" s="92">
        <v>154</v>
      </c>
      <c r="S200" s="90"/>
      <c r="T200" s="57" t="e">
        <f>S200*#REF!</f>
        <v>#REF!</v>
      </c>
      <c r="U200" s="92"/>
      <c r="V200" s="90">
        <v>4</v>
      </c>
      <c r="W200" s="61" t="e">
        <f>V200*#REF!</f>
        <v>#REF!</v>
      </c>
      <c r="X200" s="92">
        <v>140</v>
      </c>
      <c r="Y200" s="90"/>
      <c r="Z200" s="57" t="e">
        <f>Y200*#REF!</f>
        <v>#REF!</v>
      </c>
      <c r="AA200" s="92"/>
      <c r="AB200" s="90"/>
      <c r="AC200" s="61" t="e">
        <f>AB200*#REF!</f>
        <v>#REF!</v>
      </c>
      <c r="AD200" s="92"/>
      <c r="AE200" s="94">
        <v>2</v>
      </c>
      <c r="AF200" s="57" t="e">
        <f>AE200*#REF!</f>
        <v>#REF!</v>
      </c>
      <c r="AG200" s="95">
        <v>320</v>
      </c>
      <c r="AH200" s="90"/>
      <c r="AI200" s="61" t="e">
        <f>AH200*#REF!</f>
        <v>#REF!</v>
      </c>
      <c r="AJ200" s="92"/>
      <c r="AK200" s="30" t="e">
        <f t="shared" si="30"/>
        <v>#REF!</v>
      </c>
      <c r="BX200" s="27"/>
      <c r="BY200" s="27"/>
      <c r="BZ200" s="27"/>
    </row>
    <row r="201" spans="1:78" s="5" customFormat="1">
      <c r="A201" s="24">
        <f t="shared" si="29"/>
        <v>178</v>
      </c>
      <c r="B201" s="51" t="s">
        <v>182</v>
      </c>
      <c r="C201" s="31" t="s">
        <v>27</v>
      </c>
      <c r="D201" s="33">
        <f t="shared" si="28"/>
        <v>8</v>
      </c>
      <c r="E201" s="28" t="s">
        <v>30</v>
      </c>
      <c r="F201" s="29"/>
      <c r="G201" s="29"/>
      <c r="H201" s="29"/>
      <c r="I201" s="119">
        <f t="shared" ref="I201:I264" si="31">D201*H201</f>
        <v>0</v>
      </c>
      <c r="J201" s="94">
        <v>2</v>
      </c>
      <c r="K201" s="57" t="e">
        <f>J201*#REF!</f>
        <v>#REF!</v>
      </c>
      <c r="L201" s="95">
        <v>590</v>
      </c>
      <c r="M201" s="94"/>
      <c r="N201" s="57" t="e">
        <f>#REF!*M201</f>
        <v>#REF!</v>
      </c>
      <c r="O201" s="95"/>
      <c r="P201" s="91">
        <v>3</v>
      </c>
      <c r="Q201" s="57" t="e">
        <f>P201*#REF!</f>
        <v>#REF!</v>
      </c>
      <c r="R201" s="92">
        <v>154</v>
      </c>
      <c r="S201" s="90"/>
      <c r="T201" s="57" t="e">
        <f>S201*#REF!</f>
        <v>#REF!</v>
      </c>
      <c r="U201" s="92"/>
      <c r="V201" s="90"/>
      <c r="W201" s="61" t="e">
        <f>V201*#REF!</f>
        <v>#REF!</v>
      </c>
      <c r="X201" s="92"/>
      <c r="Y201" s="90"/>
      <c r="Z201" s="57" t="e">
        <f>Y201*#REF!</f>
        <v>#REF!</v>
      </c>
      <c r="AA201" s="92"/>
      <c r="AB201" s="90"/>
      <c r="AC201" s="61" t="e">
        <f>AB201*#REF!</f>
        <v>#REF!</v>
      </c>
      <c r="AD201" s="92"/>
      <c r="AE201" s="94">
        <v>3</v>
      </c>
      <c r="AF201" s="57" t="e">
        <f>AE201*#REF!</f>
        <v>#REF!</v>
      </c>
      <c r="AG201" s="95">
        <v>320</v>
      </c>
      <c r="AH201" s="90"/>
      <c r="AI201" s="61" t="e">
        <f>AH201*#REF!</f>
        <v>#REF!</v>
      </c>
      <c r="AJ201" s="92"/>
      <c r="AK201" s="30" t="e">
        <f t="shared" si="30"/>
        <v>#REF!</v>
      </c>
      <c r="BX201" s="27"/>
      <c r="BY201" s="27"/>
      <c r="BZ201" s="27"/>
    </row>
    <row r="202" spans="1:78" s="5" customFormat="1">
      <c r="A202" s="24">
        <f t="shared" si="29"/>
        <v>179</v>
      </c>
      <c r="B202" s="51" t="s">
        <v>183</v>
      </c>
      <c r="C202" s="31" t="s">
        <v>27</v>
      </c>
      <c r="D202" s="33">
        <f t="shared" si="28"/>
        <v>8</v>
      </c>
      <c r="E202" s="28" t="s">
        <v>30</v>
      </c>
      <c r="F202" s="29"/>
      <c r="G202" s="29"/>
      <c r="H202" s="29"/>
      <c r="I202" s="119">
        <f t="shared" si="31"/>
        <v>0</v>
      </c>
      <c r="J202" s="94">
        <v>2</v>
      </c>
      <c r="K202" s="57" t="e">
        <f>J202*#REF!</f>
        <v>#REF!</v>
      </c>
      <c r="L202" s="95">
        <v>590</v>
      </c>
      <c r="M202" s="94"/>
      <c r="N202" s="57" t="e">
        <f>#REF!*M202</f>
        <v>#REF!</v>
      </c>
      <c r="O202" s="95"/>
      <c r="P202" s="91">
        <v>3</v>
      </c>
      <c r="Q202" s="57" t="e">
        <f>P202*#REF!</f>
        <v>#REF!</v>
      </c>
      <c r="R202" s="92">
        <v>154</v>
      </c>
      <c r="S202" s="90"/>
      <c r="T202" s="57" t="e">
        <f>S202*#REF!</f>
        <v>#REF!</v>
      </c>
      <c r="U202" s="92"/>
      <c r="V202" s="90"/>
      <c r="W202" s="61" t="e">
        <f>V202*#REF!</f>
        <v>#REF!</v>
      </c>
      <c r="X202" s="92"/>
      <c r="Y202" s="90"/>
      <c r="Z202" s="57" t="e">
        <f>Y202*#REF!</f>
        <v>#REF!</v>
      </c>
      <c r="AA202" s="92"/>
      <c r="AB202" s="90"/>
      <c r="AC202" s="61" t="e">
        <f>AB202*#REF!</f>
        <v>#REF!</v>
      </c>
      <c r="AD202" s="92"/>
      <c r="AE202" s="94">
        <v>3</v>
      </c>
      <c r="AF202" s="57" t="e">
        <f>AE202*#REF!</f>
        <v>#REF!</v>
      </c>
      <c r="AG202" s="95">
        <v>320</v>
      </c>
      <c r="AH202" s="90"/>
      <c r="AI202" s="61" t="e">
        <f>AH202*#REF!</f>
        <v>#REF!</v>
      </c>
      <c r="AJ202" s="92"/>
      <c r="AK202" s="30" t="e">
        <f t="shared" si="30"/>
        <v>#REF!</v>
      </c>
      <c r="BX202" s="27"/>
      <c r="BY202" s="27"/>
      <c r="BZ202" s="27"/>
    </row>
    <row r="203" spans="1:78" s="5" customFormat="1">
      <c r="A203" s="24">
        <f t="shared" si="29"/>
        <v>180</v>
      </c>
      <c r="B203" s="54" t="s">
        <v>148</v>
      </c>
      <c r="C203" s="31" t="s">
        <v>115</v>
      </c>
      <c r="D203" s="33">
        <f t="shared" si="28"/>
        <v>8</v>
      </c>
      <c r="E203" s="28" t="s">
        <v>30</v>
      </c>
      <c r="F203" s="29"/>
      <c r="G203" s="29"/>
      <c r="H203" s="29"/>
      <c r="I203" s="119">
        <f t="shared" si="31"/>
        <v>0</v>
      </c>
      <c r="J203" s="94"/>
      <c r="K203" s="57" t="e">
        <f>J203*#REF!</f>
        <v>#REF!</v>
      </c>
      <c r="L203" s="95"/>
      <c r="M203" s="94">
        <v>1</v>
      </c>
      <c r="N203" s="57" t="e">
        <f>#REF!*M203</f>
        <v>#REF!</v>
      </c>
      <c r="O203" s="95">
        <v>440</v>
      </c>
      <c r="P203" s="90">
        <v>1</v>
      </c>
      <c r="Q203" s="57" t="e">
        <f>P203*#REF!</f>
        <v>#REF!</v>
      </c>
      <c r="R203" s="92">
        <v>154</v>
      </c>
      <c r="S203" s="90"/>
      <c r="T203" s="57" t="e">
        <f>S203*#REF!</f>
        <v>#REF!</v>
      </c>
      <c r="U203" s="92"/>
      <c r="V203" s="90">
        <v>4</v>
      </c>
      <c r="W203" s="61" t="e">
        <f>V203*#REF!</f>
        <v>#REF!</v>
      </c>
      <c r="X203" s="92">
        <v>140</v>
      </c>
      <c r="Y203" s="90"/>
      <c r="Z203" s="57" t="e">
        <f>Y203*#REF!</f>
        <v>#REF!</v>
      </c>
      <c r="AA203" s="92"/>
      <c r="AB203" s="90"/>
      <c r="AC203" s="61" t="e">
        <f>AB203*#REF!</f>
        <v>#REF!</v>
      </c>
      <c r="AD203" s="92"/>
      <c r="AE203" s="94">
        <v>2</v>
      </c>
      <c r="AF203" s="57" t="e">
        <f>AE203*#REF!</f>
        <v>#REF!</v>
      </c>
      <c r="AG203" s="95">
        <v>320</v>
      </c>
      <c r="AH203" s="90"/>
      <c r="AI203" s="61" t="e">
        <f>AH203*#REF!</f>
        <v>#REF!</v>
      </c>
      <c r="AJ203" s="92"/>
      <c r="AK203" s="30" t="e">
        <f t="shared" si="30"/>
        <v>#REF!</v>
      </c>
      <c r="BX203" s="27"/>
      <c r="BY203" s="27"/>
      <c r="BZ203" s="27"/>
    </row>
    <row r="204" spans="1:78" s="5" customFormat="1">
      <c r="A204" s="24">
        <f t="shared" si="29"/>
        <v>181</v>
      </c>
      <c r="B204" s="54" t="s">
        <v>145</v>
      </c>
      <c r="C204" s="31" t="s">
        <v>146</v>
      </c>
      <c r="D204" s="33">
        <f t="shared" si="28"/>
        <v>3</v>
      </c>
      <c r="E204" s="28" t="s">
        <v>30</v>
      </c>
      <c r="F204" s="29"/>
      <c r="G204" s="29"/>
      <c r="H204" s="29"/>
      <c r="I204" s="119">
        <f t="shared" si="31"/>
        <v>0</v>
      </c>
      <c r="J204" s="94"/>
      <c r="K204" s="57" t="e">
        <f>J204*#REF!</f>
        <v>#REF!</v>
      </c>
      <c r="L204" s="95"/>
      <c r="M204" s="94">
        <v>1</v>
      </c>
      <c r="N204" s="57" t="e">
        <f>#REF!*M204</f>
        <v>#REF!</v>
      </c>
      <c r="O204" s="95">
        <v>401</v>
      </c>
      <c r="P204" s="90">
        <v>1</v>
      </c>
      <c r="Q204" s="57" t="e">
        <f>P204*#REF!</f>
        <v>#REF!</v>
      </c>
      <c r="R204" s="92">
        <v>154</v>
      </c>
      <c r="S204" s="90"/>
      <c r="T204" s="57" t="e">
        <f>S204*#REF!</f>
        <v>#REF!</v>
      </c>
      <c r="U204" s="92"/>
      <c r="V204" s="90"/>
      <c r="W204" s="61" t="e">
        <f>V204*#REF!</f>
        <v>#REF!</v>
      </c>
      <c r="X204" s="92"/>
      <c r="Y204" s="90"/>
      <c r="Z204" s="57" t="e">
        <f>Y204*#REF!</f>
        <v>#REF!</v>
      </c>
      <c r="AA204" s="92"/>
      <c r="AB204" s="90"/>
      <c r="AC204" s="61" t="e">
        <f>AB204*#REF!</f>
        <v>#REF!</v>
      </c>
      <c r="AD204" s="92"/>
      <c r="AE204" s="94">
        <v>1</v>
      </c>
      <c r="AF204" s="57" t="e">
        <f>AE204*#REF!</f>
        <v>#REF!</v>
      </c>
      <c r="AG204" s="95">
        <v>301</v>
      </c>
      <c r="AH204" s="90"/>
      <c r="AI204" s="61" t="e">
        <f>AH204*#REF!</f>
        <v>#REF!</v>
      </c>
      <c r="AJ204" s="92"/>
      <c r="AK204" s="30" t="e">
        <f t="shared" si="30"/>
        <v>#REF!</v>
      </c>
      <c r="BX204" s="27"/>
      <c r="BY204" s="27"/>
      <c r="BZ204" s="27"/>
    </row>
    <row r="205" spans="1:78" s="5" customFormat="1">
      <c r="A205" s="24"/>
      <c r="B205" s="25"/>
      <c r="C205" s="26"/>
      <c r="D205" s="33"/>
      <c r="E205" s="28"/>
      <c r="F205" s="29"/>
      <c r="G205" s="29"/>
      <c r="H205" s="29"/>
      <c r="I205" s="119"/>
      <c r="J205" s="90"/>
      <c r="K205" s="57" t="e">
        <f>J205*#REF!</f>
        <v>#REF!</v>
      </c>
      <c r="L205" s="49"/>
      <c r="M205" s="90"/>
      <c r="N205" s="57" t="e">
        <f>#REF!*M205</f>
        <v>#REF!</v>
      </c>
      <c r="O205" s="92"/>
      <c r="P205" s="88"/>
      <c r="Q205" s="57" t="e">
        <f>P205*#REF!</f>
        <v>#REF!</v>
      </c>
      <c r="R205" s="92"/>
      <c r="S205" s="90"/>
      <c r="T205" s="57" t="e">
        <f>S205*#REF!</f>
        <v>#REF!</v>
      </c>
      <c r="U205" s="92"/>
      <c r="V205" s="88"/>
      <c r="W205" s="61" t="e">
        <f>V205*#REF!</f>
        <v>#REF!</v>
      </c>
      <c r="X205" s="93"/>
      <c r="Y205" s="90"/>
      <c r="Z205" s="57" t="e">
        <f>Y205*#REF!</f>
        <v>#REF!</v>
      </c>
      <c r="AA205" s="92"/>
      <c r="AB205" s="88"/>
      <c r="AC205" s="61" t="e">
        <f>AB205*#REF!</f>
        <v>#REF!</v>
      </c>
      <c r="AD205" s="93"/>
      <c r="AE205" s="94"/>
      <c r="AF205" s="57" t="e">
        <f>AE205*#REF!</f>
        <v>#REF!</v>
      </c>
      <c r="AG205" s="95"/>
      <c r="AH205" s="88"/>
      <c r="AI205" s="61" t="e">
        <f>AH205*#REF!</f>
        <v>#REF!</v>
      </c>
      <c r="AJ205" s="93"/>
      <c r="AK205" s="30" t="e">
        <f t="shared" si="30"/>
        <v>#REF!</v>
      </c>
      <c r="BX205" s="27">
        <v>8</v>
      </c>
      <c r="BY205" s="27">
        <f t="shared" ref="BY205:BY214" si="32">BX205/1.23</f>
        <v>6.5040650406504064</v>
      </c>
      <c r="BZ205" s="27">
        <f t="shared" ref="BZ205:BZ214" si="33">BY205*(1+$BZ$4)</f>
        <v>6.6991869918699187</v>
      </c>
    </row>
    <row r="206" spans="1:78" s="5" customFormat="1">
      <c r="A206" s="24">
        <f>A204+1</f>
        <v>182</v>
      </c>
      <c r="B206" s="52" t="s">
        <v>184</v>
      </c>
      <c r="C206" s="31" t="s">
        <v>27</v>
      </c>
      <c r="D206" s="33">
        <f t="shared" ref="D206:D214" si="34">J206+M206+P206+S206+V206+Y206+AB206+AE206+AH206</f>
        <v>16</v>
      </c>
      <c r="E206" s="28" t="s">
        <v>30</v>
      </c>
      <c r="F206" s="29"/>
      <c r="G206" s="29"/>
      <c r="H206" s="29"/>
      <c r="I206" s="119">
        <f t="shared" si="31"/>
        <v>0</v>
      </c>
      <c r="J206" s="94">
        <v>10</v>
      </c>
      <c r="K206" s="57" t="e">
        <f>J206*#REF!</f>
        <v>#REF!</v>
      </c>
      <c r="L206" s="95">
        <v>590</v>
      </c>
      <c r="M206" s="90"/>
      <c r="N206" s="57" t="e">
        <f>#REF!*M206</f>
        <v>#REF!</v>
      </c>
      <c r="O206" s="92"/>
      <c r="P206" s="91">
        <v>3</v>
      </c>
      <c r="Q206" s="57" t="e">
        <f>P206*#REF!</f>
        <v>#REF!</v>
      </c>
      <c r="R206" s="92">
        <v>155</v>
      </c>
      <c r="S206" s="90">
        <v>1</v>
      </c>
      <c r="T206" s="57" t="e">
        <f>S206*#REF!</f>
        <v>#REF!</v>
      </c>
      <c r="U206" s="92"/>
      <c r="V206" s="90">
        <v>2</v>
      </c>
      <c r="W206" s="61" t="e">
        <f>V206*#REF!</f>
        <v>#REF!</v>
      </c>
      <c r="X206" s="92">
        <v>140</v>
      </c>
      <c r="Y206" s="90"/>
      <c r="Z206" s="57" t="e">
        <f>Y206*#REF!</f>
        <v>#REF!</v>
      </c>
      <c r="AA206" s="92"/>
      <c r="AB206" s="90"/>
      <c r="AC206" s="61" t="e">
        <f>AB206*#REF!</f>
        <v>#REF!</v>
      </c>
      <c r="AD206" s="92"/>
      <c r="AE206" s="94"/>
      <c r="AF206" s="57" t="e">
        <f>AE206*#REF!</f>
        <v>#REF!</v>
      </c>
      <c r="AG206" s="95"/>
      <c r="AH206" s="90"/>
      <c r="AI206" s="61" t="e">
        <f>AH206*#REF!</f>
        <v>#REF!</v>
      </c>
      <c r="AJ206" s="92"/>
      <c r="AK206" s="30" t="e">
        <f t="shared" si="30"/>
        <v>#REF!</v>
      </c>
      <c r="BX206" s="27">
        <v>80</v>
      </c>
      <c r="BY206" s="27">
        <f t="shared" si="32"/>
        <v>65.040650406504071</v>
      </c>
      <c r="BZ206" s="27">
        <f t="shared" si="33"/>
        <v>66.991869918699194</v>
      </c>
    </row>
    <row r="207" spans="1:78" s="5" customFormat="1">
      <c r="A207" s="24">
        <f t="shared" ref="A207:A214" si="35">A206+1</f>
        <v>183</v>
      </c>
      <c r="B207" s="52" t="s">
        <v>185</v>
      </c>
      <c r="C207" s="31" t="s">
        <v>27</v>
      </c>
      <c r="D207" s="33">
        <f t="shared" si="34"/>
        <v>19</v>
      </c>
      <c r="E207" s="28" t="s">
        <v>30</v>
      </c>
      <c r="F207" s="29"/>
      <c r="G207" s="29"/>
      <c r="H207" s="29"/>
      <c r="I207" s="119">
        <f t="shared" si="31"/>
        <v>0</v>
      </c>
      <c r="J207" s="94">
        <v>10</v>
      </c>
      <c r="K207" s="57" t="e">
        <f>J207*#REF!</f>
        <v>#REF!</v>
      </c>
      <c r="L207" s="95">
        <v>590</v>
      </c>
      <c r="M207" s="90"/>
      <c r="N207" s="57" t="e">
        <f>#REF!*M207</f>
        <v>#REF!</v>
      </c>
      <c r="O207" s="92"/>
      <c r="P207" s="91">
        <v>3</v>
      </c>
      <c r="Q207" s="57" t="e">
        <f>P207*#REF!</f>
        <v>#REF!</v>
      </c>
      <c r="R207" s="92">
        <v>155</v>
      </c>
      <c r="S207" s="90">
        <v>1</v>
      </c>
      <c r="T207" s="57" t="e">
        <f>S207*#REF!</f>
        <v>#REF!</v>
      </c>
      <c r="U207" s="92"/>
      <c r="V207" s="90">
        <v>5</v>
      </c>
      <c r="W207" s="61" t="e">
        <f>V207*#REF!</f>
        <v>#REF!</v>
      </c>
      <c r="X207" s="92">
        <v>140</v>
      </c>
      <c r="Y207" s="90"/>
      <c r="Z207" s="57" t="e">
        <f>Y207*#REF!</f>
        <v>#REF!</v>
      </c>
      <c r="AA207" s="92"/>
      <c r="AB207" s="90"/>
      <c r="AC207" s="61" t="e">
        <f>AB207*#REF!</f>
        <v>#REF!</v>
      </c>
      <c r="AD207" s="92"/>
      <c r="AE207" s="94"/>
      <c r="AF207" s="57" t="e">
        <f>AE207*#REF!</f>
        <v>#REF!</v>
      </c>
      <c r="AG207" s="95"/>
      <c r="AH207" s="90"/>
      <c r="AI207" s="61" t="e">
        <f>AH207*#REF!</f>
        <v>#REF!</v>
      </c>
      <c r="AJ207" s="92"/>
      <c r="AK207" s="30" t="e">
        <f t="shared" si="30"/>
        <v>#REF!</v>
      </c>
      <c r="BX207" s="27">
        <v>80</v>
      </c>
      <c r="BY207" s="27">
        <f t="shared" si="32"/>
        <v>65.040650406504071</v>
      </c>
      <c r="BZ207" s="27">
        <f t="shared" si="33"/>
        <v>66.991869918699194</v>
      </c>
    </row>
    <row r="208" spans="1:78" s="5" customFormat="1">
      <c r="A208" s="24">
        <f t="shared" si="35"/>
        <v>184</v>
      </c>
      <c r="B208" s="52" t="s">
        <v>186</v>
      </c>
      <c r="C208" s="31" t="s">
        <v>27</v>
      </c>
      <c r="D208" s="33">
        <f t="shared" si="34"/>
        <v>34</v>
      </c>
      <c r="E208" s="28" t="s">
        <v>30</v>
      </c>
      <c r="F208" s="29"/>
      <c r="G208" s="29"/>
      <c r="H208" s="29"/>
      <c r="I208" s="119">
        <f t="shared" si="31"/>
        <v>0</v>
      </c>
      <c r="J208" s="94">
        <v>10</v>
      </c>
      <c r="K208" s="57" t="e">
        <f>J208*#REF!</f>
        <v>#REF!</v>
      </c>
      <c r="L208" s="95">
        <v>590</v>
      </c>
      <c r="M208" s="90"/>
      <c r="N208" s="57" t="e">
        <f>#REF!*M208</f>
        <v>#REF!</v>
      </c>
      <c r="O208" s="92"/>
      <c r="P208" s="91">
        <v>3</v>
      </c>
      <c r="Q208" s="57" t="e">
        <f>P208*#REF!</f>
        <v>#REF!</v>
      </c>
      <c r="R208" s="92">
        <v>155</v>
      </c>
      <c r="S208" s="90">
        <v>1</v>
      </c>
      <c r="T208" s="57" t="e">
        <f>S208*#REF!</f>
        <v>#REF!</v>
      </c>
      <c r="U208" s="92"/>
      <c r="V208" s="90">
        <v>5</v>
      </c>
      <c r="W208" s="61" t="e">
        <f>V208*#REF!</f>
        <v>#REF!</v>
      </c>
      <c r="X208" s="92">
        <v>140</v>
      </c>
      <c r="Y208" s="90"/>
      <c r="Z208" s="57" t="e">
        <f>Y208*#REF!</f>
        <v>#REF!</v>
      </c>
      <c r="AA208" s="92"/>
      <c r="AB208" s="90"/>
      <c r="AC208" s="61" t="e">
        <f>AB208*#REF!</f>
        <v>#REF!</v>
      </c>
      <c r="AD208" s="92"/>
      <c r="AE208" s="94">
        <v>15</v>
      </c>
      <c r="AF208" s="57" t="e">
        <f>AE208*#REF!</f>
        <v>#REF!</v>
      </c>
      <c r="AG208" s="95">
        <v>320</v>
      </c>
      <c r="AH208" s="90"/>
      <c r="AI208" s="61" t="e">
        <f>AH208*#REF!</f>
        <v>#REF!</v>
      </c>
      <c r="AJ208" s="92"/>
      <c r="AK208" s="30" t="e">
        <f t="shared" si="30"/>
        <v>#REF!</v>
      </c>
      <c r="BX208" s="27">
        <v>80</v>
      </c>
      <c r="BY208" s="27">
        <f t="shared" si="32"/>
        <v>65.040650406504071</v>
      </c>
      <c r="BZ208" s="27">
        <f t="shared" si="33"/>
        <v>66.991869918699194</v>
      </c>
    </row>
    <row r="209" spans="1:78" s="5" customFormat="1">
      <c r="A209" s="24">
        <f t="shared" si="35"/>
        <v>185</v>
      </c>
      <c r="B209" s="52" t="s">
        <v>187</v>
      </c>
      <c r="C209" s="31" t="s">
        <v>27</v>
      </c>
      <c r="D209" s="33">
        <f t="shared" si="34"/>
        <v>14</v>
      </c>
      <c r="E209" s="28" t="s">
        <v>30</v>
      </c>
      <c r="F209" s="29"/>
      <c r="G209" s="29"/>
      <c r="H209" s="29"/>
      <c r="I209" s="119">
        <f t="shared" si="31"/>
        <v>0</v>
      </c>
      <c r="J209" s="94">
        <v>10</v>
      </c>
      <c r="K209" s="57" t="e">
        <f>J209*#REF!</f>
        <v>#REF!</v>
      </c>
      <c r="L209" s="95">
        <v>590</v>
      </c>
      <c r="M209" s="90"/>
      <c r="N209" s="57" t="e">
        <f>#REF!*M209</f>
        <v>#REF!</v>
      </c>
      <c r="O209" s="92"/>
      <c r="P209" s="91">
        <v>3</v>
      </c>
      <c r="Q209" s="57" t="e">
        <f>P209*#REF!</f>
        <v>#REF!</v>
      </c>
      <c r="R209" s="92">
        <v>155</v>
      </c>
      <c r="S209" s="90">
        <v>1</v>
      </c>
      <c r="T209" s="57" t="e">
        <f>S209*#REF!</f>
        <v>#REF!</v>
      </c>
      <c r="U209" s="92"/>
      <c r="V209" s="90"/>
      <c r="W209" s="61" t="e">
        <f>V209*#REF!</f>
        <v>#REF!</v>
      </c>
      <c r="X209" s="92"/>
      <c r="Y209" s="90"/>
      <c r="Z209" s="57" t="e">
        <f>Y209*#REF!</f>
        <v>#REF!</v>
      </c>
      <c r="AA209" s="92"/>
      <c r="AB209" s="90"/>
      <c r="AC209" s="61" t="e">
        <f>AB209*#REF!</f>
        <v>#REF!</v>
      </c>
      <c r="AD209" s="92"/>
      <c r="AE209" s="94"/>
      <c r="AF209" s="57" t="e">
        <f>AE209*#REF!</f>
        <v>#REF!</v>
      </c>
      <c r="AG209" s="95"/>
      <c r="AH209" s="90"/>
      <c r="AI209" s="61" t="e">
        <f>AH209*#REF!</f>
        <v>#REF!</v>
      </c>
      <c r="AJ209" s="92"/>
      <c r="AK209" s="30" t="e">
        <f t="shared" si="30"/>
        <v>#REF!</v>
      </c>
      <c r="BX209" s="27">
        <v>90</v>
      </c>
      <c r="BY209" s="27">
        <f t="shared" si="32"/>
        <v>73.170731707317074</v>
      </c>
      <c r="BZ209" s="27">
        <f t="shared" si="33"/>
        <v>75.365853658536594</v>
      </c>
    </row>
    <row r="210" spans="1:78" s="5" customFormat="1">
      <c r="A210" s="24">
        <f t="shared" si="35"/>
        <v>186</v>
      </c>
      <c r="B210" s="52" t="s">
        <v>188</v>
      </c>
      <c r="C210" s="31" t="s">
        <v>27</v>
      </c>
      <c r="D210" s="33">
        <f t="shared" si="34"/>
        <v>14</v>
      </c>
      <c r="E210" s="28" t="s">
        <v>30</v>
      </c>
      <c r="F210" s="29"/>
      <c r="G210" s="29"/>
      <c r="H210" s="29"/>
      <c r="I210" s="119">
        <f t="shared" si="31"/>
        <v>0</v>
      </c>
      <c r="J210" s="94">
        <v>10</v>
      </c>
      <c r="K210" s="57" t="e">
        <f>J210*#REF!</f>
        <v>#REF!</v>
      </c>
      <c r="L210" s="95">
        <v>590</v>
      </c>
      <c r="M210" s="90"/>
      <c r="N210" s="57" t="e">
        <f>#REF!*M210</f>
        <v>#REF!</v>
      </c>
      <c r="O210" s="92"/>
      <c r="P210" s="91">
        <v>3</v>
      </c>
      <c r="Q210" s="57" t="e">
        <f>P210*#REF!</f>
        <v>#REF!</v>
      </c>
      <c r="R210" s="92">
        <v>155</v>
      </c>
      <c r="S210" s="90">
        <v>1</v>
      </c>
      <c r="T210" s="57" t="e">
        <f>S210*#REF!</f>
        <v>#REF!</v>
      </c>
      <c r="U210" s="92"/>
      <c r="V210" s="90"/>
      <c r="W210" s="61" t="e">
        <f>V210*#REF!</f>
        <v>#REF!</v>
      </c>
      <c r="X210" s="92"/>
      <c r="Y210" s="90"/>
      <c r="Z210" s="57" t="e">
        <f>Y210*#REF!</f>
        <v>#REF!</v>
      </c>
      <c r="AA210" s="92"/>
      <c r="AB210" s="90"/>
      <c r="AC210" s="61" t="e">
        <f>AB210*#REF!</f>
        <v>#REF!</v>
      </c>
      <c r="AD210" s="92"/>
      <c r="AE210" s="94"/>
      <c r="AF210" s="57" t="e">
        <f>AE210*#REF!</f>
        <v>#REF!</v>
      </c>
      <c r="AG210" s="95"/>
      <c r="AH210" s="90"/>
      <c r="AI210" s="61" t="e">
        <f>AH210*#REF!</f>
        <v>#REF!</v>
      </c>
      <c r="AJ210" s="92"/>
      <c r="AK210" s="30" t="e">
        <f t="shared" si="30"/>
        <v>#REF!</v>
      </c>
      <c r="BX210" s="27">
        <v>80</v>
      </c>
      <c r="BY210" s="27">
        <f t="shared" si="32"/>
        <v>65.040650406504071</v>
      </c>
      <c r="BZ210" s="27">
        <f t="shared" si="33"/>
        <v>66.991869918699194</v>
      </c>
    </row>
    <row r="211" spans="1:78" s="5" customFormat="1">
      <c r="A211" s="24">
        <f t="shared" si="35"/>
        <v>187</v>
      </c>
      <c r="B211" s="52" t="s">
        <v>189</v>
      </c>
      <c r="C211" s="31" t="s">
        <v>27</v>
      </c>
      <c r="D211" s="33">
        <f t="shared" si="34"/>
        <v>14</v>
      </c>
      <c r="E211" s="28" t="s">
        <v>30</v>
      </c>
      <c r="F211" s="29"/>
      <c r="G211" s="29"/>
      <c r="H211" s="29"/>
      <c r="I211" s="119">
        <f t="shared" si="31"/>
        <v>0</v>
      </c>
      <c r="J211" s="94">
        <v>10</v>
      </c>
      <c r="K211" s="57" t="e">
        <f>J211*#REF!</f>
        <v>#REF!</v>
      </c>
      <c r="L211" s="95">
        <v>590</v>
      </c>
      <c r="M211" s="90"/>
      <c r="N211" s="57" t="e">
        <f>#REF!*M211</f>
        <v>#REF!</v>
      </c>
      <c r="O211" s="92"/>
      <c r="P211" s="91">
        <v>3</v>
      </c>
      <c r="Q211" s="57" t="e">
        <f>P211*#REF!</f>
        <v>#REF!</v>
      </c>
      <c r="R211" s="92">
        <v>155</v>
      </c>
      <c r="S211" s="90">
        <v>1</v>
      </c>
      <c r="T211" s="57" t="e">
        <f>S211*#REF!</f>
        <v>#REF!</v>
      </c>
      <c r="U211" s="92"/>
      <c r="V211" s="90"/>
      <c r="W211" s="61" t="e">
        <f>V211*#REF!</f>
        <v>#REF!</v>
      </c>
      <c r="X211" s="92"/>
      <c r="Y211" s="90"/>
      <c r="Z211" s="57" t="e">
        <f>Y211*#REF!</f>
        <v>#REF!</v>
      </c>
      <c r="AA211" s="92"/>
      <c r="AB211" s="90"/>
      <c r="AC211" s="61" t="e">
        <f>AB211*#REF!</f>
        <v>#REF!</v>
      </c>
      <c r="AD211" s="92"/>
      <c r="AE211" s="94"/>
      <c r="AF211" s="57" t="e">
        <f>AE211*#REF!</f>
        <v>#REF!</v>
      </c>
      <c r="AG211" s="95"/>
      <c r="AH211" s="90"/>
      <c r="AI211" s="61" t="e">
        <f>AH211*#REF!</f>
        <v>#REF!</v>
      </c>
      <c r="AJ211" s="92"/>
      <c r="AK211" s="30" t="e">
        <f t="shared" si="30"/>
        <v>#REF!</v>
      </c>
      <c r="BX211" s="27">
        <v>65.010000000000005</v>
      </c>
      <c r="BY211" s="27">
        <f t="shared" si="32"/>
        <v>52.853658536585371</v>
      </c>
      <c r="BZ211" s="27">
        <f t="shared" si="33"/>
        <v>54.439268292682932</v>
      </c>
    </row>
    <row r="212" spans="1:78" s="5" customFormat="1">
      <c r="A212" s="24">
        <f t="shared" si="35"/>
        <v>188</v>
      </c>
      <c r="B212" s="52" t="s">
        <v>190</v>
      </c>
      <c r="C212" s="31" t="s">
        <v>27</v>
      </c>
      <c r="D212" s="33">
        <f t="shared" si="34"/>
        <v>16</v>
      </c>
      <c r="E212" s="28" t="s">
        <v>30</v>
      </c>
      <c r="F212" s="29"/>
      <c r="G212" s="29"/>
      <c r="H212" s="29"/>
      <c r="I212" s="119">
        <f t="shared" si="31"/>
        <v>0</v>
      </c>
      <c r="J212" s="94">
        <v>10</v>
      </c>
      <c r="K212" s="57" t="e">
        <f>J212*#REF!</f>
        <v>#REF!</v>
      </c>
      <c r="L212" s="95">
        <v>590</v>
      </c>
      <c r="M212" s="90"/>
      <c r="N212" s="57" t="e">
        <f>#REF!*M212</f>
        <v>#REF!</v>
      </c>
      <c r="O212" s="92"/>
      <c r="P212" s="91">
        <v>3</v>
      </c>
      <c r="Q212" s="57" t="e">
        <f>P212*#REF!</f>
        <v>#REF!</v>
      </c>
      <c r="R212" s="92">
        <v>155</v>
      </c>
      <c r="S212" s="90">
        <v>1</v>
      </c>
      <c r="T212" s="57" t="e">
        <f>S212*#REF!</f>
        <v>#REF!</v>
      </c>
      <c r="U212" s="92"/>
      <c r="V212" s="90">
        <v>2</v>
      </c>
      <c r="W212" s="61" t="e">
        <f>V212*#REF!</f>
        <v>#REF!</v>
      </c>
      <c r="X212" s="92">
        <v>140</v>
      </c>
      <c r="Y212" s="90"/>
      <c r="Z212" s="57" t="e">
        <f>Y212*#REF!</f>
        <v>#REF!</v>
      </c>
      <c r="AA212" s="92"/>
      <c r="AB212" s="90"/>
      <c r="AC212" s="61" t="e">
        <f>AB212*#REF!</f>
        <v>#REF!</v>
      </c>
      <c r="AD212" s="92"/>
      <c r="AE212" s="94"/>
      <c r="AF212" s="57" t="e">
        <f>AE212*#REF!</f>
        <v>#REF!</v>
      </c>
      <c r="AG212" s="95"/>
      <c r="AH212" s="90"/>
      <c r="AI212" s="61" t="e">
        <f>AH212*#REF!</f>
        <v>#REF!</v>
      </c>
      <c r="AJ212" s="92"/>
      <c r="AK212" s="30" t="e">
        <f t="shared" si="30"/>
        <v>#REF!</v>
      </c>
      <c r="BX212" s="27">
        <v>80</v>
      </c>
      <c r="BY212" s="27">
        <f t="shared" si="32"/>
        <v>65.040650406504071</v>
      </c>
      <c r="BZ212" s="27">
        <f t="shared" si="33"/>
        <v>66.991869918699194</v>
      </c>
    </row>
    <row r="213" spans="1:78" s="5" customFormat="1">
      <c r="A213" s="24">
        <f t="shared" si="35"/>
        <v>189</v>
      </c>
      <c r="B213" s="52" t="s">
        <v>191</v>
      </c>
      <c r="C213" s="31" t="s">
        <v>27</v>
      </c>
      <c r="D213" s="33">
        <f t="shared" si="34"/>
        <v>19</v>
      </c>
      <c r="E213" s="28" t="s">
        <v>30</v>
      </c>
      <c r="F213" s="29"/>
      <c r="G213" s="29"/>
      <c r="H213" s="29"/>
      <c r="I213" s="119">
        <f t="shared" si="31"/>
        <v>0</v>
      </c>
      <c r="J213" s="94">
        <v>10</v>
      </c>
      <c r="K213" s="57" t="e">
        <f>J213*#REF!</f>
        <v>#REF!</v>
      </c>
      <c r="L213" s="95">
        <v>590</v>
      </c>
      <c r="M213" s="90"/>
      <c r="N213" s="57" t="e">
        <f>#REF!*M213</f>
        <v>#REF!</v>
      </c>
      <c r="O213" s="92"/>
      <c r="P213" s="91">
        <v>3</v>
      </c>
      <c r="Q213" s="57" t="e">
        <f>P213*#REF!</f>
        <v>#REF!</v>
      </c>
      <c r="R213" s="92">
        <v>155</v>
      </c>
      <c r="S213" s="90">
        <v>1</v>
      </c>
      <c r="T213" s="57" t="e">
        <f>S213*#REF!</f>
        <v>#REF!</v>
      </c>
      <c r="U213" s="92"/>
      <c r="V213" s="90">
        <v>5</v>
      </c>
      <c r="W213" s="61" t="e">
        <f>V213*#REF!</f>
        <v>#REF!</v>
      </c>
      <c r="X213" s="92">
        <v>140</v>
      </c>
      <c r="Y213" s="90"/>
      <c r="Z213" s="57" t="e">
        <f>Y213*#REF!</f>
        <v>#REF!</v>
      </c>
      <c r="AA213" s="92"/>
      <c r="AB213" s="90"/>
      <c r="AC213" s="61" t="e">
        <f>AB213*#REF!</f>
        <v>#REF!</v>
      </c>
      <c r="AD213" s="92"/>
      <c r="AE213" s="94"/>
      <c r="AF213" s="57" t="e">
        <f>AE213*#REF!</f>
        <v>#REF!</v>
      </c>
      <c r="AG213" s="95"/>
      <c r="AH213" s="90"/>
      <c r="AI213" s="61" t="e">
        <f>AH213*#REF!</f>
        <v>#REF!</v>
      </c>
      <c r="AJ213" s="92"/>
      <c r="AK213" s="30" t="e">
        <f t="shared" si="30"/>
        <v>#REF!</v>
      </c>
      <c r="BX213" s="27">
        <v>0.7</v>
      </c>
      <c r="BY213" s="27">
        <f t="shared" si="32"/>
        <v>0.56910569105691056</v>
      </c>
      <c r="BZ213" s="27">
        <f t="shared" si="33"/>
        <v>0.58617886178861789</v>
      </c>
    </row>
    <row r="214" spans="1:78" s="5" customFormat="1">
      <c r="A214" s="24">
        <f t="shared" si="35"/>
        <v>190</v>
      </c>
      <c r="B214" s="52" t="s">
        <v>192</v>
      </c>
      <c r="C214" s="31" t="s">
        <v>27</v>
      </c>
      <c r="D214" s="33">
        <f t="shared" si="34"/>
        <v>19</v>
      </c>
      <c r="E214" s="28" t="s">
        <v>30</v>
      </c>
      <c r="F214" s="29"/>
      <c r="G214" s="29"/>
      <c r="H214" s="29"/>
      <c r="I214" s="119">
        <f t="shared" si="31"/>
        <v>0</v>
      </c>
      <c r="J214" s="94">
        <v>10</v>
      </c>
      <c r="K214" s="57" t="e">
        <f>J214*#REF!</f>
        <v>#REF!</v>
      </c>
      <c r="L214" s="95">
        <v>590</v>
      </c>
      <c r="M214" s="90"/>
      <c r="N214" s="57" t="e">
        <f>#REF!*M214</f>
        <v>#REF!</v>
      </c>
      <c r="O214" s="92"/>
      <c r="P214" s="91">
        <v>3</v>
      </c>
      <c r="Q214" s="57" t="e">
        <f>P214*#REF!</f>
        <v>#REF!</v>
      </c>
      <c r="R214" s="92">
        <v>155</v>
      </c>
      <c r="S214" s="90">
        <v>1</v>
      </c>
      <c r="T214" s="57" t="e">
        <f>S214*#REF!</f>
        <v>#REF!</v>
      </c>
      <c r="U214" s="92"/>
      <c r="V214" s="90">
        <v>5</v>
      </c>
      <c r="W214" s="61" t="e">
        <f>V214*#REF!</f>
        <v>#REF!</v>
      </c>
      <c r="X214" s="92">
        <v>101</v>
      </c>
      <c r="Y214" s="90"/>
      <c r="Z214" s="57" t="e">
        <f>Y214*#REF!</f>
        <v>#REF!</v>
      </c>
      <c r="AA214" s="92"/>
      <c r="AB214" s="90"/>
      <c r="AC214" s="61" t="e">
        <f>AB214*#REF!</f>
        <v>#REF!</v>
      </c>
      <c r="AD214" s="92"/>
      <c r="AE214" s="94"/>
      <c r="AF214" s="57" t="e">
        <f>AE214*#REF!</f>
        <v>#REF!</v>
      </c>
      <c r="AG214" s="95"/>
      <c r="AH214" s="90"/>
      <c r="AI214" s="61" t="e">
        <f>AH214*#REF!</f>
        <v>#REF!</v>
      </c>
      <c r="AJ214" s="92"/>
      <c r="AK214" s="30" t="e">
        <f t="shared" si="30"/>
        <v>#REF!</v>
      </c>
      <c r="BX214" s="27">
        <v>8.49</v>
      </c>
      <c r="BY214" s="27">
        <f t="shared" si="32"/>
        <v>6.9024390243902438</v>
      </c>
      <c r="BZ214" s="27">
        <f t="shared" si="33"/>
        <v>7.1095121951219511</v>
      </c>
    </row>
    <row r="215" spans="1:78" s="5" customFormat="1">
      <c r="A215" s="24"/>
      <c r="B215" s="52"/>
      <c r="C215" s="31"/>
      <c r="D215" s="33"/>
      <c r="E215" s="28"/>
      <c r="F215" s="29"/>
      <c r="G215" s="29"/>
      <c r="H215" s="29"/>
      <c r="I215" s="119"/>
      <c r="J215" s="94"/>
      <c r="K215" s="57" t="e">
        <f>J215*#REF!</f>
        <v>#REF!</v>
      </c>
      <c r="L215" s="95"/>
      <c r="M215" s="90"/>
      <c r="N215" s="57" t="e">
        <f>#REF!*M215</f>
        <v>#REF!</v>
      </c>
      <c r="O215" s="92"/>
      <c r="P215" s="91"/>
      <c r="Q215" s="57" t="e">
        <f>P215*#REF!</f>
        <v>#REF!</v>
      </c>
      <c r="R215" s="92"/>
      <c r="S215" s="90"/>
      <c r="T215" s="57" t="e">
        <f>S215*#REF!</f>
        <v>#REF!</v>
      </c>
      <c r="U215" s="92"/>
      <c r="V215" s="90"/>
      <c r="W215" s="61" t="e">
        <f>V215*#REF!</f>
        <v>#REF!</v>
      </c>
      <c r="X215" s="92"/>
      <c r="Y215" s="90"/>
      <c r="Z215" s="57" t="e">
        <f>Y215*#REF!</f>
        <v>#REF!</v>
      </c>
      <c r="AA215" s="92"/>
      <c r="AB215" s="90"/>
      <c r="AC215" s="61" t="e">
        <f>AB215*#REF!</f>
        <v>#REF!</v>
      </c>
      <c r="AD215" s="92"/>
      <c r="AE215" s="94"/>
      <c r="AF215" s="57" t="e">
        <f>AE215*#REF!</f>
        <v>#REF!</v>
      </c>
      <c r="AG215" s="95"/>
      <c r="AH215" s="90"/>
      <c r="AI215" s="61" t="e">
        <f>AH215*#REF!</f>
        <v>#REF!</v>
      </c>
      <c r="AJ215" s="92"/>
      <c r="AK215" s="30" t="e">
        <f t="shared" si="30"/>
        <v>#REF!</v>
      </c>
      <c r="BX215" s="27"/>
      <c r="BY215" s="27"/>
      <c r="BZ215" s="27"/>
    </row>
    <row r="216" spans="1:78" s="5" customFormat="1">
      <c r="A216" s="24">
        <f>A214+1</f>
        <v>191</v>
      </c>
      <c r="B216" s="25" t="s">
        <v>80</v>
      </c>
      <c r="C216" s="26" t="s">
        <v>27</v>
      </c>
      <c r="D216" s="33">
        <f>J216+M216+P216+S216+V216+Y216+AB216+AE216+AH216</f>
        <v>51</v>
      </c>
      <c r="E216" s="28" t="s">
        <v>30</v>
      </c>
      <c r="F216" s="29"/>
      <c r="G216" s="29"/>
      <c r="H216" s="29"/>
      <c r="I216" s="119">
        <f t="shared" si="31"/>
        <v>0</v>
      </c>
      <c r="J216" s="94"/>
      <c r="K216" s="57" t="e">
        <f>J216*#REF!</f>
        <v>#REF!</v>
      </c>
      <c r="L216" s="49"/>
      <c r="M216" s="90"/>
      <c r="N216" s="57" t="e">
        <f>#REF!*M216</f>
        <v>#REF!</v>
      </c>
      <c r="O216" s="92">
        <v>401</v>
      </c>
      <c r="P216" s="88">
        <v>20</v>
      </c>
      <c r="Q216" s="57" t="e">
        <f>P216*#REF!</f>
        <v>#REF!</v>
      </c>
      <c r="R216" s="92">
        <v>155</v>
      </c>
      <c r="S216" s="90">
        <v>1</v>
      </c>
      <c r="T216" s="57" t="e">
        <f>S216*#REF!</f>
        <v>#REF!</v>
      </c>
      <c r="U216" s="92"/>
      <c r="V216" s="88">
        <v>10</v>
      </c>
      <c r="W216" s="61" t="e">
        <f>V216*#REF!</f>
        <v>#REF!</v>
      </c>
      <c r="X216" s="93">
        <v>140</v>
      </c>
      <c r="Y216" s="90"/>
      <c r="Z216" s="57" t="e">
        <f>Y216*#REF!</f>
        <v>#REF!</v>
      </c>
      <c r="AA216" s="92"/>
      <c r="AB216" s="88"/>
      <c r="AC216" s="61" t="e">
        <f>AB216*#REF!</f>
        <v>#REF!</v>
      </c>
      <c r="AD216" s="93"/>
      <c r="AE216" s="94">
        <v>20</v>
      </c>
      <c r="AF216" s="57" t="e">
        <f>AE216*#REF!</f>
        <v>#REF!</v>
      </c>
      <c r="AG216" s="95">
        <v>301</v>
      </c>
      <c r="AH216" s="88"/>
      <c r="AI216" s="61" t="e">
        <f>AH216*#REF!</f>
        <v>#REF!</v>
      </c>
      <c r="AJ216" s="93"/>
      <c r="AK216" s="30" t="e">
        <f t="shared" si="30"/>
        <v>#REF!</v>
      </c>
      <c r="BX216" s="27"/>
      <c r="BY216" s="27"/>
      <c r="BZ216" s="27"/>
    </row>
    <row r="217" spans="1:78" s="5" customFormat="1">
      <c r="A217" s="24">
        <f>A216+1</f>
        <v>192</v>
      </c>
      <c r="B217" s="25" t="s">
        <v>81</v>
      </c>
      <c r="C217" s="26" t="s">
        <v>27</v>
      </c>
      <c r="D217" s="33">
        <f>J217+M217+P217+S217+V217+Y217+AB217+AE217+AH217</f>
        <v>66</v>
      </c>
      <c r="E217" s="28" t="s">
        <v>30</v>
      </c>
      <c r="F217" s="29"/>
      <c r="G217" s="29"/>
      <c r="H217" s="29"/>
      <c r="I217" s="119">
        <f t="shared" si="31"/>
        <v>0</v>
      </c>
      <c r="J217" s="94">
        <v>20</v>
      </c>
      <c r="K217" s="57" t="e">
        <f>J217*#REF!</f>
        <v>#REF!</v>
      </c>
      <c r="L217" s="49">
        <v>590</v>
      </c>
      <c r="M217" s="90"/>
      <c r="N217" s="57" t="e">
        <f>#REF!*M217</f>
        <v>#REF!</v>
      </c>
      <c r="O217" s="92"/>
      <c r="P217" s="88">
        <v>20</v>
      </c>
      <c r="Q217" s="57" t="e">
        <f>P217*#REF!</f>
        <v>#REF!</v>
      </c>
      <c r="R217" s="92">
        <v>155</v>
      </c>
      <c r="S217" s="90">
        <v>1</v>
      </c>
      <c r="T217" s="57" t="e">
        <f>S217*#REF!</f>
        <v>#REF!</v>
      </c>
      <c r="U217" s="92"/>
      <c r="V217" s="88">
        <v>10</v>
      </c>
      <c r="W217" s="61" t="e">
        <f>V217*#REF!</f>
        <v>#REF!</v>
      </c>
      <c r="X217" s="93">
        <v>140</v>
      </c>
      <c r="Y217" s="90"/>
      <c r="Z217" s="57" t="e">
        <f>Y217*#REF!</f>
        <v>#REF!</v>
      </c>
      <c r="AA217" s="92"/>
      <c r="AB217" s="88"/>
      <c r="AC217" s="61" t="e">
        <f>AB217*#REF!</f>
        <v>#REF!</v>
      </c>
      <c r="AD217" s="93"/>
      <c r="AE217" s="94">
        <v>15</v>
      </c>
      <c r="AF217" s="57" t="e">
        <f>AE217*#REF!</f>
        <v>#REF!</v>
      </c>
      <c r="AG217" s="95">
        <v>320</v>
      </c>
      <c r="AH217" s="88"/>
      <c r="AI217" s="61" t="e">
        <f>AH217*#REF!</f>
        <v>#REF!</v>
      </c>
      <c r="AJ217" s="93"/>
      <c r="AK217" s="30" t="e">
        <f t="shared" si="30"/>
        <v>#REF!</v>
      </c>
      <c r="BX217" s="27"/>
      <c r="BY217" s="27"/>
      <c r="BZ217" s="27"/>
    </row>
    <row r="218" spans="1:78" s="5" customFormat="1">
      <c r="A218" s="24"/>
      <c r="B218" s="52"/>
      <c r="C218" s="31"/>
      <c r="D218" s="33"/>
      <c r="E218" s="28"/>
      <c r="F218" s="29"/>
      <c r="G218" s="29"/>
      <c r="H218" s="29"/>
      <c r="I218" s="119"/>
      <c r="J218" s="94"/>
      <c r="K218" s="57" t="e">
        <f>J218*#REF!</f>
        <v>#REF!</v>
      </c>
      <c r="L218" s="95"/>
      <c r="M218" s="90"/>
      <c r="N218" s="57" t="e">
        <f>#REF!*M218</f>
        <v>#REF!</v>
      </c>
      <c r="O218" s="92"/>
      <c r="P218" s="91"/>
      <c r="Q218" s="57" t="e">
        <f>P218*#REF!</f>
        <v>#REF!</v>
      </c>
      <c r="R218" s="92"/>
      <c r="S218" s="90"/>
      <c r="T218" s="57" t="e">
        <f>S218*#REF!</f>
        <v>#REF!</v>
      </c>
      <c r="U218" s="92"/>
      <c r="V218" s="90"/>
      <c r="W218" s="61" t="e">
        <f>V218*#REF!</f>
        <v>#REF!</v>
      </c>
      <c r="X218" s="92"/>
      <c r="Y218" s="90"/>
      <c r="Z218" s="57" t="e">
        <f>Y218*#REF!</f>
        <v>#REF!</v>
      </c>
      <c r="AA218" s="92"/>
      <c r="AB218" s="90"/>
      <c r="AC218" s="61" t="e">
        <f>AB218*#REF!</f>
        <v>#REF!</v>
      </c>
      <c r="AD218" s="92"/>
      <c r="AE218" s="94"/>
      <c r="AF218" s="57" t="e">
        <f>AE218*#REF!</f>
        <v>#REF!</v>
      </c>
      <c r="AG218" s="95"/>
      <c r="AH218" s="90"/>
      <c r="AI218" s="61" t="e">
        <f>AH218*#REF!</f>
        <v>#REF!</v>
      </c>
      <c r="AJ218" s="92"/>
      <c r="AK218" s="30" t="e">
        <f t="shared" si="30"/>
        <v>#REF!</v>
      </c>
      <c r="BX218" s="27"/>
      <c r="BY218" s="27"/>
      <c r="BZ218" s="27"/>
    </row>
    <row r="219" spans="1:78" s="5" customFormat="1">
      <c r="A219" s="24">
        <f>A217+1</f>
        <v>193</v>
      </c>
      <c r="B219" s="25" t="s">
        <v>113</v>
      </c>
      <c r="C219" s="26" t="s">
        <v>27</v>
      </c>
      <c r="D219" s="33">
        <f>J219+M219+P219+S219+V219+Y219+AB219+AE219+AH219</f>
        <v>15</v>
      </c>
      <c r="E219" s="28" t="s">
        <v>30</v>
      </c>
      <c r="F219" s="29"/>
      <c r="G219" s="29"/>
      <c r="H219" s="29"/>
      <c r="I219" s="119">
        <f t="shared" si="31"/>
        <v>0</v>
      </c>
      <c r="J219" s="94">
        <v>10</v>
      </c>
      <c r="K219" s="57" t="e">
        <f>J219*#REF!</f>
        <v>#REF!</v>
      </c>
      <c r="L219" s="49">
        <v>590</v>
      </c>
      <c r="M219" s="90"/>
      <c r="N219" s="57" t="e">
        <f>#REF!*M219</f>
        <v>#REF!</v>
      </c>
      <c r="O219" s="92">
        <v>401</v>
      </c>
      <c r="P219" s="88">
        <v>1</v>
      </c>
      <c r="Q219" s="57" t="e">
        <f>P219*#REF!</f>
        <v>#REF!</v>
      </c>
      <c r="R219" s="92">
        <v>155</v>
      </c>
      <c r="S219" s="90"/>
      <c r="T219" s="57" t="e">
        <f>S219*#REF!</f>
        <v>#REF!</v>
      </c>
      <c r="U219" s="92"/>
      <c r="V219" s="88">
        <v>4</v>
      </c>
      <c r="W219" s="61" t="e">
        <f>V219*#REF!</f>
        <v>#REF!</v>
      </c>
      <c r="X219" s="93">
        <v>140</v>
      </c>
      <c r="Y219" s="90"/>
      <c r="Z219" s="57" t="e">
        <f>Y219*#REF!</f>
        <v>#REF!</v>
      </c>
      <c r="AA219" s="92"/>
      <c r="AB219" s="88"/>
      <c r="AC219" s="61" t="e">
        <f>AB219*#REF!</f>
        <v>#REF!</v>
      </c>
      <c r="AD219" s="93"/>
      <c r="AE219" s="94"/>
      <c r="AF219" s="57" t="e">
        <f>AE219*#REF!</f>
        <v>#REF!</v>
      </c>
      <c r="AG219" s="95"/>
      <c r="AH219" s="88"/>
      <c r="AI219" s="61" t="e">
        <f>AH219*#REF!</f>
        <v>#REF!</v>
      </c>
      <c r="AJ219" s="93">
        <v>910</v>
      </c>
      <c r="AK219" s="30" t="e">
        <f t="shared" si="30"/>
        <v>#REF!</v>
      </c>
      <c r="BX219" s="27"/>
      <c r="BY219" s="27"/>
      <c r="BZ219" s="27"/>
    </row>
    <row r="220" spans="1:78" s="5" customFormat="1">
      <c r="A220" s="24">
        <f>A219+1</f>
        <v>194</v>
      </c>
      <c r="B220" s="25" t="s">
        <v>114</v>
      </c>
      <c r="C220" s="26" t="s">
        <v>27</v>
      </c>
      <c r="D220" s="33">
        <f>J220+M220+P220+S220+V220+Y220+AB220+AE220+AH220</f>
        <v>18</v>
      </c>
      <c r="E220" s="28" t="s">
        <v>30</v>
      </c>
      <c r="F220" s="29"/>
      <c r="G220" s="29"/>
      <c r="H220" s="29"/>
      <c r="I220" s="119">
        <f t="shared" si="31"/>
        <v>0</v>
      </c>
      <c r="J220" s="94"/>
      <c r="K220" s="57" t="e">
        <f>J220*#REF!</f>
        <v>#REF!</v>
      </c>
      <c r="L220" s="49"/>
      <c r="M220" s="90"/>
      <c r="N220" s="57" t="e">
        <f>#REF!*M220</f>
        <v>#REF!</v>
      </c>
      <c r="O220" s="92">
        <v>401</v>
      </c>
      <c r="P220" s="88">
        <v>1</v>
      </c>
      <c r="Q220" s="57" t="e">
        <f>P220*#REF!</f>
        <v>#REF!</v>
      </c>
      <c r="R220" s="92">
        <v>155</v>
      </c>
      <c r="S220" s="90"/>
      <c r="T220" s="57" t="e">
        <f>S220*#REF!</f>
        <v>#REF!</v>
      </c>
      <c r="U220" s="92"/>
      <c r="V220" s="88"/>
      <c r="W220" s="61" t="e">
        <f>V220*#REF!</f>
        <v>#REF!</v>
      </c>
      <c r="X220" s="93"/>
      <c r="Y220" s="90"/>
      <c r="Z220" s="57" t="e">
        <f>Y220*#REF!</f>
        <v>#REF!</v>
      </c>
      <c r="AA220" s="92"/>
      <c r="AB220" s="88">
        <v>2</v>
      </c>
      <c r="AC220" s="61" t="e">
        <f>AB220*#REF!</f>
        <v>#REF!</v>
      </c>
      <c r="AD220" s="93">
        <v>204</v>
      </c>
      <c r="AE220" s="94">
        <v>15</v>
      </c>
      <c r="AF220" s="57" t="e">
        <f>AE220*#REF!</f>
        <v>#REF!</v>
      </c>
      <c r="AG220" s="95">
        <v>320</v>
      </c>
      <c r="AH220" s="88"/>
      <c r="AI220" s="61" t="e">
        <f>AH220*#REF!</f>
        <v>#REF!</v>
      </c>
      <c r="AJ220" s="93"/>
      <c r="AK220" s="30" t="e">
        <f t="shared" si="30"/>
        <v>#REF!</v>
      </c>
      <c r="BX220" s="27"/>
      <c r="BY220" s="27"/>
      <c r="BZ220" s="27"/>
    </row>
    <row r="221" spans="1:78" s="5" customFormat="1">
      <c r="A221" s="24">
        <f t="shared" ref="A221:A233" si="36">A220+1</f>
        <v>195</v>
      </c>
      <c r="B221" s="25" t="s">
        <v>224</v>
      </c>
      <c r="C221" s="26" t="s">
        <v>27</v>
      </c>
      <c r="D221" s="33">
        <f t="shared" ref="D221:D233" si="37">J221+M221+P221+S221+V221+Y221+AB221+AE221+AH221</f>
        <v>3</v>
      </c>
      <c r="E221" s="28" t="s">
        <v>30</v>
      </c>
      <c r="F221" s="29"/>
      <c r="G221" s="29"/>
      <c r="H221" s="29"/>
      <c r="I221" s="119">
        <f t="shared" si="31"/>
        <v>0</v>
      </c>
      <c r="J221" s="94">
        <v>3</v>
      </c>
      <c r="K221" s="57" t="e">
        <f>J221*#REF!</f>
        <v>#REF!</v>
      </c>
      <c r="L221" s="49">
        <v>590</v>
      </c>
      <c r="M221" s="90"/>
      <c r="N221" s="57" t="e">
        <f>#REF!*M221</f>
        <v>#REF!</v>
      </c>
      <c r="O221" s="92"/>
      <c r="P221" s="88"/>
      <c r="Q221" s="57" t="e">
        <f>P221*#REF!</f>
        <v>#REF!</v>
      </c>
      <c r="R221" s="92"/>
      <c r="S221" s="90"/>
      <c r="T221" s="57" t="e">
        <f>S221*#REF!</f>
        <v>#REF!</v>
      </c>
      <c r="U221" s="92"/>
      <c r="V221" s="88"/>
      <c r="W221" s="61" t="e">
        <f>V221*#REF!</f>
        <v>#REF!</v>
      </c>
      <c r="X221" s="93"/>
      <c r="Y221" s="90"/>
      <c r="Z221" s="57" t="e">
        <f>Y221*#REF!</f>
        <v>#REF!</v>
      </c>
      <c r="AA221" s="92"/>
      <c r="AB221" s="88"/>
      <c r="AC221" s="61" t="e">
        <f>AB221*#REF!</f>
        <v>#REF!</v>
      </c>
      <c r="AD221" s="93"/>
      <c r="AE221" s="94"/>
      <c r="AF221" s="57" t="e">
        <f>AE221*#REF!</f>
        <v>#REF!</v>
      </c>
      <c r="AG221" s="95"/>
      <c r="AH221" s="88"/>
      <c r="AI221" s="61" t="e">
        <f>AH221*#REF!</f>
        <v>#REF!</v>
      </c>
      <c r="AJ221" s="93"/>
      <c r="AK221" s="30" t="e">
        <f t="shared" si="30"/>
        <v>#REF!</v>
      </c>
      <c r="BX221" s="27"/>
      <c r="BY221" s="27"/>
      <c r="BZ221" s="27"/>
    </row>
    <row r="222" spans="1:78" s="5" customFormat="1">
      <c r="A222" s="24">
        <f t="shared" si="36"/>
        <v>196</v>
      </c>
      <c r="B222" s="25" t="s">
        <v>225</v>
      </c>
      <c r="C222" s="26" t="s">
        <v>27</v>
      </c>
      <c r="D222" s="33">
        <f t="shared" si="37"/>
        <v>5</v>
      </c>
      <c r="E222" s="28" t="s">
        <v>30</v>
      </c>
      <c r="F222" s="29"/>
      <c r="G222" s="29"/>
      <c r="H222" s="29"/>
      <c r="I222" s="119">
        <f t="shared" si="31"/>
        <v>0</v>
      </c>
      <c r="J222" s="94">
        <v>5</v>
      </c>
      <c r="K222" s="57" t="e">
        <f>J222*#REF!</f>
        <v>#REF!</v>
      </c>
      <c r="L222" s="49">
        <v>590</v>
      </c>
      <c r="M222" s="90"/>
      <c r="N222" s="57" t="e">
        <f>#REF!*M222</f>
        <v>#REF!</v>
      </c>
      <c r="O222" s="92"/>
      <c r="P222" s="88"/>
      <c r="Q222" s="57" t="e">
        <f>P222*#REF!</f>
        <v>#REF!</v>
      </c>
      <c r="R222" s="92"/>
      <c r="S222" s="90"/>
      <c r="T222" s="57" t="e">
        <f>S222*#REF!</f>
        <v>#REF!</v>
      </c>
      <c r="U222" s="92"/>
      <c r="V222" s="88"/>
      <c r="W222" s="61" t="e">
        <f>V222*#REF!</f>
        <v>#REF!</v>
      </c>
      <c r="X222" s="93"/>
      <c r="Y222" s="90"/>
      <c r="Z222" s="57" t="e">
        <f>Y222*#REF!</f>
        <v>#REF!</v>
      </c>
      <c r="AA222" s="92"/>
      <c r="AB222" s="88"/>
      <c r="AC222" s="61" t="e">
        <f>AB222*#REF!</f>
        <v>#REF!</v>
      </c>
      <c r="AD222" s="93"/>
      <c r="AE222" s="94"/>
      <c r="AF222" s="57" t="e">
        <f>AE222*#REF!</f>
        <v>#REF!</v>
      </c>
      <c r="AG222" s="95"/>
      <c r="AH222" s="88"/>
      <c r="AI222" s="61" t="e">
        <f>AH222*#REF!</f>
        <v>#REF!</v>
      </c>
      <c r="AJ222" s="93"/>
      <c r="AK222" s="30" t="e">
        <f t="shared" si="30"/>
        <v>#REF!</v>
      </c>
      <c r="BX222" s="27"/>
      <c r="BY222" s="27"/>
      <c r="BZ222" s="27"/>
    </row>
    <row r="223" spans="1:78" s="5" customFormat="1">
      <c r="A223" s="24">
        <f t="shared" si="36"/>
        <v>197</v>
      </c>
      <c r="B223" s="113" t="s">
        <v>226</v>
      </c>
      <c r="C223" s="26" t="s">
        <v>27</v>
      </c>
      <c r="D223" s="33">
        <f t="shared" si="37"/>
        <v>3</v>
      </c>
      <c r="E223" s="28" t="s">
        <v>30</v>
      </c>
      <c r="F223" s="29"/>
      <c r="G223" s="29"/>
      <c r="H223" s="29"/>
      <c r="I223" s="119">
        <f t="shared" si="31"/>
        <v>0</v>
      </c>
      <c r="J223" s="94">
        <v>3</v>
      </c>
      <c r="K223" s="57" t="e">
        <f>J223*#REF!</f>
        <v>#REF!</v>
      </c>
      <c r="L223" s="49">
        <v>590</v>
      </c>
      <c r="M223" s="90"/>
      <c r="N223" s="57" t="e">
        <f>#REF!*M223</f>
        <v>#REF!</v>
      </c>
      <c r="O223" s="92"/>
      <c r="P223" s="88"/>
      <c r="Q223" s="57" t="e">
        <f>P223*#REF!</f>
        <v>#REF!</v>
      </c>
      <c r="R223" s="92"/>
      <c r="S223" s="90"/>
      <c r="T223" s="57" t="e">
        <f>S223*#REF!</f>
        <v>#REF!</v>
      </c>
      <c r="U223" s="92"/>
      <c r="V223" s="88"/>
      <c r="W223" s="61" t="e">
        <f>V223*#REF!</f>
        <v>#REF!</v>
      </c>
      <c r="X223" s="93"/>
      <c r="Y223" s="90"/>
      <c r="Z223" s="57" t="e">
        <f>Y223*#REF!</f>
        <v>#REF!</v>
      </c>
      <c r="AA223" s="92"/>
      <c r="AB223" s="88"/>
      <c r="AC223" s="61" t="e">
        <f>AB223*#REF!</f>
        <v>#REF!</v>
      </c>
      <c r="AD223" s="93"/>
      <c r="AE223" s="94"/>
      <c r="AF223" s="57" t="e">
        <f>AE223*#REF!</f>
        <v>#REF!</v>
      </c>
      <c r="AG223" s="95"/>
      <c r="AH223" s="88"/>
      <c r="AI223" s="61" t="e">
        <f>AH223*#REF!</f>
        <v>#REF!</v>
      </c>
      <c r="AJ223" s="93"/>
      <c r="AK223" s="30" t="e">
        <f t="shared" si="30"/>
        <v>#REF!</v>
      </c>
      <c r="BX223" s="27"/>
      <c r="BY223" s="27"/>
      <c r="BZ223" s="27"/>
    </row>
    <row r="224" spans="1:78" s="5" customFormat="1">
      <c r="A224" s="24">
        <f t="shared" si="36"/>
        <v>198</v>
      </c>
      <c r="B224" s="113" t="s">
        <v>227</v>
      </c>
      <c r="C224" s="26" t="s">
        <v>27</v>
      </c>
      <c r="D224" s="33">
        <f t="shared" si="37"/>
        <v>5</v>
      </c>
      <c r="E224" s="28" t="s">
        <v>30</v>
      </c>
      <c r="F224" s="29"/>
      <c r="G224" s="29"/>
      <c r="H224" s="29"/>
      <c r="I224" s="119">
        <f t="shared" si="31"/>
        <v>0</v>
      </c>
      <c r="J224" s="94">
        <v>5</v>
      </c>
      <c r="K224" s="57" t="e">
        <f>J224*#REF!</f>
        <v>#REF!</v>
      </c>
      <c r="L224" s="49">
        <v>590</v>
      </c>
      <c r="M224" s="90"/>
      <c r="N224" s="57" t="e">
        <f>#REF!*M224</f>
        <v>#REF!</v>
      </c>
      <c r="O224" s="92"/>
      <c r="P224" s="88"/>
      <c r="Q224" s="57" t="e">
        <f>P224*#REF!</f>
        <v>#REF!</v>
      </c>
      <c r="R224" s="92"/>
      <c r="S224" s="90"/>
      <c r="T224" s="57" t="e">
        <f>S224*#REF!</f>
        <v>#REF!</v>
      </c>
      <c r="U224" s="92"/>
      <c r="V224" s="88"/>
      <c r="W224" s="61" t="e">
        <f>V224*#REF!</f>
        <v>#REF!</v>
      </c>
      <c r="X224" s="93"/>
      <c r="Y224" s="90"/>
      <c r="Z224" s="57" t="e">
        <f>Y224*#REF!</f>
        <v>#REF!</v>
      </c>
      <c r="AA224" s="92"/>
      <c r="AB224" s="88"/>
      <c r="AC224" s="61" t="e">
        <f>AB224*#REF!</f>
        <v>#REF!</v>
      </c>
      <c r="AD224" s="93"/>
      <c r="AE224" s="94"/>
      <c r="AF224" s="57" t="e">
        <f>AE224*#REF!</f>
        <v>#REF!</v>
      </c>
      <c r="AG224" s="95"/>
      <c r="AH224" s="88"/>
      <c r="AI224" s="61" t="e">
        <f>AH224*#REF!</f>
        <v>#REF!</v>
      </c>
      <c r="AJ224" s="93"/>
      <c r="AK224" s="30" t="e">
        <f t="shared" si="30"/>
        <v>#REF!</v>
      </c>
      <c r="BX224" s="27"/>
      <c r="BY224" s="27"/>
      <c r="BZ224" s="27"/>
    </row>
    <row r="225" spans="1:78" s="5" customFormat="1">
      <c r="A225" s="24">
        <f t="shared" si="36"/>
        <v>199</v>
      </c>
      <c r="B225" s="113" t="s">
        <v>228</v>
      </c>
      <c r="C225" s="26" t="s">
        <v>27</v>
      </c>
      <c r="D225" s="33">
        <f t="shared" si="37"/>
        <v>5</v>
      </c>
      <c r="E225" s="28" t="s">
        <v>30</v>
      </c>
      <c r="F225" s="29"/>
      <c r="G225" s="29"/>
      <c r="H225" s="29"/>
      <c r="I225" s="119">
        <f t="shared" si="31"/>
        <v>0</v>
      </c>
      <c r="J225" s="94">
        <v>5</v>
      </c>
      <c r="K225" s="57" t="e">
        <f>J225*#REF!</f>
        <v>#REF!</v>
      </c>
      <c r="L225" s="49">
        <v>590</v>
      </c>
      <c r="M225" s="90"/>
      <c r="N225" s="57" t="e">
        <f>#REF!*M225</f>
        <v>#REF!</v>
      </c>
      <c r="O225" s="92"/>
      <c r="P225" s="88"/>
      <c r="Q225" s="57" t="e">
        <f>P225*#REF!</f>
        <v>#REF!</v>
      </c>
      <c r="R225" s="92"/>
      <c r="S225" s="90"/>
      <c r="T225" s="57" t="e">
        <f>S225*#REF!</f>
        <v>#REF!</v>
      </c>
      <c r="U225" s="92"/>
      <c r="V225" s="88"/>
      <c r="W225" s="61" t="e">
        <f>V225*#REF!</f>
        <v>#REF!</v>
      </c>
      <c r="X225" s="93"/>
      <c r="Y225" s="90"/>
      <c r="Z225" s="57" t="e">
        <f>Y225*#REF!</f>
        <v>#REF!</v>
      </c>
      <c r="AA225" s="92"/>
      <c r="AB225" s="88"/>
      <c r="AC225" s="61" t="e">
        <f>AB225*#REF!</f>
        <v>#REF!</v>
      </c>
      <c r="AD225" s="93"/>
      <c r="AE225" s="94"/>
      <c r="AF225" s="57" t="e">
        <f>AE225*#REF!</f>
        <v>#REF!</v>
      </c>
      <c r="AG225" s="95"/>
      <c r="AH225" s="88"/>
      <c r="AI225" s="61" t="e">
        <f>AH225*#REF!</f>
        <v>#REF!</v>
      </c>
      <c r="AJ225" s="93"/>
      <c r="AK225" s="30" t="e">
        <f t="shared" si="30"/>
        <v>#REF!</v>
      </c>
      <c r="BX225" s="27"/>
      <c r="BY225" s="27"/>
      <c r="BZ225" s="27"/>
    </row>
    <row r="226" spans="1:78" s="5" customFormat="1">
      <c r="A226" s="24">
        <f t="shared" si="36"/>
        <v>200</v>
      </c>
      <c r="B226" s="113" t="s">
        <v>229</v>
      </c>
      <c r="C226" s="26" t="s">
        <v>27</v>
      </c>
      <c r="D226" s="33">
        <f t="shared" si="37"/>
        <v>5</v>
      </c>
      <c r="E226" s="28" t="s">
        <v>30</v>
      </c>
      <c r="F226" s="29"/>
      <c r="G226" s="29"/>
      <c r="H226" s="29"/>
      <c r="I226" s="119">
        <f t="shared" si="31"/>
        <v>0</v>
      </c>
      <c r="J226" s="94">
        <v>5</v>
      </c>
      <c r="K226" s="57" t="e">
        <f>J226*#REF!</f>
        <v>#REF!</v>
      </c>
      <c r="L226" s="49">
        <v>590</v>
      </c>
      <c r="M226" s="90"/>
      <c r="N226" s="57" t="e">
        <f>#REF!*M226</f>
        <v>#REF!</v>
      </c>
      <c r="O226" s="92"/>
      <c r="P226" s="88"/>
      <c r="Q226" s="57" t="e">
        <f>P226*#REF!</f>
        <v>#REF!</v>
      </c>
      <c r="R226" s="92"/>
      <c r="S226" s="90"/>
      <c r="T226" s="57" t="e">
        <f>S226*#REF!</f>
        <v>#REF!</v>
      </c>
      <c r="U226" s="92"/>
      <c r="V226" s="88"/>
      <c r="W226" s="61" t="e">
        <f>V226*#REF!</f>
        <v>#REF!</v>
      </c>
      <c r="X226" s="93"/>
      <c r="Y226" s="90"/>
      <c r="Z226" s="57" t="e">
        <f>Y226*#REF!</f>
        <v>#REF!</v>
      </c>
      <c r="AA226" s="92"/>
      <c r="AB226" s="88"/>
      <c r="AC226" s="61" t="e">
        <f>AB226*#REF!</f>
        <v>#REF!</v>
      </c>
      <c r="AD226" s="93"/>
      <c r="AE226" s="94"/>
      <c r="AF226" s="57" t="e">
        <f>AE226*#REF!</f>
        <v>#REF!</v>
      </c>
      <c r="AG226" s="95"/>
      <c r="AH226" s="88"/>
      <c r="AI226" s="61" t="e">
        <f>AH226*#REF!</f>
        <v>#REF!</v>
      </c>
      <c r="AJ226" s="93"/>
      <c r="AK226" s="30" t="e">
        <f t="shared" si="30"/>
        <v>#REF!</v>
      </c>
      <c r="BX226" s="27"/>
      <c r="BY226" s="27"/>
      <c r="BZ226" s="27"/>
    </row>
    <row r="227" spans="1:78" s="5" customFormat="1">
      <c r="A227" s="24">
        <f t="shared" si="36"/>
        <v>201</v>
      </c>
      <c r="B227" s="113" t="s">
        <v>230</v>
      </c>
      <c r="C227" s="31" t="s">
        <v>287</v>
      </c>
      <c r="D227" s="33">
        <f t="shared" si="37"/>
        <v>6</v>
      </c>
      <c r="E227" s="28" t="s">
        <v>30</v>
      </c>
      <c r="F227" s="29"/>
      <c r="G227" s="29"/>
      <c r="H227" s="29"/>
      <c r="I227" s="119">
        <f t="shared" si="31"/>
        <v>0</v>
      </c>
      <c r="J227" s="94">
        <v>6</v>
      </c>
      <c r="K227" s="57" t="e">
        <f>J227*#REF!</f>
        <v>#REF!</v>
      </c>
      <c r="L227" s="49">
        <v>590</v>
      </c>
      <c r="M227" s="90"/>
      <c r="N227" s="57" t="e">
        <f>#REF!*M227</f>
        <v>#REF!</v>
      </c>
      <c r="O227" s="92"/>
      <c r="P227" s="88"/>
      <c r="Q227" s="57" t="e">
        <f>P227*#REF!</f>
        <v>#REF!</v>
      </c>
      <c r="R227" s="92"/>
      <c r="S227" s="90"/>
      <c r="T227" s="57" t="e">
        <f>S227*#REF!</f>
        <v>#REF!</v>
      </c>
      <c r="U227" s="92"/>
      <c r="V227" s="88"/>
      <c r="W227" s="61" t="e">
        <f>V227*#REF!</f>
        <v>#REF!</v>
      </c>
      <c r="X227" s="93"/>
      <c r="Y227" s="90"/>
      <c r="Z227" s="57" t="e">
        <f>Y227*#REF!</f>
        <v>#REF!</v>
      </c>
      <c r="AA227" s="92"/>
      <c r="AB227" s="88"/>
      <c r="AC227" s="61" t="e">
        <f>AB227*#REF!</f>
        <v>#REF!</v>
      </c>
      <c r="AD227" s="93"/>
      <c r="AE227" s="94"/>
      <c r="AF227" s="57" t="e">
        <f>AE227*#REF!</f>
        <v>#REF!</v>
      </c>
      <c r="AG227" s="95"/>
      <c r="AH227" s="88"/>
      <c r="AI227" s="61" t="e">
        <f>AH227*#REF!</f>
        <v>#REF!</v>
      </c>
      <c r="AJ227" s="93"/>
      <c r="AK227" s="30" t="e">
        <f t="shared" si="30"/>
        <v>#REF!</v>
      </c>
      <c r="BX227" s="27"/>
      <c r="BY227" s="27"/>
      <c r="BZ227" s="27"/>
    </row>
    <row r="228" spans="1:78" s="5" customFormat="1">
      <c r="A228" s="24">
        <f t="shared" si="36"/>
        <v>202</v>
      </c>
      <c r="B228" s="113" t="s">
        <v>231</v>
      </c>
      <c r="C228" s="31" t="s">
        <v>287</v>
      </c>
      <c r="D228" s="33">
        <f t="shared" si="37"/>
        <v>7</v>
      </c>
      <c r="E228" s="28" t="s">
        <v>30</v>
      </c>
      <c r="F228" s="29"/>
      <c r="G228" s="29"/>
      <c r="H228" s="29"/>
      <c r="I228" s="119">
        <f t="shared" si="31"/>
        <v>0</v>
      </c>
      <c r="J228" s="94">
        <v>7</v>
      </c>
      <c r="K228" s="57" t="e">
        <f>J228*#REF!</f>
        <v>#REF!</v>
      </c>
      <c r="L228" s="49">
        <v>590</v>
      </c>
      <c r="M228" s="90"/>
      <c r="N228" s="57" t="e">
        <f>#REF!*M228</f>
        <v>#REF!</v>
      </c>
      <c r="O228" s="92"/>
      <c r="P228" s="88"/>
      <c r="Q228" s="57" t="e">
        <f>P228*#REF!</f>
        <v>#REF!</v>
      </c>
      <c r="R228" s="92"/>
      <c r="S228" s="90"/>
      <c r="T228" s="57" t="e">
        <f>S228*#REF!</f>
        <v>#REF!</v>
      </c>
      <c r="U228" s="92"/>
      <c r="V228" s="88"/>
      <c r="W228" s="61" t="e">
        <f>V228*#REF!</f>
        <v>#REF!</v>
      </c>
      <c r="X228" s="93"/>
      <c r="Y228" s="90"/>
      <c r="Z228" s="57" t="e">
        <f>Y228*#REF!</f>
        <v>#REF!</v>
      </c>
      <c r="AA228" s="92"/>
      <c r="AB228" s="88"/>
      <c r="AC228" s="61" t="e">
        <f>AB228*#REF!</f>
        <v>#REF!</v>
      </c>
      <c r="AD228" s="93"/>
      <c r="AE228" s="94"/>
      <c r="AF228" s="57" t="e">
        <f>AE228*#REF!</f>
        <v>#REF!</v>
      </c>
      <c r="AG228" s="95"/>
      <c r="AH228" s="88"/>
      <c r="AI228" s="61" t="e">
        <f>AH228*#REF!</f>
        <v>#REF!</v>
      </c>
      <c r="AJ228" s="93"/>
      <c r="AK228" s="30" t="e">
        <f t="shared" si="30"/>
        <v>#REF!</v>
      </c>
      <c r="BX228" s="27"/>
      <c r="BY228" s="27"/>
      <c r="BZ228" s="27"/>
    </row>
    <row r="229" spans="1:78" s="5" customFormat="1">
      <c r="A229" s="24">
        <f t="shared" si="36"/>
        <v>203</v>
      </c>
      <c r="B229" s="113" t="s">
        <v>232</v>
      </c>
      <c r="C229" s="31" t="s">
        <v>287</v>
      </c>
      <c r="D229" s="33">
        <f t="shared" si="37"/>
        <v>5</v>
      </c>
      <c r="E229" s="28" t="s">
        <v>30</v>
      </c>
      <c r="F229" s="29"/>
      <c r="G229" s="29"/>
      <c r="H229" s="29"/>
      <c r="I229" s="119">
        <f t="shared" si="31"/>
        <v>0</v>
      </c>
      <c r="J229" s="94">
        <v>5</v>
      </c>
      <c r="K229" s="57" t="e">
        <f>J229*#REF!</f>
        <v>#REF!</v>
      </c>
      <c r="L229" s="49">
        <v>590</v>
      </c>
      <c r="M229" s="90"/>
      <c r="N229" s="57" t="e">
        <f>#REF!*M229</f>
        <v>#REF!</v>
      </c>
      <c r="O229" s="92"/>
      <c r="P229" s="88"/>
      <c r="Q229" s="57" t="e">
        <f>P229*#REF!</f>
        <v>#REF!</v>
      </c>
      <c r="R229" s="92"/>
      <c r="S229" s="90"/>
      <c r="T229" s="57" t="e">
        <f>S229*#REF!</f>
        <v>#REF!</v>
      </c>
      <c r="U229" s="92"/>
      <c r="V229" s="88"/>
      <c r="W229" s="61" t="e">
        <f>V229*#REF!</f>
        <v>#REF!</v>
      </c>
      <c r="X229" s="93"/>
      <c r="Y229" s="90"/>
      <c r="Z229" s="57" t="e">
        <f>Y229*#REF!</f>
        <v>#REF!</v>
      </c>
      <c r="AA229" s="92"/>
      <c r="AB229" s="88"/>
      <c r="AC229" s="61" t="e">
        <f>AB229*#REF!</f>
        <v>#REF!</v>
      </c>
      <c r="AD229" s="93"/>
      <c r="AE229" s="94"/>
      <c r="AF229" s="57" t="e">
        <f>AE229*#REF!</f>
        <v>#REF!</v>
      </c>
      <c r="AG229" s="95"/>
      <c r="AH229" s="88"/>
      <c r="AI229" s="61" t="e">
        <f>AH229*#REF!</f>
        <v>#REF!</v>
      </c>
      <c r="AJ229" s="93"/>
      <c r="AK229" s="30" t="e">
        <f t="shared" si="30"/>
        <v>#REF!</v>
      </c>
      <c r="BX229" s="27"/>
      <c r="BY229" s="27"/>
      <c r="BZ229" s="27"/>
    </row>
    <row r="230" spans="1:78" s="5" customFormat="1">
      <c r="A230" s="24">
        <f t="shared" si="36"/>
        <v>204</v>
      </c>
      <c r="B230" s="113" t="s">
        <v>233</v>
      </c>
      <c r="C230" s="31" t="s">
        <v>287</v>
      </c>
      <c r="D230" s="33">
        <f t="shared" si="37"/>
        <v>10</v>
      </c>
      <c r="E230" s="28" t="s">
        <v>30</v>
      </c>
      <c r="F230" s="29"/>
      <c r="G230" s="29"/>
      <c r="H230" s="29"/>
      <c r="I230" s="119">
        <f t="shared" si="31"/>
        <v>0</v>
      </c>
      <c r="J230" s="94">
        <v>10</v>
      </c>
      <c r="K230" s="57" t="e">
        <f>J230*#REF!</f>
        <v>#REF!</v>
      </c>
      <c r="L230" s="49">
        <v>590</v>
      </c>
      <c r="M230" s="90"/>
      <c r="N230" s="57" t="e">
        <f>#REF!*M230</f>
        <v>#REF!</v>
      </c>
      <c r="O230" s="92"/>
      <c r="P230" s="88"/>
      <c r="Q230" s="57" t="e">
        <f>P230*#REF!</f>
        <v>#REF!</v>
      </c>
      <c r="R230" s="92"/>
      <c r="S230" s="90"/>
      <c r="T230" s="57" t="e">
        <f>S230*#REF!</f>
        <v>#REF!</v>
      </c>
      <c r="U230" s="92"/>
      <c r="V230" s="88"/>
      <c r="W230" s="61" t="e">
        <f>V230*#REF!</f>
        <v>#REF!</v>
      </c>
      <c r="X230" s="93"/>
      <c r="Y230" s="90"/>
      <c r="Z230" s="57" t="e">
        <f>Y230*#REF!</f>
        <v>#REF!</v>
      </c>
      <c r="AA230" s="92"/>
      <c r="AB230" s="88"/>
      <c r="AC230" s="61" t="e">
        <f>AB230*#REF!</f>
        <v>#REF!</v>
      </c>
      <c r="AD230" s="93"/>
      <c r="AE230" s="94"/>
      <c r="AF230" s="57" t="e">
        <f>AE230*#REF!</f>
        <v>#REF!</v>
      </c>
      <c r="AG230" s="95"/>
      <c r="AH230" s="88"/>
      <c r="AI230" s="61" t="e">
        <f>AH230*#REF!</f>
        <v>#REF!</v>
      </c>
      <c r="AJ230" s="93"/>
      <c r="AK230" s="30" t="e">
        <f t="shared" si="30"/>
        <v>#REF!</v>
      </c>
      <c r="BX230" s="27"/>
      <c r="BY230" s="27"/>
      <c r="BZ230" s="27"/>
    </row>
    <row r="231" spans="1:78" s="5" customFormat="1">
      <c r="A231" s="24">
        <f t="shared" si="36"/>
        <v>205</v>
      </c>
      <c r="B231" s="113" t="s">
        <v>234</v>
      </c>
      <c r="C231" s="31" t="s">
        <v>287</v>
      </c>
      <c r="D231" s="33">
        <f t="shared" si="37"/>
        <v>5</v>
      </c>
      <c r="E231" s="28" t="s">
        <v>30</v>
      </c>
      <c r="F231" s="29"/>
      <c r="G231" s="29"/>
      <c r="H231" s="29"/>
      <c r="I231" s="119">
        <f t="shared" si="31"/>
        <v>0</v>
      </c>
      <c r="J231" s="94">
        <v>5</v>
      </c>
      <c r="K231" s="57" t="e">
        <f>J231*#REF!</f>
        <v>#REF!</v>
      </c>
      <c r="L231" s="49">
        <v>590</v>
      </c>
      <c r="M231" s="90"/>
      <c r="N231" s="57" t="e">
        <f>#REF!*M231</f>
        <v>#REF!</v>
      </c>
      <c r="O231" s="92"/>
      <c r="P231" s="88"/>
      <c r="Q231" s="57" t="e">
        <f>P231*#REF!</f>
        <v>#REF!</v>
      </c>
      <c r="R231" s="92"/>
      <c r="S231" s="90"/>
      <c r="T231" s="57" t="e">
        <f>S231*#REF!</f>
        <v>#REF!</v>
      </c>
      <c r="U231" s="92"/>
      <c r="V231" s="88"/>
      <c r="W231" s="61" t="e">
        <f>V231*#REF!</f>
        <v>#REF!</v>
      </c>
      <c r="X231" s="93"/>
      <c r="Y231" s="90"/>
      <c r="Z231" s="57" t="e">
        <f>Y231*#REF!</f>
        <v>#REF!</v>
      </c>
      <c r="AA231" s="92"/>
      <c r="AB231" s="88"/>
      <c r="AC231" s="61" t="e">
        <f>AB231*#REF!</f>
        <v>#REF!</v>
      </c>
      <c r="AD231" s="93"/>
      <c r="AE231" s="94"/>
      <c r="AF231" s="57" t="e">
        <f>AE231*#REF!</f>
        <v>#REF!</v>
      </c>
      <c r="AG231" s="95"/>
      <c r="AH231" s="88"/>
      <c r="AI231" s="61" t="e">
        <f>AH231*#REF!</f>
        <v>#REF!</v>
      </c>
      <c r="AJ231" s="93"/>
      <c r="AK231" s="30" t="e">
        <f t="shared" si="30"/>
        <v>#REF!</v>
      </c>
      <c r="BX231" s="27"/>
      <c r="BY231" s="27"/>
      <c r="BZ231" s="27"/>
    </row>
    <row r="232" spans="1:78" s="5" customFormat="1">
      <c r="A232" s="24">
        <f t="shared" si="36"/>
        <v>206</v>
      </c>
      <c r="B232" s="113" t="s">
        <v>235</v>
      </c>
      <c r="C232" s="31" t="s">
        <v>287</v>
      </c>
      <c r="D232" s="33">
        <f t="shared" si="37"/>
        <v>5</v>
      </c>
      <c r="E232" s="28" t="s">
        <v>30</v>
      </c>
      <c r="F232" s="29"/>
      <c r="G232" s="29"/>
      <c r="H232" s="29"/>
      <c r="I232" s="119">
        <f t="shared" si="31"/>
        <v>0</v>
      </c>
      <c r="J232" s="94">
        <v>5</v>
      </c>
      <c r="K232" s="57" t="e">
        <f>J232*#REF!</f>
        <v>#REF!</v>
      </c>
      <c r="L232" s="49">
        <v>590</v>
      </c>
      <c r="M232" s="90"/>
      <c r="N232" s="57" t="e">
        <f>#REF!*M232</f>
        <v>#REF!</v>
      </c>
      <c r="O232" s="92"/>
      <c r="P232" s="88"/>
      <c r="Q232" s="57" t="e">
        <f>P232*#REF!</f>
        <v>#REF!</v>
      </c>
      <c r="R232" s="92"/>
      <c r="S232" s="90"/>
      <c r="T232" s="57" t="e">
        <f>S232*#REF!</f>
        <v>#REF!</v>
      </c>
      <c r="U232" s="92"/>
      <c r="V232" s="88"/>
      <c r="W232" s="61" t="e">
        <f>V232*#REF!</f>
        <v>#REF!</v>
      </c>
      <c r="X232" s="93"/>
      <c r="Y232" s="90"/>
      <c r="Z232" s="57" t="e">
        <f>Y232*#REF!</f>
        <v>#REF!</v>
      </c>
      <c r="AA232" s="92"/>
      <c r="AB232" s="88"/>
      <c r="AC232" s="61" t="e">
        <f>AB232*#REF!</f>
        <v>#REF!</v>
      </c>
      <c r="AD232" s="93"/>
      <c r="AE232" s="94"/>
      <c r="AF232" s="57" t="e">
        <f>AE232*#REF!</f>
        <v>#REF!</v>
      </c>
      <c r="AG232" s="95"/>
      <c r="AH232" s="88"/>
      <c r="AI232" s="61" t="e">
        <f>AH232*#REF!</f>
        <v>#REF!</v>
      </c>
      <c r="AJ232" s="93"/>
      <c r="AK232" s="30" t="e">
        <f t="shared" si="30"/>
        <v>#REF!</v>
      </c>
      <c r="BX232" s="27"/>
      <c r="BY232" s="27"/>
      <c r="BZ232" s="27"/>
    </row>
    <row r="233" spans="1:78" s="5" customFormat="1">
      <c r="A233" s="24">
        <f t="shared" si="36"/>
        <v>207</v>
      </c>
      <c r="B233" s="114" t="s">
        <v>236</v>
      </c>
      <c r="C233" s="31" t="s">
        <v>287</v>
      </c>
      <c r="D233" s="33">
        <f t="shared" si="37"/>
        <v>5</v>
      </c>
      <c r="E233" s="28" t="s">
        <v>30</v>
      </c>
      <c r="F233" s="29"/>
      <c r="G233" s="29"/>
      <c r="H233" s="29"/>
      <c r="I233" s="119">
        <f t="shared" si="31"/>
        <v>0</v>
      </c>
      <c r="J233" s="94">
        <v>5</v>
      </c>
      <c r="K233" s="57" t="e">
        <f>J233*#REF!</f>
        <v>#REF!</v>
      </c>
      <c r="L233" s="49">
        <v>590</v>
      </c>
      <c r="M233" s="90"/>
      <c r="N233" s="57" t="e">
        <f>#REF!*M233</f>
        <v>#REF!</v>
      </c>
      <c r="O233" s="92"/>
      <c r="P233" s="88"/>
      <c r="Q233" s="57" t="e">
        <f>P233*#REF!</f>
        <v>#REF!</v>
      </c>
      <c r="R233" s="92"/>
      <c r="S233" s="90"/>
      <c r="T233" s="57" t="e">
        <f>S233*#REF!</f>
        <v>#REF!</v>
      </c>
      <c r="U233" s="92"/>
      <c r="V233" s="88"/>
      <c r="W233" s="61" t="e">
        <f>V233*#REF!</f>
        <v>#REF!</v>
      </c>
      <c r="X233" s="93"/>
      <c r="Y233" s="90"/>
      <c r="Z233" s="57" t="e">
        <f>Y233*#REF!</f>
        <v>#REF!</v>
      </c>
      <c r="AA233" s="92"/>
      <c r="AB233" s="88"/>
      <c r="AC233" s="61" t="e">
        <f>AB233*#REF!</f>
        <v>#REF!</v>
      </c>
      <c r="AD233" s="93"/>
      <c r="AE233" s="94"/>
      <c r="AF233" s="57" t="e">
        <f>AE233*#REF!</f>
        <v>#REF!</v>
      </c>
      <c r="AG233" s="95"/>
      <c r="AH233" s="88"/>
      <c r="AI233" s="61" t="e">
        <f>AH233*#REF!</f>
        <v>#REF!</v>
      </c>
      <c r="AJ233" s="93"/>
      <c r="AK233" s="30" t="e">
        <f t="shared" si="30"/>
        <v>#REF!</v>
      </c>
      <c r="BX233" s="27"/>
      <c r="BY233" s="27"/>
      <c r="BZ233" s="27"/>
    </row>
    <row r="234" spans="1:78" s="5" customFormat="1">
      <c r="A234" s="24"/>
      <c r="B234" s="25"/>
      <c r="C234" s="26"/>
      <c r="D234" s="33"/>
      <c r="E234" s="28"/>
      <c r="F234" s="29"/>
      <c r="G234" s="29"/>
      <c r="H234" s="29"/>
      <c r="I234" s="119"/>
      <c r="J234" s="90"/>
      <c r="K234" s="57" t="e">
        <f>J234*#REF!</f>
        <v>#REF!</v>
      </c>
      <c r="L234" s="49"/>
      <c r="M234" s="90"/>
      <c r="N234" s="57" t="e">
        <f>#REF!*M234</f>
        <v>#REF!</v>
      </c>
      <c r="O234" s="92"/>
      <c r="P234" s="88"/>
      <c r="Q234" s="57" t="e">
        <f>P234*#REF!</f>
        <v>#REF!</v>
      </c>
      <c r="R234" s="92"/>
      <c r="S234" s="90"/>
      <c r="T234" s="57" t="e">
        <f>S234*#REF!</f>
        <v>#REF!</v>
      </c>
      <c r="U234" s="92"/>
      <c r="V234" s="88"/>
      <c r="W234" s="61" t="e">
        <f>V234*#REF!</f>
        <v>#REF!</v>
      </c>
      <c r="X234" s="93"/>
      <c r="Y234" s="90"/>
      <c r="Z234" s="57" t="e">
        <f>Y234*#REF!</f>
        <v>#REF!</v>
      </c>
      <c r="AA234" s="92"/>
      <c r="AB234" s="88"/>
      <c r="AC234" s="61" t="e">
        <f>AB234*#REF!</f>
        <v>#REF!</v>
      </c>
      <c r="AD234" s="93"/>
      <c r="AE234" s="94"/>
      <c r="AF234" s="57" t="e">
        <f>AE234*#REF!</f>
        <v>#REF!</v>
      </c>
      <c r="AG234" s="95"/>
      <c r="AH234" s="88"/>
      <c r="AI234" s="61" t="e">
        <f>AH234*#REF!</f>
        <v>#REF!</v>
      </c>
      <c r="AJ234" s="93"/>
      <c r="AK234" s="30" t="e">
        <f t="shared" si="30"/>
        <v>#REF!</v>
      </c>
      <c r="BX234" s="27"/>
      <c r="BY234" s="27"/>
      <c r="BZ234" s="27"/>
    </row>
    <row r="235" spans="1:78" s="5" customFormat="1">
      <c r="A235" s="24">
        <f>A233+1</f>
        <v>208</v>
      </c>
      <c r="B235" s="53" t="s">
        <v>193</v>
      </c>
      <c r="C235" s="31" t="s">
        <v>27</v>
      </c>
      <c r="D235" s="33">
        <f>J235+M235+P235+S235+V235+Y235+AB235+AE235+AH235</f>
        <v>2</v>
      </c>
      <c r="E235" s="28" t="s">
        <v>30</v>
      </c>
      <c r="F235" s="29"/>
      <c r="G235" s="29"/>
      <c r="H235" s="29"/>
      <c r="I235" s="119">
        <f t="shared" si="31"/>
        <v>0</v>
      </c>
      <c r="J235" s="94"/>
      <c r="K235" s="57" t="e">
        <f>J235*#REF!</f>
        <v>#REF!</v>
      </c>
      <c r="L235" s="95"/>
      <c r="M235" s="90"/>
      <c r="N235" s="57" t="e">
        <f>#REF!*M235</f>
        <v>#REF!</v>
      </c>
      <c r="O235" s="92"/>
      <c r="P235" s="91">
        <v>2</v>
      </c>
      <c r="Q235" s="57" t="e">
        <f>P235*#REF!</f>
        <v>#REF!</v>
      </c>
      <c r="R235" s="92">
        <v>155</v>
      </c>
      <c r="S235" s="90"/>
      <c r="T235" s="57" t="e">
        <f>S235*#REF!</f>
        <v>#REF!</v>
      </c>
      <c r="U235" s="92"/>
      <c r="V235" s="90"/>
      <c r="W235" s="61" t="e">
        <f>V235*#REF!</f>
        <v>#REF!</v>
      </c>
      <c r="X235" s="92"/>
      <c r="Y235" s="90"/>
      <c r="Z235" s="57" t="e">
        <f>Y235*#REF!</f>
        <v>#REF!</v>
      </c>
      <c r="AA235" s="92"/>
      <c r="AB235" s="90"/>
      <c r="AC235" s="61" t="e">
        <f>AB235*#REF!</f>
        <v>#REF!</v>
      </c>
      <c r="AD235" s="92"/>
      <c r="AE235" s="94"/>
      <c r="AF235" s="57" t="e">
        <f>AE235*#REF!</f>
        <v>#REF!</v>
      </c>
      <c r="AG235" s="95"/>
      <c r="AH235" s="90"/>
      <c r="AI235" s="61" t="e">
        <f>AH235*#REF!</f>
        <v>#REF!</v>
      </c>
      <c r="AJ235" s="92"/>
      <c r="AK235" s="30" t="e">
        <f t="shared" ref="AK235:AK268" si="38">K235+N235+Q235+T235+W235+Z235+AC235+AF235+AI235</f>
        <v>#REF!</v>
      </c>
      <c r="BX235" s="27"/>
      <c r="BY235" s="27"/>
      <c r="BZ235" s="27"/>
    </row>
    <row r="236" spans="1:78" s="5" customFormat="1">
      <c r="A236" s="24">
        <f>A235+1</f>
        <v>209</v>
      </c>
      <c r="B236" s="53" t="s">
        <v>194</v>
      </c>
      <c r="C236" s="31" t="s">
        <v>27</v>
      </c>
      <c r="D236" s="33">
        <f>J236+M236+P236+S236+V236+Y236+AB236+AE236+AH236</f>
        <v>2</v>
      </c>
      <c r="E236" s="28" t="s">
        <v>30</v>
      </c>
      <c r="F236" s="29"/>
      <c r="G236" s="29"/>
      <c r="H236" s="29"/>
      <c r="I236" s="119">
        <f t="shared" si="31"/>
        <v>0</v>
      </c>
      <c r="J236" s="94"/>
      <c r="K236" s="57" t="e">
        <f>J236*#REF!</f>
        <v>#REF!</v>
      </c>
      <c r="L236" s="95"/>
      <c r="M236" s="90"/>
      <c r="N236" s="57" t="e">
        <f>#REF!*M236</f>
        <v>#REF!</v>
      </c>
      <c r="O236" s="92"/>
      <c r="P236" s="91">
        <v>2</v>
      </c>
      <c r="Q236" s="57" t="e">
        <f>P236*#REF!</f>
        <v>#REF!</v>
      </c>
      <c r="R236" s="92">
        <v>155</v>
      </c>
      <c r="S236" s="90"/>
      <c r="T236" s="57" t="e">
        <f>S236*#REF!</f>
        <v>#REF!</v>
      </c>
      <c r="U236" s="92"/>
      <c r="V236" s="90"/>
      <c r="W236" s="61" t="e">
        <f>V236*#REF!</f>
        <v>#REF!</v>
      </c>
      <c r="X236" s="92"/>
      <c r="Y236" s="90"/>
      <c r="Z236" s="57" t="e">
        <f>Y236*#REF!</f>
        <v>#REF!</v>
      </c>
      <c r="AA236" s="92"/>
      <c r="AB236" s="90"/>
      <c r="AC236" s="61" t="e">
        <f>AB236*#REF!</f>
        <v>#REF!</v>
      </c>
      <c r="AD236" s="92"/>
      <c r="AE236" s="94"/>
      <c r="AF236" s="57" t="e">
        <f>AE236*#REF!</f>
        <v>#REF!</v>
      </c>
      <c r="AG236" s="95"/>
      <c r="AH236" s="90"/>
      <c r="AI236" s="61" t="e">
        <f>AH236*#REF!</f>
        <v>#REF!</v>
      </c>
      <c r="AJ236" s="92"/>
      <c r="AK236" s="30" t="e">
        <f t="shared" si="38"/>
        <v>#REF!</v>
      </c>
      <c r="BX236" s="27"/>
      <c r="BY236" s="27"/>
      <c r="BZ236" s="27"/>
    </row>
    <row r="237" spans="1:78" s="5" customFormat="1">
      <c r="A237" s="24">
        <f>A236+1</f>
        <v>210</v>
      </c>
      <c r="B237" s="53" t="s">
        <v>214</v>
      </c>
      <c r="C237" s="31" t="s">
        <v>27</v>
      </c>
      <c r="D237" s="33">
        <f>J237+M237+P237+S237+V237+Y237+AB237+AE237+AH237</f>
        <v>2</v>
      </c>
      <c r="E237" s="28" t="s">
        <v>30</v>
      </c>
      <c r="F237" s="29"/>
      <c r="G237" s="29"/>
      <c r="H237" s="29"/>
      <c r="I237" s="119">
        <f t="shared" si="31"/>
        <v>0</v>
      </c>
      <c r="J237" s="94"/>
      <c r="K237" s="57" t="e">
        <f>J237*#REF!</f>
        <v>#REF!</v>
      </c>
      <c r="L237" s="95"/>
      <c r="M237" s="90"/>
      <c r="N237" s="57" t="e">
        <f>#REF!*M237</f>
        <v>#REF!</v>
      </c>
      <c r="O237" s="92"/>
      <c r="P237" s="91">
        <v>2</v>
      </c>
      <c r="Q237" s="57" t="e">
        <f>P237*#REF!</f>
        <v>#REF!</v>
      </c>
      <c r="R237" s="92">
        <v>155</v>
      </c>
      <c r="S237" s="90"/>
      <c r="T237" s="57" t="e">
        <f>S237*#REF!</f>
        <v>#REF!</v>
      </c>
      <c r="U237" s="92"/>
      <c r="V237" s="90"/>
      <c r="W237" s="61" t="e">
        <f>V237*#REF!</f>
        <v>#REF!</v>
      </c>
      <c r="X237" s="92"/>
      <c r="Y237" s="90"/>
      <c r="Z237" s="57" t="e">
        <f>Y237*#REF!</f>
        <v>#REF!</v>
      </c>
      <c r="AA237" s="92"/>
      <c r="AB237" s="90"/>
      <c r="AC237" s="61" t="e">
        <f>AB237*#REF!</f>
        <v>#REF!</v>
      </c>
      <c r="AD237" s="92"/>
      <c r="AE237" s="94"/>
      <c r="AF237" s="57" t="e">
        <f>AE237*#REF!</f>
        <v>#REF!</v>
      </c>
      <c r="AG237" s="95"/>
      <c r="AH237" s="90"/>
      <c r="AI237" s="61" t="e">
        <f>AH237*#REF!</f>
        <v>#REF!</v>
      </c>
      <c r="AJ237" s="92"/>
      <c r="AK237" s="30" t="e">
        <f t="shared" si="38"/>
        <v>#REF!</v>
      </c>
      <c r="BX237" s="27"/>
      <c r="BY237" s="27"/>
      <c r="BZ237" s="27"/>
    </row>
    <row r="238" spans="1:78" s="5" customFormat="1">
      <c r="A238" s="24"/>
      <c r="B238" s="25"/>
      <c r="C238" s="26"/>
      <c r="D238" s="33"/>
      <c r="E238" s="28"/>
      <c r="F238" s="29"/>
      <c r="G238" s="29"/>
      <c r="H238" s="29"/>
      <c r="I238" s="119"/>
      <c r="J238" s="94"/>
      <c r="K238" s="57" t="e">
        <f>J238*#REF!</f>
        <v>#REF!</v>
      </c>
      <c r="L238" s="49"/>
      <c r="M238" s="90"/>
      <c r="N238" s="57" t="e">
        <f>#REF!*M238</f>
        <v>#REF!</v>
      </c>
      <c r="O238" s="92"/>
      <c r="P238" s="88"/>
      <c r="Q238" s="57" t="e">
        <f>P238*#REF!</f>
        <v>#REF!</v>
      </c>
      <c r="R238" s="92"/>
      <c r="S238" s="90"/>
      <c r="T238" s="57" t="e">
        <f>S238*#REF!</f>
        <v>#REF!</v>
      </c>
      <c r="U238" s="92"/>
      <c r="V238" s="88"/>
      <c r="W238" s="61" t="e">
        <f>V238*#REF!</f>
        <v>#REF!</v>
      </c>
      <c r="X238" s="93"/>
      <c r="Y238" s="90"/>
      <c r="Z238" s="57" t="e">
        <f>Y238*#REF!</f>
        <v>#REF!</v>
      </c>
      <c r="AA238" s="92"/>
      <c r="AB238" s="88"/>
      <c r="AC238" s="61" t="e">
        <f>AB238*#REF!</f>
        <v>#REF!</v>
      </c>
      <c r="AD238" s="93"/>
      <c r="AE238" s="94"/>
      <c r="AF238" s="57" t="e">
        <f>AE238*#REF!</f>
        <v>#REF!</v>
      </c>
      <c r="AG238" s="95"/>
      <c r="AH238" s="88"/>
      <c r="AI238" s="61" t="e">
        <f>AH238*#REF!</f>
        <v>#REF!</v>
      </c>
      <c r="AJ238" s="93"/>
      <c r="AK238" s="30" t="e">
        <f t="shared" si="38"/>
        <v>#REF!</v>
      </c>
      <c r="BX238" s="27">
        <v>1.6</v>
      </c>
      <c r="BY238" s="27">
        <f>BX238/1.23</f>
        <v>1.3008130081300815</v>
      </c>
      <c r="BZ238" s="27">
        <f>BY238*(1+$BZ$4)</f>
        <v>1.339837398373984</v>
      </c>
    </row>
    <row r="239" spans="1:78" s="5" customFormat="1" ht="27.6">
      <c r="A239" s="24">
        <f>A237+1</f>
        <v>211</v>
      </c>
      <c r="B239" s="25" t="s">
        <v>133</v>
      </c>
      <c r="C239" s="26" t="s">
        <v>27</v>
      </c>
      <c r="D239" s="33">
        <f>J239+M239+P239+S239+V239+Y239+AB239+AE239+AH239</f>
        <v>6</v>
      </c>
      <c r="E239" s="28" t="s">
        <v>30</v>
      </c>
      <c r="F239" s="29"/>
      <c r="G239" s="29"/>
      <c r="H239" s="29"/>
      <c r="I239" s="119">
        <f t="shared" si="31"/>
        <v>0</v>
      </c>
      <c r="J239" s="94"/>
      <c r="K239" s="57" t="e">
        <f>J239*#REF!</f>
        <v>#REF!</v>
      </c>
      <c r="L239" s="49"/>
      <c r="M239" s="90"/>
      <c r="N239" s="57" t="e">
        <f>#REF!*M239</f>
        <v>#REF!</v>
      </c>
      <c r="O239" s="92"/>
      <c r="P239" s="88">
        <v>1</v>
      </c>
      <c r="Q239" s="57" t="e">
        <f>P239*#REF!</f>
        <v>#REF!</v>
      </c>
      <c r="R239" s="92">
        <v>155</v>
      </c>
      <c r="S239" s="90"/>
      <c r="T239" s="57" t="e">
        <f>S239*#REF!</f>
        <v>#REF!</v>
      </c>
      <c r="U239" s="92"/>
      <c r="V239" s="88">
        <v>2</v>
      </c>
      <c r="W239" s="61" t="e">
        <f>V239*#REF!</f>
        <v>#REF!</v>
      </c>
      <c r="X239" s="93">
        <v>140</v>
      </c>
      <c r="Y239" s="90"/>
      <c r="Z239" s="57" t="e">
        <f>Y239*#REF!</f>
        <v>#REF!</v>
      </c>
      <c r="AA239" s="92"/>
      <c r="AB239" s="88">
        <v>2</v>
      </c>
      <c r="AC239" s="61" t="e">
        <f>AB239*#REF!</f>
        <v>#REF!</v>
      </c>
      <c r="AD239" s="93">
        <v>230</v>
      </c>
      <c r="AE239" s="94">
        <v>1</v>
      </c>
      <c r="AF239" s="57" t="e">
        <f>AE239*#REF!</f>
        <v>#REF!</v>
      </c>
      <c r="AG239" s="95">
        <v>301</v>
      </c>
      <c r="AH239" s="88"/>
      <c r="AI239" s="61" t="e">
        <f>AH239*#REF!</f>
        <v>#REF!</v>
      </c>
      <c r="AJ239" s="93">
        <v>910</v>
      </c>
      <c r="AK239" s="30" t="e">
        <f t="shared" si="38"/>
        <v>#REF!</v>
      </c>
      <c r="BX239" s="27">
        <v>3</v>
      </c>
      <c r="BY239" s="27">
        <f>BX239/1.23</f>
        <v>2.4390243902439024</v>
      </c>
      <c r="BZ239" s="27">
        <f>BY239*(1+$BZ$4)</f>
        <v>2.5121951219512195</v>
      </c>
    </row>
    <row r="240" spans="1:78" s="5" customFormat="1" ht="27.6">
      <c r="A240" s="24">
        <f>A239+1</f>
        <v>212</v>
      </c>
      <c r="B240" s="25" t="s">
        <v>283</v>
      </c>
      <c r="C240" s="26" t="s">
        <v>27</v>
      </c>
      <c r="D240" s="33">
        <f>J240+M240+P240+S240+V240+Y240+AB240+AE240+AH240</f>
        <v>3</v>
      </c>
      <c r="E240" s="28" t="s">
        <v>30</v>
      </c>
      <c r="F240" s="29"/>
      <c r="G240" s="29"/>
      <c r="H240" s="29"/>
      <c r="I240" s="119">
        <f t="shared" si="31"/>
        <v>0</v>
      </c>
      <c r="J240" s="94"/>
      <c r="K240" s="57" t="e">
        <f>J240*#REF!</f>
        <v>#REF!</v>
      </c>
      <c r="L240" s="49"/>
      <c r="M240" s="90"/>
      <c r="N240" s="57" t="e">
        <f>#REF!*M240</f>
        <v>#REF!</v>
      </c>
      <c r="O240" s="92"/>
      <c r="P240" s="88">
        <v>1</v>
      </c>
      <c r="Q240" s="57" t="e">
        <f>P240*#REF!</f>
        <v>#REF!</v>
      </c>
      <c r="R240" s="92">
        <v>155</v>
      </c>
      <c r="S240" s="90"/>
      <c r="T240" s="57" t="e">
        <f>S240*#REF!</f>
        <v>#REF!</v>
      </c>
      <c r="U240" s="92"/>
      <c r="V240" s="88"/>
      <c r="W240" s="61" t="e">
        <f>V240*#REF!</f>
        <v>#REF!</v>
      </c>
      <c r="X240" s="93"/>
      <c r="Y240" s="90"/>
      <c r="Z240" s="57" t="e">
        <f>Y240*#REF!</f>
        <v>#REF!</v>
      </c>
      <c r="AA240" s="92"/>
      <c r="AB240" s="88"/>
      <c r="AC240" s="61" t="e">
        <f>AB240*#REF!</f>
        <v>#REF!</v>
      </c>
      <c r="AD240" s="93"/>
      <c r="AE240" s="94">
        <v>2</v>
      </c>
      <c r="AF240" s="57" t="e">
        <f>AE240*#REF!</f>
        <v>#REF!</v>
      </c>
      <c r="AG240" s="95">
        <v>301</v>
      </c>
      <c r="AH240" s="88"/>
      <c r="AI240" s="61" t="e">
        <f>AH240*#REF!</f>
        <v>#REF!</v>
      </c>
      <c r="AJ240" s="93">
        <v>910</v>
      </c>
      <c r="AK240" s="30" t="e">
        <f t="shared" si="38"/>
        <v>#REF!</v>
      </c>
      <c r="BX240" s="27">
        <v>3.08</v>
      </c>
      <c r="BY240" s="27">
        <f>BX240/1.23</f>
        <v>2.5040650406504068</v>
      </c>
      <c r="BZ240" s="27">
        <f>BY240*(1+$BZ$4)</f>
        <v>2.5791869918699191</v>
      </c>
    </row>
    <row r="241" spans="1:78" s="5" customFormat="1">
      <c r="A241" s="24"/>
      <c r="B241" s="25"/>
      <c r="C241" s="26"/>
      <c r="D241" s="33"/>
      <c r="E241" s="28"/>
      <c r="F241" s="29"/>
      <c r="G241" s="29"/>
      <c r="H241" s="29"/>
      <c r="I241" s="119"/>
      <c r="J241" s="94"/>
      <c r="K241" s="57" t="e">
        <f>J241*#REF!</f>
        <v>#REF!</v>
      </c>
      <c r="L241" s="49"/>
      <c r="M241" s="90"/>
      <c r="N241" s="57" t="e">
        <f>#REF!*M241</f>
        <v>#REF!</v>
      </c>
      <c r="O241" s="92"/>
      <c r="P241" s="88"/>
      <c r="Q241" s="57" t="e">
        <f>P241*#REF!</f>
        <v>#REF!</v>
      </c>
      <c r="R241" s="92"/>
      <c r="S241" s="90"/>
      <c r="T241" s="57" t="e">
        <f>S241*#REF!</f>
        <v>#REF!</v>
      </c>
      <c r="U241" s="92"/>
      <c r="V241" s="88"/>
      <c r="W241" s="61" t="e">
        <f>V241*#REF!</f>
        <v>#REF!</v>
      </c>
      <c r="X241" s="93"/>
      <c r="Y241" s="90"/>
      <c r="Z241" s="57" t="e">
        <f>Y241*#REF!</f>
        <v>#REF!</v>
      </c>
      <c r="AA241" s="92"/>
      <c r="AB241" s="88"/>
      <c r="AC241" s="61" t="e">
        <f>AB241*#REF!</f>
        <v>#REF!</v>
      </c>
      <c r="AD241" s="93"/>
      <c r="AE241" s="94"/>
      <c r="AF241" s="57" t="e">
        <f>AE241*#REF!</f>
        <v>#REF!</v>
      </c>
      <c r="AG241" s="95"/>
      <c r="AH241" s="88"/>
      <c r="AI241" s="61" t="e">
        <f>AH241*#REF!</f>
        <v>#REF!</v>
      </c>
      <c r="AJ241" s="93"/>
      <c r="AK241" s="30" t="e">
        <f t="shared" si="38"/>
        <v>#REF!</v>
      </c>
      <c r="BX241" s="27"/>
      <c r="BY241" s="27"/>
      <c r="BZ241" s="27"/>
    </row>
    <row r="242" spans="1:78" s="5" customFormat="1">
      <c r="A242" s="24">
        <f>A240+1</f>
        <v>213</v>
      </c>
      <c r="B242" s="25" t="s">
        <v>59</v>
      </c>
      <c r="C242" s="26" t="s">
        <v>27</v>
      </c>
      <c r="D242" s="33">
        <f t="shared" ref="D242:D247" si="39">J242+M242+P242+S242+V242+Y242+AB242+AE242+AH242</f>
        <v>30</v>
      </c>
      <c r="E242" s="28" t="s">
        <v>30</v>
      </c>
      <c r="F242" s="29"/>
      <c r="G242" s="29"/>
      <c r="H242" s="29"/>
      <c r="I242" s="119">
        <f t="shared" si="31"/>
        <v>0</v>
      </c>
      <c r="J242" s="94">
        <v>10</v>
      </c>
      <c r="K242" s="57" t="e">
        <f>J242*#REF!</f>
        <v>#REF!</v>
      </c>
      <c r="L242" s="49">
        <v>590</v>
      </c>
      <c r="M242" s="90"/>
      <c r="N242" s="57" t="e">
        <f>#REF!*M242</f>
        <v>#REF!</v>
      </c>
      <c r="O242" s="92"/>
      <c r="P242" s="88"/>
      <c r="Q242" s="57" t="e">
        <f>P242*#REF!</f>
        <v>#REF!</v>
      </c>
      <c r="R242" s="92"/>
      <c r="S242" s="90"/>
      <c r="T242" s="57" t="e">
        <f>S242*#REF!</f>
        <v>#REF!</v>
      </c>
      <c r="U242" s="92"/>
      <c r="V242" s="88"/>
      <c r="W242" s="61" t="e">
        <f>V242*#REF!</f>
        <v>#REF!</v>
      </c>
      <c r="X242" s="93"/>
      <c r="Y242" s="90"/>
      <c r="Z242" s="57" t="e">
        <f>Y242*#REF!</f>
        <v>#REF!</v>
      </c>
      <c r="AA242" s="92"/>
      <c r="AB242" s="88"/>
      <c r="AC242" s="61" t="e">
        <f>AB242*#REF!</f>
        <v>#REF!</v>
      </c>
      <c r="AD242" s="93"/>
      <c r="AE242" s="94">
        <v>20</v>
      </c>
      <c r="AF242" s="57" t="e">
        <f>AE242*#REF!</f>
        <v>#REF!</v>
      </c>
      <c r="AG242" s="95">
        <v>310</v>
      </c>
      <c r="AH242" s="88"/>
      <c r="AI242" s="61" t="e">
        <f>AH242*#REF!</f>
        <v>#REF!</v>
      </c>
      <c r="AJ242" s="93"/>
      <c r="AK242" s="30" t="e">
        <f t="shared" si="38"/>
        <v>#REF!</v>
      </c>
      <c r="BX242" s="27"/>
      <c r="BY242" s="27"/>
      <c r="BZ242" s="27"/>
    </row>
    <row r="243" spans="1:78" s="5" customFormat="1">
      <c r="A243" s="24">
        <f>A242+1</f>
        <v>214</v>
      </c>
      <c r="B243" s="25" t="s">
        <v>60</v>
      </c>
      <c r="C243" s="26" t="s">
        <v>27</v>
      </c>
      <c r="D243" s="33">
        <f t="shared" si="39"/>
        <v>30</v>
      </c>
      <c r="E243" s="28" t="s">
        <v>30</v>
      </c>
      <c r="F243" s="29"/>
      <c r="G243" s="29"/>
      <c r="H243" s="29"/>
      <c r="I243" s="119">
        <f t="shared" si="31"/>
        <v>0</v>
      </c>
      <c r="J243" s="94">
        <v>10</v>
      </c>
      <c r="K243" s="57" t="e">
        <f>J243*#REF!</f>
        <v>#REF!</v>
      </c>
      <c r="L243" s="49">
        <v>590</v>
      </c>
      <c r="M243" s="90"/>
      <c r="N243" s="57" t="e">
        <f>#REF!*M243</f>
        <v>#REF!</v>
      </c>
      <c r="O243" s="92"/>
      <c r="P243" s="88"/>
      <c r="Q243" s="57" t="e">
        <f>P243*#REF!</f>
        <v>#REF!</v>
      </c>
      <c r="R243" s="92"/>
      <c r="S243" s="90"/>
      <c r="T243" s="57" t="e">
        <f>S243*#REF!</f>
        <v>#REF!</v>
      </c>
      <c r="U243" s="92"/>
      <c r="V243" s="88"/>
      <c r="W243" s="61" t="e">
        <f>V243*#REF!</f>
        <v>#REF!</v>
      </c>
      <c r="X243" s="93"/>
      <c r="Y243" s="90"/>
      <c r="Z243" s="57" t="e">
        <f>Y243*#REF!</f>
        <v>#REF!</v>
      </c>
      <c r="AA243" s="92"/>
      <c r="AB243" s="88"/>
      <c r="AC243" s="61" t="e">
        <f>AB243*#REF!</f>
        <v>#REF!</v>
      </c>
      <c r="AD243" s="93"/>
      <c r="AE243" s="94">
        <v>20</v>
      </c>
      <c r="AF243" s="57" t="e">
        <f>AE243*#REF!</f>
        <v>#REF!</v>
      </c>
      <c r="AG243" s="95">
        <v>301</v>
      </c>
      <c r="AH243" s="88"/>
      <c r="AI243" s="61" t="e">
        <f>AH243*#REF!</f>
        <v>#REF!</v>
      </c>
      <c r="AJ243" s="93"/>
      <c r="AK243" s="30" t="e">
        <f t="shared" si="38"/>
        <v>#REF!</v>
      </c>
      <c r="BX243" s="27"/>
      <c r="BY243" s="27"/>
      <c r="BZ243" s="27"/>
    </row>
    <row r="244" spans="1:78" s="5" customFormat="1">
      <c r="A244" s="24">
        <f>A243+1</f>
        <v>215</v>
      </c>
      <c r="B244" s="25" t="s">
        <v>64</v>
      </c>
      <c r="C244" s="26" t="s">
        <v>27</v>
      </c>
      <c r="D244" s="33">
        <f t="shared" si="39"/>
        <v>20</v>
      </c>
      <c r="E244" s="28" t="s">
        <v>30</v>
      </c>
      <c r="F244" s="29"/>
      <c r="G244" s="29"/>
      <c r="H244" s="29"/>
      <c r="I244" s="119">
        <f t="shared" si="31"/>
        <v>0</v>
      </c>
      <c r="J244" s="94">
        <v>10</v>
      </c>
      <c r="K244" s="57" t="e">
        <f>J244*#REF!</f>
        <v>#REF!</v>
      </c>
      <c r="L244" s="49">
        <v>590</v>
      </c>
      <c r="M244" s="90"/>
      <c r="N244" s="57" t="e">
        <f>#REF!*M244</f>
        <v>#REF!</v>
      </c>
      <c r="O244" s="92"/>
      <c r="P244" s="88">
        <v>10</v>
      </c>
      <c r="Q244" s="57" t="e">
        <f>P244*#REF!</f>
        <v>#REF!</v>
      </c>
      <c r="R244" s="92">
        <v>155</v>
      </c>
      <c r="S244" s="90"/>
      <c r="T244" s="57" t="e">
        <f>S244*#REF!</f>
        <v>#REF!</v>
      </c>
      <c r="U244" s="92"/>
      <c r="V244" s="88"/>
      <c r="W244" s="61" t="e">
        <f>V244*#REF!</f>
        <v>#REF!</v>
      </c>
      <c r="X244" s="93"/>
      <c r="Y244" s="90"/>
      <c r="Z244" s="57" t="e">
        <f>Y244*#REF!</f>
        <v>#REF!</v>
      </c>
      <c r="AA244" s="92"/>
      <c r="AB244" s="88"/>
      <c r="AC244" s="61" t="e">
        <f>AB244*#REF!</f>
        <v>#REF!</v>
      </c>
      <c r="AD244" s="93"/>
      <c r="AE244" s="94"/>
      <c r="AF244" s="57" t="e">
        <f>AE244*#REF!</f>
        <v>#REF!</v>
      </c>
      <c r="AG244" s="95"/>
      <c r="AH244" s="88"/>
      <c r="AI244" s="61" t="e">
        <f>AH244*#REF!</f>
        <v>#REF!</v>
      </c>
      <c r="AJ244" s="93"/>
      <c r="AK244" s="30" t="e">
        <f t="shared" si="38"/>
        <v>#REF!</v>
      </c>
      <c r="BX244" s="27"/>
      <c r="BY244" s="27"/>
      <c r="BZ244" s="27"/>
    </row>
    <row r="245" spans="1:78" s="5" customFormat="1">
      <c r="A245" s="24"/>
      <c r="B245" s="25"/>
      <c r="C245" s="26"/>
      <c r="D245" s="33"/>
      <c r="E245" s="28"/>
      <c r="F245" s="29"/>
      <c r="G245" s="29"/>
      <c r="H245" s="29"/>
      <c r="I245" s="119"/>
      <c r="J245" s="94"/>
      <c r="K245" s="57" t="e">
        <f>J245*#REF!</f>
        <v>#REF!</v>
      </c>
      <c r="L245" s="49"/>
      <c r="M245" s="90"/>
      <c r="N245" s="57" t="e">
        <f>#REF!*M245</f>
        <v>#REF!</v>
      </c>
      <c r="O245" s="92"/>
      <c r="P245" s="88"/>
      <c r="Q245" s="57" t="e">
        <f>P245*#REF!</f>
        <v>#REF!</v>
      </c>
      <c r="R245" s="92"/>
      <c r="S245" s="90"/>
      <c r="T245" s="57" t="e">
        <f>S245*#REF!</f>
        <v>#REF!</v>
      </c>
      <c r="U245" s="92"/>
      <c r="V245" s="88"/>
      <c r="W245" s="61" t="e">
        <f>V245*#REF!</f>
        <v>#REF!</v>
      </c>
      <c r="X245" s="93"/>
      <c r="Y245" s="90"/>
      <c r="Z245" s="57" t="e">
        <f>Y245*#REF!</f>
        <v>#REF!</v>
      </c>
      <c r="AA245" s="92"/>
      <c r="AB245" s="88"/>
      <c r="AC245" s="61" t="e">
        <f>AB245*#REF!</f>
        <v>#REF!</v>
      </c>
      <c r="AD245" s="93"/>
      <c r="AE245" s="94"/>
      <c r="AF245" s="57" t="e">
        <f>AE245*#REF!</f>
        <v>#REF!</v>
      </c>
      <c r="AG245" s="95"/>
      <c r="AH245" s="88"/>
      <c r="AI245" s="61" t="e">
        <f>AH245*#REF!</f>
        <v>#REF!</v>
      </c>
      <c r="AJ245" s="93"/>
      <c r="AK245" s="30" t="e">
        <f t="shared" si="38"/>
        <v>#REF!</v>
      </c>
      <c r="BX245" s="27"/>
      <c r="BY245" s="27"/>
      <c r="BZ245" s="27"/>
    </row>
    <row r="246" spans="1:78" s="5" customFormat="1">
      <c r="A246" s="24">
        <f>A244+1</f>
        <v>216</v>
      </c>
      <c r="B246" s="25" t="s">
        <v>96</v>
      </c>
      <c r="C246" s="26" t="s">
        <v>27</v>
      </c>
      <c r="D246" s="33">
        <f t="shared" si="39"/>
        <v>38</v>
      </c>
      <c r="E246" s="28" t="s">
        <v>30</v>
      </c>
      <c r="F246" s="29"/>
      <c r="G246" s="29"/>
      <c r="H246" s="29"/>
      <c r="I246" s="119">
        <f t="shared" si="31"/>
        <v>0</v>
      </c>
      <c r="J246" s="94">
        <v>8</v>
      </c>
      <c r="K246" s="57" t="e">
        <f>J246*#REF!</f>
        <v>#REF!</v>
      </c>
      <c r="L246" s="49">
        <v>590</v>
      </c>
      <c r="M246" s="90"/>
      <c r="N246" s="57" t="e">
        <f>#REF!*M246</f>
        <v>#REF!</v>
      </c>
      <c r="O246" s="92"/>
      <c r="P246" s="88">
        <v>20</v>
      </c>
      <c r="Q246" s="57" t="e">
        <f>P246*#REF!</f>
        <v>#REF!</v>
      </c>
      <c r="R246" s="92">
        <v>155</v>
      </c>
      <c r="S246" s="90"/>
      <c r="T246" s="57" t="e">
        <f>S246*#REF!</f>
        <v>#REF!</v>
      </c>
      <c r="U246" s="92"/>
      <c r="V246" s="88"/>
      <c r="W246" s="61" t="e">
        <f>V246*#REF!</f>
        <v>#REF!</v>
      </c>
      <c r="X246" s="93"/>
      <c r="Y246" s="90"/>
      <c r="Z246" s="57" t="e">
        <f>Y246*#REF!</f>
        <v>#REF!</v>
      </c>
      <c r="AA246" s="92"/>
      <c r="AB246" s="88"/>
      <c r="AC246" s="61" t="e">
        <f>AB246*#REF!</f>
        <v>#REF!</v>
      </c>
      <c r="AD246" s="93"/>
      <c r="AE246" s="94">
        <v>10</v>
      </c>
      <c r="AF246" s="57" t="e">
        <f>AE246*#REF!</f>
        <v>#REF!</v>
      </c>
      <c r="AG246" s="95">
        <v>301</v>
      </c>
      <c r="AH246" s="88"/>
      <c r="AI246" s="61" t="e">
        <f>AH246*#REF!</f>
        <v>#REF!</v>
      </c>
      <c r="AJ246" s="93"/>
      <c r="AK246" s="30" t="e">
        <f t="shared" si="38"/>
        <v>#REF!</v>
      </c>
      <c r="BX246" s="27"/>
      <c r="BY246" s="27"/>
      <c r="BZ246" s="27"/>
    </row>
    <row r="247" spans="1:78" s="5" customFormat="1">
      <c r="A247" s="24">
        <f>A246+1</f>
        <v>217</v>
      </c>
      <c r="B247" s="25" t="s">
        <v>97</v>
      </c>
      <c r="C247" s="26" t="s">
        <v>27</v>
      </c>
      <c r="D247" s="33">
        <f t="shared" si="39"/>
        <v>38</v>
      </c>
      <c r="E247" s="28" t="s">
        <v>30</v>
      </c>
      <c r="F247" s="29"/>
      <c r="G247" s="29"/>
      <c r="H247" s="29"/>
      <c r="I247" s="119">
        <f t="shared" si="31"/>
        <v>0</v>
      </c>
      <c r="J247" s="94">
        <v>8</v>
      </c>
      <c r="K247" s="57" t="e">
        <f>J247*#REF!</f>
        <v>#REF!</v>
      </c>
      <c r="L247" s="49">
        <v>590</v>
      </c>
      <c r="M247" s="90"/>
      <c r="N247" s="57" t="e">
        <f>#REF!*M247</f>
        <v>#REF!</v>
      </c>
      <c r="O247" s="92"/>
      <c r="P247" s="88">
        <v>20</v>
      </c>
      <c r="Q247" s="57" t="e">
        <f>P247*#REF!</f>
        <v>#REF!</v>
      </c>
      <c r="R247" s="92">
        <v>155</v>
      </c>
      <c r="S247" s="90"/>
      <c r="T247" s="57" t="e">
        <f>S247*#REF!</f>
        <v>#REF!</v>
      </c>
      <c r="U247" s="92"/>
      <c r="V247" s="88"/>
      <c r="W247" s="61" t="e">
        <f>V247*#REF!</f>
        <v>#REF!</v>
      </c>
      <c r="X247" s="93"/>
      <c r="Y247" s="90"/>
      <c r="Z247" s="57" t="e">
        <f>Y247*#REF!</f>
        <v>#REF!</v>
      </c>
      <c r="AA247" s="92"/>
      <c r="AB247" s="88"/>
      <c r="AC247" s="61" t="e">
        <f>AB247*#REF!</f>
        <v>#REF!</v>
      </c>
      <c r="AD247" s="93"/>
      <c r="AE247" s="94">
        <v>10</v>
      </c>
      <c r="AF247" s="57" t="e">
        <f>AE247*#REF!</f>
        <v>#REF!</v>
      </c>
      <c r="AG247" s="95">
        <v>301</v>
      </c>
      <c r="AH247" s="88"/>
      <c r="AI247" s="61" t="e">
        <f>AH247*#REF!</f>
        <v>#REF!</v>
      </c>
      <c r="AJ247" s="93"/>
      <c r="AK247" s="30" t="e">
        <f t="shared" si="38"/>
        <v>#REF!</v>
      </c>
      <c r="BX247" s="27"/>
      <c r="BY247" s="27"/>
      <c r="BZ247" s="27"/>
    </row>
    <row r="248" spans="1:78" s="5" customFormat="1">
      <c r="A248" s="24"/>
      <c r="B248" s="25"/>
      <c r="C248" s="26"/>
      <c r="D248" s="33"/>
      <c r="E248" s="28"/>
      <c r="F248" s="29"/>
      <c r="G248" s="29"/>
      <c r="H248" s="29"/>
      <c r="I248" s="119"/>
      <c r="J248" s="94"/>
      <c r="K248" s="57" t="e">
        <f>J248*#REF!</f>
        <v>#REF!</v>
      </c>
      <c r="L248" s="49"/>
      <c r="M248" s="90"/>
      <c r="N248" s="57" t="e">
        <f>#REF!*M248</f>
        <v>#REF!</v>
      </c>
      <c r="O248" s="92"/>
      <c r="P248" s="88"/>
      <c r="Q248" s="57" t="e">
        <f>P248*#REF!</f>
        <v>#REF!</v>
      </c>
      <c r="R248" s="92"/>
      <c r="S248" s="90"/>
      <c r="T248" s="57" t="e">
        <f>S248*#REF!</f>
        <v>#REF!</v>
      </c>
      <c r="U248" s="92"/>
      <c r="V248" s="88"/>
      <c r="W248" s="61" t="e">
        <f>V248*#REF!</f>
        <v>#REF!</v>
      </c>
      <c r="X248" s="93"/>
      <c r="Y248" s="90"/>
      <c r="Z248" s="57" t="e">
        <f>Y248*#REF!</f>
        <v>#REF!</v>
      </c>
      <c r="AA248" s="92"/>
      <c r="AB248" s="88"/>
      <c r="AC248" s="61" t="e">
        <f>AB248*#REF!</f>
        <v>#REF!</v>
      </c>
      <c r="AD248" s="93"/>
      <c r="AE248" s="94"/>
      <c r="AF248" s="57" t="e">
        <f>AE248*#REF!</f>
        <v>#REF!</v>
      </c>
      <c r="AG248" s="95"/>
      <c r="AH248" s="88"/>
      <c r="AI248" s="61" t="e">
        <f>AH248*#REF!</f>
        <v>#REF!</v>
      </c>
      <c r="AJ248" s="93"/>
      <c r="AK248" s="30" t="e">
        <f t="shared" si="38"/>
        <v>#REF!</v>
      </c>
      <c r="BX248" s="27">
        <v>67.650000000000006</v>
      </c>
      <c r="BY248" s="27">
        <f>BX248/1.23</f>
        <v>55.000000000000007</v>
      </c>
      <c r="BZ248" s="27">
        <f>BY248*(1+$BZ$4)</f>
        <v>56.650000000000006</v>
      </c>
    </row>
    <row r="249" spans="1:78" s="5" customFormat="1">
      <c r="A249" s="24">
        <f>A247+1</f>
        <v>218</v>
      </c>
      <c r="B249" s="25" t="s">
        <v>105</v>
      </c>
      <c r="C249" s="26" t="s">
        <v>31</v>
      </c>
      <c r="D249" s="33">
        <f>J249+M249+P249+S249+V249+Y249+AB249+AE249+AH249</f>
        <v>12</v>
      </c>
      <c r="E249" s="28" t="s">
        <v>30</v>
      </c>
      <c r="F249" s="29"/>
      <c r="G249" s="29"/>
      <c r="H249" s="29"/>
      <c r="I249" s="119">
        <f t="shared" si="31"/>
        <v>0</v>
      </c>
      <c r="J249" s="94">
        <v>2</v>
      </c>
      <c r="K249" s="57" t="e">
        <f>J249*#REF!</f>
        <v>#REF!</v>
      </c>
      <c r="L249" s="49">
        <v>590</v>
      </c>
      <c r="M249" s="90"/>
      <c r="N249" s="57" t="e">
        <f>#REF!*M249</f>
        <v>#REF!</v>
      </c>
      <c r="O249" s="92"/>
      <c r="P249" s="88"/>
      <c r="Q249" s="57" t="e">
        <f>P249*#REF!</f>
        <v>#REF!</v>
      </c>
      <c r="R249" s="92"/>
      <c r="S249" s="90"/>
      <c r="T249" s="57" t="e">
        <f>S249*#REF!</f>
        <v>#REF!</v>
      </c>
      <c r="U249" s="92"/>
      <c r="V249" s="88"/>
      <c r="W249" s="61" t="e">
        <f>V249*#REF!</f>
        <v>#REF!</v>
      </c>
      <c r="X249" s="93"/>
      <c r="Y249" s="90"/>
      <c r="Z249" s="57" t="e">
        <f>Y249*#REF!</f>
        <v>#REF!</v>
      </c>
      <c r="AA249" s="92"/>
      <c r="AB249" s="88"/>
      <c r="AC249" s="61" t="e">
        <f>AB249*#REF!</f>
        <v>#REF!</v>
      </c>
      <c r="AD249" s="93"/>
      <c r="AE249" s="94">
        <v>10</v>
      </c>
      <c r="AF249" s="57" t="e">
        <f>AE249*#REF!</f>
        <v>#REF!</v>
      </c>
      <c r="AG249" s="95">
        <v>301</v>
      </c>
      <c r="AH249" s="88"/>
      <c r="AI249" s="61" t="e">
        <f>AH249*#REF!</f>
        <v>#REF!</v>
      </c>
      <c r="AJ249" s="93"/>
      <c r="AK249" s="30" t="e">
        <f t="shared" si="38"/>
        <v>#REF!</v>
      </c>
      <c r="BX249" s="27">
        <v>80</v>
      </c>
      <c r="BY249" s="27">
        <f>BX249/1.23</f>
        <v>65.040650406504071</v>
      </c>
      <c r="BZ249" s="27">
        <f>BY249*(1+$BZ$4)</f>
        <v>66.991869918699194</v>
      </c>
    </row>
    <row r="250" spans="1:78" s="5" customFormat="1" ht="27.6">
      <c r="A250" s="24">
        <f>A249+1</f>
        <v>219</v>
      </c>
      <c r="B250" s="54" t="s">
        <v>237</v>
      </c>
      <c r="C250" s="31" t="s">
        <v>287</v>
      </c>
      <c r="D250" s="33">
        <f>J250+M250+P250+S250+V250+Y250+AB250+AE250+AH250</f>
        <v>5</v>
      </c>
      <c r="E250" s="28" t="s">
        <v>30</v>
      </c>
      <c r="F250" s="29"/>
      <c r="G250" s="29"/>
      <c r="H250" s="29"/>
      <c r="I250" s="119">
        <f t="shared" si="31"/>
        <v>0</v>
      </c>
      <c r="J250" s="94">
        <v>5</v>
      </c>
      <c r="K250" s="57" t="e">
        <f>J250*#REF!</f>
        <v>#REF!</v>
      </c>
      <c r="L250" s="95">
        <v>590</v>
      </c>
      <c r="M250" s="100"/>
      <c r="N250" s="57" t="e">
        <f>#REF!*M250</f>
        <v>#REF!</v>
      </c>
      <c r="O250" s="101"/>
      <c r="P250" s="102"/>
      <c r="Q250" s="57" t="e">
        <f>P250*#REF!</f>
        <v>#REF!</v>
      </c>
      <c r="R250" s="101"/>
      <c r="S250" s="100"/>
      <c r="T250" s="57" t="e">
        <f>S250*#REF!</f>
        <v>#REF!</v>
      </c>
      <c r="U250" s="101"/>
      <c r="V250" s="102"/>
      <c r="W250" s="61" t="e">
        <f>V250*#REF!</f>
        <v>#REF!</v>
      </c>
      <c r="X250" s="104"/>
      <c r="Y250" s="100"/>
      <c r="Z250" s="57" t="e">
        <f>Y250*#REF!</f>
        <v>#REF!</v>
      </c>
      <c r="AA250" s="101"/>
      <c r="AB250" s="102"/>
      <c r="AC250" s="61" t="e">
        <f>AB250*#REF!</f>
        <v>#REF!</v>
      </c>
      <c r="AD250" s="104"/>
      <c r="AE250" s="99"/>
      <c r="AF250" s="57" t="e">
        <f>AE250*#REF!</f>
        <v>#REF!</v>
      </c>
      <c r="AG250" s="105"/>
      <c r="AH250" s="102"/>
      <c r="AI250" s="103"/>
      <c r="AJ250" s="104"/>
      <c r="AK250" s="30" t="e">
        <f t="shared" si="38"/>
        <v>#REF!</v>
      </c>
      <c r="BX250" s="98"/>
      <c r="BY250" s="98"/>
      <c r="BZ250" s="98"/>
    </row>
    <row r="251" spans="1:78" s="5" customFormat="1">
      <c r="A251" s="24">
        <f>A250+1</f>
        <v>220</v>
      </c>
      <c r="B251" s="54" t="s">
        <v>238</v>
      </c>
      <c r="C251" s="31" t="s">
        <v>287</v>
      </c>
      <c r="D251" s="33">
        <f t="shared" ref="D251:D268" si="40">J251+M251+P251+S251+V251+Y251+AB251+AE251+AH251</f>
        <v>1</v>
      </c>
      <c r="E251" s="28" t="s">
        <v>30</v>
      </c>
      <c r="F251" s="29"/>
      <c r="G251" s="29"/>
      <c r="H251" s="29"/>
      <c r="I251" s="119">
        <f t="shared" si="31"/>
        <v>0</v>
      </c>
      <c r="J251" s="94">
        <v>1</v>
      </c>
      <c r="K251" s="57" t="e">
        <f>J251*#REF!</f>
        <v>#REF!</v>
      </c>
      <c r="L251" s="95">
        <v>590</v>
      </c>
      <c r="M251" s="100"/>
      <c r="N251" s="57" t="e">
        <f>#REF!*M251</f>
        <v>#REF!</v>
      </c>
      <c r="O251" s="101"/>
      <c r="P251" s="102"/>
      <c r="Q251" s="57" t="e">
        <f>P251*#REF!</f>
        <v>#REF!</v>
      </c>
      <c r="R251" s="101"/>
      <c r="S251" s="100"/>
      <c r="T251" s="57" t="e">
        <f>S251*#REF!</f>
        <v>#REF!</v>
      </c>
      <c r="U251" s="101"/>
      <c r="V251" s="102"/>
      <c r="W251" s="61" t="e">
        <f>V251*#REF!</f>
        <v>#REF!</v>
      </c>
      <c r="X251" s="104"/>
      <c r="Y251" s="100"/>
      <c r="Z251" s="57" t="e">
        <f>Y251*#REF!</f>
        <v>#REF!</v>
      </c>
      <c r="AA251" s="101"/>
      <c r="AB251" s="102"/>
      <c r="AC251" s="61" t="e">
        <f>AB251*#REF!</f>
        <v>#REF!</v>
      </c>
      <c r="AD251" s="104"/>
      <c r="AE251" s="99"/>
      <c r="AF251" s="57" t="e">
        <f>AE251*#REF!</f>
        <v>#REF!</v>
      </c>
      <c r="AG251" s="105"/>
      <c r="AH251" s="102"/>
      <c r="AI251" s="103"/>
      <c r="AJ251" s="104"/>
      <c r="AK251" s="30" t="e">
        <f t="shared" si="38"/>
        <v>#REF!</v>
      </c>
      <c r="BX251" s="98"/>
      <c r="BY251" s="98"/>
      <c r="BZ251" s="98"/>
    </row>
    <row r="252" spans="1:78" s="5" customFormat="1">
      <c r="A252" s="24">
        <f t="shared" ref="A252:A268" si="41">A251+1</f>
        <v>221</v>
      </c>
      <c r="B252" s="54" t="s">
        <v>239</v>
      </c>
      <c r="C252" s="31" t="s">
        <v>115</v>
      </c>
      <c r="D252" s="33">
        <f t="shared" si="40"/>
        <v>1</v>
      </c>
      <c r="E252" s="28" t="s">
        <v>30</v>
      </c>
      <c r="F252" s="29"/>
      <c r="G252" s="29"/>
      <c r="H252" s="29"/>
      <c r="I252" s="119">
        <f t="shared" si="31"/>
        <v>0</v>
      </c>
      <c r="J252" s="94">
        <v>1</v>
      </c>
      <c r="K252" s="57" t="e">
        <f>J252*#REF!</f>
        <v>#REF!</v>
      </c>
      <c r="L252" s="95">
        <v>590</v>
      </c>
      <c r="M252" s="100"/>
      <c r="N252" s="57" t="e">
        <f>#REF!*M252</f>
        <v>#REF!</v>
      </c>
      <c r="O252" s="101"/>
      <c r="P252" s="102"/>
      <c r="Q252" s="57" t="e">
        <f>P252*#REF!</f>
        <v>#REF!</v>
      </c>
      <c r="R252" s="101"/>
      <c r="S252" s="100"/>
      <c r="T252" s="57" t="e">
        <f>S252*#REF!</f>
        <v>#REF!</v>
      </c>
      <c r="U252" s="101"/>
      <c r="V252" s="102"/>
      <c r="W252" s="61" t="e">
        <f>V252*#REF!</f>
        <v>#REF!</v>
      </c>
      <c r="X252" s="104"/>
      <c r="Y252" s="100"/>
      <c r="Z252" s="57" t="e">
        <f>Y252*#REF!</f>
        <v>#REF!</v>
      </c>
      <c r="AA252" s="101"/>
      <c r="AB252" s="102"/>
      <c r="AC252" s="61" t="e">
        <f>AB252*#REF!</f>
        <v>#REF!</v>
      </c>
      <c r="AD252" s="104"/>
      <c r="AE252" s="99"/>
      <c r="AF252" s="57" t="e">
        <f>AE252*#REF!</f>
        <v>#REF!</v>
      </c>
      <c r="AG252" s="105"/>
      <c r="AH252" s="102"/>
      <c r="AI252" s="103"/>
      <c r="AJ252" s="104"/>
      <c r="AK252" s="30" t="e">
        <f t="shared" si="38"/>
        <v>#REF!</v>
      </c>
      <c r="BX252" s="98"/>
      <c r="BY252" s="98"/>
      <c r="BZ252" s="98"/>
    </row>
    <row r="253" spans="1:78" s="5" customFormat="1">
      <c r="A253" s="24">
        <f t="shared" si="41"/>
        <v>222</v>
      </c>
      <c r="B253" s="54" t="s">
        <v>240</v>
      </c>
      <c r="C253" s="31" t="s">
        <v>115</v>
      </c>
      <c r="D253" s="33">
        <f t="shared" si="40"/>
        <v>1</v>
      </c>
      <c r="E253" s="28" t="s">
        <v>30</v>
      </c>
      <c r="F253" s="29"/>
      <c r="G253" s="29"/>
      <c r="H253" s="29"/>
      <c r="I253" s="119">
        <f t="shared" si="31"/>
        <v>0</v>
      </c>
      <c r="J253" s="94">
        <v>1</v>
      </c>
      <c r="K253" s="57" t="e">
        <f>J253*#REF!</f>
        <v>#REF!</v>
      </c>
      <c r="L253" s="95">
        <v>590</v>
      </c>
      <c r="M253" s="100"/>
      <c r="N253" s="57" t="e">
        <f>#REF!*M253</f>
        <v>#REF!</v>
      </c>
      <c r="O253" s="101"/>
      <c r="P253" s="102"/>
      <c r="Q253" s="57" t="e">
        <f>P253*#REF!</f>
        <v>#REF!</v>
      </c>
      <c r="R253" s="101"/>
      <c r="S253" s="100"/>
      <c r="T253" s="57" t="e">
        <f>S253*#REF!</f>
        <v>#REF!</v>
      </c>
      <c r="U253" s="101"/>
      <c r="V253" s="102"/>
      <c r="W253" s="61" t="e">
        <f>V253*#REF!</f>
        <v>#REF!</v>
      </c>
      <c r="X253" s="104"/>
      <c r="Y253" s="100"/>
      <c r="Z253" s="57" t="e">
        <f>Y253*#REF!</f>
        <v>#REF!</v>
      </c>
      <c r="AA253" s="101"/>
      <c r="AB253" s="102"/>
      <c r="AC253" s="61" t="e">
        <f>AB253*#REF!</f>
        <v>#REF!</v>
      </c>
      <c r="AD253" s="104"/>
      <c r="AE253" s="99"/>
      <c r="AF253" s="57" t="e">
        <f>AE253*#REF!</f>
        <v>#REF!</v>
      </c>
      <c r="AG253" s="105"/>
      <c r="AH253" s="102"/>
      <c r="AI253" s="103"/>
      <c r="AJ253" s="104"/>
      <c r="AK253" s="30" t="e">
        <f t="shared" si="38"/>
        <v>#REF!</v>
      </c>
      <c r="BX253" s="98"/>
      <c r="BY253" s="98"/>
      <c r="BZ253" s="98"/>
    </row>
    <row r="254" spans="1:78" s="5" customFormat="1">
      <c r="A254" s="24">
        <f t="shared" si="41"/>
        <v>223</v>
      </c>
      <c r="B254" s="54" t="s">
        <v>241</v>
      </c>
      <c r="C254" s="31" t="s">
        <v>287</v>
      </c>
      <c r="D254" s="33">
        <f t="shared" si="40"/>
        <v>4</v>
      </c>
      <c r="E254" s="28" t="s">
        <v>30</v>
      </c>
      <c r="F254" s="29"/>
      <c r="G254" s="29"/>
      <c r="H254" s="29"/>
      <c r="I254" s="119">
        <f t="shared" si="31"/>
        <v>0</v>
      </c>
      <c r="J254" s="94">
        <v>4</v>
      </c>
      <c r="K254" s="57" t="e">
        <f>J254*#REF!</f>
        <v>#REF!</v>
      </c>
      <c r="L254" s="95">
        <v>590</v>
      </c>
      <c r="M254" s="100"/>
      <c r="N254" s="57" t="e">
        <f>#REF!*M254</f>
        <v>#REF!</v>
      </c>
      <c r="O254" s="101"/>
      <c r="P254" s="102"/>
      <c r="Q254" s="57" t="e">
        <f>P254*#REF!</f>
        <v>#REF!</v>
      </c>
      <c r="R254" s="101"/>
      <c r="S254" s="100"/>
      <c r="T254" s="57" t="e">
        <f>S254*#REF!</f>
        <v>#REF!</v>
      </c>
      <c r="U254" s="101"/>
      <c r="V254" s="102"/>
      <c r="W254" s="61" t="e">
        <f>V254*#REF!</f>
        <v>#REF!</v>
      </c>
      <c r="X254" s="104"/>
      <c r="Y254" s="100"/>
      <c r="Z254" s="57" t="e">
        <f>Y254*#REF!</f>
        <v>#REF!</v>
      </c>
      <c r="AA254" s="101"/>
      <c r="AB254" s="102"/>
      <c r="AC254" s="61" t="e">
        <f>AB254*#REF!</f>
        <v>#REF!</v>
      </c>
      <c r="AD254" s="104"/>
      <c r="AE254" s="99"/>
      <c r="AF254" s="57" t="e">
        <f>AE254*#REF!</f>
        <v>#REF!</v>
      </c>
      <c r="AG254" s="105"/>
      <c r="AH254" s="102"/>
      <c r="AI254" s="103"/>
      <c r="AJ254" s="104"/>
      <c r="AK254" s="30" t="e">
        <f t="shared" si="38"/>
        <v>#REF!</v>
      </c>
      <c r="BX254" s="98"/>
      <c r="BY254" s="98"/>
      <c r="BZ254" s="98"/>
    </row>
    <row r="255" spans="1:78" s="5" customFormat="1">
      <c r="A255" s="24">
        <f t="shared" si="41"/>
        <v>224</v>
      </c>
      <c r="B255" s="54" t="s">
        <v>242</v>
      </c>
      <c r="C255" s="31" t="s">
        <v>115</v>
      </c>
      <c r="D255" s="33">
        <f t="shared" si="40"/>
        <v>1</v>
      </c>
      <c r="E255" s="28" t="s">
        <v>30</v>
      </c>
      <c r="F255" s="29"/>
      <c r="G255" s="29"/>
      <c r="H255" s="29"/>
      <c r="I255" s="119">
        <f t="shared" si="31"/>
        <v>0</v>
      </c>
      <c r="J255" s="94">
        <v>1</v>
      </c>
      <c r="K255" s="57" t="e">
        <f>J255*#REF!</f>
        <v>#REF!</v>
      </c>
      <c r="L255" s="95">
        <v>590</v>
      </c>
      <c r="M255" s="100"/>
      <c r="N255" s="57" t="e">
        <f>#REF!*M255</f>
        <v>#REF!</v>
      </c>
      <c r="O255" s="101"/>
      <c r="P255" s="102"/>
      <c r="Q255" s="57" t="e">
        <f>P255*#REF!</f>
        <v>#REF!</v>
      </c>
      <c r="R255" s="101"/>
      <c r="S255" s="100"/>
      <c r="T255" s="57" t="e">
        <f>S255*#REF!</f>
        <v>#REF!</v>
      </c>
      <c r="U255" s="101"/>
      <c r="V255" s="102"/>
      <c r="W255" s="61" t="e">
        <f>V255*#REF!</f>
        <v>#REF!</v>
      </c>
      <c r="X255" s="104"/>
      <c r="Y255" s="100"/>
      <c r="Z255" s="57" t="e">
        <f>Y255*#REF!</f>
        <v>#REF!</v>
      </c>
      <c r="AA255" s="101"/>
      <c r="AB255" s="102"/>
      <c r="AC255" s="61" t="e">
        <f>AB255*#REF!</f>
        <v>#REF!</v>
      </c>
      <c r="AD255" s="104"/>
      <c r="AE255" s="99"/>
      <c r="AF255" s="57" t="e">
        <f>AE255*#REF!</f>
        <v>#REF!</v>
      </c>
      <c r="AG255" s="105"/>
      <c r="AH255" s="102"/>
      <c r="AI255" s="103"/>
      <c r="AJ255" s="104"/>
      <c r="AK255" s="30" t="e">
        <f t="shared" si="38"/>
        <v>#REF!</v>
      </c>
      <c r="BX255" s="98"/>
      <c r="BY255" s="98"/>
      <c r="BZ255" s="98"/>
    </row>
    <row r="256" spans="1:78" s="5" customFormat="1">
      <c r="A256" s="24">
        <f t="shared" si="41"/>
        <v>225</v>
      </c>
      <c r="B256" s="54" t="s">
        <v>243</v>
      </c>
      <c r="C256" s="31" t="s">
        <v>115</v>
      </c>
      <c r="D256" s="33">
        <f t="shared" si="40"/>
        <v>1</v>
      </c>
      <c r="E256" s="28" t="s">
        <v>30</v>
      </c>
      <c r="F256" s="29"/>
      <c r="G256" s="29"/>
      <c r="H256" s="29"/>
      <c r="I256" s="119">
        <f t="shared" si="31"/>
        <v>0</v>
      </c>
      <c r="J256" s="94">
        <v>1</v>
      </c>
      <c r="K256" s="57" t="e">
        <f>J256*#REF!</f>
        <v>#REF!</v>
      </c>
      <c r="L256" s="95">
        <v>590</v>
      </c>
      <c r="M256" s="100"/>
      <c r="N256" s="57" t="e">
        <f>#REF!*M256</f>
        <v>#REF!</v>
      </c>
      <c r="O256" s="101"/>
      <c r="P256" s="102"/>
      <c r="Q256" s="57" t="e">
        <f>P256*#REF!</f>
        <v>#REF!</v>
      </c>
      <c r="R256" s="101"/>
      <c r="S256" s="100"/>
      <c r="T256" s="57" t="e">
        <f>S256*#REF!</f>
        <v>#REF!</v>
      </c>
      <c r="U256" s="101"/>
      <c r="V256" s="102"/>
      <c r="W256" s="61" t="e">
        <f>V256*#REF!</f>
        <v>#REF!</v>
      </c>
      <c r="X256" s="104"/>
      <c r="Y256" s="100"/>
      <c r="Z256" s="57" t="e">
        <f>Y256*#REF!</f>
        <v>#REF!</v>
      </c>
      <c r="AA256" s="101"/>
      <c r="AB256" s="102"/>
      <c r="AC256" s="61" t="e">
        <f>AB256*#REF!</f>
        <v>#REF!</v>
      </c>
      <c r="AD256" s="104"/>
      <c r="AE256" s="99"/>
      <c r="AF256" s="57" t="e">
        <f>AE256*#REF!</f>
        <v>#REF!</v>
      </c>
      <c r="AG256" s="105"/>
      <c r="AH256" s="102"/>
      <c r="AI256" s="103"/>
      <c r="AJ256" s="104"/>
      <c r="AK256" s="30" t="e">
        <f t="shared" si="38"/>
        <v>#REF!</v>
      </c>
      <c r="BX256" s="98"/>
      <c r="BY256" s="98"/>
      <c r="BZ256" s="98"/>
    </row>
    <row r="257" spans="1:78" s="5" customFormat="1">
      <c r="A257" s="24">
        <f t="shared" si="41"/>
        <v>226</v>
      </c>
      <c r="B257" s="54" t="s">
        <v>244</v>
      </c>
      <c r="C257" s="31" t="s">
        <v>287</v>
      </c>
      <c r="D257" s="33">
        <f t="shared" si="40"/>
        <v>5</v>
      </c>
      <c r="E257" s="28" t="s">
        <v>30</v>
      </c>
      <c r="F257" s="29"/>
      <c r="G257" s="29"/>
      <c r="H257" s="29"/>
      <c r="I257" s="119">
        <f t="shared" si="31"/>
        <v>0</v>
      </c>
      <c r="J257" s="94">
        <v>5</v>
      </c>
      <c r="K257" s="57" t="e">
        <f>J257*#REF!</f>
        <v>#REF!</v>
      </c>
      <c r="L257" s="95">
        <v>590</v>
      </c>
      <c r="M257" s="100"/>
      <c r="N257" s="57" t="e">
        <f>#REF!*M257</f>
        <v>#REF!</v>
      </c>
      <c r="O257" s="101"/>
      <c r="P257" s="102"/>
      <c r="Q257" s="57" t="e">
        <f>P257*#REF!</f>
        <v>#REF!</v>
      </c>
      <c r="R257" s="101"/>
      <c r="S257" s="100"/>
      <c r="T257" s="57" t="e">
        <f>S257*#REF!</f>
        <v>#REF!</v>
      </c>
      <c r="U257" s="101"/>
      <c r="V257" s="102"/>
      <c r="W257" s="61" t="e">
        <f>V257*#REF!</f>
        <v>#REF!</v>
      </c>
      <c r="X257" s="104"/>
      <c r="Y257" s="100"/>
      <c r="Z257" s="57" t="e">
        <f>Y257*#REF!</f>
        <v>#REF!</v>
      </c>
      <c r="AA257" s="101"/>
      <c r="AB257" s="102"/>
      <c r="AC257" s="61" t="e">
        <f>AB257*#REF!</f>
        <v>#REF!</v>
      </c>
      <c r="AD257" s="104"/>
      <c r="AE257" s="99"/>
      <c r="AF257" s="57" t="e">
        <f>AE257*#REF!</f>
        <v>#REF!</v>
      </c>
      <c r="AG257" s="105"/>
      <c r="AH257" s="102"/>
      <c r="AI257" s="103"/>
      <c r="AJ257" s="104"/>
      <c r="AK257" s="30" t="e">
        <f t="shared" si="38"/>
        <v>#REF!</v>
      </c>
      <c r="BX257" s="98"/>
      <c r="BY257" s="98"/>
      <c r="BZ257" s="98"/>
    </row>
    <row r="258" spans="1:78" s="5" customFormat="1">
      <c r="A258" s="24">
        <f t="shared" si="41"/>
        <v>227</v>
      </c>
      <c r="B258" s="114" t="s">
        <v>245</v>
      </c>
      <c r="C258" s="31" t="s">
        <v>115</v>
      </c>
      <c r="D258" s="33">
        <f t="shared" si="40"/>
        <v>1</v>
      </c>
      <c r="E258" s="28" t="s">
        <v>30</v>
      </c>
      <c r="F258" s="29"/>
      <c r="G258" s="29"/>
      <c r="H258" s="29"/>
      <c r="I258" s="119">
        <f t="shared" si="31"/>
        <v>0</v>
      </c>
      <c r="J258" s="94">
        <v>1</v>
      </c>
      <c r="K258" s="57" t="e">
        <f>J258*#REF!</f>
        <v>#REF!</v>
      </c>
      <c r="L258" s="95">
        <v>590</v>
      </c>
      <c r="M258" s="100"/>
      <c r="N258" s="57" t="e">
        <f>#REF!*M258</f>
        <v>#REF!</v>
      </c>
      <c r="O258" s="101"/>
      <c r="P258" s="102"/>
      <c r="Q258" s="57" t="e">
        <f>P258*#REF!</f>
        <v>#REF!</v>
      </c>
      <c r="R258" s="101"/>
      <c r="S258" s="100"/>
      <c r="T258" s="57" t="e">
        <f>S258*#REF!</f>
        <v>#REF!</v>
      </c>
      <c r="U258" s="101"/>
      <c r="V258" s="102"/>
      <c r="W258" s="61" t="e">
        <f>V258*#REF!</f>
        <v>#REF!</v>
      </c>
      <c r="X258" s="104"/>
      <c r="Y258" s="100"/>
      <c r="Z258" s="57" t="e">
        <f>Y258*#REF!</f>
        <v>#REF!</v>
      </c>
      <c r="AA258" s="101"/>
      <c r="AB258" s="102"/>
      <c r="AC258" s="61" t="e">
        <f>AB258*#REF!</f>
        <v>#REF!</v>
      </c>
      <c r="AD258" s="104"/>
      <c r="AE258" s="99"/>
      <c r="AF258" s="57" t="e">
        <f>AE258*#REF!</f>
        <v>#REF!</v>
      </c>
      <c r="AG258" s="105"/>
      <c r="AH258" s="102"/>
      <c r="AI258" s="103"/>
      <c r="AJ258" s="104"/>
      <c r="AK258" s="30" t="e">
        <f t="shared" si="38"/>
        <v>#REF!</v>
      </c>
      <c r="BX258" s="98"/>
      <c r="BY258" s="98"/>
      <c r="BZ258" s="98"/>
    </row>
    <row r="259" spans="1:78" s="5" customFormat="1">
      <c r="A259" s="24">
        <f t="shared" si="41"/>
        <v>228</v>
      </c>
      <c r="B259" s="54" t="s">
        <v>246</v>
      </c>
      <c r="C259" s="31" t="s">
        <v>287</v>
      </c>
      <c r="D259" s="33">
        <f t="shared" si="40"/>
        <v>20</v>
      </c>
      <c r="E259" s="28" t="s">
        <v>30</v>
      </c>
      <c r="F259" s="29"/>
      <c r="G259" s="29"/>
      <c r="H259" s="29"/>
      <c r="I259" s="119">
        <f t="shared" si="31"/>
        <v>0</v>
      </c>
      <c r="J259" s="94">
        <v>20</v>
      </c>
      <c r="K259" s="57" t="e">
        <f>J259*#REF!</f>
        <v>#REF!</v>
      </c>
      <c r="L259" s="95">
        <v>590</v>
      </c>
      <c r="M259" s="100"/>
      <c r="N259" s="57" t="e">
        <f>#REF!*M259</f>
        <v>#REF!</v>
      </c>
      <c r="O259" s="101"/>
      <c r="P259" s="102"/>
      <c r="Q259" s="57" t="e">
        <f>P259*#REF!</f>
        <v>#REF!</v>
      </c>
      <c r="R259" s="101"/>
      <c r="S259" s="100"/>
      <c r="T259" s="57" t="e">
        <f>S259*#REF!</f>
        <v>#REF!</v>
      </c>
      <c r="U259" s="101"/>
      <c r="V259" s="102"/>
      <c r="W259" s="61" t="e">
        <f>V259*#REF!</f>
        <v>#REF!</v>
      </c>
      <c r="X259" s="104"/>
      <c r="Y259" s="100"/>
      <c r="Z259" s="57" t="e">
        <f>Y259*#REF!</f>
        <v>#REF!</v>
      </c>
      <c r="AA259" s="101"/>
      <c r="AB259" s="102"/>
      <c r="AC259" s="61" t="e">
        <f>AB259*#REF!</f>
        <v>#REF!</v>
      </c>
      <c r="AD259" s="104"/>
      <c r="AE259" s="99"/>
      <c r="AF259" s="57" t="e">
        <f>AE259*#REF!</f>
        <v>#REF!</v>
      </c>
      <c r="AG259" s="105"/>
      <c r="AH259" s="102"/>
      <c r="AI259" s="103"/>
      <c r="AJ259" s="104"/>
      <c r="AK259" s="30" t="e">
        <f t="shared" si="38"/>
        <v>#REF!</v>
      </c>
      <c r="BX259" s="98"/>
      <c r="BY259" s="98"/>
      <c r="BZ259" s="98"/>
    </row>
    <row r="260" spans="1:78" s="5" customFormat="1">
      <c r="A260" s="24">
        <f t="shared" si="41"/>
        <v>229</v>
      </c>
      <c r="B260" s="54" t="s">
        <v>247</v>
      </c>
      <c r="C260" s="31" t="s">
        <v>287</v>
      </c>
      <c r="D260" s="33">
        <f t="shared" si="40"/>
        <v>1</v>
      </c>
      <c r="E260" s="28" t="s">
        <v>30</v>
      </c>
      <c r="F260" s="29"/>
      <c r="G260" s="29"/>
      <c r="H260" s="29"/>
      <c r="I260" s="119">
        <f t="shared" si="31"/>
        <v>0</v>
      </c>
      <c r="J260" s="94">
        <v>1</v>
      </c>
      <c r="K260" s="57" t="e">
        <f>J260*#REF!</f>
        <v>#REF!</v>
      </c>
      <c r="L260" s="95">
        <v>590</v>
      </c>
      <c r="M260" s="100"/>
      <c r="N260" s="57" t="e">
        <f>#REF!*M260</f>
        <v>#REF!</v>
      </c>
      <c r="O260" s="101"/>
      <c r="P260" s="102"/>
      <c r="Q260" s="57" t="e">
        <f>P260*#REF!</f>
        <v>#REF!</v>
      </c>
      <c r="R260" s="101"/>
      <c r="S260" s="100"/>
      <c r="T260" s="57" t="e">
        <f>S260*#REF!</f>
        <v>#REF!</v>
      </c>
      <c r="U260" s="101"/>
      <c r="V260" s="102"/>
      <c r="W260" s="61" t="e">
        <f>V260*#REF!</f>
        <v>#REF!</v>
      </c>
      <c r="X260" s="104"/>
      <c r="Y260" s="100"/>
      <c r="Z260" s="57" t="e">
        <f>Y260*#REF!</f>
        <v>#REF!</v>
      </c>
      <c r="AA260" s="101"/>
      <c r="AB260" s="102"/>
      <c r="AC260" s="61" t="e">
        <f>AB260*#REF!</f>
        <v>#REF!</v>
      </c>
      <c r="AD260" s="104"/>
      <c r="AE260" s="99"/>
      <c r="AF260" s="57" t="e">
        <f>AE260*#REF!</f>
        <v>#REF!</v>
      </c>
      <c r="AG260" s="105"/>
      <c r="AH260" s="102"/>
      <c r="AI260" s="103"/>
      <c r="AJ260" s="104"/>
      <c r="AK260" s="30" t="e">
        <f t="shared" si="38"/>
        <v>#REF!</v>
      </c>
      <c r="BX260" s="98"/>
      <c r="BY260" s="98"/>
      <c r="BZ260" s="98"/>
    </row>
    <row r="261" spans="1:78" s="5" customFormat="1">
      <c r="A261" s="24">
        <f t="shared" si="41"/>
        <v>230</v>
      </c>
      <c r="B261" s="54" t="s">
        <v>248</v>
      </c>
      <c r="C261" s="31" t="s">
        <v>287</v>
      </c>
      <c r="D261" s="33">
        <f t="shared" si="40"/>
        <v>1</v>
      </c>
      <c r="E261" s="28" t="s">
        <v>30</v>
      </c>
      <c r="F261" s="29"/>
      <c r="G261" s="29"/>
      <c r="H261" s="29"/>
      <c r="I261" s="119">
        <f t="shared" si="31"/>
        <v>0</v>
      </c>
      <c r="J261" s="94">
        <v>1</v>
      </c>
      <c r="K261" s="57" t="e">
        <f>J261*#REF!</f>
        <v>#REF!</v>
      </c>
      <c r="L261" s="95">
        <v>590</v>
      </c>
      <c r="M261" s="100"/>
      <c r="N261" s="57" t="e">
        <f>#REF!*M261</f>
        <v>#REF!</v>
      </c>
      <c r="O261" s="101"/>
      <c r="P261" s="102"/>
      <c r="Q261" s="57" t="e">
        <f>P261*#REF!</f>
        <v>#REF!</v>
      </c>
      <c r="R261" s="101"/>
      <c r="S261" s="100"/>
      <c r="T261" s="57" t="e">
        <f>S261*#REF!</f>
        <v>#REF!</v>
      </c>
      <c r="U261" s="101"/>
      <c r="V261" s="102"/>
      <c r="W261" s="61" t="e">
        <f>V261*#REF!</f>
        <v>#REF!</v>
      </c>
      <c r="X261" s="104"/>
      <c r="Y261" s="100"/>
      <c r="Z261" s="57" t="e">
        <f>Y261*#REF!</f>
        <v>#REF!</v>
      </c>
      <c r="AA261" s="101"/>
      <c r="AB261" s="102"/>
      <c r="AC261" s="61" t="e">
        <f>AB261*#REF!</f>
        <v>#REF!</v>
      </c>
      <c r="AD261" s="104"/>
      <c r="AE261" s="99"/>
      <c r="AF261" s="57" t="e">
        <f>AE261*#REF!</f>
        <v>#REF!</v>
      </c>
      <c r="AG261" s="105"/>
      <c r="AH261" s="102"/>
      <c r="AI261" s="103"/>
      <c r="AJ261" s="104"/>
      <c r="AK261" s="30" t="e">
        <f t="shared" si="38"/>
        <v>#REF!</v>
      </c>
      <c r="BX261" s="98"/>
      <c r="BY261" s="98"/>
      <c r="BZ261" s="98"/>
    </row>
    <row r="262" spans="1:78" s="5" customFormat="1">
      <c r="A262" s="24">
        <f t="shared" si="41"/>
        <v>231</v>
      </c>
      <c r="B262" s="116" t="s">
        <v>249</v>
      </c>
      <c r="C262" s="31" t="s">
        <v>287</v>
      </c>
      <c r="D262" s="33">
        <f t="shared" si="40"/>
        <v>10</v>
      </c>
      <c r="E262" s="28" t="s">
        <v>30</v>
      </c>
      <c r="F262" s="29"/>
      <c r="G262" s="29"/>
      <c r="H262" s="29"/>
      <c r="I262" s="119">
        <f t="shared" si="31"/>
        <v>0</v>
      </c>
      <c r="J262" s="94">
        <v>10</v>
      </c>
      <c r="K262" s="57" t="e">
        <f>J262*#REF!</f>
        <v>#REF!</v>
      </c>
      <c r="L262" s="95">
        <v>590</v>
      </c>
      <c r="M262" s="100"/>
      <c r="N262" s="57" t="e">
        <f>#REF!*M262</f>
        <v>#REF!</v>
      </c>
      <c r="O262" s="101"/>
      <c r="P262" s="102"/>
      <c r="Q262" s="57" t="e">
        <f>P262*#REF!</f>
        <v>#REF!</v>
      </c>
      <c r="R262" s="101"/>
      <c r="S262" s="100"/>
      <c r="T262" s="57" t="e">
        <f>S262*#REF!</f>
        <v>#REF!</v>
      </c>
      <c r="U262" s="101"/>
      <c r="V262" s="102"/>
      <c r="W262" s="61" t="e">
        <f>V262*#REF!</f>
        <v>#REF!</v>
      </c>
      <c r="X262" s="104"/>
      <c r="Y262" s="100"/>
      <c r="Z262" s="57" t="e">
        <f>Y262*#REF!</f>
        <v>#REF!</v>
      </c>
      <c r="AA262" s="101"/>
      <c r="AB262" s="102"/>
      <c r="AC262" s="61" t="e">
        <f>AB262*#REF!</f>
        <v>#REF!</v>
      </c>
      <c r="AD262" s="104"/>
      <c r="AE262" s="99"/>
      <c r="AF262" s="57" t="e">
        <f>AE262*#REF!</f>
        <v>#REF!</v>
      </c>
      <c r="AG262" s="105"/>
      <c r="AH262" s="102"/>
      <c r="AI262" s="103"/>
      <c r="AJ262" s="104"/>
      <c r="AK262" s="30" t="e">
        <f t="shared" si="38"/>
        <v>#REF!</v>
      </c>
      <c r="BX262" s="98"/>
      <c r="BY262" s="98"/>
      <c r="BZ262" s="98"/>
    </row>
    <row r="263" spans="1:78" s="5" customFormat="1">
      <c r="A263" s="24">
        <f t="shared" si="41"/>
        <v>232</v>
      </c>
      <c r="B263" s="54" t="s">
        <v>250</v>
      </c>
      <c r="C263" s="31" t="s">
        <v>287</v>
      </c>
      <c r="D263" s="33">
        <f t="shared" si="40"/>
        <v>1</v>
      </c>
      <c r="E263" s="28" t="s">
        <v>30</v>
      </c>
      <c r="F263" s="29"/>
      <c r="G263" s="29"/>
      <c r="H263" s="29"/>
      <c r="I263" s="119">
        <f t="shared" si="31"/>
        <v>0</v>
      </c>
      <c r="J263" s="94">
        <v>1</v>
      </c>
      <c r="K263" s="57" t="e">
        <f>J263*#REF!</f>
        <v>#REF!</v>
      </c>
      <c r="L263" s="95">
        <v>590</v>
      </c>
      <c r="M263" s="100"/>
      <c r="N263" s="57" t="e">
        <f>#REF!*M263</f>
        <v>#REF!</v>
      </c>
      <c r="O263" s="101"/>
      <c r="P263" s="102"/>
      <c r="Q263" s="57" t="e">
        <f>P263*#REF!</f>
        <v>#REF!</v>
      </c>
      <c r="R263" s="101"/>
      <c r="S263" s="100"/>
      <c r="T263" s="57" t="e">
        <f>S263*#REF!</f>
        <v>#REF!</v>
      </c>
      <c r="U263" s="101"/>
      <c r="V263" s="102"/>
      <c r="W263" s="61" t="e">
        <f>V263*#REF!</f>
        <v>#REF!</v>
      </c>
      <c r="X263" s="104"/>
      <c r="Y263" s="100"/>
      <c r="Z263" s="57" t="e">
        <f>Y263*#REF!</f>
        <v>#REF!</v>
      </c>
      <c r="AA263" s="101"/>
      <c r="AB263" s="102"/>
      <c r="AC263" s="61" t="e">
        <f>AB263*#REF!</f>
        <v>#REF!</v>
      </c>
      <c r="AD263" s="104"/>
      <c r="AE263" s="99"/>
      <c r="AF263" s="57" t="e">
        <f>AE263*#REF!</f>
        <v>#REF!</v>
      </c>
      <c r="AG263" s="105"/>
      <c r="AH263" s="102"/>
      <c r="AI263" s="103"/>
      <c r="AJ263" s="104"/>
      <c r="AK263" s="30" t="e">
        <f t="shared" si="38"/>
        <v>#REF!</v>
      </c>
      <c r="BX263" s="98"/>
      <c r="BY263" s="98"/>
      <c r="BZ263" s="98"/>
    </row>
    <row r="264" spans="1:78" s="5" customFormat="1">
      <c r="A264" s="24">
        <f t="shared" si="41"/>
        <v>233</v>
      </c>
      <c r="B264" s="54" t="s">
        <v>251</v>
      </c>
      <c r="C264" s="31" t="s">
        <v>115</v>
      </c>
      <c r="D264" s="33">
        <f t="shared" si="40"/>
        <v>1</v>
      </c>
      <c r="E264" s="28" t="s">
        <v>30</v>
      </c>
      <c r="F264" s="29"/>
      <c r="G264" s="29"/>
      <c r="H264" s="29"/>
      <c r="I264" s="119">
        <f t="shared" si="31"/>
        <v>0</v>
      </c>
      <c r="J264" s="94">
        <v>1</v>
      </c>
      <c r="K264" s="57" t="e">
        <f>J264*#REF!</f>
        <v>#REF!</v>
      </c>
      <c r="L264" s="95">
        <v>590</v>
      </c>
      <c r="M264" s="100"/>
      <c r="N264" s="57" t="e">
        <f>#REF!*M264</f>
        <v>#REF!</v>
      </c>
      <c r="O264" s="101"/>
      <c r="P264" s="102"/>
      <c r="Q264" s="57" t="e">
        <f>P264*#REF!</f>
        <v>#REF!</v>
      </c>
      <c r="R264" s="101"/>
      <c r="S264" s="100"/>
      <c r="T264" s="57" t="e">
        <f>S264*#REF!</f>
        <v>#REF!</v>
      </c>
      <c r="U264" s="101"/>
      <c r="V264" s="102"/>
      <c r="W264" s="61" t="e">
        <f>V264*#REF!</f>
        <v>#REF!</v>
      </c>
      <c r="X264" s="104"/>
      <c r="Y264" s="100"/>
      <c r="Z264" s="57" t="e">
        <f>Y264*#REF!</f>
        <v>#REF!</v>
      </c>
      <c r="AA264" s="101"/>
      <c r="AB264" s="102"/>
      <c r="AC264" s="61" t="e">
        <f>AB264*#REF!</f>
        <v>#REF!</v>
      </c>
      <c r="AD264" s="104"/>
      <c r="AE264" s="99"/>
      <c r="AF264" s="57" t="e">
        <f>AE264*#REF!</f>
        <v>#REF!</v>
      </c>
      <c r="AG264" s="105"/>
      <c r="AH264" s="102"/>
      <c r="AI264" s="103"/>
      <c r="AJ264" s="104"/>
      <c r="AK264" s="30" t="e">
        <f t="shared" si="38"/>
        <v>#REF!</v>
      </c>
      <c r="BX264" s="98"/>
      <c r="BY264" s="98"/>
      <c r="BZ264" s="98"/>
    </row>
    <row r="265" spans="1:78" s="5" customFormat="1">
      <c r="A265" s="24">
        <f t="shared" si="41"/>
        <v>234</v>
      </c>
      <c r="B265" s="54" t="s">
        <v>252</v>
      </c>
      <c r="C265" s="31" t="s">
        <v>287</v>
      </c>
      <c r="D265" s="33">
        <f t="shared" si="40"/>
        <v>1</v>
      </c>
      <c r="E265" s="28" t="s">
        <v>30</v>
      </c>
      <c r="F265" s="29"/>
      <c r="G265" s="29"/>
      <c r="H265" s="29"/>
      <c r="I265" s="119">
        <f t="shared" ref="I265:I268" si="42">D265*H265</f>
        <v>0</v>
      </c>
      <c r="J265" s="94">
        <v>1</v>
      </c>
      <c r="K265" s="57" t="e">
        <f>J265*#REF!</f>
        <v>#REF!</v>
      </c>
      <c r="L265" s="95">
        <v>590</v>
      </c>
      <c r="M265" s="100"/>
      <c r="N265" s="57" t="e">
        <f>#REF!*M265</f>
        <v>#REF!</v>
      </c>
      <c r="O265" s="101"/>
      <c r="P265" s="102"/>
      <c r="Q265" s="57" t="e">
        <f>P265*#REF!</f>
        <v>#REF!</v>
      </c>
      <c r="R265" s="101"/>
      <c r="S265" s="100"/>
      <c r="T265" s="57" t="e">
        <f>S265*#REF!</f>
        <v>#REF!</v>
      </c>
      <c r="U265" s="101"/>
      <c r="V265" s="102"/>
      <c r="W265" s="61" t="e">
        <f>V265*#REF!</f>
        <v>#REF!</v>
      </c>
      <c r="X265" s="104"/>
      <c r="Y265" s="100"/>
      <c r="Z265" s="57" t="e">
        <f>Y265*#REF!</f>
        <v>#REF!</v>
      </c>
      <c r="AA265" s="101"/>
      <c r="AB265" s="102"/>
      <c r="AC265" s="61" t="e">
        <f>AB265*#REF!</f>
        <v>#REF!</v>
      </c>
      <c r="AD265" s="104"/>
      <c r="AE265" s="99"/>
      <c r="AF265" s="57" t="e">
        <f>AE265*#REF!</f>
        <v>#REF!</v>
      </c>
      <c r="AG265" s="105"/>
      <c r="AH265" s="102"/>
      <c r="AI265" s="103"/>
      <c r="AJ265" s="104"/>
      <c r="AK265" s="30" t="e">
        <f t="shared" si="38"/>
        <v>#REF!</v>
      </c>
      <c r="BX265" s="98"/>
      <c r="BY265" s="98"/>
      <c r="BZ265" s="98"/>
    </row>
    <row r="266" spans="1:78" s="5" customFormat="1">
      <c r="A266" s="24">
        <f t="shared" si="41"/>
        <v>235</v>
      </c>
      <c r="B266" s="51" t="s">
        <v>253</v>
      </c>
      <c r="C266" s="31" t="s">
        <v>287</v>
      </c>
      <c r="D266" s="33">
        <f t="shared" si="40"/>
        <v>1</v>
      </c>
      <c r="E266" s="28" t="s">
        <v>30</v>
      </c>
      <c r="F266" s="29"/>
      <c r="G266" s="29"/>
      <c r="H266" s="29"/>
      <c r="I266" s="119">
        <f t="shared" si="42"/>
        <v>0</v>
      </c>
      <c r="J266" s="94">
        <v>1</v>
      </c>
      <c r="K266" s="57" t="e">
        <f>J266*#REF!</f>
        <v>#REF!</v>
      </c>
      <c r="L266" s="95">
        <v>590</v>
      </c>
      <c r="M266" s="100"/>
      <c r="N266" s="57" t="e">
        <f>#REF!*M266</f>
        <v>#REF!</v>
      </c>
      <c r="O266" s="101"/>
      <c r="P266" s="102"/>
      <c r="Q266" s="57" t="e">
        <f>P266*#REF!</f>
        <v>#REF!</v>
      </c>
      <c r="R266" s="101"/>
      <c r="S266" s="100"/>
      <c r="T266" s="57" t="e">
        <f>S266*#REF!</f>
        <v>#REF!</v>
      </c>
      <c r="U266" s="101"/>
      <c r="V266" s="102"/>
      <c r="W266" s="61" t="e">
        <f>V266*#REF!</f>
        <v>#REF!</v>
      </c>
      <c r="X266" s="104"/>
      <c r="Y266" s="100"/>
      <c r="Z266" s="57" t="e">
        <f>Y266*#REF!</f>
        <v>#REF!</v>
      </c>
      <c r="AA266" s="101"/>
      <c r="AB266" s="102"/>
      <c r="AC266" s="61" t="e">
        <f>AB266*#REF!</f>
        <v>#REF!</v>
      </c>
      <c r="AD266" s="104"/>
      <c r="AE266" s="99"/>
      <c r="AF266" s="57" t="e">
        <f>AE266*#REF!</f>
        <v>#REF!</v>
      </c>
      <c r="AG266" s="105"/>
      <c r="AH266" s="102"/>
      <c r="AI266" s="103"/>
      <c r="AJ266" s="104"/>
      <c r="AK266" s="30" t="e">
        <f t="shared" si="38"/>
        <v>#REF!</v>
      </c>
      <c r="BX266" s="98"/>
      <c r="BY266" s="98"/>
      <c r="BZ266" s="98"/>
    </row>
    <row r="267" spans="1:78" s="5" customFormat="1">
      <c r="A267" s="24">
        <f t="shared" si="41"/>
        <v>236</v>
      </c>
      <c r="B267" s="51" t="s">
        <v>254</v>
      </c>
      <c r="C267" s="31" t="s">
        <v>287</v>
      </c>
      <c r="D267" s="33">
        <f t="shared" si="40"/>
        <v>1</v>
      </c>
      <c r="E267" s="28" t="s">
        <v>30</v>
      </c>
      <c r="F267" s="29"/>
      <c r="G267" s="29"/>
      <c r="H267" s="29"/>
      <c r="I267" s="119">
        <f t="shared" si="42"/>
        <v>0</v>
      </c>
      <c r="J267" s="94">
        <v>1</v>
      </c>
      <c r="K267" s="57" t="e">
        <f>J267*#REF!</f>
        <v>#REF!</v>
      </c>
      <c r="L267" s="95">
        <v>590</v>
      </c>
      <c r="M267" s="100"/>
      <c r="N267" s="57" t="e">
        <f>#REF!*M267</f>
        <v>#REF!</v>
      </c>
      <c r="O267" s="101"/>
      <c r="P267" s="102"/>
      <c r="Q267" s="57" t="e">
        <f>P267*#REF!</f>
        <v>#REF!</v>
      </c>
      <c r="R267" s="101"/>
      <c r="S267" s="100"/>
      <c r="T267" s="57" t="e">
        <f>S267*#REF!</f>
        <v>#REF!</v>
      </c>
      <c r="U267" s="101"/>
      <c r="V267" s="102"/>
      <c r="W267" s="61" t="e">
        <f>V267*#REF!</f>
        <v>#REF!</v>
      </c>
      <c r="X267" s="104"/>
      <c r="Y267" s="100"/>
      <c r="Z267" s="57" t="e">
        <f>Y267*#REF!</f>
        <v>#REF!</v>
      </c>
      <c r="AA267" s="101"/>
      <c r="AB267" s="102"/>
      <c r="AC267" s="61" t="e">
        <f>AB267*#REF!</f>
        <v>#REF!</v>
      </c>
      <c r="AD267" s="104"/>
      <c r="AE267" s="99"/>
      <c r="AF267" s="57" t="e">
        <f>AE267*#REF!</f>
        <v>#REF!</v>
      </c>
      <c r="AG267" s="105"/>
      <c r="AH267" s="102"/>
      <c r="AI267" s="103"/>
      <c r="AJ267" s="104"/>
      <c r="AK267" s="30" t="e">
        <f t="shared" si="38"/>
        <v>#REF!</v>
      </c>
      <c r="BX267" s="98"/>
      <c r="BY267" s="98"/>
      <c r="BZ267" s="98"/>
    </row>
    <row r="268" spans="1:78" s="5" customFormat="1">
      <c r="A268" s="24">
        <f t="shared" si="41"/>
        <v>237</v>
      </c>
      <c r="B268" s="51" t="s">
        <v>255</v>
      </c>
      <c r="C268" s="31" t="s">
        <v>287</v>
      </c>
      <c r="D268" s="33">
        <f t="shared" si="40"/>
        <v>5</v>
      </c>
      <c r="E268" s="28" t="s">
        <v>30</v>
      </c>
      <c r="F268" s="29"/>
      <c r="G268" s="29"/>
      <c r="H268" s="29"/>
      <c r="I268" s="119">
        <f t="shared" si="42"/>
        <v>0</v>
      </c>
      <c r="J268" s="94">
        <v>5</v>
      </c>
      <c r="K268" s="57" t="e">
        <f>J268*#REF!</f>
        <v>#REF!</v>
      </c>
      <c r="L268" s="95">
        <v>590</v>
      </c>
      <c r="M268" s="100"/>
      <c r="N268" s="57" t="e">
        <f>#REF!*M268</f>
        <v>#REF!</v>
      </c>
      <c r="O268" s="101"/>
      <c r="P268" s="102"/>
      <c r="Q268" s="57" t="e">
        <f>P268*#REF!</f>
        <v>#REF!</v>
      </c>
      <c r="R268" s="101"/>
      <c r="S268" s="100"/>
      <c r="T268" s="57" t="e">
        <f>S268*#REF!</f>
        <v>#REF!</v>
      </c>
      <c r="U268" s="101"/>
      <c r="V268" s="102"/>
      <c r="W268" s="61" t="e">
        <f>V268*#REF!</f>
        <v>#REF!</v>
      </c>
      <c r="X268" s="104"/>
      <c r="Y268" s="100"/>
      <c r="Z268" s="57" t="e">
        <f>Y268*#REF!</f>
        <v>#REF!</v>
      </c>
      <c r="AA268" s="101"/>
      <c r="AB268" s="102"/>
      <c r="AC268" s="61" t="e">
        <f>AB268*#REF!</f>
        <v>#REF!</v>
      </c>
      <c r="AD268" s="104"/>
      <c r="AE268" s="99"/>
      <c r="AF268" s="57" t="e">
        <f>AE268*#REF!</f>
        <v>#REF!</v>
      </c>
      <c r="AG268" s="105"/>
      <c r="AH268" s="102"/>
      <c r="AI268" s="103"/>
      <c r="AJ268" s="104"/>
      <c r="AK268" s="30" t="e">
        <f t="shared" si="38"/>
        <v>#REF!</v>
      </c>
      <c r="BX268" s="98"/>
      <c r="BY268" s="98"/>
      <c r="BZ268" s="98"/>
    </row>
    <row r="269" spans="1:78" ht="23.25" customHeight="1">
      <c r="A269" s="5"/>
      <c r="B269" s="34"/>
      <c r="C269" s="5"/>
      <c r="D269" s="35"/>
      <c r="E269" s="6"/>
      <c r="F269" s="6"/>
      <c r="G269" s="6"/>
      <c r="H269" s="6"/>
      <c r="I269" s="120">
        <f>SUM(I8:I268)</f>
        <v>0</v>
      </c>
      <c r="J269" s="6"/>
      <c r="P269" s="6"/>
      <c r="V269" s="6"/>
      <c r="Y269" s="6"/>
      <c r="AB269" s="6"/>
      <c r="AH269" s="6"/>
      <c r="AK269" s="63"/>
    </row>
    <row r="270" spans="1:78">
      <c r="A270" s="36" t="s">
        <v>284</v>
      </c>
      <c r="B270" s="34"/>
      <c r="C270" s="5"/>
      <c r="D270" s="35"/>
      <c r="E270" s="6"/>
      <c r="F270" s="6"/>
      <c r="G270" s="6"/>
      <c r="H270" s="6"/>
      <c r="I270" s="6"/>
      <c r="J270" s="6"/>
      <c r="P270" s="6"/>
      <c r="V270" s="6"/>
      <c r="Y270" s="6"/>
      <c r="AB270" s="6"/>
      <c r="AH270" s="6"/>
      <c r="AK270" s="30"/>
    </row>
    <row r="271" spans="1:78">
      <c r="A271" s="36" t="s">
        <v>140</v>
      </c>
      <c r="B271" s="34"/>
      <c r="C271" s="5"/>
      <c r="D271" s="35"/>
      <c r="E271" s="6"/>
      <c r="F271" s="6"/>
      <c r="G271" s="6"/>
      <c r="H271" s="6"/>
      <c r="I271" s="6"/>
      <c r="J271" s="6"/>
      <c r="P271" s="6"/>
      <c r="V271" s="6"/>
      <c r="Y271" s="6"/>
      <c r="AB271" s="6"/>
      <c r="AH271" s="6"/>
      <c r="AK271" s="30"/>
    </row>
    <row r="272" spans="1:78">
      <c r="A272" s="36" t="s">
        <v>141</v>
      </c>
      <c r="B272" s="34"/>
      <c r="C272" s="5"/>
      <c r="D272" s="35"/>
      <c r="E272" s="6"/>
      <c r="F272" s="6"/>
      <c r="G272" s="6"/>
      <c r="H272" s="6"/>
      <c r="I272" s="6"/>
      <c r="J272" s="6"/>
      <c r="P272" s="6"/>
      <c r="V272" s="6"/>
      <c r="Y272" s="6"/>
      <c r="AB272" s="6"/>
      <c r="AC272" s="62"/>
      <c r="AF272" s="62"/>
      <c r="AH272" s="6"/>
      <c r="AI272" s="62"/>
      <c r="AK272" s="30"/>
    </row>
    <row r="273" spans="1:37">
      <c r="A273" s="36" t="s">
        <v>142</v>
      </c>
      <c r="B273" s="34"/>
      <c r="C273" s="5"/>
      <c r="D273" s="35"/>
      <c r="E273" s="6"/>
      <c r="F273" s="6"/>
      <c r="G273" s="6"/>
      <c r="H273" s="6"/>
      <c r="I273" s="6"/>
      <c r="J273" s="127" t="e">
        <f>SUM(K275:K281)</f>
        <v>#REF!</v>
      </c>
      <c r="K273" s="127"/>
      <c r="L273" s="127"/>
      <c r="M273" s="127" t="e">
        <f>SUM(N275:N281)</f>
        <v>#REF!</v>
      </c>
      <c r="N273" s="127"/>
      <c r="O273" s="127"/>
      <c r="P273" s="127" t="e">
        <f>SUM(Q275:Q281)</f>
        <v>#REF!</v>
      </c>
      <c r="Q273" s="127"/>
      <c r="R273" s="127"/>
      <c r="S273" s="127" t="e">
        <f>SUM(T275:T281)</f>
        <v>#REF!</v>
      </c>
      <c r="T273" s="127"/>
      <c r="U273" s="127"/>
      <c r="V273" s="127" t="e">
        <f>SUM(W275:W281)</f>
        <v>#REF!</v>
      </c>
      <c r="W273" s="127"/>
      <c r="X273" s="127"/>
      <c r="Y273" s="127">
        <f>SUM(Z275:Z281)</f>
        <v>0</v>
      </c>
      <c r="Z273" s="127"/>
      <c r="AA273" s="127"/>
      <c r="AB273" s="127" t="e">
        <f>SUM(AC275:AC281)</f>
        <v>#REF!</v>
      </c>
      <c r="AC273" s="127"/>
      <c r="AD273" s="127"/>
      <c r="AE273" s="127" t="e">
        <f>SUM(AF275:AF281)</f>
        <v>#REF!</v>
      </c>
      <c r="AF273" s="127"/>
      <c r="AG273" s="127"/>
      <c r="AH273" s="127" t="e">
        <f>SUM(AI275:AI281)</f>
        <v>#REF!</v>
      </c>
      <c r="AI273" s="127"/>
      <c r="AJ273" s="127"/>
      <c r="AK273" s="30" t="e">
        <f>J273+M273+P273+S273+V273+Y273+AB273+AE273+AH273</f>
        <v>#REF!</v>
      </c>
    </row>
    <row r="274" spans="1:37">
      <c r="A274" s="36"/>
      <c r="J274" s="37"/>
      <c r="K274" s="38" t="s">
        <v>143</v>
      </c>
      <c r="L274" s="39" t="s">
        <v>144</v>
      </c>
      <c r="M274" s="37"/>
      <c r="N274" s="38" t="s">
        <v>143</v>
      </c>
      <c r="O274" s="39" t="s">
        <v>144</v>
      </c>
      <c r="P274" s="37"/>
      <c r="Q274" s="38" t="s">
        <v>143</v>
      </c>
      <c r="R274" s="39" t="s">
        <v>144</v>
      </c>
      <c r="S274" s="37"/>
      <c r="T274" s="38" t="s">
        <v>143</v>
      </c>
      <c r="U274" s="39" t="s">
        <v>144</v>
      </c>
      <c r="V274" s="37"/>
      <c r="W274" s="38" t="s">
        <v>143</v>
      </c>
      <c r="X274" s="39" t="s">
        <v>144</v>
      </c>
      <c r="Y274" s="37"/>
      <c r="Z274" s="38" t="s">
        <v>143</v>
      </c>
      <c r="AA274" s="39" t="s">
        <v>144</v>
      </c>
      <c r="AB274" s="37"/>
      <c r="AC274" s="38" t="s">
        <v>143</v>
      </c>
      <c r="AD274" s="39" t="s">
        <v>144</v>
      </c>
      <c r="AE274" s="37"/>
      <c r="AF274" s="38" t="s">
        <v>143</v>
      </c>
      <c r="AG274" s="39" t="s">
        <v>144</v>
      </c>
      <c r="AH274" s="37"/>
      <c r="AI274" s="38" t="s">
        <v>143</v>
      </c>
      <c r="AJ274" s="39" t="s">
        <v>144</v>
      </c>
      <c r="AK274" s="6"/>
    </row>
    <row r="275" spans="1:37">
      <c r="J275" s="40"/>
      <c r="K275" s="41" t="e">
        <f>SUMIF(L5:L268,L275,K5:K268)</f>
        <v>#REF!</v>
      </c>
      <c r="L275" s="42">
        <v>590</v>
      </c>
      <c r="M275" s="40"/>
      <c r="N275" s="41" t="e">
        <f>SUMIF(O5:O268,O275,N5:N268)</f>
        <v>#REF!</v>
      </c>
      <c r="O275" s="42">
        <v>401</v>
      </c>
      <c r="P275" s="40"/>
      <c r="Q275" s="41" t="e">
        <f>SUMIF(R1:R268,R275,Q1:Q268)</f>
        <v>#REF!</v>
      </c>
      <c r="R275" s="42">
        <v>110</v>
      </c>
      <c r="S275" s="40"/>
      <c r="T275" s="41" t="e">
        <f>SUMIF(U3:U268,U275,T3:T268)</f>
        <v>#REF!</v>
      </c>
      <c r="U275" s="42">
        <v>130</v>
      </c>
      <c r="V275" s="40"/>
      <c r="W275" s="41" t="e">
        <f>SUMIF(X5:X268,X275,W5:W268)</f>
        <v>#REF!</v>
      </c>
      <c r="X275" s="42">
        <v>101</v>
      </c>
      <c r="Y275" s="40"/>
      <c r="Z275" s="41">
        <f>SUMIF(AA5:AA269,AA275,Z5:Z269)</f>
        <v>0</v>
      </c>
      <c r="AA275" s="42">
        <v>422</v>
      </c>
      <c r="AB275" s="40"/>
      <c r="AC275" s="41" t="e">
        <f>SUMIF(AD5:AD269,AD275,AC5:AC269)</f>
        <v>#REF!</v>
      </c>
      <c r="AD275" s="42">
        <v>201</v>
      </c>
      <c r="AE275" s="40"/>
      <c r="AF275" s="41" t="e">
        <f>SUMIF(AG4:AG268,AG275,AF4:AF268)</f>
        <v>#REF!</v>
      </c>
      <c r="AG275" s="42">
        <v>301</v>
      </c>
      <c r="AH275" s="40"/>
      <c r="AI275" s="41" t="e">
        <f>SUMIF(AJ5:AJ249,AJ275,AI5:AI249)</f>
        <v>#REF!</v>
      </c>
      <c r="AJ275" s="42">
        <v>910</v>
      </c>
      <c r="AK275" s="6"/>
    </row>
    <row r="276" spans="1:37">
      <c r="J276" s="40"/>
      <c r="K276" s="43">
        <f>SUMIF(L5:L249,L276,K5:K249)</f>
        <v>0</v>
      </c>
      <c r="L276" s="42"/>
      <c r="M276" s="40"/>
      <c r="N276" s="41" t="e">
        <f>SUMIF(O1:O268,O276,N1:N268)</f>
        <v>#REF!</v>
      </c>
      <c r="O276" s="42">
        <v>403</v>
      </c>
      <c r="P276" s="40"/>
      <c r="Q276" s="41" t="e">
        <f>SUMIF(R3:R268,R276,Q3:Q268)</f>
        <v>#REF!</v>
      </c>
      <c r="R276" s="42">
        <v>150</v>
      </c>
      <c r="S276" s="40"/>
      <c r="T276" s="41" t="e">
        <f>SUMIF(U3:U268,U276,T3:T268)</f>
        <v>#REF!</v>
      </c>
      <c r="U276" s="42">
        <v>131</v>
      </c>
      <c r="V276" s="40"/>
      <c r="W276" s="43">
        <f>SUMIF(X5:X268,X276,W5:W268)</f>
        <v>0</v>
      </c>
      <c r="X276" s="42">
        <v>102</v>
      </c>
      <c r="Y276" s="40"/>
      <c r="Z276" s="43">
        <f>SUMIF(AA5:AA249,AA276,Z5:Z249)</f>
        <v>0</v>
      </c>
      <c r="AA276" s="42">
        <v>421</v>
      </c>
      <c r="AB276" s="40"/>
      <c r="AC276" s="41">
        <f>SUMIF(AD4:AD268,AD276,AC4:AC268)</f>
        <v>0</v>
      </c>
      <c r="AD276" s="42">
        <v>202</v>
      </c>
      <c r="AE276" s="40"/>
      <c r="AF276" s="41" t="e">
        <f>SUMIF(AG6:AG270,AG276,AF6:AF270)</f>
        <v>#REF!</v>
      </c>
      <c r="AG276" s="42">
        <v>302</v>
      </c>
      <c r="AH276" s="40"/>
      <c r="AI276" s="43">
        <f>SUMIF(AJ5:AJ249,AJ276,AI5:AI249)</f>
        <v>0</v>
      </c>
      <c r="AJ276" s="42"/>
      <c r="AK276" s="6"/>
    </row>
    <row r="277" spans="1:37">
      <c r="J277" s="40"/>
      <c r="K277" s="43">
        <f>SUMIF(L5:L249,L277,K5:K249)</f>
        <v>0</v>
      </c>
      <c r="L277" s="42"/>
      <c r="M277" s="40"/>
      <c r="N277" s="41" t="e">
        <f>SUMIF(O7:O268,O277,N7:N268)</f>
        <v>#REF!</v>
      </c>
      <c r="O277" s="42">
        <v>405</v>
      </c>
      <c r="P277" s="40"/>
      <c r="Q277" s="41" t="e">
        <f>SUMIF(R3:R268,R277,Q3:Q268)</f>
        <v>#REF!</v>
      </c>
      <c r="R277" s="42">
        <v>151</v>
      </c>
      <c r="S277" s="40"/>
      <c r="T277" s="41" t="e">
        <f>SUMIF(U3:U268,U277,T3:T268)</f>
        <v>#REF!</v>
      </c>
      <c r="U277" s="42">
        <v>139</v>
      </c>
      <c r="V277" s="40"/>
      <c r="W277" s="43" t="e">
        <f>SUMIF(X5:X268,X277,W5:W268)</f>
        <v>#REF!</v>
      </c>
      <c r="X277" s="42">
        <v>140</v>
      </c>
      <c r="Y277" s="40"/>
      <c r="Z277" s="43">
        <f>SUMIF(AA5:AA249,AA277,Z5:Z249)</f>
        <v>0</v>
      </c>
      <c r="AA277" s="42"/>
      <c r="AB277" s="40"/>
      <c r="AC277" s="41" t="e">
        <f>SUMIF(AD4:AD268,AD277,AC4:AC268)</f>
        <v>#REF!</v>
      </c>
      <c r="AD277" s="42">
        <v>203</v>
      </c>
      <c r="AE277" s="40"/>
      <c r="AF277" s="41" t="e">
        <f>SUMIF(AG7:AG271,AG277,AF7:AF271)</f>
        <v>#REF!</v>
      </c>
      <c r="AG277" s="42">
        <v>310</v>
      </c>
      <c r="AH277" s="40"/>
      <c r="AI277" s="43">
        <f>SUMIF(AJ5:AJ249,AJ277,AI5:AI249)</f>
        <v>0</v>
      </c>
      <c r="AJ277" s="42"/>
      <c r="AK277" s="6"/>
    </row>
    <row r="278" spans="1:37">
      <c r="J278" s="40"/>
      <c r="K278" s="43">
        <f>SUMIF(L5:L249,L278,K5:K249)</f>
        <v>0</v>
      </c>
      <c r="L278" s="42"/>
      <c r="M278" s="40"/>
      <c r="N278" s="41">
        <f>SUMIF(O8:O252,O278,N8:N252)</f>
        <v>0</v>
      </c>
      <c r="O278" s="42">
        <v>431</v>
      </c>
      <c r="P278" s="40"/>
      <c r="Q278" s="41" t="e">
        <f>SUMIF(R3:R268,R278,Q3:Q268)</f>
        <v>#REF!</v>
      </c>
      <c r="R278" s="42">
        <v>154</v>
      </c>
      <c r="S278" s="40"/>
      <c r="T278" s="41">
        <f>SUMIF(U269:U273,U278,T269:T273)</f>
        <v>0</v>
      </c>
      <c r="U278" s="42"/>
      <c r="V278" s="40"/>
      <c r="W278" s="43">
        <f>SUMIF(X5:X249,X278,W5:W249)</f>
        <v>0</v>
      </c>
      <c r="X278" s="42">
        <v>141</v>
      </c>
      <c r="Y278" s="40"/>
      <c r="Z278" s="43">
        <f>SUMIF(AA5:AA249,AA278,Z5:Z249)</f>
        <v>0</v>
      </c>
      <c r="AA278" s="42"/>
      <c r="AB278" s="40"/>
      <c r="AC278" s="41" t="e">
        <f>SUMIF(AD8:AD268,AD278,AC8:AC268)</f>
        <v>#REF!</v>
      </c>
      <c r="AD278" s="42">
        <v>204</v>
      </c>
      <c r="AE278" s="40"/>
      <c r="AF278" s="41" t="e">
        <f>SUMIF(AG4:AG268,AG278,AF4:AF268)</f>
        <v>#REF!</v>
      </c>
      <c r="AG278" s="42">
        <v>320</v>
      </c>
      <c r="AH278" s="40"/>
      <c r="AI278" s="43">
        <f>SUMIF(AJ5:AJ249,AJ278,AI5:AI249)</f>
        <v>0</v>
      </c>
      <c r="AJ278" s="42"/>
      <c r="AK278" s="6"/>
    </row>
    <row r="279" spans="1:37">
      <c r="C279" s="44"/>
      <c r="J279" s="40"/>
      <c r="K279" s="43">
        <f>SUMIF(L5:L249,L279,K5:K249)</f>
        <v>0</v>
      </c>
      <c r="L279" s="42"/>
      <c r="M279" s="40"/>
      <c r="N279" s="41" t="e">
        <f>SUMIF(O9:O268,O279,N9:N268)</f>
        <v>#REF!</v>
      </c>
      <c r="O279" s="42">
        <v>440</v>
      </c>
      <c r="P279" s="40"/>
      <c r="Q279" s="41" t="e">
        <f>SUMIF(R3:R268,R279,Q3:Q268)</f>
        <v>#REF!</v>
      </c>
      <c r="R279" s="42">
        <v>155</v>
      </c>
      <c r="S279" s="40"/>
      <c r="T279" s="41">
        <f>SUMIF(U269:U274,U279,T269:T274)</f>
        <v>0</v>
      </c>
      <c r="U279" s="45"/>
      <c r="V279" s="40"/>
      <c r="W279" s="43">
        <f>SUMIF(X5:X249,X279,W5:W249)</f>
        <v>0</v>
      </c>
      <c r="X279" s="42">
        <v>142</v>
      </c>
      <c r="Y279" s="40"/>
      <c r="Z279" s="43">
        <f>SUMIF(AA5:AA249,AA279,Z5:Z249)</f>
        <v>0</v>
      </c>
      <c r="AA279" s="42"/>
      <c r="AB279" s="40"/>
      <c r="AC279" s="41" t="e">
        <f>SUMIF(AD4:AD268,AD279,AC4:AC268)</f>
        <v>#REF!</v>
      </c>
      <c r="AD279" s="42">
        <v>230</v>
      </c>
      <c r="AE279" s="40"/>
      <c r="AF279" s="41" t="e">
        <f>SUMIF(AG4:AG268,AG279,AF4:AF268)</f>
        <v>#REF!</v>
      </c>
      <c r="AG279" s="42">
        <v>321</v>
      </c>
      <c r="AH279" s="40"/>
      <c r="AI279" s="43">
        <f>SUMIF(AJ5:AJ249,AJ279,AI5:AI249)</f>
        <v>0</v>
      </c>
      <c r="AJ279" s="42"/>
      <c r="AK279" s="6"/>
    </row>
    <row r="280" spans="1:37">
      <c r="D280" s="46"/>
      <c r="E280" s="59"/>
      <c r="F280" s="59"/>
      <c r="G280" s="59"/>
      <c r="H280" s="59"/>
      <c r="I280" s="59"/>
      <c r="J280" s="40"/>
      <c r="K280" s="43">
        <f>SUMIF(L5:L249,L280,K5:K249)</f>
        <v>0</v>
      </c>
      <c r="L280" s="42"/>
      <c r="M280" s="40"/>
      <c r="N280" s="41">
        <f>SUMIF(O269:O273,O280,N269:N273)</f>
        <v>0</v>
      </c>
      <c r="O280" s="42"/>
      <c r="P280" s="40"/>
      <c r="Q280" s="41" t="e">
        <f>SUMIF(R3:R268,R280,Q3:Q268)</f>
        <v>#REF!</v>
      </c>
      <c r="R280" s="42">
        <v>157</v>
      </c>
      <c r="S280" s="55"/>
      <c r="T280" s="55"/>
      <c r="U280" s="55"/>
      <c r="V280" s="40"/>
      <c r="W280" s="43">
        <f>SUMIF(X5:X249,X280,W5:W249)</f>
        <v>0</v>
      </c>
      <c r="X280" s="42">
        <v>190</v>
      </c>
      <c r="Y280" s="40"/>
      <c r="Z280" s="41"/>
      <c r="AA280" s="47"/>
      <c r="AB280" s="40"/>
      <c r="AC280" s="41" t="e">
        <f>SUMIF(AD4:AD268,AD280,AC4:AC268)</f>
        <v>#REF!</v>
      </c>
      <c r="AD280" s="42">
        <v>290</v>
      </c>
      <c r="AE280" s="40"/>
      <c r="AF280" s="41">
        <f>SUMIF(AG4:AG268,AG280,AF4:AF268)</f>
        <v>0</v>
      </c>
      <c r="AG280" s="50">
        <v>322</v>
      </c>
      <c r="AH280" s="40"/>
      <c r="AI280" s="41"/>
      <c r="AJ280" s="47"/>
      <c r="AK280" s="6"/>
    </row>
    <row r="281" spans="1:37">
      <c r="J281" s="60"/>
      <c r="K281" s="56"/>
      <c r="L281" s="48"/>
      <c r="M281" s="60"/>
      <c r="N281" s="56"/>
      <c r="O281" s="48"/>
      <c r="P281" s="60"/>
      <c r="Q281" s="56"/>
      <c r="R281" s="48"/>
      <c r="S281" s="56"/>
      <c r="T281" s="56"/>
      <c r="U281" s="56"/>
      <c r="V281" s="60"/>
      <c r="W281" s="56"/>
      <c r="X281" s="48"/>
      <c r="Y281" s="60"/>
      <c r="Z281" s="56"/>
      <c r="AA281" s="48"/>
      <c r="AB281" s="60"/>
      <c r="AC281" s="56"/>
      <c r="AD281" s="48"/>
      <c r="AE281" s="60"/>
      <c r="AF281" s="43"/>
      <c r="AG281" s="48"/>
      <c r="AH281" s="60"/>
      <c r="AI281" s="56"/>
      <c r="AJ281" s="48"/>
    </row>
    <row r="283" spans="1:37">
      <c r="J283" s="58" t="s">
        <v>256</v>
      </c>
      <c r="K283" s="110">
        <v>9000</v>
      </c>
      <c r="L283" s="6">
        <v>590</v>
      </c>
      <c r="M283" s="106"/>
      <c r="N283" s="109">
        <v>200</v>
      </c>
      <c r="O283" s="108">
        <v>401</v>
      </c>
      <c r="Q283" s="109">
        <v>2400</v>
      </c>
      <c r="R283" s="108">
        <v>110</v>
      </c>
      <c r="S283" s="108"/>
      <c r="T283" s="109">
        <v>300</v>
      </c>
      <c r="U283" s="108">
        <v>130</v>
      </c>
      <c r="V283" s="108"/>
      <c r="W283" s="109">
        <v>900</v>
      </c>
      <c r="X283" s="108">
        <v>101</v>
      </c>
      <c r="AC283" s="112">
        <v>0</v>
      </c>
      <c r="AD283" s="42">
        <v>201</v>
      </c>
      <c r="AE283" s="108">
        <v>301</v>
      </c>
      <c r="AF283" s="109">
        <v>2500</v>
      </c>
      <c r="AG283" s="108">
        <v>301</v>
      </c>
    </row>
    <row r="284" spans="1:37">
      <c r="M284" s="106"/>
      <c r="N284" s="109">
        <v>150</v>
      </c>
      <c r="O284" s="108">
        <v>403</v>
      </c>
      <c r="Q284" s="109">
        <v>3000</v>
      </c>
      <c r="R284" s="108">
        <v>150</v>
      </c>
      <c r="S284" s="108"/>
      <c r="T284" s="109">
        <v>300</v>
      </c>
      <c r="U284" s="108">
        <v>131</v>
      </c>
      <c r="V284" s="108"/>
      <c r="W284" s="109">
        <v>900</v>
      </c>
      <c r="X284" s="108">
        <v>140</v>
      </c>
      <c r="AC284" s="112">
        <v>0</v>
      </c>
      <c r="AD284" s="42">
        <v>202</v>
      </c>
      <c r="AE284" s="108">
        <v>302</v>
      </c>
      <c r="AF284" s="109">
        <v>3850</v>
      </c>
      <c r="AG284" s="108">
        <v>302</v>
      </c>
    </row>
    <row r="285" spans="1:37">
      <c r="M285" s="106"/>
      <c r="N285" s="109">
        <v>100</v>
      </c>
      <c r="O285" s="108">
        <v>405</v>
      </c>
      <c r="Q285" s="109">
        <v>6000</v>
      </c>
      <c r="R285" s="108">
        <v>151</v>
      </c>
      <c r="S285" s="108"/>
      <c r="T285" s="111">
        <v>300</v>
      </c>
      <c r="U285" s="108">
        <v>139</v>
      </c>
      <c r="AC285" s="112">
        <v>0</v>
      </c>
      <c r="AD285" s="42">
        <v>203</v>
      </c>
      <c r="AE285" s="108">
        <v>310</v>
      </c>
      <c r="AF285" s="109">
        <v>1200</v>
      </c>
      <c r="AG285" s="108">
        <v>310</v>
      </c>
    </row>
    <row r="286" spans="1:37">
      <c r="M286" s="106"/>
      <c r="N286" s="109">
        <v>400</v>
      </c>
      <c r="O286" s="108">
        <v>431</v>
      </c>
      <c r="Q286" s="109">
        <v>2500</v>
      </c>
      <c r="R286" s="108">
        <v>154</v>
      </c>
      <c r="AC286" s="112">
        <v>0</v>
      </c>
      <c r="AD286" s="42">
        <v>204</v>
      </c>
      <c r="AE286" s="108">
        <v>320</v>
      </c>
      <c r="AF286" s="111">
        <v>1900</v>
      </c>
      <c r="AG286" s="108">
        <v>320</v>
      </c>
    </row>
    <row r="287" spans="1:37">
      <c r="M287" s="106"/>
      <c r="N287" s="109">
        <v>200</v>
      </c>
      <c r="O287" s="108">
        <v>440</v>
      </c>
      <c r="Q287" s="109">
        <v>1100</v>
      </c>
      <c r="R287" s="108">
        <v>155</v>
      </c>
      <c r="AC287" s="112">
        <v>0</v>
      </c>
      <c r="AD287" s="42">
        <v>230</v>
      </c>
      <c r="AE287" s="108">
        <v>321</v>
      </c>
      <c r="AF287" s="109">
        <v>1200</v>
      </c>
      <c r="AG287" s="108">
        <v>321</v>
      </c>
    </row>
    <row r="288" spans="1:37">
      <c r="Q288" s="109">
        <v>2000</v>
      </c>
      <c r="R288" s="108">
        <v>157</v>
      </c>
      <c r="AC288" s="112">
        <v>0</v>
      </c>
      <c r="AD288" s="42">
        <v>290</v>
      </c>
      <c r="AE288" s="108">
        <v>322</v>
      </c>
      <c r="AF288" s="109">
        <v>100</v>
      </c>
      <c r="AG288" s="108">
        <v>322</v>
      </c>
    </row>
    <row r="326" spans="10:11">
      <c r="J326" s="106"/>
      <c r="K326" s="107"/>
    </row>
    <row r="327" spans="10:11">
      <c r="J327" s="106"/>
      <c r="K327" s="107"/>
    </row>
    <row r="330" spans="10:11">
      <c r="J330" s="106"/>
      <c r="K330" s="107"/>
    </row>
    <row r="331" spans="10:11">
      <c r="J331" s="106"/>
      <c r="K331" s="107"/>
    </row>
    <row r="332" spans="10:11">
      <c r="J332" s="106"/>
      <c r="K332" s="107"/>
    </row>
    <row r="333" spans="10:11">
      <c r="J333" s="106"/>
      <c r="K333" s="107"/>
    </row>
    <row r="334" spans="10:11">
      <c r="J334" s="106"/>
      <c r="K334" s="107"/>
    </row>
    <row r="335" spans="10:11">
      <c r="J335" s="106"/>
      <c r="K335" s="107"/>
    </row>
    <row r="336" spans="10:11">
      <c r="J336" s="106">
        <v>590</v>
      </c>
      <c r="K336" s="107">
        <v>9000</v>
      </c>
    </row>
    <row r="337" spans="10:11">
      <c r="J337" s="106"/>
      <c r="K337" s="107"/>
    </row>
    <row r="338" spans="10:11">
      <c r="J338" s="106"/>
      <c r="K338" s="107"/>
    </row>
    <row r="339" spans="10:11">
      <c r="J339" s="106"/>
      <c r="K339" s="107"/>
    </row>
    <row r="340" spans="10:11">
      <c r="J340" s="106"/>
      <c r="K340" s="107"/>
    </row>
    <row r="341" spans="10:11">
      <c r="J341" s="106"/>
      <c r="K341" s="107"/>
    </row>
    <row r="342" spans="10:11">
      <c r="J342" s="106"/>
      <c r="K342" s="107"/>
    </row>
    <row r="343" spans="10:11">
      <c r="J343" s="106"/>
      <c r="K343" s="107"/>
    </row>
    <row r="344" spans="10:11">
      <c r="J344" s="106"/>
      <c r="K344" s="107"/>
    </row>
    <row r="345" spans="10:11">
      <c r="J345" s="106"/>
      <c r="K345" s="107"/>
    </row>
    <row r="346" spans="10:11">
      <c r="J346" s="106"/>
      <c r="K346" s="107"/>
    </row>
    <row r="347" spans="10:11">
      <c r="J347" s="106"/>
      <c r="K347" s="107"/>
    </row>
    <row r="348" spans="10:11">
      <c r="J348" s="106"/>
      <c r="K348" s="107"/>
    </row>
  </sheetData>
  <sheetProtection selectLockedCells="1" selectUnlockedCells="1"/>
  <autoFilter ref="A4:AK268"/>
  <mergeCells count="48">
    <mergeCell ref="C1:D1"/>
    <mergeCell ref="J1:L1"/>
    <mergeCell ref="P1:R1"/>
    <mergeCell ref="V1:X1"/>
    <mergeCell ref="M1:O1"/>
    <mergeCell ref="S1:U1"/>
    <mergeCell ref="AK1:AK2"/>
    <mergeCell ref="AL1:AL2"/>
    <mergeCell ref="Y2:AA2"/>
    <mergeCell ref="AB2:AD2"/>
    <mergeCell ref="AH2:AJ2"/>
    <mergeCell ref="Y1:AA1"/>
    <mergeCell ref="AB1:AD1"/>
    <mergeCell ref="C2:D2"/>
    <mergeCell ref="J2:L2"/>
    <mergeCell ref="P2:R2"/>
    <mergeCell ref="V2:X2"/>
    <mergeCell ref="M2:O2"/>
    <mergeCell ref="A3:B3"/>
    <mergeCell ref="C3:D3"/>
    <mergeCell ref="E3:E4"/>
    <mergeCell ref="F3:F4"/>
    <mergeCell ref="G3:G4"/>
    <mergeCell ref="BX3:BY3"/>
    <mergeCell ref="J273:L273"/>
    <mergeCell ref="P273:R273"/>
    <mergeCell ref="V273:X273"/>
    <mergeCell ref="M273:O273"/>
    <mergeCell ref="Y273:AA273"/>
    <mergeCell ref="AB273:AD273"/>
    <mergeCell ref="AH273:AJ273"/>
    <mergeCell ref="S273:U273"/>
    <mergeCell ref="M3:O3"/>
    <mergeCell ref="J3:L3"/>
    <mergeCell ref="P3:R3"/>
    <mergeCell ref="V3:X3"/>
    <mergeCell ref="AE273:AG273"/>
    <mergeCell ref="H3:H4"/>
    <mergeCell ref="I3:I4"/>
    <mergeCell ref="AH3:AJ3"/>
    <mergeCell ref="AH1:AJ1"/>
    <mergeCell ref="S2:U2"/>
    <mergeCell ref="S3:U3"/>
    <mergeCell ref="AE1:AG1"/>
    <mergeCell ref="AE2:AG2"/>
    <mergeCell ref="AE3:AG3"/>
    <mergeCell ref="Y3:AA3"/>
    <mergeCell ref="AB3:AD3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0" firstPageNumber="0" fitToHeight="10" orientation="portrait" r:id="rId1"/>
  <headerFooter alignWithMargins="0"/>
  <rowBreaks count="2" manualBreakCount="2">
    <brk id="131" max="38" man="1"/>
    <brk id="204" max="38" man="1"/>
  </rowBreaks>
  <colBreaks count="1" manualBreakCount="1">
    <brk id="9" max="28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 Zapotrzebowania</vt:lpstr>
      <vt:lpstr>'Arkusz Zapotrzebowania'!Excel_BuiltIn_Print_Area</vt:lpstr>
      <vt:lpstr>'Arkusz Zapotrzebowania'!Obszar_wydruku</vt:lpstr>
      <vt:lpstr>'Arkusz Zapotrzebowania'!Tytuły_wydruku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Iwanek</dc:creator>
  <cp:lastModifiedBy>Monika Wac</cp:lastModifiedBy>
  <cp:lastPrinted>2021-04-07T06:29:19Z</cp:lastPrinted>
  <dcterms:created xsi:type="dcterms:W3CDTF">2020-06-25T06:28:09Z</dcterms:created>
  <dcterms:modified xsi:type="dcterms:W3CDTF">2021-05-18T09:53:48Z</dcterms:modified>
</cp:coreProperties>
</file>