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<sst xmlns="http://schemas.openxmlformats.org/spreadsheetml/2006/main" count="352" uniqueCount="231">
  <si>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</si>
  <si>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</si>
  <si>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</si>
  <si>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</si>
  <si>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</si>
  <si>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</si>
  <si>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</si>
  <si>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</si>
  <si>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</si>
  <si>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</si>
  <si>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</si>
  <si>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M3</t>
  </si>
  <si>
    <t xml:space="preserve">  2</t>
  </si>
  <si>
    <t>CWD-D</t>
  </si>
  <si>
    <t>Całkowity wyrób drewna technologią dowolną</t>
  </si>
  <si>
    <t xml:space="preserve"> 14</t>
  </si>
  <si>
    <t>ROZDR-PP</t>
  </si>
  <si>
    <t>Rozdrabnianie pozostałości drzewnych na całej powierzchni bez mieszania z glebą</t>
  </si>
  <si>
    <t>HA</t>
  </si>
  <si>
    <t xml:space="preserve"> 19</t>
  </si>
  <si>
    <t>WPOD-N</t>
  </si>
  <si>
    <t>Wycinanie podszytów i podrostów (teren równy lub falisty)</t>
  </si>
  <si>
    <t>WPOD-BN</t>
  </si>
  <si>
    <t>Wycinanie podszytów i podrostów w cięciach rębnych z pozostawieniem na powierzchni, bez znoszenia i układania w stosy (teren równy lub falisty)</t>
  </si>
  <si>
    <t>PPOD N</t>
  </si>
  <si>
    <t xml:space="preserve"> 26</t>
  </si>
  <si>
    <t>OPR-UC</t>
  </si>
  <si>
    <t>Opryskiwanie upraw opryskiwaczem - ciągnikowym</t>
  </si>
  <si>
    <t xml:space="preserve"> 27</t>
  </si>
  <si>
    <t>OPR-PSPAL</t>
  </si>
  <si>
    <t>Opryski środkami ochrony roślin opryskiwaczem plecakowym z napędem spalinowym</t>
  </si>
  <si>
    <t xml:space="preserve"> 48</t>
  </si>
  <si>
    <t>WYK-PASR</t>
  </si>
  <si>
    <t>Zdarcie pokrywy na pasach - prace ręczne</t>
  </si>
  <si>
    <t>KMTR</t>
  </si>
  <si>
    <t xml:space="preserve"> 52</t>
  </si>
  <si>
    <t>WYK-TAL40</t>
  </si>
  <si>
    <t>Zdarcie pokrywy na talerzach 40 cm x 40 cm</t>
  </si>
  <si>
    <t>TSZT</t>
  </si>
  <si>
    <t xml:space="preserve"> 56</t>
  </si>
  <si>
    <t>WYK-TALOK</t>
  </si>
  <si>
    <t>Zdarcie pokrywy na talerzach pod okapem drzewostanu o wymiarach 40 cm x 40 cm</t>
  </si>
  <si>
    <t xml:space="preserve"> 58</t>
  </si>
  <si>
    <t>PRZ-PAS</t>
  </si>
  <si>
    <t>Przekopanie gleby na pasach w miejscu sadzenia</t>
  </si>
  <si>
    <t xml:space="preserve"> 59</t>
  </si>
  <si>
    <t>PRZ-TALSA</t>
  </si>
  <si>
    <t>Przekopanie gleby na talerzach w miejscu sadzenia</t>
  </si>
  <si>
    <t xml:space="preserve"> 67</t>
  </si>
  <si>
    <t>KOP-ROW</t>
  </si>
  <si>
    <t>Wykopy ziemne o różnych przekrojach</t>
  </si>
  <si>
    <t xml:space="preserve"> 68</t>
  </si>
  <si>
    <t>WYK-PASCZ</t>
  </si>
  <si>
    <t>Wyorywanie bruzd pługiem leśnym na powierzchni pow. 0,50 ha</t>
  </si>
  <si>
    <t xml:space="preserve"> 69</t>
  </si>
  <si>
    <t>WYK-PA5CZ</t>
  </si>
  <si>
    <t>Wyorywanie bruzd pługiem leśnym na pow. do 0,50 ha (np. gniazda)</t>
  </si>
  <si>
    <t xml:space="preserve"> 70</t>
  </si>
  <si>
    <t>WYK-PASCP</t>
  </si>
  <si>
    <t>Wyorywanie bruzd pługiem leśnym pod okapem</t>
  </si>
  <si>
    <t xml:space="preserve"> 73</t>
  </si>
  <si>
    <t>WYK-POGCZ</t>
  </si>
  <si>
    <t>Wyorywanie bruzd pługiem leśnym z pogłębiaczem na powierzchni pow. 0,5 ha</t>
  </si>
  <si>
    <t xml:space="preserve"> 78</t>
  </si>
  <si>
    <t>WYK-FREZ</t>
  </si>
  <si>
    <t>Przygotowanie gleby pługiem aktywnym z pogłębiaczem</t>
  </si>
  <si>
    <t xml:space="preserve"> 99</t>
  </si>
  <si>
    <t>SADZ 1R</t>
  </si>
  <si>
    <t>Sadzenie 1-latek z odkrytym systemem korzeniowym</t>
  </si>
  <si>
    <t>100</t>
  </si>
  <si>
    <t>SADZ WIEL</t>
  </si>
  <si>
    <t>Sadzenie wielolatek z odkrytym systemem korzeniowym</t>
  </si>
  <si>
    <t>101</t>
  </si>
  <si>
    <t>SADZ SADZ</t>
  </si>
  <si>
    <t>Sadzenie jednolatek i wielolatek sadzarką</t>
  </si>
  <si>
    <t>102</t>
  </si>
  <si>
    <t>SADZ POP</t>
  </si>
  <si>
    <t>Sadzenie jednolatek i wielolatek w poprawkach i uzupełnieniach</t>
  </si>
  <si>
    <t>103</t>
  </si>
  <si>
    <t>SAD-BRYŁ</t>
  </si>
  <si>
    <t>Sadzenie sadzonek z zakrytym systemem korzeniowym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</si>
  <si>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</si>
  <si>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</si>
  <si>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</si>
  <si>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</si>
  <si>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</si>
  <si>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</si>
  <si>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</si>
  <si>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</si>
  <si>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</si>
  <si>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</si>
  <si>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</si>
  <si>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</si>
  <si>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118</t>
  </si>
  <si>
    <t>OPR-CHWAS</t>
  </si>
  <si>
    <t>Chemiczne niszczenie chwastów opryskiwaczem ręcznym</t>
  </si>
  <si>
    <t>120</t>
  </si>
  <si>
    <t>CW-W</t>
  </si>
  <si>
    <t>Czyszczenia wczesne</t>
  </si>
  <si>
    <t>121</t>
  </si>
  <si>
    <t>PODK-FORM</t>
  </si>
  <si>
    <t>Podkrzesywanie i formowanie drzewek na uprawach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</si>
  <si>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</si>
  <si>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</si>
  <si>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</si>
  <si>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</si>
  <si>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</si>
  <si>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</si>
  <si>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128</t>
  </si>
  <si>
    <t>ZAB-MCHRN</t>
  </si>
  <si>
    <t>Zabezpieczenie młodników przed spałowaniem przy użyciu repelentów</t>
  </si>
  <si>
    <t>130</t>
  </si>
  <si>
    <t>ZAB-RYS</t>
  </si>
  <si>
    <t>Zabezpieczenie młodników przed spałowaniem przez rysakowanie</t>
  </si>
  <si>
    <t>132</t>
  </si>
  <si>
    <t>ZAB-OSŁZD</t>
  </si>
  <si>
    <t>Zdejmowanie osłonek z drzewek zabezpieczonych przed spałowaniem</t>
  </si>
  <si>
    <t>139</t>
  </si>
  <si>
    <t>PUŁ-RYJ</t>
  </si>
  <si>
    <t>Wykładanie pułapek na ryjkowce - dołki chwytne, wałki itp.</t>
  </si>
  <si>
    <t>SZT</t>
  </si>
  <si>
    <t>144</t>
  </si>
  <si>
    <t>SZUK-OWA2</t>
  </si>
  <si>
    <t>Próbne poszukiwania owadów w ściole metodą dwóch drzew próbnych</t>
  </si>
  <si>
    <t>149</t>
  </si>
  <si>
    <t>GRODZ-SRN</t>
  </si>
  <si>
    <t>Grodzenie upraw przed zwierzyną siatką rozbiórkową</t>
  </si>
  <si>
    <t>HM</t>
  </si>
  <si>
    <t>151</t>
  </si>
  <si>
    <t>WYK-SLUPL</t>
  </si>
  <si>
    <t>Przygotowanie słupków liściastych</t>
  </si>
  <si>
    <t>152</t>
  </si>
  <si>
    <t>WYK-SLUPI</t>
  </si>
  <si>
    <t>Przygotowanie słupków iglastych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</si>
  <si>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</si>
  <si>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</si>
  <si>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</si>
  <si>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</si>
  <si>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</si>
  <si>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</si>
  <si>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</si>
  <si>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156</t>
  </si>
  <si>
    <t>PORZ-SPAL</t>
  </si>
  <si>
    <t>Spalanie gałęzi ułożonych w stosy</t>
  </si>
  <si>
    <t>M3P</t>
  </si>
  <si>
    <t>157</t>
  </si>
  <si>
    <t>PORZ-STOS</t>
  </si>
  <si>
    <t>Wynoszenie i układanie pozostałości w stosy niewymiarowe</t>
  </si>
  <si>
    <t>163</t>
  </si>
  <si>
    <t>ZAW-BUD</t>
  </si>
  <si>
    <t>Wywieszanie nowych budek lęgowych i schronów dla nietoperzy</t>
  </si>
  <si>
    <t>167</t>
  </si>
  <si>
    <t>KONTR-RYJ</t>
  </si>
  <si>
    <t>Kontrola i utrzymanie pułapek w sprawności, wybieranie i usuwanie ryjkowców</t>
  </si>
  <si>
    <t>171</t>
  </si>
  <si>
    <t>PPOŻ-PORZ</t>
  </si>
  <si>
    <t>Porządkowanie terenów na pasach przeciwpożarowych</t>
  </si>
  <si>
    <t>174</t>
  </si>
  <si>
    <t>DOZ DOG</t>
  </si>
  <si>
    <t>Prace wykonywane ręcznie przy dogaszaniu i dozorowaniu pożarzysk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</si>
  <si>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</si>
  <si>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</si>
  <si>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</si>
  <si>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</si>
  <si>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</si>
  <si>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</si>
  <si>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</si>
  <si>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</si>
  <si>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</si>
  <si>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399</t>
  </si>
  <si>
    <t>GODZNOC</t>
  </si>
  <si>
    <t>Prace godzinowe w porze nocnej</t>
  </si>
  <si>
    <t>400</t>
  </si>
  <si>
    <t>GODZ RH23</t>
  </si>
  <si>
    <t>Prace godzinowe wykonane ręcznie</t>
  </si>
  <si>
    <t>401</t>
  </si>
  <si>
    <t>GODZ HH8</t>
  </si>
  <si>
    <t>Prace wykonywane harwesterem</t>
  </si>
  <si>
    <t>402</t>
  </si>
  <si>
    <t>GODZ HH23</t>
  </si>
  <si>
    <t>403</t>
  </si>
  <si>
    <t>GODZ MH8</t>
  </si>
  <si>
    <t>Prace wykonywane innym sprzętem mechaniczny</t>
  </si>
  <si>
    <t>407</t>
  </si>
  <si>
    <t>DYŻ-PAD</t>
  </si>
  <si>
    <t>Dyżur w punkcie alarmowo - dyspozycyjnym</t>
  </si>
  <si>
    <t>MIES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</si>
  <si>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</si>
  <si>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</si>
  <si>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</si>
  <si>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</si>
  <si>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</si>
  <si>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</si>
  <si>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Toruń</t>
  </si>
  <si>
    <t xml:space="preserve">87-100 Toruń; Polna 34/38  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</si>
  <si>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</si>
  <si>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</si>
  <si>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</si>
  <si>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</si>
  <si>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</si>
  <si>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</si>
  <si>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</si>
  <si>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</si>
  <si>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</si>
  <si>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</si>
  <si>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</si>
  <si>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</si>
  <si>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Odpowiadając na ogłoszenie o przetargu nieograniczonym na „Wykonywanie usług z zakresu gospodarki leśnej na terenie Nadleśnictwa Toruń w roku 2024''  składamy niniejszym ofertę na pakiet 2 tego zamówienia: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</si>
  <si>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</si>
  <si>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</si>
  <si>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</si>
  <si>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</si>
  <si>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</si>
  <si>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</si>
  <si>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</si>
  <si>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</si>
  <si>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</si>
  <si>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</si>
  <si>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</si>
  <si>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</si>
  <si>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</si>
  <si>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21</t>
  </si>
  <si>
    <t>23</t>
  </si>
  <si>
    <t>Wyniesienie wyciętych podszytów  (teren równy lub falisty)</t>
  </si>
  <si>
    <t>104</t>
  </si>
  <si>
    <t>POP-BRYŁ</t>
  </si>
  <si>
    <t>Sadzenie sadzonek z zakrytym systemem korzeniowym w poprawkach i uzupełnieniach</t>
  </si>
  <si>
    <t xml:space="preserve">Prace wykonywane harwesterem </t>
  </si>
  <si>
    <t>405</t>
  </si>
  <si>
    <t>DYŻ-DOM</t>
  </si>
  <si>
    <t>Dyzur domowy: kierowcy ciagnika (ciagnik z osprzętem) oraz pracownika wykonującego prace reczne (szpadel/łopata/pilarka)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</si>
</sst>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5]dddd\,\ d\ mmmm\ yyyy"/>
  </numFmts>
  <fonts count="47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2"/>
    </font>
    <font>
      <i/>
      <sz val="10"/>
      <color indexed="63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</font>
    <font>
      <sz val="11"/>
      <color indexed="63"/>
      <name val="Arial"/>
      <family val="2"/>
    </font>
    <font>
      <sz val="12"/>
      <color indexed="63"/>
      <name val="Arial"/>
      <family val="2"/>
    </font>
    <font>
      <b/>
      <sz val="14"/>
      <color indexed="63"/>
      <name val="Arial"/>
      <family val="2"/>
    </font>
    <font>
      <b/>
      <sz val="12"/>
      <color indexed="63"/>
      <name val="Arial"/>
      <family val="2"/>
    </font>
    <font>
      <b/>
      <sz val="8"/>
      <color indexed="63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49" fontId="10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39" fontId="2" fillId="33" borderId="10" xfId="0" applyNumberFormat="1" applyFont="1" applyFill="1" applyBorder="1" applyAlignment="1">
      <alignment horizontal="right" vertical="center"/>
    </xf>
    <xf numFmtId="171" fontId="2" fillId="35" borderId="10" xfId="42" applyFont="1" applyFill="1" applyBorder="1" applyAlignment="1">
      <alignment horizontal="right" vertical="center"/>
    </xf>
    <xf numFmtId="0" fontId="2" fillId="35" borderId="10" xfId="0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left" vertical="center" wrapText="1"/>
    </xf>
    <xf numFmtId="0" fontId="2" fillId="35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1" fontId="2" fillId="35" borderId="10" xfId="42" applyNumberFormat="1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vertical="center" wrapText="1"/>
    </xf>
    <xf numFmtId="0" fontId="12" fillId="36" borderId="10" xfId="0" applyFont="1" applyFill="1" applyBorder="1" applyAlignment="1">
      <alignment vertical="center" wrapText="1"/>
    </xf>
    <xf numFmtId="0" fontId="11" fillId="36" borderId="10" xfId="0" applyFont="1" applyFill="1" applyBorder="1" applyAlignment="1">
      <alignment vertical="center"/>
    </xf>
    <xf numFmtId="0" fontId="2" fillId="33" borderId="0" xfId="0" applyFont="1" applyFill="1" applyAlignment="1" applyProtection="1">
      <alignment horizontal="left"/>
      <protection locked="0"/>
    </xf>
    <xf numFmtId="39" fontId="2" fillId="33" borderId="10" xfId="0" applyNumberFormat="1" applyFont="1" applyFill="1" applyBorder="1" applyAlignment="1" applyProtection="1">
      <alignment horizontal="right" vertical="center"/>
      <protection locked="0"/>
    </xf>
    <xf numFmtId="171" fontId="2" fillId="35" borderId="10" xfId="42" applyFont="1" applyFill="1" applyBorder="1" applyAlignment="1" applyProtection="1">
      <alignment horizontal="right" vertical="center"/>
      <protection locked="0"/>
    </xf>
    <xf numFmtId="171" fontId="2" fillId="35" borderId="10" xfId="42" applyFont="1" applyFill="1" applyBorder="1" applyAlignment="1" applyProtection="1">
      <alignment horizontal="right" vertical="center"/>
      <protection locked="0"/>
    </xf>
    <xf numFmtId="49" fontId="9" fillId="33" borderId="0" xfId="0" applyNumberFormat="1" applyFont="1" applyFill="1" applyAlignment="1">
      <alignment vertical="center"/>
    </xf>
    <xf numFmtId="49" fontId="5" fillId="34" borderId="10" xfId="0" applyNumberFormat="1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center" wrapText="1"/>
    </xf>
    <xf numFmtId="0" fontId="6" fillId="33" borderId="0" xfId="0" applyFont="1" applyFill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49" fontId="6" fillId="33" borderId="0" xfId="0" applyNumberFormat="1" applyFont="1" applyFill="1" applyAlignment="1">
      <alignment horizontal="left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Alignment="1">
      <alignment horizontal="center" vertical="center"/>
    </xf>
    <xf numFmtId="49" fontId="6" fillId="33" borderId="0" xfId="0" applyNumberFormat="1" applyFont="1" applyFill="1" applyAlignment="1">
      <alignment horizontal="right" vertical="top"/>
    </xf>
    <xf numFmtId="0" fontId="7" fillId="33" borderId="12" xfId="0" applyFont="1" applyFill="1" applyBorder="1" applyAlignment="1" applyProtection="1">
      <alignment vertical="center"/>
      <protection locked="0"/>
    </xf>
    <xf numFmtId="0" fontId="7" fillId="33" borderId="12" xfId="0" applyFont="1" applyFill="1" applyBorder="1" applyAlignment="1">
      <alignment vertical="center"/>
    </xf>
    <xf numFmtId="49" fontId="4" fillId="33" borderId="0" xfId="0" applyNumberFormat="1" applyFont="1" applyFill="1" applyAlignment="1">
      <alignment horizontal="center" vertical="top"/>
    </xf>
    <xf numFmtId="49" fontId="7" fillId="33" borderId="0" xfId="0" applyNumberFormat="1" applyFont="1" applyFill="1" applyAlignment="1" applyProtection="1">
      <alignment horizontal="left" vertical="center"/>
      <protection locked="0"/>
    </xf>
    <xf numFmtId="49" fontId="9" fillId="33" borderId="0" xfId="0" applyNumberFormat="1" applyFont="1" applyFill="1" applyAlignment="1">
      <alignment horizontal="left" vertical="center"/>
    </xf>
    <xf numFmtId="49" fontId="3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39" fontId="5" fillId="33" borderId="0" xfId="0" applyNumberFormat="1" applyFont="1" applyFill="1" applyBorder="1" applyAlignment="1">
      <alignment horizontal="right" vertical="center"/>
    </xf>
    <xf numFmtId="171" fontId="5" fillId="33" borderId="0" xfId="42" applyFont="1" applyFill="1" applyBorder="1" applyAlignment="1">
      <alignment horizontal="right" vertical="center"/>
    </xf>
    <xf numFmtId="171" fontId="2" fillId="35" borderId="10" xfId="42" applyFont="1" applyFill="1" applyBorder="1" applyAlignment="1" applyProtection="1">
      <alignment horizontal="right" vertical="center"/>
      <protection hidden="1"/>
    </xf>
    <xf numFmtId="39" fontId="5" fillId="33" borderId="10" xfId="0" applyNumberFormat="1" applyFont="1" applyFill="1" applyBorder="1" applyAlignment="1" applyProtection="1">
      <alignment horizontal="right" vertical="center"/>
      <protection hidden="1"/>
    </xf>
    <xf numFmtId="4" fontId="5" fillId="33" borderId="10" xfId="42" applyNumberFormat="1" applyFont="1" applyFill="1" applyBorder="1" applyAlignment="1" applyProtection="1">
      <alignment horizontal="right" vertical="center"/>
      <protection hidden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53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0.13671875" style="0" customWidth="1"/>
    <col min="2" max="2" width="5.7109375" style="0" customWidth="1"/>
    <col min="3" max="3" width="7.28125" style="0" customWidth="1"/>
    <col min="4" max="4" width="11.140625" style="0" customWidth="1"/>
    <col min="5" max="5" width="43.8515625" style="0" customWidth="1"/>
    <col min="6" max="6" width="6.8515625" style="0" customWidth="1"/>
    <col min="7" max="7" width="10.00390625" style="0" customWidth="1"/>
    <col min="8" max="8" width="11.140625" style="0" customWidth="1"/>
    <col min="9" max="9" width="12.7109375" style="0" customWidth="1"/>
    <col min="10" max="10" width="6.8515625" style="0" customWidth="1"/>
    <col min="11" max="11" width="13.28125" style="0" customWidth="1"/>
    <col min="12" max="12" width="11.57421875" style="0" customWidth="1"/>
    <col min="13" max="13" width="3.57421875" style="0" customWidth="1"/>
    <col min="14" max="14" width="0.71875" style="0" customWidth="1"/>
    <col min="15" max="15" width="0.5625" style="0" customWidth="1"/>
    <col min="16" max="16" width="0.13671875" style="0" customWidth="1"/>
  </cols>
  <sheetData>
    <row r="1" s="1" customFormat="1" ht="5.25" customHeight="1"/>
    <row r="2" spans="9:15" s="1" customFormat="1" ht="16.5" customHeight="1">
      <c r="I2" s="34" t="s">
        <v>205</v>
      </c>
      <c r="J2" s="34"/>
      <c r="K2" s="34"/>
      <c r="L2" s="34"/>
      <c r="M2" s="34"/>
      <c r="N2" s="34"/>
      <c r="O2" s="34"/>
    </row>
    <row r="3" spans="2:4" s="1" customFormat="1" ht="27.75" customHeight="1">
      <c r="B3" s="20"/>
      <c r="C3" s="20"/>
      <c r="D3" s="20"/>
    </row>
    <row r="4" spans="2:4" s="1" customFormat="1" ht="2.25" customHeight="1">
      <c r="B4" s="35"/>
      <c r="C4" s="35"/>
      <c r="D4" s="35"/>
    </row>
    <row r="5" spans="2:4" s="1" customFormat="1" ht="27.75" customHeight="1">
      <c r="B5" s="20"/>
      <c r="C5" s="20"/>
      <c r="D5" s="20"/>
    </row>
    <row r="6" spans="2:4" s="1" customFormat="1" ht="2.25" customHeight="1">
      <c r="B6" s="35"/>
      <c r="C6" s="35"/>
      <c r="D6" s="35"/>
    </row>
    <row r="7" spans="2:4" s="1" customFormat="1" ht="27.75" customHeight="1">
      <c r="B7" s="20"/>
      <c r="C7" s="20"/>
      <c r="D7" s="20"/>
    </row>
    <row r="8" spans="2:4" s="1" customFormat="1" ht="5.25" customHeight="1">
      <c r="B8" s="36"/>
      <c r="C8" s="36"/>
      <c r="D8" s="36"/>
    </row>
    <row r="9" spans="7:14" s="1" customFormat="1" ht="3.75" customHeight="1">
      <c r="G9" s="20"/>
      <c r="H9" s="20"/>
      <c r="I9" s="20"/>
      <c r="J9" s="20"/>
      <c r="K9" s="20"/>
      <c r="L9" s="20"/>
      <c r="M9" s="20"/>
      <c r="N9" s="20"/>
    </row>
    <row r="10" spans="2:14" s="1" customFormat="1" ht="6.75" customHeight="1">
      <c r="B10" s="37" t="s">
        <v>189</v>
      </c>
      <c r="C10" s="37"/>
      <c r="D10" s="37"/>
      <c r="G10" s="20"/>
      <c r="H10" s="20"/>
      <c r="I10" s="20"/>
      <c r="J10" s="20"/>
      <c r="K10" s="20"/>
      <c r="L10" s="20"/>
      <c r="M10" s="20"/>
      <c r="N10" s="20"/>
    </row>
    <row r="11" spans="2:14" s="1" customFormat="1" ht="12" customHeight="1">
      <c r="B11" s="37"/>
      <c r="C11" s="37"/>
      <c r="D11" s="37"/>
      <c r="G11" s="38" t="s">
        <v>190</v>
      </c>
      <c r="H11" s="38"/>
      <c r="I11" s="38"/>
      <c r="J11" s="38"/>
      <c r="K11" s="38"/>
      <c r="L11" s="38"/>
      <c r="M11" s="38"/>
      <c r="N11" s="38"/>
    </row>
    <row r="12" spans="7:14" s="1" customFormat="1" ht="7.5" customHeight="1">
      <c r="G12" s="38"/>
      <c r="H12" s="38"/>
      <c r="I12" s="38"/>
      <c r="J12" s="38"/>
      <c r="K12" s="38"/>
      <c r="L12" s="38"/>
      <c r="M12" s="38"/>
      <c r="N12" s="38"/>
    </row>
    <row r="13" s="1" customFormat="1" ht="19.5" customHeight="1"/>
    <row r="14" spans="5:7" s="1" customFormat="1" ht="23.25" customHeight="1">
      <c r="E14" s="33" t="s">
        <v>206</v>
      </c>
      <c r="F14" s="33"/>
      <c r="G14" s="33"/>
    </row>
    <row r="15" s="1" customFormat="1" ht="42" customHeight="1"/>
    <row r="16" spans="2:3" s="1" customFormat="1" ht="20.25" customHeight="1">
      <c r="B16" s="24" t="s">
        <v>191</v>
      </c>
      <c r="C16" s="24"/>
    </row>
    <row r="17" s="1" customFormat="1" ht="2.25" customHeight="1"/>
    <row r="18" spans="2:3" s="1" customFormat="1" ht="20.25" customHeight="1">
      <c r="B18" s="24" t="s">
        <v>192</v>
      </c>
      <c r="C18" s="24"/>
    </row>
    <row r="19" s="1" customFormat="1" ht="2.25" customHeight="1"/>
    <row r="20" spans="2:3" s="1" customFormat="1" ht="20.25" customHeight="1">
      <c r="B20" s="24" t="s">
        <v>193</v>
      </c>
      <c r="C20" s="24"/>
    </row>
    <row r="21" s="1" customFormat="1" ht="2.25" customHeight="1"/>
    <row r="22" spans="2:3" s="1" customFormat="1" ht="20.25" customHeight="1">
      <c r="B22" s="24" t="s">
        <v>194</v>
      </c>
      <c r="C22" s="24"/>
    </row>
    <row r="23" s="1" customFormat="1" ht="33.75" customHeight="1"/>
    <row r="24" spans="2:12" s="1" customFormat="1" ht="48.75" customHeight="1">
      <c r="B24" s="31" t="s">
        <v>207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="1" customFormat="1" ht="2.25" customHeight="1"/>
    <row r="26" spans="2:12" s="1" customFormat="1" ht="61.5" customHeight="1">
      <c r="B26" s="29" t="s">
        <v>208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="1" customFormat="1" ht="27.75" customHeight="1"/>
    <row r="28" s="1" customFormat="1" ht="3" customHeight="1"/>
    <row r="29" spans="2:11" s="2" customFormat="1" ht="18" customHeight="1">
      <c r="B29" s="39" t="s">
        <v>195</v>
      </c>
      <c r="C29" s="39"/>
      <c r="D29" s="39"/>
      <c r="E29" s="39"/>
      <c r="F29" s="39"/>
      <c r="G29" s="39"/>
      <c r="H29" s="39"/>
      <c r="I29" s="39"/>
      <c r="J29" s="39"/>
      <c r="K29" s="39"/>
    </row>
    <row r="30" s="2" customFormat="1" ht="5.25" customHeight="1"/>
    <row r="31" spans="2:12" s="2" customFormat="1" ht="63" customHeight="1">
      <c r="B31" s="3" t="s">
        <v>0</v>
      </c>
      <c r="C31" s="4" t="s">
        <v>1</v>
      </c>
      <c r="D31" s="5" t="s">
        <v>2</v>
      </c>
      <c r="E31" s="5" t="s">
        <v>3</v>
      </c>
      <c r="F31" s="5" t="s">
        <v>4</v>
      </c>
      <c r="G31" s="5" t="s">
        <v>5</v>
      </c>
      <c r="H31" s="5" t="s">
        <v>6</v>
      </c>
      <c r="I31" s="4" t="s">
        <v>7</v>
      </c>
      <c r="J31" s="5" t="s">
        <v>8</v>
      </c>
      <c r="K31" s="5" t="s">
        <v>9</v>
      </c>
      <c r="L31" s="4" t="s">
        <v>10</v>
      </c>
    </row>
    <row r="32" spans="2:12" s="2" customFormat="1" ht="19.5" customHeight="1">
      <c r="B32" s="6">
        <v>1</v>
      </c>
      <c r="C32" s="7" t="s">
        <v>12</v>
      </c>
      <c r="D32" s="7" t="s">
        <v>13</v>
      </c>
      <c r="E32" s="8" t="s">
        <v>14</v>
      </c>
      <c r="F32" s="7" t="s">
        <v>11</v>
      </c>
      <c r="G32" s="9">
        <v>4395</v>
      </c>
      <c r="H32" s="21"/>
      <c r="I32" s="44">
        <f>ROUND((G32*H32),2)</f>
        <v>0</v>
      </c>
      <c r="J32" s="11">
        <v>8</v>
      </c>
      <c r="K32" s="44">
        <f>ROUND((I32*J32/100),2)</f>
        <v>0</v>
      </c>
      <c r="L32" s="44">
        <f>K32+I32</f>
        <v>0</v>
      </c>
    </row>
    <row r="33" s="2" customFormat="1" ht="3" customHeight="1"/>
    <row r="34" spans="2:11" s="2" customFormat="1" ht="18" customHeight="1">
      <c r="B34" s="39" t="s">
        <v>196</v>
      </c>
      <c r="C34" s="39"/>
      <c r="D34" s="39"/>
      <c r="E34" s="39"/>
      <c r="F34" s="39"/>
      <c r="G34" s="39"/>
      <c r="H34" s="39"/>
      <c r="I34" s="39"/>
      <c r="J34" s="39"/>
      <c r="K34" s="39"/>
    </row>
    <row r="35" s="2" customFormat="1" ht="5.25" customHeight="1"/>
    <row r="36" spans="2:12" s="2" customFormat="1" ht="62.25" customHeight="1">
      <c r="B36" s="3" t="s">
        <v>0</v>
      </c>
      <c r="C36" s="4" t="s">
        <v>1</v>
      </c>
      <c r="D36" s="5" t="s">
        <v>2</v>
      </c>
      <c r="E36" s="5" t="s">
        <v>3</v>
      </c>
      <c r="F36" s="5" t="s">
        <v>4</v>
      </c>
      <c r="G36" s="5" t="s">
        <v>5</v>
      </c>
      <c r="H36" s="5" t="s">
        <v>6</v>
      </c>
      <c r="I36" s="4" t="s">
        <v>7</v>
      </c>
      <c r="J36" s="5" t="s">
        <v>8</v>
      </c>
      <c r="K36" s="5" t="s">
        <v>9</v>
      </c>
      <c r="L36" s="4" t="s">
        <v>10</v>
      </c>
    </row>
    <row r="37" spans="2:12" s="2" customFormat="1" ht="19.5" customHeight="1">
      <c r="B37" s="6">
        <v>2</v>
      </c>
      <c r="C37" s="7" t="s">
        <v>12</v>
      </c>
      <c r="D37" s="7" t="s">
        <v>13</v>
      </c>
      <c r="E37" s="8" t="s">
        <v>14</v>
      </c>
      <c r="F37" s="7" t="s">
        <v>11</v>
      </c>
      <c r="G37" s="9">
        <v>380</v>
      </c>
      <c r="H37" s="21"/>
      <c r="I37" s="44">
        <f>ROUND((G37*H37),2)</f>
        <v>0</v>
      </c>
      <c r="J37" s="11">
        <v>8</v>
      </c>
      <c r="K37" s="44">
        <f>ROUND((I37*J37/100),2)</f>
        <v>0</v>
      </c>
      <c r="L37" s="44">
        <f>K37+I37</f>
        <v>0</v>
      </c>
    </row>
    <row r="38" s="2" customFormat="1" ht="3" customHeight="1"/>
    <row r="39" spans="2:11" s="2" customFormat="1" ht="18" customHeight="1">
      <c r="B39" s="39" t="s">
        <v>197</v>
      </c>
      <c r="C39" s="39"/>
      <c r="D39" s="39"/>
      <c r="E39" s="39"/>
      <c r="F39" s="39"/>
      <c r="G39" s="39"/>
      <c r="H39" s="39"/>
      <c r="I39" s="39"/>
      <c r="J39" s="39"/>
      <c r="K39" s="39"/>
    </row>
    <row r="40" s="2" customFormat="1" ht="5.25" customHeight="1"/>
    <row r="41" spans="2:12" s="2" customFormat="1" ht="61.5" customHeight="1">
      <c r="B41" s="3" t="s">
        <v>0</v>
      </c>
      <c r="C41" s="4" t="s">
        <v>1</v>
      </c>
      <c r="D41" s="5" t="s">
        <v>2</v>
      </c>
      <c r="E41" s="5" t="s">
        <v>3</v>
      </c>
      <c r="F41" s="5" t="s">
        <v>4</v>
      </c>
      <c r="G41" s="5" t="s">
        <v>5</v>
      </c>
      <c r="H41" s="5" t="s">
        <v>6</v>
      </c>
      <c r="I41" s="4" t="s">
        <v>7</v>
      </c>
      <c r="J41" s="5" t="s">
        <v>8</v>
      </c>
      <c r="K41" s="5" t="s">
        <v>9</v>
      </c>
      <c r="L41" s="4" t="s">
        <v>10</v>
      </c>
    </row>
    <row r="42" spans="2:12" s="2" customFormat="1" ht="19.5" customHeight="1">
      <c r="B42" s="6">
        <v>3</v>
      </c>
      <c r="C42" s="7" t="s">
        <v>12</v>
      </c>
      <c r="D42" s="7" t="s">
        <v>13</v>
      </c>
      <c r="E42" s="8" t="s">
        <v>14</v>
      </c>
      <c r="F42" s="7" t="s">
        <v>11</v>
      </c>
      <c r="G42" s="9">
        <v>2700</v>
      </c>
      <c r="H42" s="21"/>
      <c r="I42" s="44">
        <f>ROUND((G42*H42),2)</f>
        <v>0</v>
      </c>
      <c r="J42" s="11">
        <v>8</v>
      </c>
      <c r="K42" s="44">
        <f>ROUND((I42*J42/100),2)</f>
        <v>0</v>
      </c>
      <c r="L42" s="44">
        <f>K42+I42</f>
        <v>0</v>
      </c>
    </row>
    <row r="43" s="2" customFormat="1" ht="3" customHeight="1"/>
    <row r="44" spans="2:11" s="2" customFormat="1" ht="18" customHeight="1">
      <c r="B44" s="39" t="s">
        <v>198</v>
      </c>
      <c r="C44" s="39"/>
      <c r="D44" s="39"/>
      <c r="E44" s="39"/>
      <c r="F44" s="39"/>
      <c r="G44" s="39"/>
      <c r="H44" s="39"/>
      <c r="I44" s="39"/>
      <c r="J44" s="39"/>
      <c r="K44" s="39"/>
    </row>
    <row r="45" s="2" customFormat="1" ht="5.25" customHeight="1"/>
    <row r="46" spans="2:12" s="2" customFormat="1" ht="55.5" customHeight="1">
      <c r="B46" s="3" t="s">
        <v>0</v>
      </c>
      <c r="C46" s="4" t="s">
        <v>1</v>
      </c>
      <c r="D46" s="5" t="s">
        <v>2</v>
      </c>
      <c r="E46" s="5" t="s">
        <v>3</v>
      </c>
      <c r="F46" s="5" t="s">
        <v>4</v>
      </c>
      <c r="G46" s="5" t="s">
        <v>5</v>
      </c>
      <c r="H46" s="5" t="s">
        <v>6</v>
      </c>
      <c r="I46" s="4" t="s">
        <v>7</v>
      </c>
      <c r="J46" s="5" t="s">
        <v>8</v>
      </c>
      <c r="K46" s="5" t="s">
        <v>9</v>
      </c>
      <c r="L46" s="4" t="s">
        <v>10</v>
      </c>
    </row>
    <row r="47" spans="2:12" s="2" customFormat="1" ht="19.5" customHeight="1">
      <c r="B47" s="6">
        <v>4</v>
      </c>
      <c r="C47" s="7" t="s">
        <v>12</v>
      </c>
      <c r="D47" s="7" t="s">
        <v>13</v>
      </c>
      <c r="E47" s="8" t="s">
        <v>14</v>
      </c>
      <c r="F47" s="7" t="s">
        <v>11</v>
      </c>
      <c r="G47" s="9">
        <v>431</v>
      </c>
      <c r="H47" s="21"/>
      <c r="I47" s="44">
        <f>ROUND((G47*H47),2)</f>
        <v>0</v>
      </c>
      <c r="J47" s="11">
        <v>8</v>
      </c>
      <c r="K47" s="44">
        <f>ROUND((I47*J47/100),2)</f>
        <v>0</v>
      </c>
      <c r="L47" s="44">
        <f>K47+I47</f>
        <v>0</v>
      </c>
    </row>
    <row r="48" s="2" customFormat="1" ht="3" customHeight="1"/>
    <row r="49" spans="2:11" s="2" customFormat="1" ht="18" customHeight="1">
      <c r="B49" s="39" t="s">
        <v>199</v>
      </c>
      <c r="C49" s="39"/>
      <c r="D49" s="39"/>
      <c r="E49" s="39"/>
      <c r="F49" s="39"/>
      <c r="G49" s="39"/>
      <c r="H49" s="39"/>
      <c r="I49" s="39"/>
      <c r="J49" s="39"/>
      <c r="K49" s="39"/>
    </row>
    <row r="50" s="2" customFormat="1" ht="5.25" customHeight="1"/>
    <row r="51" spans="2:12" s="2" customFormat="1" ht="63.75" customHeight="1">
      <c r="B51" s="3" t="s">
        <v>0</v>
      </c>
      <c r="C51" s="4" t="s">
        <v>1</v>
      </c>
      <c r="D51" s="5" t="s">
        <v>2</v>
      </c>
      <c r="E51" s="5" t="s">
        <v>3</v>
      </c>
      <c r="F51" s="5" t="s">
        <v>4</v>
      </c>
      <c r="G51" s="5" t="s">
        <v>5</v>
      </c>
      <c r="H51" s="5" t="s">
        <v>6</v>
      </c>
      <c r="I51" s="4" t="s">
        <v>7</v>
      </c>
      <c r="J51" s="5" t="s">
        <v>8</v>
      </c>
      <c r="K51" s="5" t="s">
        <v>9</v>
      </c>
      <c r="L51" s="4" t="s">
        <v>10</v>
      </c>
    </row>
    <row r="52" spans="2:12" s="2" customFormat="1" ht="19.5" customHeight="1">
      <c r="B52" s="6">
        <v>5</v>
      </c>
      <c r="C52" s="7" t="s">
        <v>12</v>
      </c>
      <c r="D52" s="7" t="s">
        <v>13</v>
      </c>
      <c r="E52" s="8" t="s">
        <v>14</v>
      </c>
      <c r="F52" s="7" t="s">
        <v>11</v>
      </c>
      <c r="G52" s="9">
        <v>1430</v>
      </c>
      <c r="H52" s="21"/>
      <c r="I52" s="44">
        <f>ROUND((G52*H52),2)</f>
        <v>0</v>
      </c>
      <c r="J52" s="11">
        <v>8</v>
      </c>
      <c r="K52" s="44">
        <f>ROUND((I52*J52/100),2)</f>
        <v>0</v>
      </c>
      <c r="L52" s="44">
        <f>K52+I52</f>
        <v>0</v>
      </c>
    </row>
    <row r="53" s="2" customFormat="1" ht="12.75" customHeight="1"/>
    <row r="54" spans="2:12" s="2" customFormat="1" ht="64.5" customHeight="1">
      <c r="B54" s="3" t="s">
        <v>0</v>
      </c>
      <c r="C54" s="4" t="s">
        <v>1</v>
      </c>
      <c r="D54" s="5" t="s">
        <v>2</v>
      </c>
      <c r="E54" s="5" t="s">
        <v>3</v>
      </c>
      <c r="F54" s="5" t="s">
        <v>4</v>
      </c>
      <c r="G54" s="5" t="s">
        <v>5</v>
      </c>
      <c r="H54" s="5" t="s">
        <v>6</v>
      </c>
      <c r="I54" s="4" t="s">
        <v>7</v>
      </c>
      <c r="J54" s="5" t="s">
        <v>8</v>
      </c>
      <c r="K54" s="5" t="s">
        <v>9</v>
      </c>
      <c r="L54" s="4" t="s">
        <v>10</v>
      </c>
    </row>
    <row r="55" spans="2:12" s="14" customFormat="1" ht="28.5" customHeight="1">
      <c r="B55" s="11">
        <v>6</v>
      </c>
      <c r="C55" s="12" t="s">
        <v>15</v>
      </c>
      <c r="D55" s="12" t="s">
        <v>16</v>
      </c>
      <c r="E55" s="13" t="s">
        <v>17</v>
      </c>
      <c r="F55" s="12" t="s">
        <v>18</v>
      </c>
      <c r="G55" s="10">
        <v>25.04</v>
      </c>
      <c r="H55" s="22"/>
      <c r="I55" s="44">
        <f aca="true" t="shared" si="0" ref="I55:I112">ROUND((G55*H55),2)</f>
        <v>0</v>
      </c>
      <c r="J55" s="16">
        <v>8</v>
      </c>
      <c r="K55" s="44">
        <f>ROUND((I55*J55/100),2)</f>
        <v>0</v>
      </c>
      <c r="L55" s="44">
        <f>K55+I55</f>
        <v>0</v>
      </c>
    </row>
    <row r="56" spans="2:12" s="14" customFormat="1" ht="19.5" customHeight="1">
      <c r="B56" s="11">
        <f>B55+1</f>
        <v>7</v>
      </c>
      <c r="C56" s="12" t="s">
        <v>19</v>
      </c>
      <c r="D56" s="12" t="s">
        <v>20</v>
      </c>
      <c r="E56" s="13" t="s">
        <v>21</v>
      </c>
      <c r="F56" s="12" t="s">
        <v>18</v>
      </c>
      <c r="G56" s="10">
        <v>14.92</v>
      </c>
      <c r="H56" s="22"/>
      <c r="I56" s="44">
        <f t="shared" si="0"/>
        <v>0</v>
      </c>
      <c r="J56" s="16">
        <v>8</v>
      </c>
      <c r="K56" s="44">
        <f aca="true" t="shared" si="1" ref="K56:K112">ROUND((I56*J56/100),2)</f>
        <v>0</v>
      </c>
      <c r="L56" s="44">
        <f aca="true" t="shared" si="2" ref="L56:L112">K56+I56</f>
        <v>0</v>
      </c>
    </row>
    <row r="57" spans="2:12" s="14" customFormat="1" ht="39.75" customHeight="1">
      <c r="B57" s="11">
        <f aca="true" t="shared" si="3" ref="B57:B112">B56+1</f>
        <v>8</v>
      </c>
      <c r="C57" s="12" t="s">
        <v>221</v>
      </c>
      <c r="D57" s="17" t="s">
        <v>22</v>
      </c>
      <c r="E57" s="18" t="s">
        <v>23</v>
      </c>
      <c r="F57" s="12" t="s">
        <v>18</v>
      </c>
      <c r="G57" s="10">
        <v>15</v>
      </c>
      <c r="H57" s="22"/>
      <c r="I57" s="44">
        <f t="shared" si="0"/>
        <v>0</v>
      </c>
      <c r="J57" s="16">
        <v>8</v>
      </c>
      <c r="K57" s="44">
        <f t="shared" si="1"/>
        <v>0</v>
      </c>
      <c r="L57" s="44">
        <f t="shared" si="2"/>
        <v>0</v>
      </c>
    </row>
    <row r="58" spans="2:12" s="14" customFormat="1" ht="19.5" customHeight="1">
      <c r="B58" s="11">
        <f t="shared" si="3"/>
        <v>9</v>
      </c>
      <c r="C58" s="12" t="s">
        <v>222</v>
      </c>
      <c r="D58" s="17" t="s">
        <v>24</v>
      </c>
      <c r="E58" s="18" t="s">
        <v>223</v>
      </c>
      <c r="F58" s="12" t="s">
        <v>18</v>
      </c>
      <c r="G58" s="10">
        <v>2</v>
      </c>
      <c r="H58" s="22"/>
      <c r="I58" s="44">
        <f t="shared" si="0"/>
        <v>0</v>
      </c>
      <c r="J58" s="16">
        <v>8</v>
      </c>
      <c r="K58" s="44">
        <f t="shared" si="1"/>
        <v>0</v>
      </c>
      <c r="L58" s="44">
        <f t="shared" si="2"/>
        <v>0</v>
      </c>
    </row>
    <row r="59" spans="2:12" s="14" customFormat="1" ht="19.5" customHeight="1">
      <c r="B59" s="11">
        <f t="shared" si="3"/>
        <v>10</v>
      </c>
      <c r="C59" s="12" t="s">
        <v>25</v>
      </c>
      <c r="D59" s="12" t="s">
        <v>26</v>
      </c>
      <c r="E59" s="13" t="s">
        <v>27</v>
      </c>
      <c r="F59" s="12" t="s">
        <v>18</v>
      </c>
      <c r="G59" s="10">
        <v>26.1</v>
      </c>
      <c r="H59" s="22"/>
      <c r="I59" s="44">
        <f t="shared" si="0"/>
        <v>0</v>
      </c>
      <c r="J59" s="16">
        <v>8</v>
      </c>
      <c r="K59" s="44">
        <f t="shared" si="1"/>
        <v>0</v>
      </c>
      <c r="L59" s="44">
        <f t="shared" si="2"/>
        <v>0</v>
      </c>
    </row>
    <row r="60" spans="2:12" s="14" customFormat="1" ht="28.5" customHeight="1">
      <c r="B60" s="11">
        <f t="shared" si="3"/>
        <v>11</v>
      </c>
      <c r="C60" s="12" t="s">
        <v>28</v>
      </c>
      <c r="D60" s="12" t="s">
        <v>29</v>
      </c>
      <c r="E60" s="13" t="s">
        <v>30</v>
      </c>
      <c r="F60" s="12" t="s">
        <v>18</v>
      </c>
      <c r="G60" s="10">
        <v>1.35</v>
      </c>
      <c r="H60" s="22"/>
      <c r="I60" s="44">
        <f t="shared" si="0"/>
        <v>0</v>
      </c>
      <c r="J60" s="16">
        <v>8</v>
      </c>
      <c r="K60" s="44">
        <f t="shared" si="1"/>
        <v>0</v>
      </c>
      <c r="L60" s="44">
        <f t="shared" si="2"/>
        <v>0</v>
      </c>
    </row>
    <row r="61" spans="2:12" s="14" customFormat="1" ht="19.5" customHeight="1">
      <c r="B61" s="11">
        <f t="shared" si="3"/>
        <v>12</v>
      </c>
      <c r="C61" s="12" t="s">
        <v>31</v>
      </c>
      <c r="D61" s="12" t="s">
        <v>32</v>
      </c>
      <c r="E61" s="13" t="s">
        <v>33</v>
      </c>
      <c r="F61" s="12" t="s">
        <v>34</v>
      </c>
      <c r="G61" s="10">
        <v>1</v>
      </c>
      <c r="H61" s="22"/>
      <c r="I61" s="44">
        <f t="shared" si="0"/>
        <v>0</v>
      </c>
      <c r="J61" s="16">
        <v>8</v>
      </c>
      <c r="K61" s="44">
        <f t="shared" si="1"/>
        <v>0</v>
      </c>
      <c r="L61" s="44">
        <f t="shared" si="2"/>
        <v>0</v>
      </c>
    </row>
    <row r="62" spans="2:12" s="14" customFormat="1" ht="19.5" customHeight="1">
      <c r="B62" s="11">
        <f t="shared" si="3"/>
        <v>13</v>
      </c>
      <c r="C62" s="12" t="s">
        <v>35</v>
      </c>
      <c r="D62" s="12" t="s">
        <v>36</v>
      </c>
      <c r="E62" s="13" t="s">
        <v>37</v>
      </c>
      <c r="F62" s="12" t="s">
        <v>38</v>
      </c>
      <c r="G62" s="10">
        <v>11.6</v>
      </c>
      <c r="H62" s="22"/>
      <c r="I62" s="44">
        <f t="shared" si="0"/>
        <v>0</v>
      </c>
      <c r="J62" s="16">
        <v>8</v>
      </c>
      <c r="K62" s="44">
        <f t="shared" si="1"/>
        <v>0</v>
      </c>
      <c r="L62" s="44">
        <f t="shared" si="2"/>
        <v>0</v>
      </c>
    </row>
    <row r="63" spans="2:12" s="14" customFormat="1" ht="28.5" customHeight="1">
      <c r="B63" s="11">
        <f t="shared" si="3"/>
        <v>14</v>
      </c>
      <c r="C63" s="12" t="s">
        <v>39</v>
      </c>
      <c r="D63" s="12" t="s">
        <v>40</v>
      </c>
      <c r="E63" s="13" t="s">
        <v>41</v>
      </c>
      <c r="F63" s="12" t="s">
        <v>38</v>
      </c>
      <c r="G63" s="10">
        <v>1</v>
      </c>
      <c r="H63" s="22"/>
      <c r="I63" s="44">
        <f t="shared" si="0"/>
        <v>0</v>
      </c>
      <c r="J63" s="16">
        <v>8</v>
      </c>
      <c r="K63" s="44">
        <f t="shared" si="1"/>
        <v>0</v>
      </c>
      <c r="L63" s="44">
        <f t="shared" si="2"/>
        <v>0</v>
      </c>
    </row>
    <row r="64" spans="2:12" s="14" customFormat="1" ht="19.5" customHeight="1">
      <c r="B64" s="11">
        <f t="shared" si="3"/>
        <v>15</v>
      </c>
      <c r="C64" s="12" t="s">
        <v>42</v>
      </c>
      <c r="D64" s="12" t="s">
        <v>43</v>
      </c>
      <c r="E64" s="13" t="s">
        <v>44</v>
      </c>
      <c r="F64" s="12" t="s">
        <v>34</v>
      </c>
      <c r="G64" s="10">
        <v>1</v>
      </c>
      <c r="H64" s="22"/>
      <c r="I64" s="44">
        <f t="shared" si="0"/>
        <v>0</v>
      </c>
      <c r="J64" s="16">
        <v>8</v>
      </c>
      <c r="K64" s="44">
        <f t="shared" si="1"/>
        <v>0</v>
      </c>
      <c r="L64" s="44">
        <f t="shared" si="2"/>
        <v>0</v>
      </c>
    </row>
    <row r="65" spans="2:12" s="14" customFormat="1" ht="19.5" customHeight="1">
      <c r="B65" s="11">
        <f t="shared" si="3"/>
        <v>16</v>
      </c>
      <c r="C65" s="12" t="s">
        <v>45</v>
      </c>
      <c r="D65" s="12" t="s">
        <v>46</v>
      </c>
      <c r="E65" s="13" t="s">
        <v>47</v>
      </c>
      <c r="F65" s="12" t="s">
        <v>38</v>
      </c>
      <c r="G65" s="10">
        <v>10.2</v>
      </c>
      <c r="H65" s="22"/>
      <c r="I65" s="44">
        <f t="shared" si="0"/>
        <v>0</v>
      </c>
      <c r="J65" s="16">
        <v>8</v>
      </c>
      <c r="K65" s="44">
        <f t="shared" si="1"/>
        <v>0</v>
      </c>
      <c r="L65" s="44">
        <f t="shared" si="2"/>
        <v>0</v>
      </c>
    </row>
    <row r="66" spans="2:12" s="14" customFormat="1" ht="19.5" customHeight="1">
      <c r="B66" s="11">
        <f t="shared" si="3"/>
        <v>17</v>
      </c>
      <c r="C66" s="12" t="s">
        <v>48</v>
      </c>
      <c r="D66" s="12" t="s">
        <v>49</v>
      </c>
      <c r="E66" s="13" t="s">
        <v>50</v>
      </c>
      <c r="F66" s="12" t="s">
        <v>11</v>
      </c>
      <c r="G66" s="10">
        <v>109</v>
      </c>
      <c r="H66" s="22"/>
      <c r="I66" s="44">
        <f t="shared" si="0"/>
        <v>0</v>
      </c>
      <c r="J66" s="16">
        <v>8</v>
      </c>
      <c r="K66" s="44">
        <f t="shared" si="1"/>
        <v>0</v>
      </c>
      <c r="L66" s="44">
        <f t="shared" si="2"/>
        <v>0</v>
      </c>
    </row>
    <row r="67" spans="2:12" s="14" customFormat="1" ht="28.5" customHeight="1">
      <c r="B67" s="11">
        <f t="shared" si="3"/>
        <v>18</v>
      </c>
      <c r="C67" s="12" t="s">
        <v>51</v>
      </c>
      <c r="D67" s="12" t="s">
        <v>52</v>
      </c>
      <c r="E67" s="13" t="s">
        <v>53</v>
      </c>
      <c r="F67" s="12" t="s">
        <v>34</v>
      </c>
      <c r="G67" s="10">
        <v>25.6</v>
      </c>
      <c r="H67" s="22"/>
      <c r="I67" s="44">
        <f t="shared" si="0"/>
        <v>0</v>
      </c>
      <c r="J67" s="16">
        <v>8</v>
      </c>
      <c r="K67" s="44">
        <f t="shared" si="1"/>
        <v>0</v>
      </c>
      <c r="L67" s="44">
        <f t="shared" si="2"/>
        <v>0</v>
      </c>
    </row>
    <row r="68" spans="2:12" s="14" customFormat="1" ht="28.5" customHeight="1">
      <c r="B68" s="11">
        <f t="shared" si="3"/>
        <v>19</v>
      </c>
      <c r="C68" s="12" t="s">
        <v>54</v>
      </c>
      <c r="D68" s="12" t="s">
        <v>55</v>
      </c>
      <c r="E68" s="13" t="s">
        <v>56</v>
      </c>
      <c r="F68" s="12" t="s">
        <v>34</v>
      </c>
      <c r="G68" s="10">
        <v>3.66</v>
      </c>
      <c r="H68" s="22"/>
      <c r="I68" s="44">
        <f t="shared" si="0"/>
        <v>0</v>
      </c>
      <c r="J68" s="16">
        <v>8</v>
      </c>
      <c r="K68" s="44">
        <f t="shared" si="1"/>
        <v>0</v>
      </c>
      <c r="L68" s="44">
        <f t="shared" si="2"/>
        <v>0</v>
      </c>
    </row>
    <row r="69" spans="2:12" s="14" customFormat="1" ht="19.5" customHeight="1">
      <c r="B69" s="11">
        <f t="shared" si="3"/>
        <v>20</v>
      </c>
      <c r="C69" s="12" t="s">
        <v>57</v>
      </c>
      <c r="D69" s="12" t="s">
        <v>58</v>
      </c>
      <c r="E69" s="13" t="s">
        <v>59</v>
      </c>
      <c r="F69" s="12" t="s">
        <v>34</v>
      </c>
      <c r="G69" s="10">
        <v>8</v>
      </c>
      <c r="H69" s="22"/>
      <c r="I69" s="44">
        <f t="shared" si="0"/>
        <v>0</v>
      </c>
      <c r="J69" s="16">
        <v>8</v>
      </c>
      <c r="K69" s="44">
        <f t="shared" si="1"/>
        <v>0</v>
      </c>
      <c r="L69" s="44">
        <f t="shared" si="2"/>
        <v>0</v>
      </c>
    </row>
    <row r="70" spans="2:12" s="14" customFormat="1" ht="28.5" customHeight="1">
      <c r="B70" s="11">
        <f t="shared" si="3"/>
        <v>21</v>
      </c>
      <c r="C70" s="12" t="s">
        <v>60</v>
      </c>
      <c r="D70" s="12" t="s">
        <v>61</v>
      </c>
      <c r="E70" s="13" t="s">
        <v>62</v>
      </c>
      <c r="F70" s="12" t="s">
        <v>34</v>
      </c>
      <c r="G70" s="10">
        <v>167.96</v>
      </c>
      <c r="H70" s="22"/>
      <c r="I70" s="44">
        <f t="shared" si="0"/>
        <v>0</v>
      </c>
      <c r="J70" s="16">
        <v>8</v>
      </c>
      <c r="K70" s="44">
        <f t="shared" si="1"/>
        <v>0</v>
      </c>
      <c r="L70" s="44">
        <f t="shared" si="2"/>
        <v>0</v>
      </c>
    </row>
    <row r="71" spans="2:12" s="14" customFormat="1" ht="19.5" customHeight="1">
      <c r="B71" s="11">
        <f t="shared" si="3"/>
        <v>22</v>
      </c>
      <c r="C71" s="12" t="s">
        <v>63</v>
      </c>
      <c r="D71" s="12" t="s">
        <v>64</v>
      </c>
      <c r="E71" s="13" t="s">
        <v>65</v>
      </c>
      <c r="F71" s="12" t="s">
        <v>34</v>
      </c>
      <c r="G71" s="10">
        <v>23.33</v>
      </c>
      <c r="H71" s="22"/>
      <c r="I71" s="44">
        <f t="shared" si="0"/>
        <v>0</v>
      </c>
      <c r="J71" s="16">
        <v>8</v>
      </c>
      <c r="K71" s="44">
        <f t="shared" si="1"/>
        <v>0</v>
      </c>
      <c r="L71" s="44">
        <f t="shared" si="2"/>
        <v>0</v>
      </c>
    </row>
    <row r="72" spans="2:12" s="14" customFormat="1" ht="19.5" customHeight="1">
      <c r="B72" s="11">
        <f t="shared" si="3"/>
        <v>23</v>
      </c>
      <c r="C72" s="12" t="s">
        <v>66</v>
      </c>
      <c r="D72" s="12" t="s">
        <v>67</v>
      </c>
      <c r="E72" s="13" t="s">
        <v>68</v>
      </c>
      <c r="F72" s="12" t="s">
        <v>38</v>
      </c>
      <c r="G72" s="10">
        <v>11.999999999999996</v>
      </c>
      <c r="H72" s="22"/>
      <c r="I72" s="44">
        <f t="shared" si="0"/>
        <v>0</v>
      </c>
      <c r="J72" s="16">
        <v>8</v>
      </c>
      <c r="K72" s="44">
        <f t="shared" si="1"/>
        <v>0</v>
      </c>
      <c r="L72" s="44">
        <f t="shared" si="2"/>
        <v>0</v>
      </c>
    </row>
    <row r="73" spans="2:12" s="14" customFormat="1" ht="19.5" customHeight="1">
      <c r="B73" s="11">
        <f t="shared" si="3"/>
        <v>24</v>
      </c>
      <c r="C73" s="12" t="s">
        <v>69</v>
      </c>
      <c r="D73" s="12" t="s">
        <v>70</v>
      </c>
      <c r="E73" s="13" t="s">
        <v>71</v>
      </c>
      <c r="F73" s="12" t="s">
        <v>38</v>
      </c>
      <c r="G73" s="10">
        <v>44.989999999999995</v>
      </c>
      <c r="H73" s="22"/>
      <c r="I73" s="44">
        <f t="shared" si="0"/>
        <v>0</v>
      </c>
      <c r="J73" s="16">
        <v>8</v>
      </c>
      <c r="K73" s="44">
        <f t="shared" si="1"/>
        <v>0</v>
      </c>
      <c r="L73" s="44">
        <f t="shared" si="2"/>
        <v>0</v>
      </c>
    </row>
    <row r="74" spans="2:12" s="14" customFormat="1" ht="19.5" customHeight="1">
      <c r="B74" s="11">
        <f t="shared" si="3"/>
        <v>25</v>
      </c>
      <c r="C74" s="12" t="s">
        <v>72</v>
      </c>
      <c r="D74" s="12" t="s">
        <v>73</v>
      </c>
      <c r="E74" s="13" t="s">
        <v>74</v>
      </c>
      <c r="F74" s="12" t="s">
        <v>38</v>
      </c>
      <c r="G74" s="10">
        <v>145.74</v>
      </c>
      <c r="H74" s="22"/>
      <c r="I74" s="44">
        <f t="shared" si="0"/>
        <v>0</v>
      </c>
      <c r="J74" s="16">
        <v>8</v>
      </c>
      <c r="K74" s="44">
        <f t="shared" si="1"/>
        <v>0</v>
      </c>
      <c r="L74" s="44">
        <f t="shared" si="2"/>
        <v>0</v>
      </c>
    </row>
    <row r="75" spans="2:12" s="14" customFormat="1" ht="28.5" customHeight="1">
      <c r="B75" s="11">
        <f t="shared" si="3"/>
        <v>26</v>
      </c>
      <c r="C75" s="12" t="s">
        <v>75</v>
      </c>
      <c r="D75" s="12" t="s">
        <v>76</v>
      </c>
      <c r="E75" s="13" t="s">
        <v>77</v>
      </c>
      <c r="F75" s="12" t="s">
        <v>38</v>
      </c>
      <c r="G75" s="10">
        <v>10</v>
      </c>
      <c r="H75" s="22"/>
      <c r="I75" s="44">
        <f t="shared" si="0"/>
        <v>0</v>
      </c>
      <c r="J75" s="16">
        <v>8</v>
      </c>
      <c r="K75" s="44">
        <f t="shared" si="1"/>
        <v>0</v>
      </c>
      <c r="L75" s="44">
        <f t="shared" si="2"/>
        <v>0</v>
      </c>
    </row>
    <row r="76" spans="2:12" s="14" customFormat="1" ht="19.5" customHeight="1">
      <c r="B76" s="11">
        <f t="shared" si="3"/>
        <v>27</v>
      </c>
      <c r="C76" s="12" t="s">
        <v>78</v>
      </c>
      <c r="D76" s="12" t="s">
        <v>79</v>
      </c>
      <c r="E76" s="13" t="s">
        <v>80</v>
      </c>
      <c r="F76" s="12" t="s">
        <v>38</v>
      </c>
      <c r="G76" s="10">
        <v>34.050000000000004</v>
      </c>
      <c r="H76" s="22"/>
      <c r="I76" s="44">
        <f t="shared" si="0"/>
        <v>0</v>
      </c>
      <c r="J76" s="16">
        <v>8</v>
      </c>
      <c r="K76" s="44">
        <f t="shared" si="1"/>
        <v>0</v>
      </c>
      <c r="L76" s="44">
        <f t="shared" si="2"/>
        <v>0</v>
      </c>
    </row>
    <row r="77" spans="2:12" s="14" customFormat="1" ht="29.25" customHeight="1">
      <c r="B77" s="11">
        <f t="shared" si="3"/>
        <v>28</v>
      </c>
      <c r="C77" s="12" t="s">
        <v>224</v>
      </c>
      <c r="D77" s="17" t="s">
        <v>225</v>
      </c>
      <c r="E77" s="18" t="s">
        <v>226</v>
      </c>
      <c r="F77" s="12" t="s">
        <v>38</v>
      </c>
      <c r="G77" s="10">
        <v>1.2</v>
      </c>
      <c r="H77" s="22"/>
      <c r="I77" s="44">
        <f t="shared" si="0"/>
        <v>0</v>
      </c>
      <c r="J77" s="16">
        <v>8</v>
      </c>
      <c r="K77" s="44">
        <f t="shared" si="1"/>
        <v>0</v>
      </c>
      <c r="L77" s="44">
        <f t="shared" si="2"/>
        <v>0</v>
      </c>
    </row>
    <row r="78" spans="2:12" s="14" customFormat="1" ht="19.5" customHeight="1">
      <c r="B78" s="11">
        <f t="shared" si="3"/>
        <v>29</v>
      </c>
      <c r="C78" s="12" t="s">
        <v>81</v>
      </c>
      <c r="D78" s="12" t="s">
        <v>82</v>
      </c>
      <c r="E78" s="13" t="s">
        <v>83</v>
      </c>
      <c r="F78" s="12" t="s">
        <v>38</v>
      </c>
      <c r="G78" s="10">
        <v>197.27000000000004</v>
      </c>
      <c r="H78" s="22"/>
      <c r="I78" s="44">
        <f t="shared" si="0"/>
        <v>0</v>
      </c>
      <c r="J78" s="16">
        <v>8</v>
      </c>
      <c r="K78" s="44">
        <f t="shared" si="1"/>
        <v>0</v>
      </c>
      <c r="L78" s="44">
        <f t="shared" si="2"/>
        <v>0</v>
      </c>
    </row>
    <row r="79" spans="2:12" s="14" customFormat="1" ht="28.5" customHeight="1">
      <c r="B79" s="11">
        <f t="shared" si="3"/>
        <v>30</v>
      </c>
      <c r="C79" s="12" t="s">
        <v>84</v>
      </c>
      <c r="D79" s="12" t="s">
        <v>85</v>
      </c>
      <c r="E79" s="13" t="s">
        <v>86</v>
      </c>
      <c r="F79" s="12" t="s">
        <v>18</v>
      </c>
      <c r="G79" s="10">
        <v>17.6</v>
      </c>
      <c r="H79" s="22"/>
      <c r="I79" s="44">
        <f t="shared" si="0"/>
        <v>0</v>
      </c>
      <c r="J79" s="16">
        <v>8</v>
      </c>
      <c r="K79" s="44">
        <f t="shared" si="1"/>
        <v>0</v>
      </c>
      <c r="L79" s="44">
        <f t="shared" si="2"/>
        <v>0</v>
      </c>
    </row>
    <row r="80" spans="2:12" s="14" customFormat="1" ht="28.5" customHeight="1">
      <c r="B80" s="11">
        <f t="shared" si="3"/>
        <v>31</v>
      </c>
      <c r="C80" s="12" t="s">
        <v>87</v>
      </c>
      <c r="D80" s="12" t="s">
        <v>88</v>
      </c>
      <c r="E80" s="13" t="s">
        <v>89</v>
      </c>
      <c r="F80" s="12" t="s">
        <v>18</v>
      </c>
      <c r="G80" s="10">
        <v>2.32</v>
      </c>
      <c r="H80" s="22"/>
      <c r="I80" s="44">
        <f t="shared" si="0"/>
        <v>0</v>
      </c>
      <c r="J80" s="16">
        <v>8</v>
      </c>
      <c r="K80" s="44">
        <f t="shared" si="1"/>
        <v>0</v>
      </c>
      <c r="L80" s="44">
        <f t="shared" si="2"/>
        <v>0</v>
      </c>
    </row>
    <row r="81" spans="2:12" s="14" customFormat="1" ht="28.5" customHeight="1">
      <c r="B81" s="11">
        <f t="shared" si="3"/>
        <v>32</v>
      </c>
      <c r="C81" s="12" t="s">
        <v>90</v>
      </c>
      <c r="D81" s="12" t="s">
        <v>91</v>
      </c>
      <c r="E81" s="13" t="s">
        <v>92</v>
      </c>
      <c r="F81" s="12" t="s">
        <v>18</v>
      </c>
      <c r="G81" s="10">
        <v>3</v>
      </c>
      <c r="H81" s="22"/>
      <c r="I81" s="44">
        <f t="shared" si="0"/>
        <v>0</v>
      </c>
      <c r="J81" s="16">
        <v>8</v>
      </c>
      <c r="K81" s="44">
        <f t="shared" si="1"/>
        <v>0</v>
      </c>
      <c r="L81" s="44">
        <f t="shared" si="2"/>
        <v>0</v>
      </c>
    </row>
    <row r="82" spans="2:12" s="14" customFormat="1" ht="19.5" customHeight="1">
      <c r="B82" s="11">
        <f t="shared" si="3"/>
        <v>33</v>
      </c>
      <c r="C82" s="12" t="s">
        <v>93</v>
      </c>
      <c r="D82" s="12" t="s">
        <v>94</v>
      </c>
      <c r="E82" s="13" t="s">
        <v>95</v>
      </c>
      <c r="F82" s="12" t="s">
        <v>18</v>
      </c>
      <c r="G82" s="10">
        <v>15.54</v>
      </c>
      <c r="H82" s="22"/>
      <c r="I82" s="44">
        <f t="shared" si="0"/>
        <v>0</v>
      </c>
      <c r="J82" s="16">
        <v>8</v>
      </c>
      <c r="K82" s="44">
        <f t="shared" si="1"/>
        <v>0</v>
      </c>
      <c r="L82" s="44">
        <f t="shared" si="2"/>
        <v>0</v>
      </c>
    </row>
    <row r="83" spans="2:12" s="14" customFormat="1" ht="19.5" customHeight="1">
      <c r="B83" s="11">
        <f t="shared" si="3"/>
        <v>34</v>
      </c>
      <c r="C83" s="12" t="s">
        <v>96</v>
      </c>
      <c r="D83" s="12" t="s">
        <v>97</v>
      </c>
      <c r="E83" s="13" t="s">
        <v>98</v>
      </c>
      <c r="F83" s="12" t="s">
        <v>18</v>
      </c>
      <c r="G83" s="10">
        <v>30.24</v>
      </c>
      <c r="H83" s="22"/>
      <c r="I83" s="44">
        <f t="shared" si="0"/>
        <v>0</v>
      </c>
      <c r="J83" s="16">
        <v>8</v>
      </c>
      <c r="K83" s="44">
        <f t="shared" si="1"/>
        <v>0</v>
      </c>
      <c r="L83" s="44">
        <f t="shared" si="2"/>
        <v>0</v>
      </c>
    </row>
    <row r="84" spans="2:12" s="14" customFormat="1" ht="19.5" customHeight="1">
      <c r="B84" s="11">
        <f t="shared" si="3"/>
        <v>35</v>
      </c>
      <c r="C84" s="12" t="s">
        <v>99</v>
      </c>
      <c r="D84" s="12" t="s">
        <v>100</v>
      </c>
      <c r="E84" s="13" t="s">
        <v>101</v>
      </c>
      <c r="F84" s="12" t="s">
        <v>38</v>
      </c>
      <c r="G84" s="10">
        <v>4.22</v>
      </c>
      <c r="H84" s="22"/>
      <c r="I84" s="44">
        <f t="shared" si="0"/>
        <v>0</v>
      </c>
      <c r="J84" s="16">
        <v>8</v>
      </c>
      <c r="K84" s="44">
        <f t="shared" si="1"/>
        <v>0</v>
      </c>
      <c r="L84" s="44">
        <f t="shared" si="2"/>
        <v>0</v>
      </c>
    </row>
    <row r="85" spans="2:12" s="14" customFormat="1" ht="19.5" customHeight="1">
      <c r="B85" s="11">
        <f t="shared" si="3"/>
        <v>36</v>
      </c>
      <c r="C85" s="12" t="s">
        <v>102</v>
      </c>
      <c r="D85" s="12" t="s">
        <v>103</v>
      </c>
      <c r="E85" s="13" t="s">
        <v>104</v>
      </c>
      <c r="F85" s="12" t="s">
        <v>18</v>
      </c>
      <c r="G85" s="10">
        <v>40.67000000000001</v>
      </c>
      <c r="H85" s="22"/>
      <c r="I85" s="44">
        <f t="shared" si="0"/>
        <v>0</v>
      </c>
      <c r="J85" s="16">
        <v>8</v>
      </c>
      <c r="K85" s="44">
        <f t="shared" si="1"/>
        <v>0</v>
      </c>
      <c r="L85" s="44">
        <f t="shared" si="2"/>
        <v>0</v>
      </c>
    </row>
    <row r="86" spans="2:12" s="14" customFormat="1" ht="28.5" customHeight="1">
      <c r="B86" s="11">
        <f t="shared" si="3"/>
        <v>37</v>
      </c>
      <c r="C86" s="12" t="s">
        <v>105</v>
      </c>
      <c r="D86" s="12" t="s">
        <v>106</v>
      </c>
      <c r="E86" s="13" t="s">
        <v>107</v>
      </c>
      <c r="F86" s="12" t="s">
        <v>18</v>
      </c>
      <c r="G86" s="10">
        <v>16.09</v>
      </c>
      <c r="H86" s="22"/>
      <c r="I86" s="44">
        <f t="shared" si="0"/>
        <v>0</v>
      </c>
      <c r="J86" s="16">
        <v>8</v>
      </c>
      <c r="K86" s="44">
        <f t="shared" si="1"/>
        <v>0</v>
      </c>
      <c r="L86" s="44">
        <f t="shared" si="2"/>
        <v>0</v>
      </c>
    </row>
    <row r="87" spans="2:12" s="14" customFormat="1" ht="28.5" customHeight="1">
      <c r="B87" s="11">
        <f t="shared" si="3"/>
        <v>38</v>
      </c>
      <c r="C87" s="12" t="s">
        <v>108</v>
      </c>
      <c r="D87" s="12" t="s">
        <v>109</v>
      </c>
      <c r="E87" s="13" t="s">
        <v>110</v>
      </c>
      <c r="F87" s="12" t="s">
        <v>38</v>
      </c>
      <c r="G87" s="10">
        <v>3.44</v>
      </c>
      <c r="H87" s="22"/>
      <c r="I87" s="44">
        <f t="shared" si="0"/>
        <v>0</v>
      </c>
      <c r="J87" s="16">
        <v>8</v>
      </c>
      <c r="K87" s="44">
        <f t="shared" si="1"/>
        <v>0</v>
      </c>
      <c r="L87" s="44">
        <f t="shared" si="2"/>
        <v>0</v>
      </c>
    </row>
    <row r="88" spans="2:12" s="14" customFormat="1" ht="28.5" customHeight="1">
      <c r="B88" s="11">
        <f t="shared" si="3"/>
        <v>39</v>
      </c>
      <c r="C88" s="12" t="s">
        <v>111</v>
      </c>
      <c r="D88" s="17" t="s">
        <v>112</v>
      </c>
      <c r="E88" s="18" t="s">
        <v>113</v>
      </c>
      <c r="F88" s="12" t="s">
        <v>38</v>
      </c>
      <c r="G88" s="10">
        <v>3</v>
      </c>
      <c r="H88" s="22"/>
      <c r="I88" s="44">
        <f t="shared" si="0"/>
        <v>0</v>
      </c>
      <c r="J88" s="16">
        <v>8</v>
      </c>
      <c r="K88" s="44">
        <f t="shared" si="1"/>
        <v>0</v>
      </c>
      <c r="L88" s="44">
        <f t="shared" si="2"/>
        <v>0</v>
      </c>
    </row>
    <row r="89" spans="2:12" s="14" customFormat="1" ht="28.5" customHeight="1">
      <c r="B89" s="11">
        <f t="shared" si="3"/>
        <v>40</v>
      </c>
      <c r="C89" s="12" t="s">
        <v>114</v>
      </c>
      <c r="D89" s="12" t="s">
        <v>115</v>
      </c>
      <c r="E89" s="13" t="s">
        <v>116</v>
      </c>
      <c r="F89" s="12" t="s">
        <v>38</v>
      </c>
      <c r="G89" s="10">
        <v>4.08</v>
      </c>
      <c r="H89" s="22"/>
      <c r="I89" s="44">
        <f t="shared" si="0"/>
        <v>0</v>
      </c>
      <c r="J89" s="16">
        <v>8</v>
      </c>
      <c r="K89" s="44">
        <f t="shared" si="1"/>
        <v>0</v>
      </c>
      <c r="L89" s="44">
        <f t="shared" si="2"/>
        <v>0</v>
      </c>
    </row>
    <row r="90" spans="2:12" s="14" customFormat="1" ht="19.5" customHeight="1">
      <c r="B90" s="11">
        <f t="shared" si="3"/>
        <v>41</v>
      </c>
      <c r="C90" s="12" t="s">
        <v>117</v>
      </c>
      <c r="D90" s="12" t="s">
        <v>118</v>
      </c>
      <c r="E90" s="13" t="s">
        <v>119</v>
      </c>
      <c r="F90" s="12" t="s">
        <v>120</v>
      </c>
      <c r="G90" s="10">
        <v>574.62</v>
      </c>
      <c r="H90" s="22"/>
      <c r="I90" s="44">
        <f t="shared" si="0"/>
        <v>0</v>
      </c>
      <c r="J90" s="16">
        <v>8</v>
      </c>
      <c r="K90" s="44">
        <f t="shared" si="1"/>
        <v>0</v>
      </c>
      <c r="L90" s="44">
        <f t="shared" si="2"/>
        <v>0</v>
      </c>
    </row>
    <row r="91" spans="2:12" s="14" customFormat="1" ht="28.5" customHeight="1">
      <c r="B91" s="11">
        <f t="shared" si="3"/>
        <v>42</v>
      </c>
      <c r="C91" s="12" t="s">
        <v>121</v>
      </c>
      <c r="D91" s="12" t="s">
        <v>122</v>
      </c>
      <c r="E91" s="13" t="s">
        <v>123</v>
      </c>
      <c r="F91" s="12" t="s">
        <v>120</v>
      </c>
      <c r="G91" s="10">
        <v>23</v>
      </c>
      <c r="H91" s="22"/>
      <c r="I91" s="44">
        <f t="shared" si="0"/>
        <v>0</v>
      </c>
      <c r="J91" s="16">
        <v>8</v>
      </c>
      <c r="K91" s="44">
        <f t="shared" si="1"/>
        <v>0</v>
      </c>
      <c r="L91" s="44">
        <f t="shared" si="2"/>
        <v>0</v>
      </c>
    </row>
    <row r="92" spans="2:12" s="14" customFormat="1" ht="19.5" customHeight="1">
      <c r="B92" s="11">
        <f t="shared" si="3"/>
        <v>43</v>
      </c>
      <c r="C92" s="12" t="s">
        <v>124</v>
      </c>
      <c r="D92" s="12" t="s">
        <v>125</v>
      </c>
      <c r="E92" s="13" t="s">
        <v>126</v>
      </c>
      <c r="F92" s="12" t="s">
        <v>127</v>
      </c>
      <c r="G92" s="10">
        <v>19.799999999999997</v>
      </c>
      <c r="H92" s="22"/>
      <c r="I92" s="44">
        <f t="shared" si="0"/>
        <v>0</v>
      </c>
      <c r="J92" s="16">
        <v>23</v>
      </c>
      <c r="K92" s="44">
        <f t="shared" si="1"/>
        <v>0</v>
      </c>
      <c r="L92" s="44">
        <f t="shared" si="2"/>
        <v>0</v>
      </c>
    </row>
    <row r="93" spans="2:12" s="14" customFormat="1" ht="19.5" customHeight="1">
      <c r="B93" s="11">
        <f t="shared" si="3"/>
        <v>44</v>
      </c>
      <c r="C93" s="12" t="s">
        <v>128</v>
      </c>
      <c r="D93" s="12" t="s">
        <v>129</v>
      </c>
      <c r="E93" s="13" t="s">
        <v>130</v>
      </c>
      <c r="F93" s="12" t="s">
        <v>120</v>
      </c>
      <c r="G93" s="10">
        <v>400</v>
      </c>
      <c r="H93" s="22"/>
      <c r="I93" s="44">
        <f t="shared" si="0"/>
        <v>0</v>
      </c>
      <c r="J93" s="16">
        <v>23</v>
      </c>
      <c r="K93" s="44">
        <f t="shared" si="1"/>
        <v>0</v>
      </c>
      <c r="L93" s="44">
        <f t="shared" si="2"/>
        <v>0</v>
      </c>
    </row>
    <row r="94" spans="2:12" s="14" customFormat="1" ht="19.5" customHeight="1">
      <c r="B94" s="11">
        <f t="shared" si="3"/>
        <v>45</v>
      </c>
      <c r="C94" s="12" t="s">
        <v>131</v>
      </c>
      <c r="D94" s="12" t="s">
        <v>132</v>
      </c>
      <c r="E94" s="13" t="s">
        <v>133</v>
      </c>
      <c r="F94" s="12" t="s">
        <v>120</v>
      </c>
      <c r="G94" s="10">
        <v>160</v>
      </c>
      <c r="H94" s="22"/>
      <c r="I94" s="44">
        <f t="shared" si="0"/>
        <v>0</v>
      </c>
      <c r="J94" s="16">
        <v>23</v>
      </c>
      <c r="K94" s="44">
        <f t="shared" si="1"/>
        <v>0</v>
      </c>
      <c r="L94" s="44">
        <f t="shared" si="2"/>
        <v>0</v>
      </c>
    </row>
    <row r="95" spans="2:12" s="14" customFormat="1" ht="19.5" customHeight="1">
      <c r="B95" s="11">
        <f t="shared" si="3"/>
        <v>46</v>
      </c>
      <c r="C95" s="12" t="s">
        <v>134</v>
      </c>
      <c r="D95" s="12" t="s">
        <v>135</v>
      </c>
      <c r="E95" s="13" t="s">
        <v>136</v>
      </c>
      <c r="F95" s="12" t="s">
        <v>127</v>
      </c>
      <c r="G95" s="10">
        <v>63</v>
      </c>
      <c r="H95" s="22"/>
      <c r="I95" s="44">
        <f t="shared" si="0"/>
        <v>0</v>
      </c>
      <c r="J95" s="16">
        <v>23</v>
      </c>
      <c r="K95" s="44">
        <f t="shared" si="1"/>
        <v>0</v>
      </c>
      <c r="L95" s="44">
        <f t="shared" si="2"/>
        <v>0</v>
      </c>
    </row>
    <row r="96" spans="2:12" s="14" customFormat="1" ht="19.5" customHeight="1">
      <c r="B96" s="11">
        <f t="shared" si="3"/>
        <v>47</v>
      </c>
      <c r="C96" s="12" t="s">
        <v>137</v>
      </c>
      <c r="D96" s="12" t="s">
        <v>138</v>
      </c>
      <c r="E96" s="13" t="s">
        <v>139</v>
      </c>
      <c r="F96" s="12" t="s">
        <v>140</v>
      </c>
      <c r="G96" s="10">
        <v>155</v>
      </c>
      <c r="H96" s="22"/>
      <c r="I96" s="44">
        <f t="shared" si="0"/>
        <v>0</v>
      </c>
      <c r="J96" s="16">
        <v>23</v>
      </c>
      <c r="K96" s="44">
        <f t="shared" si="1"/>
        <v>0</v>
      </c>
      <c r="L96" s="44">
        <f t="shared" si="2"/>
        <v>0</v>
      </c>
    </row>
    <row r="97" spans="2:12" s="14" customFormat="1" ht="19.5" customHeight="1">
      <c r="B97" s="11">
        <f t="shared" si="3"/>
        <v>48</v>
      </c>
      <c r="C97" s="12" t="s">
        <v>141</v>
      </c>
      <c r="D97" s="12" t="s">
        <v>142</v>
      </c>
      <c r="E97" s="13" t="s">
        <v>143</v>
      </c>
      <c r="F97" s="12" t="s">
        <v>144</v>
      </c>
      <c r="G97" s="10">
        <v>100</v>
      </c>
      <c r="H97" s="22"/>
      <c r="I97" s="44">
        <f t="shared" si="0"/>
        <v>0</v>
      </c>
      <c r="J97" s="16">
        <v>8</v>
      </c>
      <c r="K97" s="44">
        <f t="shared" si="1"/>
        <v>0</v>
      </c>
      <c r="L97" s="44">
        <f t="shared" si="2"/>
        <v>0</v>
      </c>
    </row>
    <row r="98" spans="2:12" s="14" customFormat="1" ht="28.5" customHeight="1">
      <c r="B98" s="11">
        <f t="shared" si="3"/>
        <v>49</v>
      </c>
      <c r="C98" s="12" t="s">
        <v>145</v>
      </c>
      <c r="D98" s="12" t="s">
        <v>146</v>
      </c>
      <c r="E98" s="13" t="s">
        <v>147</v>
      </c>
      <c r="F98" s="12" t="s">
        <v>144</v>
      </c>
      <c r="G98" s="10">
        <v>100</v>
      </c>
      <c r="H98" s="23"/>
      <c r="I98" s="44">
        <f t="shared" si="0"/>
        <v>0</v>
      </c>
      <c r="J98" s="16">
        <v>8</v>
      </c>
      <c r="K98" s="44">
        <f t="shared" si="1"/>
        <v>0</v>
      </c>
      <c r="L98" s="44">
        <f t="shared" si="2"/>
        <v>0</v>
      </c>
    </row>
    <row r="99" spans="2:12" s="14" customFormat="1" ht="28.5" customHeight="1">
      <c r="B99" s="11">
        <f t="shared" si="3"/>
        <v>50</v>
      </c>
      <c r="C99" s="12" t="s">
        <v>148</v>
      </c>
      <c r="D99" s="12" t="s">
        <v>149</v>
      </c>
      <c r="E99" s="13" t="s">
        <v>150</v>
      </c>
      <c r="F99" s="12" t="s">
        <v>120</v>
      </c>
      <c r="G99" s="10">
        <v>10</v>
      </c>
      <c r="H99" s="22"/>
      <c r="I99" s="44">
        <f t="shared" si="0"/>
        <v>0</v>
      </c>
      <c r="J99" s="16">
        <v>8</v>
      </c>
      <c r="K99" s="44">
        <f t="shared" si="1"/>
        <v>0</v>
      </c>
      <c r="L99" s="44">
        <f t="shared" si="2"/>
        <v>0</v>
      </c>
    </row>
    <row r="100" spans="2:12" s="14" customFormat="1" ht="28.5" customHeight="1">
      <c r="B100" s="11">
        <f t="shared" si="3"/>
        <v>51</v>
      </c>
      <c r="C100" s="12" t="s">
        <v>151</v>
      </c>
      <c r="D100" s="12" t="s">
        <v>152</v>
      </c>
      <c r="E100" s="13" t="s">
        <v>153</v>
      </c>
      <c r="F100" s="12" t="s">
        <v>120</v>
      </c>
      <c r="G100" s="10">
        <v>574.62</v>
      </c>
      <c r="H100" s="22"/>
      <c r="I100" s="44">
        <f t="shared" si="0"/>
        <v>0</v>
      </c>
      <c r="J100" s="16">
        <v>8</v>
      </c>
      <c r="K100" s="44">
        <f t="shared" si="1"/>
        <v>0</v>
      </c>
      <c r="L100" s="44">
        <f t="shared" si="2"/>
        <v>0</v>
      </c>
    </row>
    <row r="101" spans="2:12" s="14" customFormat="1" ht="19.5" customHeight="1">
      <c r="B101" s="11">
        <f t="shared" si="3"/>
        <v>52</v>
      </c>
      <c r="C101" s="12" t="s">
        <v>154</v>
      </c>
      <c r="D101" s="12" t="s">
        <v>155</v>
      </c>
      <c r="E101" s="13" t="s">
        <v>156</v>
      </c>
      <c r="F101" s="12" t="s">
        <v>18</v>
      </c>
      <c r="G101" s="10">
        <v>5.65</v>
      </c>
      <c r="H101" s="22"/>
      <c r="I101" s="44">
        <f t="shared" si="0"/>
        <v>0</v>
      </c>
      <c r="J101" s="16">
        <v>8</v>
      </c>
      <c r="K101" s="44">
        <f t="shared" si="1"/>
        <v>0</v>
      </c>
      <c r="L101" s="44">
        <f t="shared" si="2"/>
        <v>0</v>
      </c>
    </row>
    <row r="102" spans="2:12" s="14" customFormat="1" ht="28.5" customHeight="1">
      <c r="B102" s="11">
        <f t="shared" si="3"/>
        <v>53</v>
      </c>
      <c r="C102" s="12" t="s">
        <v>157</v>
      </c>
      <c r="D102" s="12" t="s">
        <v>158</v>
      </c>
      <c r="E102" s="13" t="s">
        <v>159</v>
      </c>
      <c r="F102" s="12" t="s">
        <v>140</v>
      </c>
      <c r="G102" s="10">
        <v>83</v>
      </c>
      <c r="H102" s="22"/>
      <c r="I102" s="44">
        <f t="shared" si="0"/>
        <v>0</v>
      </c>
      <c r="J102" s="16">
        <v>8</v>
      </c>
      <c r="K102" s="44">
        <f t="shared" si="1"/>
        <v>0</v>
      </c>
      <c r="L102" s="44">
        <f t="shared" si="2"/>
        <v>0</v>
      </c>
    </row>
    <row r="103" spans="2:12" s="14" customFormat="1" ht="19.5" customHeight="1">
      <c r="B103" s="11">
        <f t="shared" si="3"/>
        <v>54</v>
      </c>
      <c r="C103" s="12" t="s">
        <v>160</v>
      </c>
      <c r="D103" s="12" t="s">
        <v>161</v>
      </c>
      <c r="E103" s="13" t="s">
        <v>162</v>
      </c>
      <c r="F103" s="12" t="s">
        <v>140</v>
      </c>
      <c r="G103" s="10">
        <v>1787</v>
      </c>
      <c r="H103" s="22"/>
      <c r="I103" s="44">
        <f t="shared" si="0"/>
        <v>0</v>
      </c>
      <c r="J103" s="16">
        <v>8</v>
      </c>
      <c r="K103" s="44">
        <f t="shared" si="1"/>
        <v>0</v>
      </c>
      <c r="L103" s="44">
        <f t="shared" si="2"/>
        <v>0</v>
      </c>
    </row>
    <row r="104" spans="2:12" s="14" customFormat="1" ht="19.5" customHeight="1">
      <c r="B104" s="11">
        <f t="shared" si="3"/>
        <v>55</v>
      </c>
      <c r="C104" s="12" t="s">
        <v>163</v>
      </c>
      <c r="D104" s="12" t="s">
        <v>164</v>
      </c>
      <c r="E104" s="13" t="s">
        <v>165</v>
      </c>
      <c r="F104" s="12" t="s">
        <v>140</v>
      </c>
      <c r="G104" s="10">
        <v>294</v>
      </c>
      <c r="H104" s="22"/>
      <c r="I104" s="44">
        <f t="shared" si="0"/>
        <v>0</v>
      </c>
      <c r="J104" s="16">
        <v>8</v>
      </c>
      <c r="K104" s="44">
        <f t="shared" si="1"/>
        <v>0</v>
      </c>
      <c r="L104" s="44">
        <f t="shared" si="2"/>
        <v>0</v>
      </c>
    </row>
    <row r="105" spans="2:12" s="14" customFormat="1" ht="19.5" customHeight="1">
      <c r="B105" s="11">
        <f t="shared" si="3"/>
        <v>56</v>
      </c>
      <c r="C105" s="12" t="s">
        <v>166</v>
      </c>
      <c r="D105" s="12" t="s">
        <v>167</v>
      </c>
      <c r="E105" s="13" t="s">
        <v>168</v>
      </c>
      <c r="F105" s="12" t="s">
        <v>140</v>
      </c>
      <c r="G105" s="10">
        <v>313</v>
      </c>
      <c r="H105" s="22"/>
      <c r="I105" s="44">
        <f t="shared" si="0"/>
        <v>0</v>
      </c>
      <c r="J105" s="16">
        <v>8</v>
      </c>
      <c r="K105" s="44">
        <f t="shared" si="1"/>
        <v>0</v>
      </c>
      <c r="L105" s="44">
        <f t="shared" si="2"/>
        <v>0</v>
      </c>
    </row>
    <row r="106" spans="2:12" s="14" customFormat="1" ht="19.5" customHeight="1">
      <c r="B106" s="11">
        <f t="shared" si="3"/>
        <v>57</v>
      </c>
      <c r="C106" s="12" t="s">
        <v>169</v>
      </c>
      <c r="D106" s="12" t="s">
        <v>170</v>
      </c>
      <c r="E106" s="13" t="s">
        <v>171</v>
      </c>
      <c r="F106" s="12" t="s">
        <v>140</v>
      </c>
      <c r="G106" s="10">
        <v>40</v>
      </c>
      <c r="H106" s="22"/>
      <c r="I106" s="44">
        <f t="shared" si="0"/>
        <v>0</v>
      </c>
      <c r="J106" s="16">
        <v>8</v>
      </c>
      <c r="K106" s="44">
        <f t="shared" si="1"/>
        <v>0</v>
      </c>
      <c r="L106" s="44">
        <f t="shared" si="2"/>
        <v>0</v>
      </c>
    </row>
    <row r="107" spans="2:12" s="14" customFormat="1" ht="19.5" customHeight="1">
      <c r="B107" s="11">
        <f t="shared" si="3"/>
        <v>58</v>
      </c>
      <c r="C107" s="12" t="s">
        <v>172</v>
      </c>
      <c r="D107" s="12" t="s">
        <v>173</v>
      </c>
      <c r="E107" s="13" t="s">
        <v>174</v>
      </c>
      <c r="F107" s="12" t="s">
        <v>140</v>
      </c>
      <c r="G107" s="10">
        <v>42</v>
      </c>
      <c r="H107" s="22"/>
      <c r="I107" s="44">
        <f t="shared" si="0"/>
        <v>0</v>
      </c>
      <c r="J107" s="16">
        <v>23</v>
      </c>
      <c r="K107" s="44">
        <f t="shared" si="1"/>
        <v>0</v>
      </c>
      <c r="L107" s="44">
        <f t="shared" si="2"/>
        <v>0</v>
      </c>
    </row>
    <row r="108" spans="2:12" s="14" customFormat="1" ht="19.5" customHeight="1">
      <c r="B108" s="11">
        <f t="shared" si="3"/>
        <v>59</v>
      </c>
      <c r="C108" s="12" t="s">
        <v>175</v>
      </c>
      <c r="D108" s="12" t="s">
        <v>176</v>
      </c>
      <c r="E108" s="13" t="s">
        <v>177</v>
      </c>
      <c r="F108" s="12" t="s">
        <v>140</v>
      </c>
      <c r="G108" s="10">
        <v>90</v>
      </c>
      <c r="H108" s="22"/>
      <c r="I108" s="44">
        <f t="shared" si="0"/>
        <v>0</v>
      </c>
      <c r="J108" s="16">
        <v>8</v>
      </c>
      <c r="K108" s="44">
        <f t="shared" si="1"/>
        <v>0</v>
      </c>
      <c r="L108" s="44">
        <f t="shared" si="2"/>
        <v>0</v>
      </c>
    </row>
    <row r="109" spans="2:12" s="14" customFormat="1" ht="19.5" customHeight="1">
      <c r="B109" s="11">
        <f t="shared" si="3"/>
        <v>60</v>
      </c>
      <c r="C109" s="12" t="s">
        <v>178</v>
      </c>
      <c r="D109" s="19" t="s">
        <v>179</v>
      </c>
      <c r="E109" s="18" t="s">
        <v>227</v>
      </c>
      <c r="F109" s="12" t="s">
        <v>140</v>
      </c>
      <c r="G109" s="10">
        <v>24</v>
      </c>
      <c r="H109" s="22"/>
      <c r="I109" s="44">
        <f t="shared" si="0"/>
        <v>0</v>
      </c>
      <c r="J109" s="16">
        <v>23</v>
      </c>
      <c r="K109" s="44">
        <f t="shared" si="1"/>
        <v>0</v>
      </c>
      <c r="L109" s="44">
        <f t="shared" si="2"/>
        <v>0</v>
      </c>
    </row>
    <row r="110" spans="2:12" s="14" customFormat="1" ht="19.5" customHeight="1">
      <c r="B110" s="11">
        <f t="shared" si="3"/>
        <v>61</v>
      </c>
      <c r="C110" s="12" t="s">
        <v>180</v>
      </c>
      <c r="D110" s="12" t="s">
        <v>181</v>
      </c>
      <c r="E110" s="13" t="s">
        <v>182</v>
      </c>
      <c r="F110" s="12" t="s">
        <v>140</v>
      </c>
      <c r="G110" s="10">
        <v>409</v>
      </c>
      <c r="H110" s="22"/>
      <c r="I110" s="44">
        <f t="shared" si="0"/>
        <v>0</v>
      </c>
      <c r="J110" s="16">
        <v>8</v>
      </c>
      <c r="K110" s="44">
        <f t="shared" si="1"/>
        <v>0</v>
      </c>
      <c r="L110" s="44">
        <f t="shared" si="2"/>
        <v>0</v>
      </c>
    </row>
    <row r="111" spans="2:12" s="14" customFormat="1" ht="39" customHeight="1">
      <c r="B111" s="11">
        <f t="shared" si="3"/>
        <v>62</v>
      </c>
      <c r="C111" s="12" t="s">
        <v>228</v>
      </c>
      <c r="D111" s="12" t="s">
        <v>229</v>
      </c>
      <c r="E111" s="13" t="s">
        <v>230</v>
      </c>
      <c r="F111" s="12" t="s">
        <v>186</v>
      </c>
      <c r="G111" s="10">
        <v>3.5</v>
      </c>
      <c r="H111" s="22"/>
      <c r="I111" s="44">
        <f>ROUND((G111*H111),2)</f>
        <v>0</v>
      </c>
      <c r="J111" s="16">
        <v>8</v>
      </c>
      <c r="K111" s="44">
        <f>ROUND((I111*J111/100),2)</f>
        <v>0</v>
      </c>
      <c r="L111" s="44">
        <f>K111+I111</f>
        <v>0</v>
      </c>
    </row>
    <row r="112" spans="2:12" s="14" customFormat="1" ht="24" customHeight="1">
      <c r="B112" s="11">
        <f t="shared" si="3"/>
        <v>63</v>
      </c>
      <c r="C112" s="12" t="s">
        <v>183</v>
      </c>
      <c r="D112" s="12" t="s">
        <v>184</v>
      </c>
      <c r="E112" s="13" t="s">
        <v>185</v>
      </c>
      <c r="F112" s="12" t="s">
        <v>186</v>
      </c>
      <c r="G112" s="10">
        <v>7</v>
      </c>
      <c r="H112" s="22"/>
      <c r="I112" s="44">
        <f t="shared" si="0"/>
        <v>0</v>
      </c>
      <c r="J112" s="16">
        <v>8</v>
      </c>
      <c r="K112" s="44">
        <f t="shared" si="1"/>
        <v>0</v>
      </c>
      <c r="L112" s="44">
        <f t="shared" si="2"/>
        <v>0</v>
      </c>
    </row>
    <row r="113" spans="6:20" s="2" customFormat="1" ht="54" customHeight="1">
      <c r="F113" s="14"/>
      <c r="G113" s="14"/>
      <c r="H113" s="14"/>
      <c r="I113" s="14"/>
      <c r="J113" s="14"/>
      <c r="K113" s="14"/>
      <c r="L113" s="14"/>
      <c r="N113" s="15"/>
      <c r="O113" s="15"/>
      <c r="P113" s="15"/>
      <c r="Q113" s="15"/>
      <c r="R113" s="15"/>
      <c r="S113" s="15"/>
      <c r="T113" s="15"/>
    </row>
    <row r="114" spans="2:20" s="2" customFormat="1" ht="21" customHeight="1">
      <c r="B114" s="25" t="s">
        <v>187</v>
      </c>
      <c r="C114" s="25"/>
      <c r="D114" s="25"/>
      <c r="E114" s="25"/>
      <c r="F114" s="45">
        <f>SUM(I55:I112,I52,I47,I42,I37,I32)</f>
        <v>0</v>
      </c>
      <c r="G114" s="45"/>
      <c r="H114" s="45"/>
      <c r="I114" s="45"/>
      <c r="J114" s="45"/>
      <c r="K114" s="45"/>
      <c r="L114" s="45"/>
      <c r="N114" s="42"/>
      <c r="O114" s="42"/>
      <c r="P114" s="42"/>
      <c r="Q114" s="42"/>
      <c r="R114" s="42"/>
      <c r="S114" s="42"/>
      <c r="T114" s="42"/>
    </row>
    <row r="115" spans="2:20" s="2" customFormat="1" ht="21" customHeight="1">
      <c r="B115" s="25" t="s">
        <v>188</v>
      </c>
      <c r="C115" s="25"/>
      <c r="D115" s="25"/>
      <c r="E115" s="25"/>
      <c r="F115" s="46">
        <f>SUM(L55:L112,L52,L47,L42,L37,L32)</f>
        <v>0</v>
      </c>
      <c r="G115" s="46"/>
      <c r="H115" s="46"/>
      <c r="I115" s="46"/>
      <c r="J115" s="46"/>
      <c r="K115" s="46"/>
      <c r="L115" s="46"/>
      <c r="N115" s="43"/>
      <c r="O115" s="43"/>
      <c r="P115" s="43"/>
      <c r="Q115" s="43"/>
      <c r="R115" s="43"/>
      <c r="S115" s="43"/>
      <c r="T115" s="43"/>
    </row>
    <row r="116" s="1" customFormat="1" ht="11.25" customHeight="1"/>
    <row r="117" spans="2:14" s="1" customFormat="1" ht="60" customHeight="1">
      <c r="B117" s="28" t="s">
        <v>209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</row>
    <row r="118" s="1" customFormat="1" ht="2.25" customHeight="1"/>
    <row r="119" spans="2:14" s="1" customFormat="1" ht="87" customHeight="1">
      <c r="B119" s="29" t="s">
        <v>210</v>
      </c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</row>
    <row r="120" s="1" customFormat="1" ht="5.25" customHeight="1"/>
    <row r="121" spans="2:14" s="1" customFormat="1" ht="125.25" customHeight="1">
      <c r="B121" s="28" t="s">
        <v>211</v>
      </c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</row>
    <row r="122" s="1" customFormat="1" ht="5.25" customHeight="1"/>
    <row r="123" spans="2:12" s="1" customFormat="1" ht="36.75" customHeight="1">
      <c r="B123" s="26" t="s">
        <v>201</v>
      </c>
      <c r="C123" s="26"/>
      <c r="D123" s="26"/>
      <c r="E123" s="26"/>
      <c r="F123" s="27" t="s">
        <v>202</v>
      </c>
      <c r="G123" s="27"/>
      <c r="H123" s="27"/>
      <c r="I123" s="27"/>
      <c r="J123" s="27"/>
      <c r="K123" s="27"/>
      <c r="L123" s="27"/>
    </row>
    <row r="124" spans="2:12" s="1" customFormat="1" ht="27.75" customHeight="1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</row>
    <row r="125" spans="2:12" s="1" customFormat="1" ht="27.75" customHeight="1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</row>
    <row r="126" spans="2:12" s="1" customFormat="1" ht="27.75" customHeight="1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</row>
    <row r="127" spans="2:12" s="1" customFormat="1" ht="27.75" customHeight="1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</row>
    <row r="128" s="1" customFormat="1" ht="2.25" customHeight="1"/>
    <row r="129" spans="2:14" s="1" customFormat="1" ht="198" customHeight="1">
      <c r="B129" s="29" t="s">
        <v>212</v>
      </c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</row>
    <row r="130" s="1" customFormat="1" ht="2.25" customHeight="1"/>
    <row r="131" spans="2:14" s="1" customFormat="1" ht="33" customHeight="1">
      <c r="B131" s="31" t="s">
        <v>213</v>
      </c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</row>
    <row r="132" s="1" customFormat="1" ht="2.25" customHeight="1"/>
    <row r="133" spans="2:12" s="1" customFormat="1" ht="36.75" customHeight="1">
      <c r="B133" s="26" t="s">
        <v>203</v>
      </c>
      <c r="C133" s="26"/>
      <c r="D133" s="26"/>
      <c r="E133" s="26"/>
      <c r="F133" s="32" t="s">
        <v>204</v>
      </c>
      <c r="G133" s="32"/>
      <c r="H133" s="32"/>
      <c r="I133" s="32"/>
      <c r="J133" s="32"/>
      <c r="K133" s="32"/>
      <c r="L133" s="32"/>
    </row>
    <row r="134" spans="2:12" s="1" customFormat="1" ht="27.75" customHeight="1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</row>
    <row r="135" spans="2:12" s="1" customFormat="1" ht="27.75" customHeight="1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</row>
    <row r="136" spans="2:12" s="1" customFormat="1" ht="27.75" customHeight="1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</row>
    <row r="137" spans="2:12" s="1" customFormat="1" ht="27.75" customHeight="1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</row>
    <row r="138" s="1" customFormat="1" ht="2.25" customHeight="1"/>
    <row r="139" spans="2:14" s="1" customFormat="1" ht="127.5" customHeight="1">
      <c r="B139" s="29" t="s">
        <v>214</v>
      </c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</row>
    <row r="140" s="1" customFormat="1" ht="2.25" customHeight="1"/>
    <row r="141" spans="2:14" s="1" customFormat="1" ht="85.5" customHeight="1">
      <c r="B141" s="29" t="s">
        <v>215</v>
      </c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</row>
    <row r="142" s="1" customFormat="1" ht="2.25" customHeight="1"/>
    <row r="143" spans="2:14" s="1" customFormat="1" ht="46.5" customHeight="1">
      <c r="B143" s="28" t="s">
        <v>216</v>
      </c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</row>
    <row r="144" s="1" customFormat="1" ht="2.25" customHeight="1"/>
    <row r="145" spans="2:14" s="1" customFormat="1" ht="33" customHeight="1">
      <c r="B145" s="28" t="s">
        <v>217</v>
      </c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</row>
    <row r="146" s="1" customFormat="1" ht="2.25" customHeight="1"/>
    <row r="147" spans="2:14" s="1" customFormat="1" ht="114" customHeight="1">
      <c r="B147" s="28" t="s">
        <v>218</v>
      </c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</row>
    <row r="148" s="1" customFormat="1" ht="2.25" customHeight="1"/>
    <row r="149" spans="2:14" s="1" customFormat="1" ht="126.75" customHeight="1">
      <c r="B149" s="29" t="s">
        <v>219</v>
      </c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</row>
    <row r="150" s="1" customFormat="1" ht="84.75" customHeight="1"/>
    <row r="151" spans="9:10" s="1" customFormat="1" ht="17.25" customHeight="1">
      <c r="I151" s="40" t="s">
        <v>200</v>
      </c>
      <c r="J151" s="40"/>
    </row>
    <row r="152" s="1" customFormat="1" ht="141.75" customHeight="1"/>
    <row r="153" spans="2:10" s="1" customFormat="1" ht="79.5" customHeight="1">
      <c r="B153" s="41" t="s">
        <v>220</v>
      </c>
      <c r="C153" s="41"/>
      <c r="D153" s="41"/>
      <c r="E153" s="41"/>
      <c r="F153" s="41"/>
      <c r="G153" s="41"/>
      <c r="H153" s="41"/>
      <c r="I153" s="41"/>
      <c r="J153" s="41"/>
    </row>
  </sheetData>
  <sheetProtection password="9F2D" sheet="1"/>
  <mergeCells count="53">
    <mergeCell ref="I151:J151"/>
    <mergeCell ref="B153:J153"/>
    <mergeCell ref="B114:E114"/>
    <mergeCell ref="F114:L114"/>
    <mergeCell ref="N114:T114"/>
    <mergeCell ref="F115:L115"/>
    <mergeCell ref="N115:T115"/>
    <mergeCell ref="B139:N139"/>
    <mergeCell ref="B141:N141"/>
    <mergeCell ref="B143:N143"/>
    <mergeCell ref="B145:N145"/>
    <mergeCell ref="B147:N147"/>
    <mergeCell ref="B149:N149"/>
    <mergeCell ref="B26:L26"/>
    <mergeCell ref="B29:K29"/>
    <mergeCell ref="B34:K34"/>
    <mergeCell ref="B39:K39"/>
    <mergeCell ref="B44:K44"/>
    <mergeCell ref="B49:K49"/>
    <mergeCell ref="B135:E135"/>
    <mergeCell ref="E14:G14"/>
    <mergeCell ref="B24:L24"/>
    <mergeCell ref="I2:O2"/>
    <mergeCell ref="B4:D4"/>
    <mergeCell ref="B6:D6"/>
    <mergeCell ref="B8:D8"/>
    <mergeCell ref="B10:D11"/>
    <mergeCell ref="G11:N12"/>
    <mergeCell ref="F135:L135"/>
    <mergeCell ref="B136:E136"/>
    <mergeCell ref="F136:L136"/>
    <mergeCell ref="B137:E137"/>
    <mergeCell ref="F137:L137"/>
    <mergeCell ref="B127:E127"/>
    <mergeCell ref="F127:L127"/>
    <mergeCell ref="B133:E133"/>
    <mergeCell ref="F133:L133"/>
    <mergeCell ref="B134:E134"/>
    <mergeCell ref="F134:L134"/>
    <mergeCell ref="B129:N129"/>
    <mergeCell ref="B131:N131"/>
    <mergeCell ref="B124:E124"/>
    <mergeCell ref="F124:L124"/>
    <mergeCell ref="B125:E125"/>
    <mergeCell ref="F125:L125"/>
    <mergeCell ref="B126:E126"/>
    <mergeCell ref="F126:L126"/>
    <mergeCell ref="B115:E115"/>
    <mergeCell ref="B123:E123"/>
    <mergeCell ref="F123:L123"/>
    <mergeCell ref="B117:N117"/>
    <mergeCell ref="B119:N119"/>
    <mergeCell ref="B121:N121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1224 N.Toruń Sebastian Chmiel</cp:lastModifiedBy>
  <dcterms:modified xsi:type="dcterms:W3CDTF">2023-10-16T10:19:27Z</dcterms:modified>
  <cp:category/>
  <cp:version/>
  <cp:contentType/>
  <cp:contentStatus/>
</cp:coreProperties>
</file>