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wasielak.anna\Documents\czystość\PRZETARG\2025\zapytanie część 1\"/>
    </mc:Choice>
  </mc:AlternateContent>
  <xr:revisionPtr revIDLastSave="0" documentId="8_{C48C9308-A9BB-4E2D-A525-4D8274100AD7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Zadanie 3" sheetId="6" r:id="rId1"/>
    <sheet name="zadanie 4" sheetId="8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2" i="8" l="1"/>
  <c r="C83" i="8" s="1"/>
  <c r="C55" i="8"/>
  <c r="C53" i="8"/>
  <c r="C47" i="8"/>
  <c r="C39" i="8"/>
  <c r="A35" i="8"/>
  <c r="C72" i="8" l="1"/>
  <c r="D13" i="8" l="1"/>
  <c r="C13" i="8"/>
</calcChain>
</file>

<file path=xl/sharedStrings.xml><?xml version="1.0" encoding="utf-8"?>
<sst xmlns="http://schemas.openxmlformats.org/spreadsheetml/2006/main" count="120" uniqueCount="102">
  <si>
    <t>Lp.</t>
  </si>
  <si>
    <t>Ulica</t>
  </si>
  <si>
    <t>Powierzchnia</t>
  </si>
  <si>
    <t xml:space="preserve"> [m2]</t>
  </si>
  <si>
    <t>Piastowska</t>
  </si>
  <si>
    <t>Niepodległości</t>
  </si>
  <si>
    <t>Jagiellońska</t>
  </si>
  <si>
    <t xml:space="preserve">Jana  Pawła II </t>
  </si>
  <si>
    <t>Wyszyńskiego</t>
  </si>
  <si>
    <t>Jana Pawła II</t>
  </si>
  <si>
    <t>RAZEM</t>
  </si>
  <si>
    <t xml:space="preserve">Chopina </t>
  </si>
  <si>
    <t>Czereśniowa</t>
  </si>
  <si>
    <t>Kwiatowa wraz z łącznikiem z ul.Zieloną</t>
  </si>
  <si>
    <t>Narutowicza</t>
  </si>
  <si>
    <t>Różana</t>
  </si>
  <si>
    <t>Słoneczna</t>
  </si>
  <si>
    <t>Solidarności</t>
  </si>
  <si>
    <t xml:space="preserve">Zielona </t>
  </si>
  <si>
    <t>Klonowa</t>
  </si>
  <si>
    <t>Komisji Edukacji Narodowej</t>
  </si>
  <si>
    <t>Marii Konopnickiej</t>
  </si>
  <si>
    <t>Kopernika</t>
  </si>
  <si>
    <t>Kościuszki</t>
  </si>
  <si>
    <t>Krótka</t>
  </si>
  <si>
    <t>Mickiewicza</t>
  </si>
  <si>
    <t>Os. Mieszka I</t>
  </si>
  <si>
    <t>Os. Słowiańskie</t>
  </si>
  <si>
    <t>Osiedlowa</t>
  </si>
  <si>
    <t>Sienkiewicza</t>
  </si>
  <si>
    <t>Wodna</t>
  </si>
  <si>
    <t>Czarnieckiego</t>
  </si>
  <si>
    <t>Os. Leśne</t>
  </si>
  <si>
    <t>Parkowa</t>
  </si>
  <si>
    <t>Wędkarska</t>
  </si>
  <si>
    <t>Wojska Polskiego</t>
  </si>
  <si>
    <t>Zadanie 3</t>
  </si>
  <si>
    <t>1.</t>
  </si>
  <si>
    <t>2.</t>
  </si>
  <si>
    <t>3.</t>
  </si>
  <si>
    <t>Tablica [szt.]</t>
  </si>
  <si>
    <t>Słup [szt.]</t>
  </si>
  <si>
    <t>Orła Białego</t>
  </si>
  <si>
    <t>Osiedle Szumiłowo *</t>
  </si>
  <si>
    <t>Os.Leśne</t>
  </si>
  <si>
    <t>Plac Wojska Polskiego</t>
  </si>
  <si>
    <t>Razem</t>
  </si>
  <si>
    <t>Położenie</t>
  </si>
  <si>
    <t>Ilość stopni [szt.]</t>
  </si>
  <si>
    <t>Ilość spoczników [szt.]</t>
  </si>
  <si>
    <t>Wymiary spoczników [cm]</t>
  </si>
  <si>
    <t>nad linią kolejową Wrocław - Szczecin</t>
  </si>
  <si>
    <t>31x300</t>
  </si>
  <si>
    <t>151x300</t>
  </si>
  <si>
    <t>30x250</t>
  </si>
  <si>
    <t>251x251</t>
  </si>
  <si>
    <t>Łącznik ul.Piastowskiej z ul.Dworcową (schody za budynkiem Poczty)</t>
  </si>
  <si>
    <t>Schody przy Dworcu PKP</t>
  </si>
  <si>
    <t>Miejsce ustawienia pojemników na odpady 240l</t>
  </si>
  <si>
    <t>Ilość pojemników [szt.]</t>
  </si>
  <si>
    <t>ul.Graniczna - parking przy Urzędzie Miasta</t>
  </si>
  <si>
    <t>Rodzaj odpadów</t>
  </si>
  <si>
    <t>Targowisko Miejskie przy ul.Mickiewicza</t>
  </si>
  <si>
    <t>240l</t>
  </si>
  <si>
    <t>zmieszane</t>
  </si>
  <si>
    <t>120l</t>
  </si>
  <si>
    <t>1100l</t>
  </si>
  <si>
    <t>typ igloo</t>
  </si>
  <si>
    <t>segregowane</t>
  </si>
  <si>
    <t>biodegradowalne</t>
  </si>
  <si>
    <t>Zadanie 4</t>
  </si>
  <si>
    <t>Tabela 1. Wykaz miejsc ustawionych pojemników na odpady</t>
  </si>
  <si>
    <t>Cmentarz komunalny</t>
  </si>
  <si>
    <t>Pojemność pojemników/kontenera</t>
  </si>
  <si>
    <t>7m3</t>
  </si>
  <si>
    <t>ul. Kostrzyńska 17 - Rada Osiedla</t>
  </si>
  <si>
    <t xml:space="preserve"> ul.Graniczna 2</t>
  </si>
  <si>
    <t>przy ul.Jana Pawła II (do kładki należy tunel, klatka schodowa i pomost)</t>
  </si>
  <si>
    <t>Uwaga</t>
  </si>
  <si>
    <t>W przypadku opróżniania pojemników usytuyowanych na terenie cmentarza komunalnego Zamawiajacy dopuszcza</t>
  </si>
  <si>
    <t>użycie do odbioru odpadów pojazdów o dopuszczalnym nacisku na jedną oś do 7 ton w chwili wjazdu na teren cmentarza</t>
  </si>
  <si>
    <t>Adama Mickiewicza</t>
  </si>
  <si>
    <t>Graniczna (nowa siedziba Urzędu Miasta)</t>
  </si>
  <si>
    <t>Fabryczna (parking przy Kręgielni i Żłobku)</t>
  </si>
  <si>
    <t>Sportowa (parking przy cmentarzu)</t>
  </si>
  <si>
    <t>Pow.</t>
  </si>
  <si>
    <t>Dworcowa (wraz z dworcem PKS)</t>
  </si>
  <si>
    <t>Kontener 7m3 opróżniany jest na zlecenie Zamawiajacego.</t>
  </si>
  <si>
    <t>Chodnik przy ul. Działkowej</t>
  </si>
  <si>
    <t xml:space="preserve">Osiedle B2 - B1 wraz z parkingiem przy dawnej siedzibie Urzędu Miasta </t>
  </si>
  <si>
    <t>Powierzchnia kładki             [m2]</t>
  </si>
  <si>
    <t>Wymiary stopni             [cm]</t>
  </si>
  <si>
    <t>baterie</t>
  </si>
  <si>
    <t>Cmentarna (przy Cmentarzu Parafialnym)</t>
  </si>
  <si>
    <t>Drzewicka (przy Skrzyżowaniu z ul. Orła Białego, ul. Drzewicka 1-7, Dzrewicka 50-60 x 2)</t>
  </si>
  <si>
    <t>4.</t>
  </si>
  <si>
    <t>Łącznik Klonowa-Dębowa</t>
  </si>
  <si>
    <t>Tabela 4.2. Wykaz kładek</t>
  </si>
  <si>
    <t>Tabela 4.1. Wykaz tablic i słupów informacyjnych</t>
  </si>
  <si>
    <t>Tabela 4.3. Wykaz parkingów</t>
  </si>
  <si>
    <t xml:space="preserve">Tabela 4.4. Wykaz dodatkowych miejsc do ręcznego uprzątnięcia </t>
  </si>
  <si>
    <t>60l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</si>
</sst>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sz val="10"/>
      <name val="Arial CE"/>
      <family val="2"/>
      <charset val="238"/>
    </font>
    <font>
      <b/>
      <sz val="10"/>
      <name val="Arial CE"/>
      <family val="2"/>
      <charset val="238"/>
    </font>
    <font>
      <sz val="10"/>
      <color indexed="8"/>
      <name val="Arial CE"/>
      <family val="2"/>
      <charset val="238"/>
    </font>
    <font>
      <b/>
      <sz val="8"/>
      <name val="Arial CE"/>
      <family val="2"/>
      <charset val="238"/>
    </font>
    <font>
      <b/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0"/>
      <name val="Arial CE"/>
      <charset val="238"/>
    </font>
    <font>
      <b/>
      <sz val="11"/>
      <color indexed="8"/>
      <name val="Calibri"/>
      <family val="2"/>
      <charset val="238"/>
    </font>
    <font>
      <b/>
      <sz val="10"/>
      <color indexed="8"/>
      <name val="Calibri"/>
      <family val="2"/>
      <charset val="238"/>
    </font>
    <font>
      <sz val="10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0" xfId="0" applyFont="1"/>
    <xf numFmtId="0" fontId="1" fillId="0" borderId="0" xfId="0" applyFont="1" applyAlignment="1">
      <alignment horizontal="center"/>
    </xf>
    <xf numFmtId="0" fontId="5" fillId="0" borderId="0" xfId="0" applyFont="1"/>
    <xf numFmtId="0" fontId="0" fillId="0" borderId="2" xfId="0" applyBorder="1" applyAlignment="1">
      <alignment horizontal="center"/>
    </xf>
    <xf numFmtId="0" fontId="5" fillId="0" borderId="2" xfId="0" applyFont="1" applyBorder="1"/>
    <xf numFmtId="0" fontId="5" fillId="0" borderId="2" xfId="0" applyFont="1" applyBorder="1" applyAlignment="1">
      <alignment horizontal="center"/>
    </xf>
    <xf numFmtId="0" fontId="0" fillId="0" borderId="2" xfId="0" applyBorder="1"/>
    <xf numFmtId="0" fontId="5" fillId="0" borderId="2" xfId="0" applyFont="1" applyBorder="1" applyAlignment="1">
      <alignment horizontal="center" wrapText="1"/>
    </xf>
    <xf numFmtId="0" fontId="8" fillId="0" borderId="0" xfId="0" applyFont="1"/>
    <xf numFmtId="0" fontId="8" fillId="0" borderId="5" xfId="0" applyFont="1" applyBorder="1" applyAlignment="1">
      <alignment horizontal="center"/>
    </xf>
    <xf numFmtId="0" fontId="9" fillId="0" borderId="5" xfId="0" applyFont="1" applyBorder="1" applyAlignment="1">
      <alignment horizontal="center" wrapText="1"/>
    </xf>
    <xf numFmtId="0" fontId="0" fillId="0" borderId="5" xfId="0" applyBorder="1" applyAlignment="1">
      <alignment horizontal="center"/>
    </xf>
    <xf numFmtId="0" fontId="8" fillId="0" borderId="5" xfId="0" applyFont="1" applyBorder="1" applyAlignment="1">
      <alignment wrapText="1"/>
    </xf>
    <xf numFmtId="0" fontId="8" fillId="0" borderId="5" xfId="0" applyFont="1" applyBorder="1" applyAlignment="1">
      <alignment horizontal="center" wrapText="1"/>
    </xf>
    <xf numFmtId="0" fontId="0" fillId="0" borderId="5" xfId="0" applyBorder="1" applyAlignment="1">
      <alignment wrapText="1"/>
    </xf>
    <xf numFmtId="0" fontId="6" fillId="0" borderId="5" xfId="0" applyFont="1" applyBorder="1" applyAlignment="1">
      <alignment wrapText="1"/>
    </xf>
    <xf numFmtId="0" fontId="0" fillId="0" borderId="9" xfId="0" applyBorder="1" applyAlignment="1">
      <alignment wrapText="1"/>
    </xf>
    <xf numFmtId="0" fontId="0" fillId="0" borderId="10" xfId="0" applyBorder="1"/>
    <xf numFmtId="0" fontId="0" fillId="0" borderId="11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2" xfId="0" applyBorder="1" applyAlignment="1">
      <alignment wrapText="1"/>
    </xf>
    <xf numFmtId="0" fontId="0" fillId="0" borderId="8" xfId="0" applyBorder="1" applyAlignment="1">
      <alignment horizontal="center"/>
    </xf>
    <xf numFmtId="0" fontId="6" fillId="0" borderId="0" xfId="0" applyFont="1"/>
    <xf numFmtId="0" fontId="1" fillId="0" borderId="3" xfId="0" applyFont="1" applyBorder="1"/>
    <xf numFmtId="4" fontId="1" fillId="0" borderId="2" xfId="0" applyNumberFormat="1" applyFont="1" applyBorder="1"/>
    <xf numFmtId="0" fontId="2" fillId="0" borderId="2" xfId="0" applyFont="1" applyBorder="1" applyAlignment="1">
      <alignment wrapText="1"/>
    </xf>
    <xf numFmtId="0" fontId="2" fillId="0" borderId="2" xfId="0" applyFont="1" applyBorder="1"/>
    <xf numFmtId="0" fontId="4" fillId="0" borderId="1" xfId="0" applyFont="1" applyBorder="1" applyAlignment="1">
      <alignment horizontal="center" wrapText="1"/>
    </xf>
    <xf numFmtId="2" fontId="1" fillId="0" borderId="2" xfId="0" applyNumberFormat="1" applyFont="1" applyBorder="1"/>
    <xf numFmtId="2" fontId="3" fillId="0" borderId="2" xfId="0" applyNumberFormat="1" applyFont="1" applyBorder="1"/>
    <xf numFmtId="0" fontId="6" fillId="0" borderId="5" xfId="0" applyFont="1" applyBorder="1" applyAlignment="1">
      <alignment horizontal="center" wrapText="1"/>
    </xf>
    <xf numFmtId="0" fontId="1" fillId="2" borderId="4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4" fontId="1" fillId="0" borderId="0" xfId="0" applyNumberFormat="1" applyFont="1" applyAlignment="1">
      <alignment horizontal="right"/>
    </xf>
    <xf numFmtId="4" fontId="1" fillId="0" borderId="0" xfId="0" applyNumberFormat="1" applyFont="1"/>
    <xf numFmtId="3" fontId="1" fillId="0" borderId="0" xfId="0" applyNumberFormat="1" applyFont="1"/>
    <xf numFmtId="0" fontId="2" fillId="0" borderId="0" xfId="0" applyFont="1" applyAlignment="1">
      <alignment horizontal="right" wrapText="1"/>
    </xf>
    <xf numFmtId="4" fontId="2" fillId="0" borderId="0" xfId="0" applyNumberFormat="1" applyFont="1"/>
    <xf numFmtId="3" fontId="2" fillId="0" borderId="0" xfId="0" applyNumberFormat="1" applyFont="1"/>
    <xf numFmtId="0" fontId="0" fillId="0" borderId="0" xfId="0" applyAlignment="1">
      <alignment horizontal="center"/>
    </xf>
    <xf numFmtId="2" fontId="0" fillId="0" borderId="5" xfId="0" applyNumberFormat="1" applyBorder="1" applyAlignment="1">
      <alignment horizontal="center"/>
    </xf>
    <xf numFmtId="0" fontId="2" fillId="3" borderId="2" xfId="0" applyFont="1" applyFill="1" applyBorder="1"/>
    <xf numFmtId="2" fontId="1" fillId="3" borderId="2" xfId="0" applyNumberFormat="1" applyFont="1" applyFill="1" applyBorder="1"/>
    <xf numFmtId="0" fontId="2" fillId="3" borderId="2" xfId="0" applyFont="1" applyFill="1" applyBorder="1" applyAlignment="1">
      <alignment wrapText="1"/>
    </xf>
    <xf numFmtId="0" fontId="5" fillId="0" borderId="2" xfId="0" applyFont="1" applyBorder="1" applyAlignment="1">
      <alignment wrapText="1"/>
    </xf>
    <xf numFmtId="0" fontId="9" fillId="0" borderId="5" xfId="0" applyFont="1" applyBorder="1"/>
    <xf numFmtId="0" fontId="9" fillId="0" borderId="5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9" fillId="0" borderId="5" xfId="0" applyFont="1" applyBorder="1" applyAlignment="1">
      <alignment horizontal="left" wrapText="1"/>
    </xf>
    <xf numFmtId="0" fontId="2" fillId="2" borderId="7" xfId="0" applyFont="1" applyFill="1" applyBorder="1" applyAlignment="1">
      <alignment horizontal="center"/>
    </xf>
    <xf numFmtId="4" fontId="7" fillId="2" borderId="2" xfId="0" applyNumberFormat="1" applyFont="1" applyFill="1" applyBorder="1"/>
    <xf numFmtId="0" fontId="10" fillId="0" borderId="0" xfId="0" applyFont="1" applyAlignment="1">
      <alignment horizontal="center"/>
    </xf>
    <xf numFmtId="0" fontId="9" fillId="0" borderId="0" xfId="0" applyFont="1" applyAlignment="1">
      <alignment horizontal="left" wrapText="1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wrapText="1"/>
    </xf>
    <xf numFmtId="0" fontId="1" fillId="0" borderId="6" xfId="0" applyFont="1" applyBorder="1" applyAlignment="1">
      <alignment horizontal="center"/>
    </xf>
    <xf numFmtId="4" fontId="8" fillId="4" borderId="5" xfId="0" applyNumberFormat="1" applyFont="1" applyFill="1" applyBorder="1" applyAlignment="1">
      <alignment horizontal="center"/>
    </xf>
    <xf numFmtId="0" fontId="8" fillId="4" borderId="8" xfId="0" applyFont="1" applyFill="1" applyBorder="1"/>
    <xf numFmtId="0" fontId="0" fillId="4" borderId="15" xfId="0" applyFill="1" applyBorder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18"/>
  <sheetViews>
    <sheetView workbookViewId="0">
      <selection activeCell="L19" sqref="L19"/>
    </sheetView>
  </sheetViews>
  <sheetFormatPr defaultRowHeight="15" x14ac:dyDescent="0.25"/>
  <cols>
    <col min="1" max="1" width="5" customWidth="1"/>
    <col min="2" max="2" width="35.140625" customWidth="1"/>
    <col min="3" max="3" width="18.28515625" customWidth="1"/>
    <col min="4" max="4" width="24" customWidth="1"/>
    <col min="5" max="5" width="18" customWidth="1"/>
  </cols>
  <sheetData>
    <row r="1" spans="1:5" x14ac:dyDescent="0.25">
      <c r="A1" s="28" t="s">
        <v>36</v>
      </c>
    </row>
    <row r="2" spans="1:5" x14ac:dyDescent="0.25">
      <c r="A2" t="s">
        <v>71</v>
      </c>
    </row>
    <row r="4" spans="1:5" ht="42" customHeight="1" x14ac:dyDescent="0.25">
      <c r="A4" s="14" t="s">
        <v>0</v>
      </c>
      <c r="B4" s="18" t="s">
        <v>58</v>
      </c>
      <c r="C4" s="18" t="s">
        <v>59</v>
      </c>
      <c r="D4" s="36" t="s">
        <v>73</v>
      </c>
      <c r="E4" s="20" t="s">
        <v>61</v>
      </c>
    </row>
    <row r="5" spans="1:5" ht="36" customHeight="1" x14ac:dyDescent="0.25">
      <c r="A5" s="16">
        <v>1</v>
      </c>
      <c r="B5" s="19" t="s">
        <v>60</v>
      </c>
      <c r="C5" s="16">
        <v>2</v>
      </c>
      <c r="D5" s="16" t="s">
        <v>63</v>
      </c>
      <c r="E5" s="16" t="s">
        <v>64</v>
      </c>
    </row>
    <row r="6" spans="1:5" ht="30" customHeight="1" x14ac:dyDescent="0.25">
      <c r="A6" s="24">
        <v>2</v>
      </c>
      <c r="B6" s="21" t="s">
        <v>76</v>
      </c>
      <c r="C6" s="16">
        <v>2</v>
      </c>
      <c r="D6" s="16" t="s">
        <v>66</v>
      </c>
      <c r="E6" s="16" t="s">
        <v>64</v>
      </c>
    </row>
    <row r="7" spans="1:5" ht="19.5" customHeight="1" x14ac:dyDescent="0.25">
      <c r="A7" s="25"/>
      <c r="B7" s="23"/>
      <c r="C7" s="27">
        <v>3</v>
      </c>
      <c r="D7" s="16" t="s">
        <v>67</v>
      </c>
      <c r="E7" s="16" t="s">
        <v>68</v>
      </c>
    </row>
    <row r="8" spans="1:5" ht="32.25" customHeight="1" x14ac:dyDescent="0.25">
      <c r="A8" s="24">
        <v>3</v>
      </c>
      <c r="B8" s="26" t="s">
        <v>62</v>
      </c>
      <c r="C8" s="16">
        <v>1</v>
      </c>
      <c r="D8" s="16" t="s">
        <v>66</v>
      </c>
      <c r="E8" s="16" t="s">
        <v>64</v>
      </c>
    </row>
    <row r="9" spans="1:5" ht="19.5" customHeight="1" x14ac:dyDescent="0.25">
      <c r="A9" s="22"/>
      <c r="B9" s="23"/>
      <c r="C9" s="16">
        <v>1</v>
      </c>
      <c r="D9" s="16" t="s">
        <v>63</v>
      </c>
      <c r="E9" s="16" t="s">
        <v>69</v>
      </c>
    </row>
    <row r="10" spans="1:5" x14ac:dyDescent="0.25">
      <c r="A10" s="24">
        <v>4</v>
      </c>
      <c r="B10" s="26" t="s">
        <v>72</v>
      </c>
      <c r="C10" s="16">
        <v>16</v>
      </c>
      <c r="D10" s="16" t="s">
        <v>66</v>
      </c>
      <c r="E10" s="16" t="s">
        <v>64</v>
      </c>
    </row>
    <row r="11" spans="1:5" x14ac:dyDescent="0.25">
      <c r="A11" s="61"/>
      <c r="B11" s="62"/>
      <c r="C11" s="16">
        <v>1</v>
      </c>
      <c r="D11" s="16" t="s">
        <v>101</v>
      </c>
      <c r="E11" s="16" t="s">
        <v>92</v>
      </c>
    </row>
    <row r="12" spans="1:5" x14ac:dyDescent="0.25">
      <c r="A12" s="22"/>
      <c r="B12" s="23"/>
      <c r="C12" s="16">
        <v>1</v>
      </c>
      <c r="D12" s="16" t="s">
        <v>74</v>
      </c>
      <c r="E12" s="16" t="s">
        <v>69</v>
      </c>
    </row>
    <row r="13" spans="1:5" x14ac:dyDescent="0.25">
      <c r="A13" s="16">
        <v>5</v>
      </c>
      <c r="B13" s="19" t="s">
        <v>75</v>
      </c>
      <c r="C13" s="16">
        <v>1</v>
      </c>
      <c r="D13" s="16" t="s">
        <v>65</v>
      </c>
      <c r="E13" s="16" t="s">
        <v>64</v>
      </c>
    </row>
    <row r="15" spans="1:5" x14ac:dyDescent="0.25">
      <c r="A15" t="s">
        <v>78</v>
      </c>
    </row>
    <row r="16" spans="1:5" x14ac:dyDescent="0.25">
      <c r="A16" t="s">
        <v>79</v>
      </c>
    </row>
    <row r="17" spans="1:1" x14ac:dyDescent="0.25">
      <c r="A17" t="s">
        <v>80</v>
      </c>
    </row>
    <row r="18" spans="1:1" x14ac:dyDescent="0.25">
      <c r="A18" t="s">
        <v>87</v>
      </c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357049-DB2B-4F1C-8E1D-94A1C7E9B03E}">
  <dimension ref="A1:U84"/>
  <sheetViews>
    <sheetView tabSelected="1" workbookViewId="0">
      <selection activeCell="A32" sqref="A32"/>
    </sheetView>
  </sheetViews>
  <sheetFormatPr defaultRowHeight="15" x14ac:dyDescent="0.25"/>
  <cols>
    <col min="1" max="1" width="3.85546875" customWidth="1"/>
    <col min="2" max="2" width="72.5703125" customWidth="1"/>
    <col min="3" max="3" width="13.28515625" customWidth="1"/>
    <col min="4" max="4" width="7.5703125" customWidth="1"/>
    <col min="5" max="5" width="10.28515625" customWidth="1"/>
    <col min="6" max="6" width="11.7109375" customWidth="1"/>
    <col min="7" max="7" width="10.140625" customWidth="1"/>
  </cols>
  <sheetData>
    <row r="1" spans="1:21" x14ac:dyDescent="0.25">
      <c r="A1" s="28" t="s">
        <v>70</v>
      </c>
    </row>
    <row r="2" spans="1:21" x14ac:dyDescent="0.25">
      <c r="A2" s="1"/>
      <c r="B2" s="1"/>
      <c r="C2" s="1"/>
    </row>
    <row r="3" spans="1:21" x14ac:dyDescent="0.25">
      <c r="A3" s="7" t="s">
        <v>98</v>
      </c>
    </row>
    <row r="4" spans="1:21" ht="27.75" customHeight="1" x14ac:dyDescent="0.25">
      <c r="A4" s="10" t="s">
        <v>0</v>
      </c>
      <c r="B4" s="10" t="s">
        <v>1</v>
      </c>
      <c r="C4" s="12" t="s">
        <v>40</v>
      </c>
      <c r="D4" s="52" t="s">
        <v>41</v>
      </c>
      <c r="O4" s="38"/>
      <c r="P4" s="38"/>
      <c r="Q4" s="39"/>
      <c r="R4" s="7"/>
    </row>
    <row r="5" spans="1:21" x14ac:dyDescent="0.25">
      <c r="A5" s="8">
        <v>1</v>
      </c>
      <c r="B5" s="9" t="s">
        <v>9</v>
      </c>
      <c r="C5" s="11">
        <v>1</v>
      </c>
      <c r="D5" s="11">
        <v>0</v>
      </c>
    </row>
    <row r="6" spans="1:21" x14ac:dyDescent="0.25">
      <c r="A6" s="8">
        <v>2</v>
      </c>
      <c r="B6" s="9" t="s">
        <v>81</v>
      </c>
      <c r="C6" s="11">
        <v>0</v>
      </c>
      <c r="D6" s="11">
        <v>1</v>
      </c>
    </row>
    <row r="7" spans="1:21" x14ac:dyDescent="0.25">
      <c r="A7" s="8">
        <v>3</v>
      </c>
      <c r="B7" s="9" t="s">
        <v>5</v>
      </c>
      <c r="C7" s="11">
        <v>1</v>
      </c>
      <c r="D7" s="11">
        <v>0</v>
      </c>
      <c r="P7" s="7"/>
      <c r="Q7" s="7"/>
      <c r="R7" s="7"/>
    </row>
    <row r="8" spans="1:21" x14ac:dyDescent="0.25">
      <c r="A8" s="8">
        <v>4</v>
      </c>
      <c r="B8" s="9" t="s">
        <v>42</v>
      </c>
      <c r="C8" s="11">
        <v>1</v>
      </c>
      <c r="D8" s="11">
        <v>0</v>
      </c>
    </row>
    <row r="9" spans="1:21" x14ac:dyDescent="0.25">
      <c r="A9" s="8">
        <v>5</v>
      </c>
      <c r="B9" s="9" t="s">
        <v>44</v>
      </c>
      <c r="C9" s="11">
        <v>1</v>
      </c>
      <c r="D9" s="11">
        <v>0</v>
      </c>
    </row>
    <row r="10" spans="1:21" x14ac:dyDescent="0.25">
      <c r="A10" s="8">
        <v>6</v>
      </c>
      <c r="B10" s="9" t="s">
        <v>43</v>
      </c>
      <c r="C10" s="11">
        <v>1</v>
      </c>
      <c r="D10" s="11">
        <v>0</v>
      </c>
    </row>
    <row r="11" spans="1:21" x14ac:dyDescent="0.25">
      <c r="A11" s="8">
        <v>7</v>
      </c>
      <c r="B11" s="9" t="s">
        <v>45</v>
      </c>
      <c r="C11" s="11">
        <v>2</v>
      </c>
      <c r="D11" s="11">
        <v>0</v>
      </c>
    </row>
    <row r="12" spans="1:21" x14ac:dyDescent="0.25">
      <c r="A12" s="8">
        <v>8</v>
      </c>
      <c r="B12" s="9" t="s">
        <v>8</v>
      </c>
      <c r="C12" s="11">
        <v>1</v>
      </c>
      <c r="D12" s="11">
        <v>0</v>
      </c>
    </row>
    <row r="13" spans="1:21" x14ac:dyDescent="0.25">
      <c r="A13" s="8"/>
      <c r="B13" s="10" t="s">
        <v>46</v>
      </c>
      <c r="C13" s="9">
        <f>SUM(C5:C12)</f>
        <v>8</v>
      </c>
      <c r="D13" s="9">
        <f>SUM(D5:D12)</f>
        <v>1</v>
      </c>
      <c r="O13" s="28"/>
    </row>
    <row r="14" spans="1:21" x14ac:dyDescent="0.25">
      <c r="A14" s="47"/>
      <c r="B14" s="38"/>
      <c r="C14" s="7"/>
      <c r="D14" s="7"/>
      <c r="O14" s="28"/>
    </row>
    <row r="15" spans="1:21" x14ac:dyDescent="0.25">
      <c r="O15" s="40"/>
      <c r="P15" s="40"/>
      <c r="Q15" s="40"/>
      <c r="R15" s="40"/>
      <c r="S15" s="40"/>
      <c r="T15" s="40"/>
      <c r="U15" s="40"/>
    </row>
    <row r="16" spans="1:21" x14ac:dyDescent="0.25">
      <c r="A16" s="13" t="s">
        <v>97</v>
      </c>
      <c r="B16" s="13"/>
      <c r="O16" s="1"/>
      <c r="P16" s="1"/>
      <c r="Q16" s="40"/>
      <c r="R16" s="40"/>
      <c r="S16" s="40"/>
      <c r="T16" s="40"/>
      <c r="U16" s="40"/>
    </row>
    <row r="17" spans="1:21" ht="39" x14ac:dyDescent="0.25">
      <c r="A17" s="53" t="s">
        <v>0</v>
      </c>
      <c r="B17" s="54" t="s">
        <v>47</v>
      </c>
      <c r="C17" s="15" t="s">
        <v>90</v>
      </c>
      <c r="D17" s="15" t="s">
        <v>48</v>
      </c>
      <c r="E17" s="15" t="s">
        <v>91</v>
      </c>
      <c r="F17" s="15" t="s">
        <v>49</v>
      </c>
      <c r="G17" s="15" t="s">
        <v>50</v>
      </c>
      <c r="O17" s="1"/>
      <c r="P17" s="1"/>
      <c r="Q17" s="40"/>
      <c r="R17" s="40"/>
      <c r="S17" s="40"/>
      <c r="T17" s="40"/>
      <c r="U17" s="40"/>
    </row>
    <row r="18" spans="1:21" x14ac:dyDescent="0.25">
      <c r="A18" s="55">
        <v>1</v>
      </c>
      <c r="B18" s="56" t="s">
        <v>51</v>
      </c>
      <c r="C18" s="55">
        <v>201.6</v>
      </c>
      <c r="D18" s="55">
        <v>81</v>
      </c>
      <c r="E18" s="55" t="s">
        <v>52</v>
      </c>
      <c r="F18" s="55">
        <v>4</v>
      </c>
      <c r="G18" s="55" t="s">
        <v>53</v>
      </c>
      <c r="O18" s="6"/>
      <c r="P18" s="5"/>
      <c r="Q18" s="41"/>
      <c r="R18" s="41"/>
      <c r="S18" s="42"/>
      <c r="T18" s="42"/>
      <c r="U18" s="43"/>
    </row>
    <row r="19" spans="1:21" x14ac:dyDescent="0.25">
      <c r="A19" s="55">
        <v>2</v>
      </c>
      <c r="B19" s="56" t="s">
        <v>77</v>
      </c>
      <c r="C19" s="55">
        <v>139.5</v>
      </c>
      <c r="D19" s="55">
        <v>9</v>
      </c>
      <c r="E19" s="55" t="s">
        <v>54</v>
      </c>
      <c r="F19" s="55">
        <v>2</v>
      </c>
      <c r="G19" s="55" t="s">
        <v>55</v>
      </c>
      <c r="O19" s="6"/>
      <c r="P19" s="5"/>
      <c r="Q19" s="41"/>
      <c r="R19" s="41"/>
      <c r="S19" s="42"/>
      <c r="T19" s="42"/>
      <c r="U19" s="43"/>
    </row>
    <row r="20" spans="1:21" x14ac:dyDescent="0.25">
      <c r="A20" s="59"/>
      <c r="B20" s="60"/>
      <c r="C20" s="59"/>
      <c r="D20" s="59"/>
      <c r="E20" s="59"/>
      <c r="F20" s="59"/>
      <c r="G20" s="59"/>
      <c r="O20" s="6"/>
      <c r="P20" s="5"/>
      <c r="Q20" s="41"/>
      <c r="R20" s="41"/>
      <c r="S20" s="42"/>
      <c r="T20" s="42"/>
      <c r="U20" s="43"/>
    </row>
    <row r="21" spans="1:21" x14ac:dyDescent="0.25">
      <c r="A21" s="59"/>
      <c r="B21" s="60"/>
      <c r="C21" s="59"/>
      <c r="D21" s="59"/>
      <c r="E21" s="59"/>
      <c r="F21" s="59"/>
      <c r="G21" s="59"/>
      <c r="O21" s="6"/>
      <c r="P21" s="5"/>
      <c r="Q21" s="41"/>
      <c r="R21" s="41"/>
      <c r="S21" s="42"/>
      <c r="T21" s="42"/>
      <c r="U21" s="43"/>
    </row>
    <row r="22" spans="1:21" x14ac:dyDescent="0.25">
      <c r="B22" s="1"/>
      <c r="C22" s="1"/>
      <c r="F22" s="59"/>
      <c r="G22" s="59"/>
      <c r="O22" s="6"/>
      <c r="P22" s="5"/>
      <c r="Q22" s="41"/>
      <c r="R22" s="41"/>
      <c r="S22" s="42"/>
      <c r="T22" s="42"/>
      <c r="U22" s="43"/>
    </row>
    <row r="23" spans="1:21" x14ac:dyDescent="0.25">
      <c r="A23" s="5"/>
      <c r="B23" s="1"/>
      <c r="C23" s="1"/>
      <c r="F23" s="59"/>
      <c r="G23" s="59"/>
      <c r="O23" s="6"/>
      <c r="P23" s="5"/>
      <c r="Q23" s="41"/>
      <c r="R23" s="41"/>
      <c r="S23" s="42"/>
      <c r="T23" s="42"/>
      <c r="U23" s="43"/>
    </row>
    <row r="24" spans="1:21" x14ac:dyDescent="0.25">
      <c r="A24" s="5"/>
      <c r="B24" s="1"/>
      <c r="C24" s="1"/>
      <c r="F24" s="59"/>
      <c r="G24" s="59"/>
      <c r="O24" s="6"/>
      <c r="P24" s="5"/>
      <c r="Q24" s="41"/>
      <c r="R24" s="41"/>
      <c r="S24" s="42"/>
      <c r="T24" s="42"/>
      <c r="U24" s="43"/>
    </row>
    <row r="25" spans="1:21" x14ac:dyDescent="0.25">
      <c r="A25" s="5"/>
      <c r="B25" s="1"/>
      <c r="C25" s="1"/>
      <c r="F25" s="59"/>
      <c r="G25" s="59"/>
      <c r="O25" s="6"/>
      <c r="P25" s="5"/>
      <c r="Q25" s="41"/>
      <c r="R25" s="41"/>
      <c r="S25" s="42"/>
      <c r="T25" s="42"/>
      <c r="U25" s="43"/>
    </row>
    <row r="26" spans="1:21" x14ac:dyDescent="0.25">
      <c r="A26" s="5"/>
      <c r="B26" s="1"/>
      <c r="C26" s="1"/>
      <c r="F26" s="59"/>
      <c r="G26" s="59"/>
      <c r="O26" s="6"/>
      <c r="P26" s="5"/>
      <c r="Q26" s="41"/>
      <c r="R26" s="41"/>
      <c r="S26" s="42"/>
      <c r="T26" s="42"/>
      <c r="U26" s="43"/>
    </row>
    <row r="27" spans="1:21" x14ac:dyDescent="0.25">
      <c r="A27" s="5"/>
      <c r="B27" s="1"/>
      <c r="C27" s="1"/>
      <c r="F27" s="59"/>
      <c r="G27" s="59"/>
      <c r="O27" s="6"/>
      <c r="P27" s="5"/>
      <c r="Q27" s="41"/>
      <c r="R27" s="41"/>
      <c r="S27" s="42"/>
      <c r="T27" s="42"/>
      <c r="U27" s="43"/>
    </row>
    <row r="28" spans="1:21" x14ac:dyDescent="0.25">
      <c r="A28" s="5"/>
      <c r="B28" s="1"/>
      <c r="C28" s="1"/>
      <c r="F28" s="59"/>
      <c r="G28" s="59"/>
      <c r="O28" s="6"/>
      <c r="P28" s="5"/>
      <c r="Q28" s="41"/>
      <c r="R28" s="41"/>
      <c r="S28" s="42"/>
      <c r="T28" s="42"/>
      <c r="U28" s="43"/>
    </row>
    <row r="29" spans="1:21" x14ac:dyDescent="0.25">
      <c r="A29" s="5"/>
      <c r="B29" s="1"/>
      <c r="C29" s="1"/>
      <c r="F29" s="59"/>
      <c r="G29" s="59"/>
      <c r="O29" s="6"/>
      <c r="P29" s="5"/>
      <c r="Q29" s="41"/>
      <c r="R29" s="41"/>
      <c r="S29" s="42"/>
      <c r="T29" s="42"/>
      <c r="U29" s="43"/>
    </row>
    <row r="30" spans="1:21" x14ac:dyDescent="0.25">
      <c r="A30" s="5"/>
      <c r="B30" s="1"/>
      <c r="C30" s="1"/>
      <c r="F30" s="59"/>
      <c r="G30" s="59"/>
      <c r="O30" s="6"/>
      <c r="P30" s="5"/>
      <c r="Q30" s="41"/>
      <c r="R30" s="41"/>
      <c r="S30" s="42"/>
      <c r="T30" s="42"/>
      <c r="U30" s="43"/>
    </row>
    <row r="31" spans="1:21" x14ac:dyDescent="0.25">
      <c r="A31" s="5"/>
      <c r="B31" s="1"/>
      <c r="C31" s="1"/>
      <c r="F31" s="59"/>
      <c r="G31" s="59"/>
      <c r="O31" s="6"/>
      <c r="P31" s="5"/>
      <c r="Q31" s="41"/>
      <c r="R31" s="41"/>
      <c r="S31" s="42"/>
      <c r="T31" s="42"/>
      <c r="U31" s="43"/>
    </row>
    <row r="32" spans="1:21" x14ac:dyDescent="0.25">
      <c r="A32" s="5" t="s">
        <v>99</v>
      </c>
      <c r="B32" s="1"/>
      <c r="C32" s="1"/>
      <c r="F32" s="59"/>
      <c r="G32" s="59"/>
      <c r="O32" s="6"/>
      <c r="P32" s="5"/>
      <c r="Q32" s="41"/>
      <c r="R32" s="41"/>
      <c r="S32" s="42"/>
      <c r="T32" s="42"/>
      <c r="U32" s="43"/>
    </row>
    <row r="33" spans="1:21" x14ac:dyDescent="0.25">
      <c r="A33" s="2" t="s">
        <v>0</v>
      </c>
      <c r="B33" s="2" t="s">
        <v>1</v>
      </c>
      <c r="C33" s="2" t="s">
        <v>85</v>
      </c>
      <c r="O33" s="6"/>
      <c r="P33" s="5"/>
      <c r="Q33" s="41"/>
      <c r="R33" s="41"/>
      <c r="S33" s="42"/>
      <c r="T33" s="42"/>
      <c r="U33" s="43"/>
    </row>
    <row r="34" spans="1:21" x14ac:dyDescent="0.25">
      <c r="A34" s="29"/>
      <c r="B34" s="29"/>
      <c r="C34" s="3" t="s">
        <v>3</v>
      </c>
      <c r="O34" s="6"/>
      <c r="P34" s="44"/>
      <c r="Q34" s="45"/>
      <c r="R34" s="45"/>
      <c r="S34" s="45"/>
      <c r="T34" s="45"/>
      <c r="U34" s="46"/>
    </row>
    <row r="35" spans="1:21" x14ac:dyDescent="0.25">
      <c r="A35" s="4">
        <f>ROW('zadanie 4'!A1)</f>
        <v>1</v>
      </c>
      <c r="B35" s="32" t="s">
        <v>11</v>
      </c>
      <c r="C35" s="34">
        <v>336.25</v>
      </c>
    </row>
    <row r="36" spans="1:21" x14ac:dyDescent="0.25">
      <c r="A36" s="4">
        <v>2</v>
      </c>
      <c r="B36" s="32" t="s">
        <v>93</v>
      </c>
      <c r="C36" s="34">
        <v>478.7</v>
      </c>
    </row>
    <row r="37" spans="1:21" x14ac:dyDescent="0.25">
      <c r="A37" s="4">
        <v>3</v>
      </c>
      <c r="B37" s="32" t="s">
        <v>31</v>
      </c>
      <c r="C37" s="34">
        <v>259.5</v>
      </c>
    </row>
    <row r="38" spans="1:21" x14ac:dyDescent="0.25">
      <c r="A38" s="4">
        <v>4</v>
      </c>
      <c r="B38" s="32" t="s">
        <v>12</v>
      </c>
      <c r="C38" s="34">
        <v>170</v>
      </c>
    </row>
    <row r="39" spans="1:21" ht="26.25" x14ac:dyDescent="0.25">
      <c r="A39" s="4">
        <v>5</v>
      </c>
      <c r="B39" s="31" t="s">
        <v>94</v>
      </c>
      <c r="C39" s="30">
        <f>171+446.6</f>
        <v>617.6</v>
      </c>
    </row>
    <row r="40" spans="1:21" x14ac:dyDescent="0.25">
      <c r="A40" s="4">
        <v>6</v>
      </c>
      <c r="B40" s="31" t="s">
        <v>86</v>
      </c>
      <c r="C40" s="30">
        <v>641.4</v>
      </c>
    </row>
    <row r="41" spans="1:21" x14ac:dyDescent="0.25">
      <c r="A41" s="4">
        <v>7</v>
      </c>
      <c r="B41" s="31" t="s">
        <v>83</v>
      </c>
      <c r="C41" s="35">
        <v>3104</v>
      </c>
    </row>
    <row r="42" spans="1:21" x14ac:dyDescent="0.25">
      <c r="A42" s="4">
        <v>8</v>
      </c>
      <c r="B42" s="31" t="s">
        <v>82</v>
      </c>
      <c r="C42" s="34">
        <v>1744.5</v>
      </c>
    </row>
    <row r="43" spans="1:21" x14ac:dyDescent="0.25">
      <c r="A43" s="4">
        <v>9</v>
      </c>
      <c r="B43" s="31" t="s">
        <v>6</v>
      </c>
      <c r="C43" s="30">
        <v>450</v>
      </c>
    </row>
    <row r="44" spans="1:21" x14ac:dyDescent="0.25">
      <c r="A44" s="4">
        <v>10</v>
      </c>
      <c r="B44" s="32" t="s">
        <v>7</v>
      </c>
      <c r="C44" s="30">
        <v>816.65</v>
      </c>
    </row>
    <row r="45" spans="1:21" x14ac:dyDescent="0.25">
      <c r="A45" s="4">
        <v>11</v>
      </c>
      <c r="B45" s="32" t="s">
        <v>19</v>
      </c>
      <c r="C45" s="34">
        <v>125</v>
      </c>
    </row>
    <row r="46" spans="1:21" x14ac:dyDescent="0.25">
      <c r="A46" s="4">
        <v>12</v>
      </c>
      <c r="B46" s="32" t="s">
        <v>20</v>
      </c>
      <c r="C46" s="34">
        <v>544</v>
      </c>
    </row>
    <row r="47" spans="1:21" x14ac:dyDescent="0.25">
      <c r="A47" s="4">
        <v>13</v>
      </c>
      <c r="B47" s="31" t="s">
        <v>22</v>
      </c>
      <c r="C47" s="34">
        <f>662</f>
        <v>662</v>
      </c>
    </row>
    <row r="48" spans="1:21" x14ac:dyDescent="0.25">
      <c r="A48" s="4">
        <v>14</v>
      </c>
      <c r="B48" s="31" t="s">
        <v>23</v>
      </c>
      <c r="C48" s="34">
        <v>2487.6999999999998</v>
      </c>
    </row>
    <row r="49" spans="1:3" x14ac:dyDescent="0.25">
      <c r="A49" s="4">
        <v>15</v>
      </c>
      <c r="B49" s="32" t="s">
        <v>24</v>
      </c>
      <c r="C49" s="34">
        <v>149</v>
      </c>
    </row>
    <row r="50" spans="1:3" x14ac:dyDescent="0.25">
      <c r="A50" s="4">
        <v>16</v>
      </c>
      <c r="B50" s="31" t="s">
        <v>13</v>
      </c>
      <c r="C50" s="34">
        <v>75</v>
      </c>
    </row>
    <row r="51" spans="1:3" x14ac:dyDescent="0.25">
      <c r="A51" s="4">
        <v>17</v>
      </c>
      <c r="B51" s="32" t="s">
        <v>21</v>
      </c>
      <c r="C51" s="34">
        <v>1123.5</v>
      </c>
    </row>
    <row r="52" spans="1:3" x14ac:dyDescent="0.25">
      <c r="A52" s="4">
        <v>18</v>
      </c>
      <c r="B52" s="31" t="s">
        <v>25</v>
      </c>
      <c r="C52" s="34">
        <v>1165.0999999999999</v>
      </c>
    </row>
    <row r="53" spans="1:3" x14ac:dyDescent="0.25">
      <c r="A53" s="4">
        <v>19</v>
      </c>
      <c r="B53" s="32" t="s">
        <v>14</v>
      </c>
      <c r="C53" s="34">
        <f>630+0</f>
        <v>630</v>
      </c>
    </row>
    <row r="54" spans="1:3" x14ac:dyDescent="0.25">
      <c r="A54" s="4">
        <v>20</v>
      </c>
      <c r="B54" s="32" t="s">
        <v>5</v>
      </c>
      <c r="C54" s="30">
        <v>758</v>
      </c>
    </row>
    <row r="55" spans="1:3" x14ac:dyDescent="0.25">
      <c r="A55" s="4">
        <v>21</v>
      </c>
      <c r="B55" s="49" t="s">
        <v>32</v>
      </c>
      <c r="C55" s="50">
        <f>2914.28-1836</f>
        <v>1078.2800000000002</v>
      </c>
    </row>
    <row r="56" spans="1:3" x14ac:dyDescent="0.25">
      <c r="A56" s="4">
        <v>22</v>
      </c>
      <c r="B56" s="32" t="s">
        <v>26</v>
      </c>
      <c r="C56" s="34">
        <v>1509.73</v>
      </c>
    </row>
    <row r="57" spans="1:3" x14ac:dyDescent="0.25">
      <c r="A57" s="4">
        <v>23</v>
      </c>
      <c r="B57" s="32" t="s">
        <v>27</v>
      </c>
      <c r="C57" s="34">
        <v>1086</v>
      </c>
    </row>
    <row r="58" spans="1:3" x14ac:dyDescent="0.25">
      <c r="A58" s="4">
        <v>24</v>
      </c>
      <c r="B58" s="31" t="s">
        <v>89</v>
      </c>
      <c r="C58" s="34">
        <v>1961</v>
      </c>
    </row>
    <row r="59" spans="1:3" x14ac:dyDescent="0.25">
      <c r="A59" s="4">
        <v>25</v>
      </c>
      <c r="B59" s="32" t="s">
        <v>28</v>
      </c>
      <c r="C59" s="34">
        <v>1385.7</v>
      </c>
    </row>
    <row r="60" spans="1:3" x14ac:dyDescent="0.25">
      <c r="A60" s="4">
        <v>26</v>
      </c>
      <c r="B60" s="32" t="s">
        <v>33</v>
      </c>
      <c r="C60" s="34">
        <v>714.5</v>
      </c>
    </row>
    <row r="61" spans="1:3" x14ac:dyDescent="0.25">
      <c r="A61" s="4">
        <v>27</v>
      </c>
      <c r="B61" s="31" t="s">
        <v>4</v>
      </c>
      <c r="C61" s="30">
        <v>298</v>
      </c>
    </row>
    <row r="62" spans="1:3" x14ac:dyDescent="0.25">
      <c r="A62" s="4">
        <v>28</v>
      </c>
      <c r="B62" s="31" t="s">
        <v>15</v>
      </c>
      <c r="C62" s="30">
        <v>284</v>
      </c>
    </row>
    <row r="63" spans="1:3" x14ac:dyDescent="0.25">
      <c r="A63" s="4">
        <v>29</v>
      </c>
      <c r="B63" s="32" t="s">
        <v>29</v>
      </c>
      <c r="C63" s="34">
        <v>369</v>
      </c>
    </row>
    <row r="64" spans="1:3" x14ac:dyDescent="0.25">
      <c r="A64" s="4">
        <v>30</v>
      </c>
      <c r="B64" s="32" t="s">
        <v>16</v>
      </c>
      <c r="C64" s="34">
        <v>325</v>
      </c>
    </row>
    <row r="65" spans="1:3" x14ac:dyDescent="0.25">
      <c r="A65" s="4">
        <v>31</v>
      </c>
      <c r="B65" s="32" t="s">
        <v>17</v>
      </c>
      <c r="C65" s="34">
        <v>973</v>
      </c>
    </row>
    <row r="66" spans="1:3" x14ac:dyDescent="0.25">
      <c r="A66" s="4">
        <v>32</v>
      </c>
      <c r="B66" s="51" t="s">
        <v>84</v>
      </c>
      <c r="C66" s="50">
        <v>1687</v>
      </c>
    </row>
    <row r="67" spans="1:3" x14ac:dyDescent="0.25">
      <c r="A67" s="4">
        <v>33</v>
      </c>
      <c r="B67" s="32" t="s">
        <v>34</v>
      </c>
      <c r="C67" s="34">
        <v>639</v>
      </c>
    </row>
    <row r="68" spans="1:3" x14ac:dyDescent="0.25">
      <c r="A68" s="4">
        <v>34</v>
      </c>
      <c r="B68" s="32" t="s">
        <v>30</v>
      </c>
      <c r="C68" s="34">
        <v>1873</v>
      </c>
    </row>
    <row r="69" spans="1:3" x14ac:dyDescent="0.25">
      <c r="A69" s="4">
        <v>35</v>
      </c>
      <c r="B69" s="32" t="s">
        <v>35</v>
      </c>
      <c r="C69" s="34">
        <v>1051.24</v>
      </c>
    </row>
    <row r="70" spans="1:3" x14ac:dyDescent="0.25">
      <c r="A70" s="4">
        <v>36</v>
      </c>
      <c r="B70" s="32" t="s">
        <v>8</v>
      </c>
      <c r="C70" s="30">
        <v>449</v>
      </c>
    </row>
    <row r="71" spans="1:3" x14ac:dyDescent="0.25">
      <c r="A71" s="4">
        <v>37</v>
      </c>
      <c r="B71" s="32" t="s">
        <v>18</v>
      </c>
      <c r="C71" s="34">
        <v>204.11</v>
      </c>
    </row>
    <row r="72" spans="1:3" x14ac:dyDescent="0.25">
      <c r="A72" s="37"/>
      <c r="B72" s="57" t="s">
        <v>10</v>
      </c>
      <c r="C72" s="58">
        <f>SUM(C35:C71)</f>
        <v>32225.460000000003</v>
      </c>
    </row>
    <row r="73" spans="1:3" x14ac:dyDescent="0.25">
      <c r="A73" s="63"/>
    </row>
    <row r="76" spans="1:3" x14ac:dyDescent="0.25">
      <c r="A76" s="13" t="s">
        <v>100</v>
      </c>
      <c r="B76" s="13"/>
    </row>
    <row r="77" spans="1:3" x14ac:dyDescent="0.25">
      <c r="A77" s="2" t="s">
        <v>0</v>
      </c>
      <c r="B77" s="2" t="s">
        <v>1</v>
      </c>
      <c r="C77" s="33" t="s">
        <v>2</v>
      </c>
    </row>
    <row r="78" spans="1:3" x14ac:dyDescent="0.25">
      <c r="A78" s="29"/>
      <c r="B78" s="29"/>
      <c r="C78" s="3" t="s">
        <v>3</v>
      </c>
    </row>
    <row r="79" spans="1:3" x14ac:dyDescent="0.25">
      <c r="A79" s="16" t="s">
        <v>37</v>
      </c>
      <c r="B79" s="17" t="s">
        <v>56</v>
      </c>
      <c r="C79" s="16">
        <v>208</v>
      </c>
    </row>
    <row r="80" spans="1:3" x14ac:dyDescent="0.25">
      <c r="A80" s="16" t="s">
        <v>38</v>
      </c>
      <c r="B80" s="17" t="s">
        <v>57</v>
      </c>
      <c r="C80" s="48">
        <v>182</v>
      </c>
    </row>
    <row r="81" spans="1:3" x14ac:dyDescent="0.25">
      <c r="A81" s="16" t="s">
        <v>39</v>
      </c>
      <c r="B81" s="17" t="s">
        <v>88</v>
      </c>
      <c r="C81" s="48">
        <v>450</v>
      </c>
    </row>
    <row r="82" spans="1:3" x14ac:dyDescent="0.25">
      <c r="A82" s="16" t="s">
        <v>95</v>
      </c>
      <c r="B82" s="17" t="s">
        <v>96</v>
      </c>
      <c r="C82" s="48">
        <f>34.35*3.15</f>
        <v>108.2025</v>
      </c>
    </row>
    <row r="83" spans="1:3" x14ac:dyDescent="0.25">
      <c r="A83" s="66"/>
      <c r="B83" s="65" t="s">
        <v>46</v>
      </c>
      <c r="C83" s="64">
        <f>SUM(C79:C82)</f>
        <v>948.20249999999999</v>
      </c>
    </row>
    <row r="84" spans="1:3" x14ac:dyDescent="0.25">
      <c r="C84" s="47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Zadanie 3</vt:lpstr>
      <vt:lpstr>zadanie 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Ewa Dudziak</dc:creator>
  <cp:lastModifiedBy>Anna Wasielak</cp:lastModifiedBy>
  <cp:lastPrinted>2024-12-11T14:04:07Z</cp:lastPrinted>
  <dcterms:created xsi:type="dcterms:W3CDTF">2021-10-07T11:43:02Z</dcterms:created>
  <dcterms:modified xsi:type="dcterms:W3CDTF">2024-12-13T07:31:55Z</dcterms:modified>
</cp:coreProperties>
</file>