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groupnet-my.sharepoint.com/personal/kinga_maslowska_gorazdze_pl/Documents/Desktop/RFQ_3etap budowy prasy rolowej/"/>
    </mc:Choice>
  </mc:AlternateContent>
  <xr:revisionPtr revIDLastSave="1706" documentId="6_{E1B3BEA2-2D8B-4DB0-A65D-A2CAEBF18A79}" xr6:coauthVersionLast="47" xr6:coauthVersionMax="47" xr10:uidLastSave="{6D2F9C69-B6AF-4CD1-A28B-E2780F5C529C}"/>
  <bookViews>
    <workbookView xWindow="-110" yWindow="-110" windowWidth="19420" windowHeight="10420" xr2:uid="{8AAE3117-FD1A-4FF5-88DE-18680CAC9939}"/>
  </bookViews>
  <sheets>
    <sheet name="Zbiorówka" sheetId="1" r:id="rId1"/>
    <sheet name="Zakres wg dokumentacji ALIT" sheetId="2" r:id="rId2"/>
    <sheet name="Zakres wg dokumentacji FLS" sheetId="5" r:id="rId3"/>
    <sheet name="Produkcja lokalna BSD" sheetId="4" r:id="rId4"/>
    <sheet name="Izolacje termiczne BSD " sheetId="3" r:id="rId5"/>
    <sheet name="Arkusz uwag" sheetId="6" r:id="rId6"/>
  </sheets>
  <definedNames>
    <definedName name="_xlnm.Print_Area" localSheetId="5">'Arkusz uwag'!$B$2:$C$34</definedName>
    <definedName name="_xlnm.Print_Area" localSheetId="4">'Izolacje termiczne BSD '!$B$2:$L$45</definedName>
    <definedName name="_xlnm.Print_Area" localSheetId="3">'Produkcja lokalna BSD'!$D$3:$K$41</definedName>
    <definedName name="_xlnm.Print_Area" localSheetId="1">'Zakres wg dokumentacji ALIT'!$C$2:$J$86</definedName>
    <definedName name="_xlnm.Print_Area" localSheetId="2">'Zakres wg dokumentacji FLS'!$C$3:$J$147</definedName>
    <definedName name="_xlnm.Print_Area" localSheetId="0">Zbiorówka!$D$3:$F$25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3" l="1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10" i="3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I37" i="4"/>
  <c r="G135" i="5" s="1"/>
  <c r="H63" i="2"/>
  <c r="G63" i="2"/>
  <c r="H137" i="5"/>
  <c r="F16" i="1" s="1"/>
  <c r="G18" i="5"/>
  <c r="G137" i="5" l="1"/>
  <c r="J40" i="3"/>
  <c r="F18" i="1" s="1"/>
  <c r="F15" i="1"/>
  <c r="J37" i="4"/>
  <c r="F17" i="1" s="1"/>
  <c r="F19" i="1" l="1"/>
</calcChain>
</file>

<file path=xl/sharedStrings.xml><?xml version="1.0" encoding="utf-8"?>
<sst xmlns="http://schemas.openxmlformats.org/spreadsheetml/2006/main" count="1140" uniqueCount="712">
  <si>
    <t>1</t>
  </si>
  <si>
    <t>U2U05M1,
U2U05M2</t>
  </si>
  <si>
    <t>2</t>
  </si>
  <si>
    <t xml:space="preserve">U2U06M1
</t>
  </si>
  <si>
    <t>3</t>
  </si>
  <si>
    <t>4</t>
  </si>
  <si>
    <t xml:space="preserve">U2P51M1
</t>
  </si>
  <si>
    <t>4.1</t>
  </si>
  <si>
    <t xml:space="preserve">U2P54M1
</t>
  </si>
  <si>
    <t>4.2</t>
  </si>
  <si>
    <t xml:space="preserve">U2P52M1
</t>
  </si>
  <si>
    <t>4.3</t>
  </si>
  <si>
    <t>1 kpl.</t>
  </si>
  <si>
    <t>5</t>
  </si>
  <si>
    <t xml:space="preserve">U2P61M1
</t>
  </si>
  <si>
    <t>5.1</t>
  </si>
  <si>
    <t xml:space="preserve">U2P64M1
</t>
  </si>
  <si>
    <t>5.2</t>
  </si>
  <si>
    <t xml:space="preserve">U2P62M1
</t>
  </si>
  <si>
    <t>5.3</t>
  </si>
  <si>
    <t>7</t>
  </si>
  <si>
    <t xml:space="preserve">Z4P41M1, Z4P42M1
</t>
  </si>
  <si>
    <t>7.1</t>
  </si>
  <si>
    <t>Z4P43M1</t>
  </si>
  <si>
    <t>7.2</t>
  </si>
  <si>
    <t xml:space="preserve"> Moderenizacja istniejących oraz zabudowa nowych przewodów powietrza zapylonego, modernizacja przewodu powietrza odpylonego, zsyp pyłu ze ślimaka rewersyjnego do zbiornika klinkieru wraz z kompensatorem, zestaw podpór i zawiesi, przepustnice ręczne, elementy złaczne itp.</t>
  </si>
  <si>
    <t>8.1</t>
  </si>
  <si>
    <t xml:space="preserve">Z4P31S1
</t>
  </si>
  <si>
    <t>8.2</t>
  </si>
  <si>
    <t xml:space="preserve">Z4P31S2
</t>
  </si>
  <si>
    <t>8.3</t>
  </si>
  <si>
    <t xml:space="preserve">Z4P31S3
</t>
  </si>
  <si>
    <t>8.4</t>
  </si>
  <si>
    <t xml:space="preserve">Z4P31S4
</t>
  </si>
  <si>
    <t>8.5</t>
  </si>
  <si>
    <t xml:space="preserve">Z4P41S4
</t>
  </si>
  <si>
    <t>8.6</t>
  </si>
  <si>
    <t xml:space="preserve">Z4P41S5
</t>
  </si>
  <si>
    <t>8.7</t>
  </si>
  <si>
    <t xml:space="preserve">Z4P41S3
</t>
  </si>
  <si>
    <t>8.8</t>
  </si>
  <si>
    <t xml:space="preserve">Z4P41S1
</t>
  </si>
  <si>
    <t>8.9</t>
  </si>
  <si>
    <t>Z4P41S2</t>
  </si>
  <si>
    <t>9</t>
  </si>
  <si>
    <t>Z5E01M1</t>
  </si>
  <si>
    <t>10</t>
  </si>
  <si>
    <t>Z5L01</t>
  </si>
  <si>
    <t>10.1</t>
  </si>
  <si>
    <t>Z5L01L1</t>
  </si>
  <si>
    <t>10.2</t>
  </si>
  <si>
    <t>Z5L01K2</t>
  </si>
  <si>
    <t>11</t>
  </si>
  <si>
    <t>Z5L02</t>
  </si>
  <si>
    <t>11.1</t>
  </si>
  <si>
    <t>Z5L02L1</t>
  </si>
  <si>
    <t>11.2</t>
  </si>
  <si>
    <t>Z5L02K2</t>
  </si>
  <si>
    <t>20</t>
  </si>
  <si>
    <t>21</t>
  </si>
  <si>
    <t>22</t>
  </si>
  <si>
    <t>23</t>
  </si>
  <si>
    <t>24</t>
  </si>
  <si>
    <t>25</t>
  </si>
  <si>
    <t>Zakres prac</t>
  </si>
  <si>
    <t>L.p</t>
  </si>
  <si>
    <t>Wykonanie i montaż Instalacji sprężonego powietrza około 200 kg</t>
  </si>
  <si>
    <t>Wykonanie i montaż zsypu żużla mokrego na przenośnik rewersyjny - modernizacja</t>
  </si>
  <si>
    <t xml:space="preserve"> 143/22-025 - Alit Kraków
</t>
  </si>
  <si>
    <t>Dokumentacja</t>
  </si>
  <si>
    <t>Wykonanie i montaż króćca do zabudowy sondy sygnalizacji poziomu maksymalnego w zbiorniku buforowym żużla mokrego</t>
  </si>
  <si>
    <t>Wykonanie i montaż króćca do zabudowy sondy sygnalizacji poziomu maksymalnego w zbiorniku buforowym kamienia wapiennego/klinkieru</t>
  </si>
  <si>
    <t xml:space="preserve"> 143/22-024 - Alit Kraków
</t>
  </si>
  <si>
    <t xml:space="preserve">143/22-023 - Alit Kraków
</t>
  </si>
  <si>
    <t xml:space="preserve">143/22-022 - Alit Kraków
</t>
  </si>
  <si>
    <t xml:space="preserve">143/22-021 - Alit Kraków
</t>
  </si>
  <si>
    <t xml:space="preserve">143/22-020 - Alit Kraków
</t>
  </si>
  <si>
    <t>Waga
 [kg]</t>
  </si>
  <si>
    <t xml:space="preserve">Dostawca przenośnika 
KOFAMA Koźle S.A.
Rysunek nr OF_22_012_R3_Przenośnik taśmowy B=1000, L=35,600 m - wytyczne wykonania
</t>
  </si>
  <si>
    <t>Uwagi</t>
  </si>
  <si>
    <t xml:space="preserve">U2U12M1,
U2U12M2 </t>
  </si>
  <si>
    <t xml:space="preserve">Dostawca  BIKO-SERWIS
 Rysunek OF_22_022_R1-Instalacja odpylania zasypu klinkieru-kamienia wap.do zbiornika buforowego w obiekcie Prasy Rolowej - wytyczne wykonania
</t>
  </si>
  <si>
    <t xml:space="preserve"> Montaż wentylatora dla filtra workowego na zbiorniku żużla mokrego;
- wentylator promieniowy, jednostrumieniowy z napędem bezpośrednim,
-  typ: WP-25/1,25
- 11kW 400VAC, 50Hz
- n=2910 1/min
</t>
  </si>
  <si>
    <t xml:space="preserve">Dostawca BIKO-SERWIS 
Rysunek nr  OF_22_022_R1-Instalacja odpylania zasypu klinkieru-kamienia wap.do zbiornika buforowego w obiekcie Prasy Rolowej - wytyczne wykonania
</t>
  </si>
  <si>
    <t xml:space="preserve">Dostawca BIKO-SERWIS 
Rysunek nr OF_22_022_R1-Instalacja odpylania zasypu klinkieru-kamienia wap.do zbiornika buforowego w obiekcie Prasy Rolowej - wytyczne wykonania
</t>
  </si>
  <si>
    <t xml:space="preserve">Dostawca  BIKO-SERWIS
Rysunek nr OF_22_021 Instalacja odpylania zasypu żużla mokrego do zbiornika buforowego w obiekcie Prasy Rolowej - wytyczne wykonania
</t>
  </si>
  <si>
    <t xml:space="preserve">Dostawca  BIKO-SERWIS
Rysunek nr OF_22_024_R1 i OF_22_025_R1 - Instalacja odpylania istniejącego i modernizowanego transportu kamienia wapiennego/klinkieru oraz żużla w MC4 - wytyczne wykonania
</t>
  </si>
  <si>
    <t xml:space="preserve">Dostawca  BIKO-SERWIS
Rysunek OF_22_024_R1 i OF_22_025_R1 - Instalacja odpylania istniejącego i modernizowanego transportu kamienia wapiennego/klinkieru oraz żużla w MC4 - wytyczne wykonania
</t>
  </si>
  <si>
    <t xml:space="preserve">Dostawca  BIKO-SERWIS
OF_22_024_R1 i OF_22_025_R1 - Instalacja odpylania istniejącego i modernizowanego transportu kamienia wapiennego/klinkieru oraz żużla w MC4 - wytyczne wykonania 
</t>
  </si>
  <si>
    <t xml:space="preserve">Dostawca BIKO-SERWIS 
Rysunek  OF_22_024_R1 i OF_22_025_R1 - Instalacja odpylania istniejącego i modernizowanego transportu kamienia wapiennego/klinkieru oraz żużla w MC4 - wytyczne wykonania 
</t>
  </si>
  <si>
    <t xml:space="preserve">Dostawca Górażdże Cement
Producent  Siemens Sp. z o.o. 
</t>
  </si>
  <si>
    <t>Wykonanie i montaż króćców do zabudowy sondy ciągłego pomiaru poziomu materiału w zbiorniku</t>
  </si>
  <si>
    <t xml:space="preserve">Dostawca Górażdże Cement
Endress+Hauser Polska sp. z o.o.
ul. Wołowska 11,
</t>
  </si>
  <si>
    <t xml:space="preserve"> Montaż wentylatora dla filtra workowego na zbiorniku kamienia wapiennego / klinkieru:
- wentylator promieniowy, jednostrumieniowy z napędem sprzęgłowym,
-  typ: WP-25/1,25
- 11kW 400VAC, 50Hz
- n=2910 1/min
</t>
  </si>
  <si>
    <t>Montaż przewodów powietrza zapylonego, przewody powietrza odpylonego, tłumik, kompensatory, zsyp pyłu z filtra do zbiornika buforowego, przepustnice ręczne</t>
  </si>
  <si>
    <t xml:space="preserve">Dostawca  BIKO-SERWIS 
Rysunek nr  OF_22_024_R1 i OF_22_025_R1 - Instalacja odpylania istniejącego i modernizowanego transportu kamienia wapiennego/klinkieru oraz żużla w MC4 - wytyczne wykonania
</t>
  </si>
  <si>
    <t xml:space="preserve">Montaż przenośnika taśmowego przejezdnego; kamienia, klinkieru i gipsu z przynależnymi zsypami;
- trzy położenia pracy przenośnika,
- zakres przejazdu przenośnika: 2 x 980mm=1960mm,
- napęd taśmy jednokierunkowy,
- mapęd jazdy rewersyjny z hamulcem,
- wydajność przenośnika: 600 t/h dla klinkieru (300 t/h dla kamień wapienny, gips),
- długość przenośnika: 4,030m,
- szerokość taśmy B=1000mm,
</t>
  </si>
  <si>
    <t xml:space="preserve"> Montaż przenośnika taśmowego klinkieru i kamienia wapiennego wraz z zsypem do zbiornika buforowego;
- napęd taśmy jednokierunkowy,
- wydajność przenośnika: 600 t/h dla klinkieru (300 t/h dla kamień wapienny),
- długość przenośnika: 35,60m,
- szerokość taśmy B=1000mm,
</t>
  </si>
  <si>
    <t xml:space="preserve"> Montaż filtra workowego na zbiorniku buforowym kamienia wapiennego / klinkieru; 
- wydajność: 4500 Am³/h,
- temperatura transportowanego i buforowanego materiału: klinkier 180°, kamień wapienny temp. otoczenia,
- filtr z lejem bez konstrukcji wsporczej,
- drabina wejściowa na pokrywę filtra,
- obarierowanie podestu filtra,
- graniczna wielkość emisji pyłu - poniżej 10 mg/Nm3,
- filtr z lejem izolowany,
</t>
  </si>
  <si>
    <t xml:space="preserve">Dostawca BIKO-SERWIS
Rysunek OF_22_022_R1-Instalacja odpylania zasypu klinkieru-kamienia wap.do zbiornika buforowego w obiekcie Prasy Rolowej - wytyczne wykonania
</t>
  </si>
  <si>
    <t xml:space="preserve">Dostawa  BIKO-SERWIS
OF_22_024_R1 i OF_22_025_R1 - Instalacja odpylania istniejącego i modernizowanego transportu kamienia wapiennego/klinkieru oraz żużla w MC4 - wytyczne wykonania
</t>
  </si>
  <si>
    <t xml:space="preserve">Dostawca BIKO-SERWIS
2) OF_22_024_R1 i OF_22_025_R1 - Instalacja odpylania istniejącego i modernizowanego transportu kamienia wapiennego/klinkieru oraz żużla w MC4 - wytyczne wykonania 
</t>
  </si>
  <si>
    <t>Numer techn</t>
  </si>
  <si>
    <t>BSD</t>
  </si>
  <si>
    <t>521</t>
  </si>
  <si>
    <t>521.BF040</t>
  </si>
  <si>
    <t>m2</t>
  </si>
  <si>
    <t>521.BF150</t>
  </si>
  <si>
    <t>521.BF180</t>
  </si>
  <si>
    <t>521.BF210</t>
  </si>
  <si>
    <t>521.BF240</t>
  </si>
  <si>
    <t>521.BF500</t>
  </si>
  <si>
    <t>521.BF630</t>
  </si>
  <si>
    <t>521.LD415</t>
  </si>
  <si>
    <t>521.LD420</t>
  </si>
  <si>
    <t>521.LD430</t>
  </si>
  <si>
    <t>521.LD440</t>
  </si>
  <si>
    <t>131b</t>
  </si>
  <si>
    <t>521.LQ120</t>
  </si>
  <si>
    <t>521.SD425</t>
  </si>
  <si>
    <t>521.SK590</t>
  </si>
  <si>
    <t>521.XA043</t>
  </si>
  <si>
    <t>521.XA154</t>
  </si>
  <si>
    <t>521.XA184</t>
  </si>
  <si>
    <t>521.XA214</t>
  </si>
  <si>
    <t>521.XA244</t>
  </si>
  <si>
    <t>521.XA633</t>
  </si>
  <si>
    <t>521.XA910</t>
  </si>
  <si>
    <t>751</t>
  </si>
  <si>
    <t>751.XM100</t>
  </si>
  <si>
    <t>Wydział</t>
  </si>
  <si>
    <t>Nr 
dokumenatcji</t>
  </si>
  <si>
    <t>Symbol 
urządzenia</t>
  </si>
  <si>
    <t>Gorazdze 22-45136
 Set of thermal insulation Generel (CPH)</t>
  </si>
  <si>
    <t>Opis</t>
  </si>
  <si>
    <t>Ilość</t>
  </si>
  <si>
    <t>RAZEM</t>
  </si>
  <si>
    <t>Koszt montażu 
izolacji termicznych 
[PLN]</t>
  </si>
  <si>
    <t>Numer 
urządzenia wg schematu</t>
  </si>
  <si>
    <t>521.XA911</t>
  </si>
  <si>
    <t>192a</t>
  </si>
  <si>
    <t>Uwagi:</t>
  </si>
  <si>
    <t>2.  W kosztach montażu uwzględnić cały sprzęt potrzebny do realizacji prac</t>
  </si>
  <si>
    <t>Opracował:</t>
  </si>
  <si>
    <t>Marek Sekuła</t>
  </si>
  <si>
    <t xml:space="preserve">Set of insulation (U-75HA) </t>
  </si>
  <si>
    <t xml:space="preserve">Set of insulation (U-100HA) </t>
  </si>
  <si>
    <t xml:space="preserve"> Set of insulation (U-100TA) </t>
  </si>
  <si>
    <t xml:space="preserve">Set of insulation (U-50HA) </t>
  </si>
  <si>
    <t>Elementy stalowe kompensatorów</t>
  </si>
  <si>
    <t>Grupa</t>
  </si>
  <si>
    <t>Steel parts for expansion joints</t>
  </si>
  <si>
    <t xml:space="preserve">Nazwa </t>
  </si>
  <si>
    <t>Nazwa</t>
  </si>
  <si>
    <t>Waga [kg]</t>
  </si>
  <si>
    <t>Koszt wykonania
 [PLN]</t>
  </si>
  <si>
    <t>REQ-4-672440-0</t>
  </si>
  <si>
    <t>REQ-4-673726-0</t>
  </si>
  <si>
    <t xml:space="preserve">Ducts </t>
  </si>
  <si>
    <t>Kanały</t>
  </si>
  <si>
    <t>REQ-4-674319-0</t>
  </si>
  <si>
    <t>REQ-4-674319-1</t>
  </si>
  <si>
    <t>REQ-4-674448-0</t>
  </si>
  <si>
    <t>Platforms</t>
  </si>
  <si>
    <t>Podest</t>
  </si>
  <si>
    <t>REQ-4-675262-0</t>
  </si>
  <si>
    <t>REQ-4-675730-0</t>
  </si>
  <si>
    <t>Dedusting pipes</t>
  </si>
  <si>
    <t>Chutes</t>
  </si>
  <si>
    <t>Zsypy</t>
  </si>
  <si>
    <t>REQ-4-676932-0</t>
  </si>
  <si>
    <t>REQ-4-676939-0</t>
  </si>
  <si>
    <t>Piping for compressed air</t>
  </si>
  <si>
    <t>Rurociagi sprężonego powietrza</t>
  </si>
  <si>
    <t>Piping for water</t>
  </si>
  <si>
    <t>Rurociagi wody</t>
  </si>
  <si>
    <t>521.XA970</t>
  </si>
  <si>
    <t>521.XA971</t>
  </si>
  <si>
    <t>REQ-4-669413-0</t>
  </si>
  <si>
    <t>REQ-4-669414-0</t>
  </si>
  <si>
    <t>Mobile container</t>
  </si>
  <si>
    <t>Mobilny kontener</t>
  </si>
  <si>
    <t>Water Spray System</t>
  </si>
  <si>
    <t>521.WI030</t>
  </si>
  <si>
    <t>REQ-4-677077-0</t>
  </si>
  <si>
    <t>Steel plate bin 27 m3</t>
  </si>
  <si>
    <t>Zbiornik stalowy 27 m3</t>
  </si>
  <si>
    <t>Steel plate bin 83 m4</t>
  </si>
  <si>
    <t>Zbiornik stalowy 83 m4</t>
  </si>
  <si>
    <t>521.BI250</t>
  </si>
  <si>
    <t>521.BI050</t>
  </si>
  <si>
    <t>Shims</t>
  </si>
  <si>
    <t>Podkładki</t>
  </si>
  <si>
    <t>REQ-4-667729-0</t>
  </si>
  <si>
    <t xml:space="preserve">Auxiliary Steel, Hardox 500 </t>
  </si>
  <si>
    <t>Blacha Hardox 500</t>
  </si>
  <si>
    <t>REQ-4-667761-0</t>
  </si>
  <si>
    <t>Sockets for measuring points</t>
  </si>
  <si>
    <t>Końcówki pomiarowe</t>
  </si>
  <si>
    <t>REQ-4-670957-0</t>
  </si>
  <si>
    <t>REQ-4-672199-0</t>
  </si>
  <si>
    <t>REQ-4-672274-1</t>
  </si>
  <si>
    <t>Set of throttle valves</t>
  </si>
  <si>
    <t>Zestaw zaworów</t>
  </si>
  <si>
    <t>REQ-4-673894-1</t>
  </si>
  <si>
    <t>511.XA910</t>
  </si>
  <si>
    <t>Zesypy</t>
  </si>
  <si>
    <t>REQ-4-674375-1</t>
  </si>
  <si>
    <t>Rurociagi odpyleniowe</t>
  </si>
  <si>
    <t>REQ-4-647524-0</t>
  </si>
  <si>
    <t>REQ-4-474639-0</t>
  </si>
  <si>
    <t>Steel stack</t>
  </si>
  <si>
    <t>REQ-4-674648-0</t>
  </si>
  <si>
    <t>L.p.</t>
  </si>
  <si>
    <t xml:space="preserve"> Montaz dozownika celkowego pod lejem filtra workowego na zbiorniku żużla mokrego;
- dozownik celkowy BKRV250,
- napęd elektryczny:
• NORD SK2282ABGH-80SH/4 TF
• 0.55 kW 230/400VAC, 50Hz
</t>
  </si>
  <si>
    <t>Montaz przewodów powietrza zapylonego, przewody powietrza odpylonego, tłumik, kompensatory, zsyp pyłu z filtra do zbiornika buforowego, przepustnice ręczne</t>
  </si>
  <si>
    <t xml:space="preserve">Dostawca BIKO-SERWIS
Rysunki nrOF_22_024_R1 i OF_22_025_R1 - Instalacja odpylania istniejącego i modernizowanego transportu kamienia wapiennego/klinkieru oraz żużla w MC4 - wytyczne wykonania 
</t>
  </si>
  <si>
    <t xml:space="preserve">Dostawca BIKO-SERWIS
rysunki OF_22_024_R1 i OF_22_025_R1 - Instalacja odpylania istniejącego i modernizowanego transportu kamienia wapiennego/klinkieru oraz żużla w MC4 - wytyczne wykonania 
</t>
  </si>
  <si>
    <t xml:space="preserve">Dostawca BIKO-SERWIS
rysunki nr OF_22_024_R1 i 
OF_22_025_R1 - Instalacja odpylania istniejącego i modernizowanego transportu kamienia wapiennego/klinkieru oraz żużla w MC4 - wytyczne wykonania 
</t>
  </si>
  <si>
    <t xml:space="preserve">Dostawca Biko serwis BIKO-SERWIS
rysnki OF_22_024_R1 i OF_22_025_R1 - Instalacja odpylania istniejącego i modernizowanego transportu kamienia wapiennego/klinkieru oraz żużla w MC4 - wytyczne wykonania 
</t>
  </si>
  <si>
    <t xml:space="preserve">Dostawca BIKO-SERWIS
Rysunki nr OF_22_024_R1 i
 OF_22_025_R1 - Instalacja odpylania istniejącego i modernizowanego transportu kamienia wapiennego/klinkieru oraz żużla w MC4 - wytyczne wykonania 
</t>
  </si>
  <si>
    <t xml:space="preserve">Dostawca AUMUND
Nr Rys. 30301697 Aumund
</t>
  </si>
  <si>
    <t>1 kol</t>
  </si>
  <si>
    <t xml:space="preserve">Dostawca Górażdże Cement
Siemens Sp. z o.o. 
Dział DI MI 
ul. Strzegomska 52
53-611 Wrocław
Kom.: +48 608 288 903
</t>
  </si>
  <si>
    <t xml:space="preserve"> Montaż sondy sygnalizacji poziomu maksymalnego w zbiorniku buforowym kam.wapien./klinkieru:
- kod zamówieniowy - Solicap S FTI77
(FTI77-A2FDSBTJ23A1A+Z1)
</t>
  </si>
  <si>
    <t>Wykonanie i montaż zsyp złomu 1_R.R._50Z4_031701M15_089-22-011</t>
  </si>
  <si>
    <t>26</t>
  </si>
  <si>
    <t xml:space="preserve"> rysunek wytycznych zsyp złomu
 1_R.R._50Z4_031701M15_089-22-011</t>
  </si>
  <si>
    <t>27</t>
  </si>
  <si>
    <t>Wykoanie i montaz zsypu złomu 2_R.R._50Z4_031701M15_089-22-012</t>
  </si>
  <si>
    <t>rysunek wytycznyc zsyp złomu 2_R.R._50Z4_031701M15_089-22-012</t>
  </si>
  <si>
    <t>Z5P121M1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</si>
  <si>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</si>
  <si>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</si>
  <si>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</si>
  <si>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</si>
  <si>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</si>
  <si>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</si>
  <si>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</si>
  <si>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</si>
  <si>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 Montaż przewodów powietrza zapylonego, przewody powietrza odpylonego, tłumik, kompensatory, zsyp pyłu z filtra, układ podpór, przepustnice ręczne</t>
  </si>
  <si>
    <t xml:space="preserve">Dostawca  BIKO-SERWIS
rysunek  OF_22_015_R1 - Instalacja odpylania punktów zasypu materiału z prasy rolowej do układu młyna MC4 - wytyczne wykonania
</t>
  </si>
  <si>
    <t xml:space="preserve"> Zbiornik buforowy kamienia wapiennego/klinkieru - wytyczne wykonania,
(konstrukcja zbiornika wydana w opracowaniu 075/22 - Alit Kraków):
- pojemność całkowita - ~330 m3,
- pojemność użytkowa - 275 m3,
- średnica wewn. części walcowej - Ø6850mm,
- wysokośc całkowita - ~ 13665mm
- zasyp do zbiornika - grawitacyjny,
- odbiór ze zbiornika - grawitacyjny,
- średnica wylotu - Ø1260mm
</t>
  </si>
  <si>
    <r>
      <t xml:space="preserve">Dostawca przenośnika 
KOFAMA Koźle S.A.
Rysunek nr OF_22_014_Przenośnik taśmowy przejezdny B=1000, L=~4,030 m - wytyczne wykonania
</t>
    </r>
    <r>
      <rPr>
        <sz val="10"/>
        <color rgb="FFFF0000"/>
        <rFont val="Arial"/>
        <family val="2"/>
        <charset val="238"/>
      </rPr>
      <t xml:space="preserve">
.</t>
    </r>
  </si>
  <si>
    <t xml:space="preserve">Dostawcca BIKO-SERWIS
rysunekOF_22_015_R1 - Instalacja odpylania punktów zasypu materiału z prasy rolowej do układu młyna MC4 - wytyczne wykonania
</t>
  </si>
  <si>
    <t xml:space="preserve"> Montaż filtra workowego odpylania transportu półproduktu z Prasy Rolowej do młyna MC4 oraz gotowego produktu z zbiorników magazynowych i Prasy Rolowej do obiektu MC4;
- wydajność: ~8 000 Am³/h,
- temperatura odpylanego powietrza - do około 120°
- temperatura transportowanego materiału: zmielony klinkier, żużel, mączka wapienna,  "pre-grinding" - temp około 100°,
- filtr z konstrukcją wsporczą i lejem,
- drabina wejściowa na pokrywę filtra,
- obarierowanie podestu filtra,
- graniczna wielkość emisji pyłu - poniżej 10 mg/Nm3,
- filtr z lejem izolowany termicznie,
- filtr wraz z skrzynką sterowania,
</t>
  </si>
  <si>
    <t xml:space="preserve"> Montaż przerzutki dwudrogowej na zsypie z filtra odpylania transportów z Prasy Rolowej;
- wielkość - 250x250mm
- napęd elektryczny Auma:
• SA 07.2 – bez sterowania
</t>
  </si>
  <si>
    <t xml:space="preserve"> Montaż przepustnicy regulacyjna sterowana elektrycznie (przed przepustnicą zabudowany pomiar podciśnienia, zakres otwarcia przepustnicy sterowany w zależnosci od wartości mierzonego podciśnienia):
- wielkość Ø140mm,
- dla instalacji odpyleniowej,
</t>
  </si>
  <si>
    <t xml:space="preserve">  Montaż przepustnicy regulacyjnej sterowana elektrycznie (przed przepustnicą zabudowany pomiar podciśnienia, zakres otwarcia przepustnicy sterowany w zależnosci od wartości mierzonego podciśnienia):
- wielkość Ø280mm,
- dla instalacji odpyleniowej,
</t>
  </si>
  <si>
    <t xml:space="preserve">Dostawcca BIKO-SERWIS
rysunek OF_22_015_R1 - Instalacja odpylania punktów zasypu materiału z prasy rolowej do układu młyna MC4 - wytyczne wykonania
</t>
  </si>
  <si>
    <t xml:space="preserve">Montaż dozownika celkowego pod lejem filtra odpylania transportów z Prasy Rolowej;
- dozownik celkowy BKRV250,
- napęd elektryczny:
• NORD SK2282ABGH-80SH/4 TF
• 0.55 kW 230/400VAC, 50Hz
</t>
  </si>
  <si>
    <t>Koszt
 realizacji [PLN]</t>
  </si>
  <si>
    <t>Wykonanie i montaż instalacja sprężonego powietrza do filtra</t>
  </si>
  <si>
    <t>brak rysunku</t>
  </si>
  <si>
    <t>Z5P21</t>
  </si>
  <si>
    <t>Z5P22</t>
  </si>
  <si>
    <t xml:space="preserve">Dostawca BIKO- SERWIS
rysunek OF/22-018 - wytyczne ALIT
 rysunek BIKO - SERWIS 
BK-A-009161
</t>
  </si>
  <si>
    <t>Dostawca BIKO- SERWIS
rysunek OF/22-019 - wytyczne ALIT
rysunek BIKO - SERWIS 
BK-A-009161</t>
  </si>
  <si>
    <t>36</t>
  </si>
  <si>
    <t>37</t>
  </si>
  <si>
    <t>38</t>
  </si>
  <si>
    <t>Wykonanie i montaż kanałów brudnego powietrza przed filtrem Z5P21</t>
  </si>
  <si>
    <t>39</t>
  </si>
  <si>
    <t>brak dokumentacji wykonawczej</t>
  </si>
  <si>
    <t>Wykonanie i montaż kanałów brudnego powietrza przed filtrem Z5P22</t>
  </si>
  <si>
    <t xml:space="preserve">Dostawca BIKO-SERWIS
rysunek OF_22_015_R1 - Instalacja odpylania punktów zasypu materiału z prasy rolowej do układu młyna MC4 - wytyczne wykonania
</t>
  </si>
  <si>
    <t xml:space="preserve"> Montaż zbiornika buforowy żużla mokrego - wytyczne wykonania, (konstrukcja zbiornika wydana w opracowaniu 076/22 - Alit Kraków)</t>
  </si>
  <si>
    <t>40</t>
  </si>
  <si>
    <t>Koszt [PLN]</t>
  </si>
  <si>
    <t>Zakres prac montażowych zadania inwestycyjngo "Budowa instalacji oddzielengo przemiału" zgodnie z dokumenacją FLS</t>
  </si>
  <si>
    <t>Ilość
 [szt]</t>
  </si>
  <si>
    <t>branża: mechaniczno - technologiczna</t>
  </si>
  <si>
    <t xml:space="preserve">Wykaz elekmentów prasy rolowej wykonywanych na podstawie dokumentacji FLS </t>
  </si>
  <si>
    <t>BIKO-SERWIS</t>
  </si>
  <si>
    <t>BK-A-009161</t>
  </si>
  <si>
    <t>U2P51</t>
  </si>
  <si>
    <t>Z4P41</t>
  </si>
  <si>
    <t>U2P61</t>
  </si>
  <si>
    <t>Set of insulation (U-75HA)</t>
  </si>
  <si>
    <r>
      <t xml:space="preserve">Dostawca przenośnika 
KOFAMA Koźle S.A.
Rysunek nr OF_22_013_R2_Przenośnik taśmowy rewersyjny B=1000, L=36,200 m - wytyczne wykonania
</t>
    </r>
    <r>
      <rPr>
        <sz val="10"/>
        <color rgb="FFFF0000"/>
        <rFont val="Arial"/>
        <family val="2"/>
        <charset val="238"/>
      </rPr>
      <t xml:space="preserve">
</t>
    </r>
  </si>
  <si>
    <t>Obiekt - prasa rolowa</t>
  </si>
  <si>
    <t>Branża mechaniczo - technologiczna</t>
  </si>
  <si>
    <t>6</t>
  </si>
  <si>
    <t>8</t>
  </si>
  <si>
    <t>12</t>
  </si>
  <si>
    <t>Zakres prac montażowych zadania inwestycyjngo "Budowa instalacji oddzielengo przemiału" zgodnie z dokumenacją ALIT Kraków</t>
  </si>
  <si>
    <t>511.WF150
Z5D02M1</t>
  </si>
  <si>
    <t>Numer techn 
 FLS/GC</t>
  </si>
  <si>
    <t>1 kpl</t>
  </si>
  <si>
    <t xml:space="preserve"> kpl</t>
  </si>
  <si>
    <t>Montaż przenośnika przepadu Schenck</t>
  </si>
  <si>
    <t>511.SX151
Z5D03M1</t>
  </si>
  <si>
    <t>Montaż klapy L800x500x45</t>
  </si>
  <si>
    <t>2.232599</t>
  </si>
  <si>
    <t>511.WF250
Z5D02M1</t>
  </si>
  <si>
    <t>511.SX251
Z5D03M1</t>
  </si>
  <si>
    <t>511.BC600
Z5E04</t>
  </si>
  <si>
    <t>20198515
10473399
10412705</t>
  </si>
  <si>
    <t xml:space="preserve">Wykoannie i montaż instalcji centralnego odkurzania:
- Przrewody rurowe o średnicy D= Ø76,1mm,  Ø108mm,  Ø133mm,  Ø159mm,
- łuki R=2,5D z prostkami L=100mm dla przewodów jak wyżej,
- zwężki, trójniki dla średnic jak wyżej,
- łącznik rur dla średnic jak wyżej ; L= 48 do 65mm,
- przyłacza do węża ssawnego,
- wąż ssawny DN70(65), L=15m wraz z wyposażeniem ssącym - 2 sztuki,
- system zamocowań do rurociągów jak wyżej (Hilti, Sikla, lub równorzędny),
- podpory nietypowe,
</t>
  </si>
  <si>
    <t>Koszt
  [PLN]</t>
  </si>
  <si>
    <t>511.DG160
Z5D04S1</t>
  </si>
  <si>
    <t>Montaż wagi taśmowej Schenck 
B-1400 L-3500 mm</t>
  </si>
  <si>
    <t>Montaż wagi taśmowej Schenck
B-1400 L-3500 mm</t>
  </si>
  <si>
    <t>Montaż przenośnika taśmowego
 RT30-A800L B-800 mm L-12 m</t>
  </si>
  <si>
    <t>521.BC010
Z5J11</t>
  </si>
  <si>
    <t>Montaż przenośnika taśmowego
 RT20-N2000 B-2000 mm L-25 m</t>
  </si>
  <si>
    <t>10558291
 10558461
 10412705</t>
  </si>
  <si>
    <t>Montaż speparatora metali 
na przenośniku Z5J11</t>
  </si>
  <si>
    <t>521.MS011
Z5J11M3</t>
  </si>
  <si>
    <t>Montaż zesypu dwudrogowego 
L1600 x 1120 x 30</t>
  </si>
  <si>
    <t>521.DG015
Z5J12S1</t>
  </si>
  <si>
    <t>521.BC020
Z5J13</t>
  </si>
  <si>
    <t>Montaż przenośnika taśmowego
 RT20-N2000 B-1800 mm L-17 m</t>
  </si>
  <si>
    <t>10558292
10558996 
10412705</t>
  </si>
  <si>
    <t>521.WI030
Z5J13M2</t>
  </si>
  <si>
    <t>521.BF040
Z5P31</t>
  </si>
  <si>
    <t>Montaż filtra Q=316 m3/h, CE1-6-15</t>
  </si>
  <si>
    <t>521.FV041
Z5P31</t>
  </si>
  <si>
    <t>Montaż klapy PE-200CW</t>
  </si>
  <si>
    <t>Montaż wentylatora SPW 80/80 VL</t>
  </si>
  <si>
    <t>521.FN042
Z5P34M1</t>
  </si>
  <si>
    <t>Montaż tłumika hałasu</t>
  </si>
  <si>
    <t>4 kpl</t>
  </si>
  <si>
    <t>521.BI050
Z5L03Y1</t>
  </si>
  <si>
    <t>521.BI050
Z5L03L1</t>
  </si>
  <si>
    <t>1.219111</t>
  </si>
  <si>
    <t>521.BI050
Z5L03F1</t>
  </si>
  <si>
    <t>Montaż czujnika poziomu 27m3</t>
  </si>
  <si>
    <t>Montaż pulsatorów powietrznych 
4x x150 kg na zbiorniku 27m3</t>
  </si>
  <si>
    <t>13</t>
  </si>
  <si>
    <t>14</t>
  </si>
  <si>
    <t>15</t>
  </si>
  <si>
    <t>16</t>
  </si>
  <si>
    <t>17</t>
  </si>
  <si>
    <t>Montaż klapy SL 1700 x 630HY</t>
  </si>
  <si>
    <t>521.SG080
Z5M01S1</t>
  </si>
  <si>
    <t>521.HY085
Z5M101</t>
  </si>
  <si>
    <t>Zbiornik oleju wraz z instalacją 
hydrauliczną kalpy 521. SG080</t>
  </si>
  <si>
    <t>Montaż instalacji wtrysku wody, 
zbiornik, rurociagi, pompa</t>
  </si>
  <si>
    <t>521.SG095
Z5M04S1
Z5M14S1</t>
  </si>
  <si>
    <t>Montaż klapy</t>
  </si>
  <si>
    <t>18</t>
  </si>
  <si>
    <t>19</t>
  </si>
  <si>
    <t>521.RP100
Z5M01</t>
  </si>
  <si>
    <t>10556267
10562875</t>
  </si>
  <si>
    <t>Montaż prasy rolowej HPR-C 3.07</t>
  </si>
  <si>
    <t>521.HY110
Z5M30M1</t>
  </si>
  <si>
    <t>Montaz instalacji hydraulicznej 
prasy rolowej, zbiorniki, rurociagi</t>
  </si>
  <si>
    <t xml:space="preserve">Montaż szafy sterowniczej </t>
  </si>
  <si>
    <t xml:space="preserve">
521.HY110
</t>
  </si>
  <si>
    <t>Montaż instalacji smarowniczej 
prasy rolowej</t>
  </si>
  <si>
    <t>60206039
10562875
60206267</t>
  </si>
  <si>
    <t>521.MD140
Z5M03, Z5M13</t>
  </si>
  <si>
    <t>2 kpl</t>
  </si>
  <si>
    <t>521.LQ120
Z5M20M1</t>
  </si>
  <si>
    <t>Montaż instalacji smarowniczej 
prasy rolowej- pompy, układ filtrów (2 x 900 kg)</t>
  </si>
  <si>
    <t>Montaż układu napędowego,
 silików, przekładni, sprzegieł (2x 36500 kg</t>
  </si>
  <si>
    <t>Montaż filtra CE2 -8-20</t>
  </si>
  <si>
    <t>521.BF150
Z5P41</t>
  </si>
  <si>
    <t>521.LQ145
Z5M02
Z5M12M1</t>
  </si>
  <si>
    <t>521.SC151
Z5P42M1</t>
  </si>
  <si>
    <t>521.SC152
Z5P42M1</t>
  </si>
  <si>
    <t>Montaż klapy CE-200-CW</t>
  </si>
  <si>
    <t>1.246794</t>
  </si>
  <si>
    <t>521.FN153
Z5P44M1</t>
  </si>
  <si>
    <t xml:space="preserve">Montaż przenośnika ślimakowego </t>
  </si>
  <si>
    <t>Montaż wentylatora SPW 90//90 VL</t>
  </si>
  <si>
    <t>10562673, 
20199828</t>
  </si>
  <si>
    <t>Zabudowa wykładziny DENSIT gr. 20 mm 
w kanałach nr 10562673, 20199828 oraz kompensatorach:
a) dobór materiału DENSIT dla zapenienia gwarancji, 
b) zabudowa wykładziny DENSIT wraz z materiałami pomocniczymi</t>
  </si>
  <si>
    <t>Montaż przenośnika taśmowego
 RT45-N2000 B-1800 mm L-17 m</t>
  </si>
  <si>
    <t>521.BC160
Z5J31M1</t>
  </si>
  <si>
    <t>10558293
10559272</t>
  </si>
  <si>
    <t>Montaż elewatora łańcuchowego
BW-D 1100/320x24,5 m</t>
  </si>
  <si>
    <t>Montaż tłumika hałasu
 MK10U 1000x1000x1500</t>
  </si>
  <si>
    <t>521.BC170
Z5J32M1</t>
  </si>
  <si>
    <t>Montaż filtra CE2 -10-25</t>
  </si>
  <si>
    <t>521.BF180
Z5P51M1</t>
  </si>
  <si>
    <t>521.SC181
Z5P52M1</t>
  </si>
  <si>
    <t xml:space="preserve">521.FV182
</t>
  </si>
  <si>
    <t>1.248254</t>
  </si>
  <si>
    <t>Montaż wentylatora SPW 100/95 VL</t>
  </si>
  <si>
    <t>521.FN183
Z5P54M1</t>
  </si>
  <si>
    <t>Montaż tłumika hałasu
 MK10U 1200x1200x1500</t>
  </si>
  <si>
    <t xml:space="preserve">521.FV190
</t>
  </si>
  <si>
    <t>Montaż klapy PE-1450x700</t>
  </si>
  <si>
    <t>Montaż przenośnika ślimakowego</t>
  </si>
  <si>
    <t>10558294
10559194</t>
  </si>
  <si>
    <t>521.BC200
Z5J01M1</t>
  </si>
  <si>
    <t>Montaż przenośnika taśmowego
 RT45-N1800 B-1800 mm L-9,5 m</t>
  </si>
  <si>
    <t>Montaż filtra CE1 -4-10</t>
  </si>
  <si>
    <t>521.BF210
Z5P11M1</t>
  </si>
  <si>
    <t xml:space="preserve">521.FV212
</t>
  </si>
  <si>
    <t>1.222242</t>
  </si>
  <si>
    <t>521.FN213
Z5P14M1</t>
  </si>
  <si>
    <t>Montaż wentylatora SPW 63/59 VL</t>
  </si>
  <si>
    <t>Montaż tłumika hałasu
 MK10V 800x800x1500</t>
  </si>
  <si>
    <t>Montaż odkurzacza</t>
  </si>
  <si>
    <t>41</t>
  </si>
  <si>
    <t>Montaż elewatora łańcuchowego
BW-D 900/320x43,6 m</t>
  </si>
  <si>
    <t>521.BC220
Z5J02M1</t>
  </si>
  <si>
    <t>42</t>
  </si>
  <si>
    <t>43</t>
  </si>
  <si>
    <t>44</t>
  </si>
  <si>
    <t>45</t>
  </si>
  <si>
    <t>46</t>
  </si>
  <si>
    <t>Montaż pulsatorów powietrza szt. 6</t>
  </si>
  <si>
    <t>521.BQ225
Z5L03Y1</t>
  </si>
  <si>
    <t>521.BQ225 instrukcja</t>
  </si>
  <si>
    <t>521.BF240
Z5P21M1</t>
  </si>
  <si>
    <t>521.FV242</t>
  </si>
  <si>
    <t>521.SC241
Z5P22M1</t>
  </si>
  <si>
    <t>47</t>
  </si>
  <si>
    <t>48</t>
  </si>
  <si>
    <t>49</t>
  </si>
  <si>
    <t>50</t>
  </si>
  <si>
    <t>51</t>
  </si>
  <si>
    <t>52</t>
  </si>
  <si>
    <t>53</t>
  </si>
  <si>
    <t>54</t>
  </si>
  <si>
    <t>521.FN243
Z5P24M1</t>
  </si>
  <si>
    <t>1.222244</t>
  </si>
  <si>
    <t>Montaż tłumika hałasu
 MK10U 100x100x1500</t>
  </si>
  <si>
    <t>512.XA244</t>
  </si>
  <si>
    <t>512.XA154</t>
  </si>
  <si>
    <t>Rysunek zestawieniowy
 / specyfikacja/</t>
  </si>
  <si>
    <t>Montaż pulsatorów powietrza szt. 4</t>
  </si>
  <si>
    <t>521.BI225
Z5L11Y1</t>
  </si>
  <si>
    <t>Dokumentacja FLS (BSD)</t>
  </si>
  <si>
    <t>521.BI250
Z5S11L1</t>
  </si>
  <si>
    <t>521.BI225
Z5S11F1</t>
  </si>
  <si>
    <t>Montaż czujników poziomu na 
zbiorniku Q83m3</t>
  </si>
  <si>
    <t>Montaż wag pod 
zbiornikiem Q83m3</t>
  </si>
  <si>
    <t>Montaż przepustnicy HQ 3150 x 1000</t>
  </si>
  <si>
    <t>521.RG255
Z5J21S1</t>
  </si>
  <si>
    <t>Montaż młotków pneumatycznych</t>
  </si>
  <si>
    <t>521.PN256</t>
  </si>
  <si>
    <t>521.BC270
Z5J22M1</t>
  </si>
  <si>
    <t>10558295
10473399
10412705</t>
  </si>
  <si>
    <t>55</t>
  </si>
  <si>
    <t>56</t>
  </si>
  <si>
    <t>57</t>
  </si>
  <si>
    <t>58</t>
  </si>
  <si>
    <t>59</t>
  </si>
  <si>
    <t>60</t>
  </si>
  <si>
    <t>61</t>
  </si>
  <si>
    <t>62</t>
  </si>
  <si>
    <t>Montaż przenośnika taśmowego
 RT30-N1400 B-1400 mm L-24 m</t>
  </si>
  <si>
    <t>Montaż czujnika metali (metal decetor)</t>
  </si>
  <si>
    <t>521.DG275
Z5J23S1</t>
  </si>
  <si>
    <t>Montaż klapy L 1120 x 800 x30</t>
  </si>
  <si>
    <t>521.BC280
Z5J24M1</t>
  </si>
  <si>
    <t>10558296
19412705
10475010
10473399</t>
  </si>
  <si>
    <t>Montaż przenośnika taśmowego
 RT45-N800 B-800 mm L-9,3 m</t>
  </si>
  <si>
    <t>Montaż separatora ROKSH 750 M133</t>
  </si>
  <si>
    <t>521.SR300
Z5S01</t>
  </si>
  <si>
    <t>Montaż napędu separatora</t>
  </si>
  <si>
    <t>521.MD302
Z5S03M1</t>
  </si>
  <si>
    <t>Wymagana gwarancja 
36 miesięcy od uruchomienia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</si>
  <si>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</si>
  <si>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</si>
  <si>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</si>
  <si>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</si>
  <si>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</si>
  <si>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</si>
  <si>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</si>
  <si>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</si>
  <si>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</si>
  <si>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</si>
  <si>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</si>
  <si>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</si>
  <si>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Montaż instalacji smarowniczej separatora</t>
  </si>
  <si>
    <t>521.LQ303
Z5S02M1</t>
  </si>
  <si>
    <t>521.GS305
Z5S03M1</t>
  </si>
  <si>
    <t>Montaż klapy przepadu</t>
  </si>
  <si>
    <t>521.FV306</t>
  </si>
  <si>
    <t>521.SR310
Z5S01</t>
  </si>
  <si>
    <t>Montaż speparatora powietrznego 
C-RPGS C2-2400</t>
  </si>
  <si>
    <t>Montaż klapy PE 2240 x 600 CW</t>
  </si>
  <si>
    <t>521.FV320</t>
  </si>
  <si>
    <t>Montaż klapy dwudrogowej L 800x500x30</t>
  </si>
  <si>
    <t>521.DG322
Z5J41S1</t>
  </si>
  <si>
    <t>10560031
20085219</t>
  </si>
  <si>
    <t>Montaż rynny aeracyjnej B350, L 34 m</t>
  </si>
  <si>
    <t>Montaż wentylatora HQ36 71</t>
  </si>
  <si>
    <t>521.FN331
Z5U01M1</t>
  </si>
  <si>
    <t>521.DG333
Z5U01S1</t>
  </si>
  <si>
    <t xml:space="preserve">Montaż klapy </t>
  </si>
  <si>
    <t>521.DG334
Z5U01S2</t>
  </si>
  <si>
    <t>Montaż przepływomierza typ G400</t>
  </si>
  <si>
    <t>521.FM335
Z5U02F1</t>
  </si>
  <si>
    <t>6.205023</t>
  </si>
  <si>
    <t>521.AS336
Z5U03</t>
  </si>
  <si>
    <t>521.AS330
Z5U01</t>
  </si>
  <si>
    <t>10560032
20085219</t>
  </si>
  <si>
    <t>Montaż rynny aeracyjnej B350, L 8,2 m</t>
  </si>
  <si>
    <t>Montaż wentylatora HQ20 71</t>
  </si>
  <si>
    <t>521.FN337
Z5U03M1</t>
  </si>
  <si>
    <t>521.AS340
Z5J43</t>
  </si>
  <si>
    <t>Montaż rynny aeracyjnej B350, L 7 m</t>
  </si>
  <si>
    <t>521.FN341
Z5J43M1</t>
  </si>
  <si>
    <t>Montaż przepływomierza typ G750</t>
  </si>
  <si>
    <t>521.FM345
Z5J44F1</t>
  </si>
  <si>
    <t>6.205024</t>
  </si>
  <si>
    <r>
      <t xml:space="preserve">Montaż przepustnicy C-M fi  </t>
    </r>
    <r>
      <rPr>
        <sz val="11"/>
        <color theme="1"/>
        <rFont val="Arial"/>
        <family val="2"/>
        <charset val="238"/>
      </rPr>
      <t>1500 mm</t>
    </r>
  </si>
  <si>
    <t>521.LD415
Z5T04S1</t>
  </si>
  <si>
    <r>
      <t>Montaż przepustnicy C-M fi  2240</t>
    </r>
    <r>
      <rPr>
        <sz val="11"/>
        <color theme="1"/>
        <rFont val="Arial"/>
        <family val="2"/>
        <charset val="238"/>
      </rPr>
      <t xml:space="preserve"> mm</t>
    </r>
  </si>
  <si>
    <t>521.LD420
Z5T03S1</t>
  </si>
  <si>
    <t>75</t>
  </si>
  <si>
    <t>76</t>
  </si>
  <si>
    <t>77</t>
  </si>
  <si>
    <t>78</t>
  </si>
  <si>
    <t>79</t>
  </si>
  <si>
    <t>80</t>
  </si>
  <si>
    <t>81</t>
  </si>
  <si>
    <t>82</t>
  </si>
  <si>
    <r>
      <t xml:space="preserve">Montaż przepustnicy DN 1700 </t>
    </r>
    <r>
      <rPr>
        <sz val="11"/>
        <color theme="1"/>
        <rFont val="Arial"/>
        <family val="2"/>
        <charset val="238"/>
      </rPr>
      <t>mm</t>
    </r>
  </si>
  <si>
    <t>521.SD425
Z5T01S1</t>
  </si>
  <si>
    <r>
      <t xml:space="preserve">Montaż przepustnicy C-M fi  </t>
    </r>
    <r>
      <rPr>
        <sz val="11"/>
        <color theme="1"/>
        <rFont val="Arial"/>
        <family val="2"/>
        <charset val="238"/>
      </rPr>
      <t>1600 mm</t>
    </r>
  </si>
  <si>
    <t>521.LD430
Z4W02S1</t>
  </si>
  <si>
    <t>Montaż przepustnicy PKV fi 2120 mm</t>
  </si>
  <si>
    <t>1.229167</t>
  </si>
  <si>
    <t>Montaż izolacji termicznych urządzeń, kanałów techologicznych oraz przewodów odpyleniowych prasy rolowej</t>
  </si>
  <si>
    <t>Montaż przepustnicy C-M fi 1700 mm</t>
  </si>
  <si>
    <t>521.LD445
Z5W03S1</t>
  </si>
  <si>
    <t>521.LD440
Z5T02S2</t>
  </si>
  <si>
    <t>Montaż przepustnicy C-M fi 710 mm</t>
  </si>
  <si>
    <t>521.TV435
Z5T02S1</t>
  </si>
  <si>
    <t>521.LD450
Z5W04S1</t>
  </si>
  <si>
    <t xml:space="preserve">Montaż filtra </t>
  </si>
  <si>
    <t>521.BF500
Z5P01M1</t>
  </si>
  <si>
    <t>S60001392
SS0001393
S60001394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</si>
  <si>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</si>
  <si>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</si>
  <si>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</si>
  <si>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</si>
  <si>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</si>
  <si>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</si>
  <si>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</si>
  <si>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</si>
  <si>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</si>
  <si>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</si>
  <si>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</si>
  <si>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521.AS501
Z5P02</t>
  </si>
  <si>
    <t>S60001392</t>
  </si>
  <si>
    <t>Montaż rynny aeracyjnej</t>
  </si>
  <si>
    <t>521.FN502
Z5P02M1</t>
  </si>
  <si>
    <t>Montaż wentylatora rynny</t>
  </si>
  <si>
    <t>Montaż przepustnicy</t>
  </si>
  <si>
    <t>521.SG503</t>
  </si>
  <si>
    <t>521.RF504
Z5P03M1</t>
  </si>
  <si>
    <t>Montaż podawacza celkowego</t>
  </si>
  <si>
    <t>521.AS504
Z5P05</t>
  </si>
  <si>
    <t>521.FN506
Z5P05M1</t>
  </si>
  <si>
    <t>521.SG507</t>
  </si>
  <si>
    <t>521.RF508
Z5P06M1</t>
  </si>
  <si>
    <t>Montaż przepustnicy D-ILD 2x3150x800</t>
  </si>
  <si>
    <t>521.LD550
Z5P04S1</t>
  </si>
  <si>
    <t>Montaż wentylatora DHAF A250/B251</t>
  </si>
  <si>
    <t>521.FN560
Z5P04M1</t>
  </si>
  <si>
    <t>13348954
10560037
60158069
10107479</t>
  </si>
  <si>
    <t>521.AS600
Z5J51</t>
  </si>
  <si>
    <t>10560034
20085219</t>
  </si>
  <si>
    <t>Montaż rynny aeracyjnej B 300 mm, L7m</t>
  </si>
  <si>
    <t>521.FN601
Z5J51M1</t>
  </si>
  <si>
    <t>10560035
20085219</t>
  </si>
  <si>
    <t>521.AS603
Z5J53</t>
  </si>
  <si>
    <t>Montaż rynny aeracyjnej B 300 mm, L11m</t>
  </si>
  <si>
    <t>521.FN604
Z5J53M1</t>
  </si>
  <si>
    <t>3.097740</t>
  </si>
  <si>
    <t>Montaż urządzenia poboru próbek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</si>
  <si>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</si>
  <si>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</si>
  <si>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</si>
  <si>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</si>
  <si>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</si>
  <si>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</si>
  <si>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</si>
  <si>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</si>
  <si>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</si>
  <si>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</si>
  <si>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521.SM615
Z5J52M1</t>
  </si>
  <si>
    <t>521.SM610
521.SM615
Z5J52M1</t>
  </si>
  <si>
    <t>521.BF630
Z5P61M1</t>
  </si>
  <si>
    <t>Montaż filtra CE1-1-05</t>
  </si>
  <si>
    <t>521.FV631</t>
  </si>
  <si>
    <t>104</t>
  </si>
  <si>
    <t>105</t>
  </si>
  <si>
    <t>106</t>
  </si>
  <si>
    <t>107</t>
  </si>
  <si>
    <t>108</t>
  </si>
  <si>
    <t>109</t>
  </si>
  <si>
    <t>110</t>
  </si>
  <si>
    <t>111</t>
  </si>
  <si>
    <t>Montaż wentylatora KPF 56/56 VL</t>
  </si>
  <si>
    <t>1.225574</t>
  </si>
  <si>
    <t>521.FN632
Z5P64M1</t>
  </si>
  <si>
    <t>Montaż tłumika hałasu MK10U 600x600x1500</t>
  </si>
  <si>
    <t>521.FN632</t>
  </si>
  <si>
    <t>512.XA633</t>
  </si>
  <si>
    <t xml:space="preserve">                                                                                RAZEM</t>
  </si>
  <si>
    <t>Montaż rynny aeracyjnej B 300 mm, L3m</t>
  </si>
  <si>
    <t>521.FN641
Z5U11M1</t>
  </si>
  <si>
    <t>521.AS640
Z5U11</t>
  </si>
  <si>
    <t>521.FM650</t>
  </si>
  <si>
    <t>Montaż przepływomierza G400</t>
  </si>
  <si>
    <t>521.BE660
Z5J55</t>
  </si>
  <si>
    <t>521.AS670
Z5J56</t>
  </si>
  <si>
    <t>10560038
20085219</t>
  </si>
  <si>
    <t>521.FN671
Z5J56M1</t>
  </si>
  <si>
    <t>Montaż wentylatora HQ64 71</t>
  </si>
  <si>
    <t>Montaż rynny aeracyjnej B 300 mm, L58m</t>
  </si>
  <si>
    <t>112</t>
  </si>
  <si>
    <t>113</t>
  </si>
  <si>
    <t>114</t>
  </si>
  <si>
    <t>115</t>
  </si>
  <si>
    <t>116</t>
  </si>
  <si>
    <t>117</t>
  </si>
  <si>
    <t>Montaż klapy L-PN 300 (dwudrogowej)</t>
  </si>
  <si>
    <t>Montaż klapy odcinającej</t>
  </si>
  <si>
    <t>521.DG673
Z5J56S3</t>
  </si>
  <si>
    <t>521.DG672
Z5J56S1</t>
  </si>
  <si>
    <t>521.DG674
Z5J56S4</t>
  </si>
  <si>
    <t xml:space="preserve">Montaż elekmentów prasy rolowej wykonywanych  na podstawie dokumentacji FLS  - załącznik nr 3 </t>
  </si>
  <si>
    <t>521.IP850</t>
  </si>
  <si>
    <t>Montaż punktów pomiarowych</t>
  </si>
  <si>
    <t>2.202166
521.SR300N04
521.SR300T03
521.SR300T01
521.SR300N02
521.SR300N02</t>
  </si>
  <si>
    <r>
      <t xml:space="preserve">Montaż elementów kompensatorów dodstrczanych przez FLS </t>
    </r>
    <r>
      <rPr>
        <b/>
        <sz val="11"/>
        <color theme="1"/>
        <rFont val="Arial"/>
        <family val="2"/>
        <charset val="238"/>
      </rPr>
      <t>(kod SSS</t>
    </r>
    <r>
      <rPr>
        <sz val="11"/>
        <color theme="1"/>
        <rFont val="Arial"/>
        <family val="2"/>
        <charset val="238"/>
      </rPr>
      <t>) - tkaniny zewnętrzne, wypełnieniakompensatorów. Elementy metalowe będą wykonywane oraz instalowane  przez wykonawce na podstawie dokumentacji (kod BSD) - dotyczy wszystkich kompensatorów</t>
    </r>
  </si>
  <si>
    <t>521.AM886</t>
  </si>
  <si>
    <t>a)</t>
  </si>
  <si>
    <t>Schemat technologiczny FLS 500B nr 10554537</t>
  </si>
  <si>
    <t>Podstawowa dokumentacja:</t>
  </si>
  <si>
    <t>b)</t>
  </si>
  <si>
    <t>c)</t>
  </si>
  <si>
    <t>General Arrangement Legend nr 50110187-9.0</t>
  </si>
  <si>
    <t>Schemat technologiczny 500A FLS 10554527</t>
  </si>
  <si>
    <t>opis oraz rysunki z zabudową urządzeń</t>
  </si>
  <si>
    <t>Montaż elewatora taśmowego
 B 500mm L24 m</t>
  </si>
  <si>
    <t>Wszystkie środki smarne (oleje, smary) dostarcza Górażdże Cement. Wykonawca będzie odpowiedzialny za ich zalanie, uzupełnienie w</t>
  </si>
  <si>
    <t xml:space="preserve">Urządzenia elektryczne tj silinik, rozruszniki itd. wykonawca zabuduje w zakresie mechanicznym. Podłączenie elektryczne będzie </t>
  </si>
  <si>
    <t>Wszystkie napędy elektryczne muszą zostać wyosiowane przez specjalistyczny sprzęt. Wykonawca dostarczy protokół do GC.</t>
  </si>
  <si>
    <t xml:space="preserve">Most przejazdny został zakupoiony u innego dostawcy, który w zakresie ma również montaż. Po zabudowaniu mosty wykoanwca zabuduje </t>
  </si>
  <si>
    <t>L.p,</t>
  </si>
  <si>
    <t>Uwagi wykonawcy</t>
  </si>
  <si>
    <t>Powłki malarskie wykoanć zgodnie z wytycznymi FLS,</t>
  </si>
  <si>
    <t>W ofercie uwzględnić wykonanie złączy taśmy wulknizowanego na gorąco,</t>
  </si>
  <si>
    <t>zbiornik Q 27m3,</t>
  </si>
  <si>
    <t>Winda została zakupiona przez GC, montaż wykona dostawca windy w ustalonym terminie,</t>
  </si>
  <si>
    <t>Suwnica Q 110 ton została zakupiona przez GC, montaż wykona dostawca suwnicy w ustalonym terminie,</t>
  </si>
  <si>
    <t>realizowała firma elektryczna,</t>
  </si>
  <si>
    <t>Wszystkie prace będą realizowane pod nadzorem dostawców urządzeń. Koszty nadzorów pokrywa Górażdże Cement,</t>
  </si>
  <si>
    <t>Oznaczenie 
FLS/innych firm</t>
  </si>
  <si>
    <t>Prasa rolowa</t>
  </si>
  <si>
    <t>Inne urządzenia mechaniczne</t>
  </si>
  <si>
    <t>Montaż systemu pomiarów zapylenia 
na kominie</t>
  </si>
  <si>
    <t xml:space="preserve"> Montaż przenośnika taśmowego rewersyjny żużla mokrego z przynależnymi zsypami:
- napęd taśmy rewersyjny,
- wydajność przenośnika: 300 t/h,
- długość przenośnika: 36,20m,
- szerokość taśmy B=1000mm,
</t>
  </si>
  <si>
    <t xml:space="preserve">Montaż dozownika celkowego pod lejem filtra workowego na zbiorniku kamienia wapiennego / klinkieru:
- dozownik celkowy BKRV250,
- napęd elektryczny:
• NORD SK2282ABGH-80SH/4 TF
• 0.55 kW 230/400VAC, 50Hz
</t>
  </si>
  <si>
    <t xml:space="preserve"> Montaż Filtra workowego na zbiorniku żużla mokrego
- wydajność: 4500 Am³/h,
- temperatura transportowanego i buforowanego materiału: żużel mokry - temp. otoczenia,
- filtr z lejem bez konstrukcji wsporczej,
- "drabina" wejście na pokrywę filtra,
- obarierowanie podestu filtra,
- graniczna wielkość emisji pyłu - poniżej 10 mg/Nm3,
- filtr z lejem izolowany,
</t>
  </si>
  <si>
    <t xml:space="preserve"> Montaż przenośnika ślimakowego rewersyjny BKSC (do zainstalowania pod modernizowanym filtrem Z4P41M1) 
- długość przenośnika 2150mm,
- średnica przenośnika Ø273mm,
- wydajność max. 5m3/h,
</t>
  </si>
  <si>
    <t xml:space="preserve"> Montaż przepustnicy sterowanej pneumatycznie DN200 dla instalacji odpyleniowej:
- zamknij-otwórz,
- wyposażenie; wyłączniki krańcowe
- wyk. odporne na ścieranie
Napęd pneumatyczny dwustronnego działania:
- TYP EB5.1SYD - mom. dla ciśn. 6 bar – 76 Nm
</t>
  </si>
  <si>
    <t xml:space="preserve"> Montaż przepustnica sterowanej pneumatycznie DN200 dla instalacji odpyleniowej:
- zamknij-otwórz,
- wyposażenie; wyłączniki krańcowe
- wyk. temperaturowe i odporne na ścieranie
Napęd pneumatyczny dwustronnego działania:
- TYP EB5.1SYD - mom. dla ciśn. 6 bar – 76 Nm</t>
  </si>
  <si>
    <t xml:space="preserve">Montaż przepustnicy sterowanej pneumatycznie DN200 dla instalacji odpyleniowej:
- zamknij-otwórz,
- wyposażenie; wyłączniki krańcowe
- wyk. odporne na ścieranie
Napęd pneumatyczny dwustronnego działania:
- TYP EB5.1SYD - mom. dla ciśn. 6 bar – 76 Nm
</t>
  </si>
  <si>
    <t xml:space="preserve"> Montaż przepustnicy sterowanej pneumatycznie DN200 dla instalacji odpyleniowej:
- zamkni-otwórz,
- wyposażenie; wyłączniki krańcowe
- wyk. temperaturowe i odporne na ścieranie
Napęd pneumatyczny dwustronnego działania:
- TYP EB5.1SYD - mom. dla ciśn. 6 bar – 76 Nm
</t>
  </si>
  <si>
    <t xml:space="preserve"> Montaż przepustnicy sterowanej pneumatycznie DN200 dla instalacji odpyleniowej:
- zamknij-otwórz,
- wyposażenie; wyłączniki krańcowe
- wyk. temperaturowe i odporne na ścieranie
Napęd pneumatyczny dwustronnego działania:
- TYP EB5.1SYD - mom. dla ciśn. 6 bar – 76 Nm
</t>
  </si>
  <si>
    <t xml:space="preserve">Montaż przepustnicy sterowanej pneumatycznie DN200 dla instalacji odpyleniowej:
- zamknij-otwórz,
- wyposażenie; wyłączniki krańcowe
- wyk. temperaturowe i odporne na ścieranie
Napęd pneumatyczny dwustronnego działania:
- TYP EB5.1SYD - mom. dla ciśn. 6 bar – 76 Nm
</t>
  </si>
  <si>
    <t xml:space="preserve"> Montaż przepustnicy sterowanej pneumatycznie DN150 dla instalacji odpyleniowej:
- zamknij-otwórz,
- wyposażenie; wyłączniki krańcowe
- wyk. odporne na ścieranie
Napęd pneumatyczny dwustronnego działania:
- TYP EB5.1SYD - mom. dla ciśn. 6 bar – 76 Nm
</t>
  </si>
  <si>
    <t xml:space="preserve"> Montaż przepustnicay sterowanej pneumatycznie DN200 dla instalacji odpyleniowej:
- zamknij-otwórz,
- wyposażenie; wyłączniki krańcowe
- wyk. odporne na ścieranie
Napęd pneumatyczny dwustronnego działania:
- TYP EB5.1SYD - mom. dla ciśn. 6 bar – 76 Nm
</t>
  </si>
  <si>
    <t xml:space="preserve"> Montaż urządzenia wybierającego żużel mokry ze zbiornika buforowego - Centrex IV:
- typ urządzenia - CENTREX CTX-IV,
- prędkość obrotowa - 0.053 - 0.53 rpm (obr./min),
- wydajność - 12 ÷ 120 t/h,
- śred. ramienia wygarniającego - Ø6000mm,
- śred. wylotu - Ø1350mm,
- czujnik obrotów
</t>
  </si>
  <si>
    <t xml:space="preserve">Dostawca Górażdże Cement
Endress+Hauser Polska sp. z o.o.
ul. Wołowska 11,
51-116 Wrocław, Polska
Telefon +48 71 773 00 44
</t>
  </si>
  <si>
    <t>Wykonanie i montaż zsypu żużla mokrego do układu wagi taśmowej</t>
  </si>
  <si>
    <t>Zesyp wykonany z materiału Castolin CDP 8+5</t>
  </si>
  <si>
    <t>Montaz filtra tkaninowego o przepustowości nominalnej 75000 Am3/h (chwilowo 100 000 Am3/h) - 1 komplet
- graniczna wielkość emisji pyłu - poniżej 10 mg/Nm3
- zawartość pyłu w filtrowanym powietrzu - poniżej 1g/m3
- temperatura filtrowanego powietrza - do około 50°
- przeznaczenie układu - do wentylacji budynku Prasy Rolowej
- filtr wraz z lejem, konstrukcja wsporczą, przenośnikami ślimakowymi, dozownikami celkowymi, kominem, wentylatorem, kanałem zgodnie z rysunkiem BK-A-009161
- sterowanie filtrem, opomiarowanie urządzeń (czujniki obrotów, poziomu, wyłączniki krańcowe, itp.) - wg standardów Górażdże Cement S.A.
- zabudowa układu - wewnatrz pomieszczenia przemysłowego
- wykonanie filtra bez izolacji termicznej
- zrzut pyłu z filtra: podczas normalnej pracy na przenośnik taśmowy, podczas przestoju/remontu instalacji do kontenera
- wymagana moc akustyczna - dla emitora pionowego - maksymalnie 72dBA
- wymagany poziom cisnienia akustycznego Lp dla instalowanych nowych urządzeń w odległości 1 metra od nich wynosi max. 85dB(A)</t>
  </si>
  <si>
    <t>Montaz filtra tkaninowego o przepustowości nominalnej 75000 Am3/h (chwilowo 100 000 Am3/h) - 1 komplet
- graniczna wielkość emisji pyłu - poniżej 10 mg/Nm3
- zawartość pyłu w filtrowanym powietrzu - poniżej 1g/m3
- temperatura filtrowanego powietrza - do około 50°
- przeznaczenie układu - do wentylacji budynku Prasy Rolowej
- filtr wraz z lejem, konstrukcja wsporczą, przenośnikami ślimakowymi, dozownikami celkowymi, kominem, wentylatorem, kanalami zgodnie z rys BK-A-009161
- sterowanie filtrem, opomiarowanie urządzeń (czujniki obrotów, poziomu, wyłączniki krańcowe, itp.) - wg standardów Górażdże Cement S.A.
- zabudowa układu - wewnatrz pomieszczenia przemysłowego
- wykonanie filtra bez izolacji termicznej
- zrzut pyłu z filtra: podczas normalnej pracy na przenośnik taśmowy, podczas przestoju/remontu instalacji do kontenera
- wymagana moc akustyczna - dla emitora pionowego - maksymalnie 72dBA
- wymagany poziom cisnienia akustycznego Lp dla instalowanych nowych urządzeń w odległości 1 metra od nich wynosi max. 85dB(A</t>
  </si>
  <si>
    <t>Urzadzenie dostarcza Górażdże Cement</t>
  </si>
  <si>
    <r>
      <t xml:space="preserve"> Modernizacja i przestawienie istniejącego filtra workowego Z4P41M1 wraz z istniejącym dozownikiem celkowym Z4P42M1
</t>
    </r>
    <r>
      <rPr>
        <b/>
        <sz val="11"/>
        <rFont val="Arial"/>
        <family val="2"/>
        <charset val="238"/>
      </rPr>
      <t xml:space="preserve">- podniesienie filtra do góry o ~1650mm,
- przestawienie w poziomie ~800mm,
</t>
    </r>
    <r>
      <rPr>
        <sz val="11"/>
        <rFont val="Arial"/>
        <family val="2"/>
        <charset val="238"/>
      </rPr>
      <t>- modernizacja i skrócenie drabiny wejściowej,
- wymiana koszy filtra na łamane w połowie długości,
'Masa istniejacego filtra około 3700 kg,
masa istniejącego dozownika celkowego około 170 kg</t>
    </r>
  </si>
  <si>
    <r>
      <t xml:space="preserve"> Montaż sondy ciągłego pomiaru poziomu materiału w zbiorniku buforowym kamienia wapiennego/klinkieru:
- typ: </t>
    </r>
    <r>
      <rPr>
        <b/>
        <sz val="11"/>
        <rFont val="Arial"/>
        <family val="2"/>
        <charset val="238"/>
      </rPr>
      <t>SITRANS LR 560</t>
    </r>
    <r>
      <rPr>
        <sz val="11"/>
        <rFont val="Arial"/>
        <family val="2"/>
        <charset val="238"/>
      </rPr>
      <t xml:space="preserve">
</t>
    </r>
  </si>
  <si>
    <r>
      <t xml:space="preserve"> Montaż w zakresie mechanicznym sondy ciągłego pomiaru poziomu materiału w zbiorniku buforowym żużla mokrego
- typ: </t>
    </r>
    <r>
      <rPr>
        <b/>
        <sz val="11"/>
        <rFont val="Arial"/>
        <family val="2"/>
        <charset val="238"/>
      </rPr>
      <t>SITRANS LR 560</t>
    </r>
    <r>
      <rPr>
        <sz val="11"/>
        <rFont val="Arial"/>
        <family val="2"/>
        <charset val="238"/>
      </rPr>
      <t xml:space="preserve">
</t>
    </r>
  </si>
  <si>
    <r>
      <t xml:space="preserve"> Montaż w zakresie mechanicznym sondy sygnalizacji poziomu maksymalnego w zbiorniku buforowym żużla mokrego:
- kod zamówieniowy - Solicap M FTI56
</t>
    </r>
    <r>
      <rPr>
        <b/>
        <sz val="11"/>
        <rFont val="Arial"/>
        <family val="2"/>
        <charset val="238"/>
      </rPr>
      <t>FTI56-A1B2BSJ23A1A</t>
    </r>
    <r>
      <rPr>
        <sz val="11"/>
        <color theme="5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
</t>
    </r>
  </si>
  <si>
    <r>
      <t xml:space="preserve"> Montaż wentylatora dla filtra odpylania transportów z Prasy Rolowej;
- wentylator promieniowy, jednostrumieniowy z </t>
    </r>
    <r>
      <rPr>
        <sz val="11"/>
        <color theme="3"/>
        <rFont val="Arial"/>
        <family val="2"/>
        <charset val="238"/>
      </rPr>
      <t>napędem bezpośrednim</t>
    </r>
    <r>
      <rPr>
        <sz val="11"/>
        <rFont val="Arial"/>
        <family val="2"/>
        <charset val="238"/>
      </rPr>
      <t xml:space="preserve">
-  typ: WWOax-35,5 „a”
- 11kW 400VAC, 50Hz
- n=295 1/min
</t>
    </r>
  </si>
  <si>
    <t>118</t>
  </si>
  <si>
    <t>119</t>
  </si>
  <si>
    <t>120</t>
  </si>
  <si>
    <t>121</t>
  </si>
  <si>
    <t>122</t>
  </si>
  <si>
    <t>Komin stalowy</t>
  </si>
  <si>
    <t>Wykonawca ma zapenić cały sprzęt do realizacji zadania - dźwigi, podnośniki, rusztowania, urządzenia transportowe itd.</t>
  </si>
  <si>
    <t>Wszystkie uwagi dotyczą montażu maszyn i urzadzeń zgodnie z zakresem ALIT oraz FLS</t>
  </si>
  <si>
    <t xml:space="preserve">Dostawca KOFAMA Koźle S.A. Rysunek ZK-22-100 
dostawa zbiornika w częściach
</t>
  </si>
  <si>
    <t xml:space="preserve">Dostawca KOFAMA Koźle S.A. Rysunek ZK-22-110
dostawa zbiornika w częściach
</t>
  </si>
  <si>
    <t>Montaż waga pod zbiornikiem 27m3</t>
  </si>
  <si>
    <t>Montaż izolacji termicznych urządzeń, kanałów 
techologicznych oraz przewodów odpyleniowych prasy rolowej - (załącznik nr 4)</t>
  </si>
  <si>
    <t>Zakres prac montażowych zadania inwestycyjngo
 "Budowa instalacji oddzielengo przemiału" 
zgodnie z dokumenacją FLS - (załącznik nr 2)</t>
  </si>
  <si>
    <t>Zakres prac montażowych zadania inwestycyjngo
 "Budowa instalacji oddzielengo przemiału" 
zgodnie z dokumenacją ALIT Kraków - (załącznik nr 1)</t>
  </si>
  <si>
    <t>Zestawienie zbiorcze kosztów realizacji zadania inwestycyjnego
 "Budowa instalacji oddzielnego przemiału"</t>
  </si>
  <si>
    <t>kod FLS - BSD Buyer supplu on seller documentaction</t>
  </si>
  <si>
    <t>O ofercie uwzględnić przedmontaże (montaże wstępne),</t>
  </si>
  <si>
    <t>znajdujacych się na terenie Górażdże Cement</t>
  </si>
  <si>
    <t xml:space="preserve">Materiały dostarczane przez Górażdże Cement wykonawca ma pobierać z magazynów oraz miejsc składowania  </t>
  </si>
  <si>
    <t>instalacjach zgodnie z dokumentacją oraz  przygotowanie instalacji,</t>
  </si>
  <si>
    <t>Wykaz elekmentów prasy rolowej wykonywanych na podstawie 
dokumentacji FLS produkcja lokalna - (załącznik nr 3)</t>
  </si>
  <si>
    <t>Dokumenatacja wykonawcza FLS - kod BSD (przekazana zostanie w trakcie wizji lokalnej)</t>
  </si>
  <si>
    <t>1. W kosztach montażu uwzględnić wszystkie materiały zgodnie z wytycznymi FLS 1.235131 rev11, REQ-4-675177-0 oraz pozostałymi</t>
  </si>
  <si>
    <t>Instalacja wtrysku wody</t>
  </si>
  <si>
    <t>Koszt jednostkowy 
[PLN/kg]</t>
  </si>
  <si>
    <t>koszt Jednostkowy
 [PLN/m2]</t>
  </si>
  <si>
    <t>Prace dodatkowe zostaną rozliczane na podstawie cen jednostkowych (PLN/kg) dla danej pozycji tabel: montaż, produkcja lokalna itd..</t>
  </si>
  <si>
    <t>kod FLS - BSD Buyer supply on seller documentaction</t>
  </si>
  <si>
    <t>Załącznik Nr 5.2</t>
  </si>
  <si>
    <t>Załącznik Nr 5.2.1</t>
  </si>
  <si>
    <t>Załącznik Nr 5.2.2</t>
  </si>
  <si>
    <t>Załącznik Nr 5.2.3</t>
  </si>
  <si>
    <t>Załącznik Nr 5.2.4</t>
  </si>
  <si>
    <t>Załącznik Nr 5.2.5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</si>
</sst>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PLN]"/>
  </numFmts>
  <fonts count="18" x14ac:knownFonts="1"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"/>
      <family val="2"/>
      <charset val="238"/>
    </font>
    <font>
      <sz val="11"/>
      <color theme="5"/>
      <name val="Arial"/>
      <family val="2"/>
      <charset val="238"/>
    </font>
    <font>
      <sz val="11"/>
      <color theme="3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3" fontId="4" fillId="4" borderId="2" xfId="0" applyNumberFormat="1" applyFont="1" applyFill="1" applyBorder="1"/>
    <xf numFmtId="164" fontId="4" fillId="4" borderId="2" xfId="0" applyNumberFormat="1" applyFont="1" applyFill="1" applyBorder="1"/>
    <xf numFmtId="164" fontId="1" fillId="4" borderId="2" xfId="0" applyNumberFormat="1" applyFont="1" applyFill="1" applyBorder="1" applyAlignment="1">
      <alignment horizontal="center"/>
    </xf>
    <xf numFmtId="3" fontId="4" fillId="4" borderId="1" xfId="0" applyNumberFormat="1" applyFont="1" applyFill="1" applyBorder="1"/>
    <xf numFmtId="164" fontId="4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quotePrefix="1" applyNumberFormat="1" applyFont="1" applyFill="1" applyBorder="1" applyAlignment="1">
      <alignment horizontal="center" vertical="center"/>
    </xf>
    <xf numFmtId="164" fontId="5" fillId="0" borderId="1" xfId="0" quotePrefix="1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/>
    </xf>
    <xf numFmtId="3" fontId="4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5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4" borderId="1" xfId="0" applyFill="1" applyBorder="1" applyAlignment="1">
      <alignment horizontal="center" wrapText="1"/>
    </xf>
    <xf numFmtId="4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4" borderId="1" xfId="0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3</xdr:row>
      <xdr:rowOff>66675</xdr:rowOff>
    </xdr:from>
    <xdr:to>
      <xdr:col>4</xdr:col>
      <xdr:colOff>1200151</xdr:colOff>
      <xdr:row>4</xdr:row>
      <xdr:rowOff>124680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CBA37C-96C3-4482-AAF2-1ED6613F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1" y="600075"/>
          <a:ext cx="1733550" cy="235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66261</xdr:colOff>
      <xdr:row>1</xdr:row>
      <xdr:rowOff>107673</xdr:rowOff>
    </xdr:from>
    <xdr:to>
      <xdr:col>4</xdr:col>
      <xdr:colOff>1277592</xdr:colOff>
      <xdr:row>3</xdr:row>
      <xdr:rowOff>69573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7B1472-FAEA-4129-B348-A5FFBB9C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74" y="289890"/>
          <a:ext cx="2420592" cy="33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9525</xdr:rowOff>
    </xdr:from>
    <xdr:to>
      <xdr:col>4</xdr:col>
      <xdr:colOff>965200</xdr:colOff>
      <xdr:row>3</xdr:row>
      <xdr:rowOff>164410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5CE350-BEFD-4215-89A9-A8F01CA6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71475"/>
          <a:ext cx="2305050" cy="33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2</xdr:row>
      <xdr:rowOff>115026</xdr:rowOff>
    </xdr:from>
    <xdr:to>
      <xdr:col>5</xdr:col>
      <xdr:colOff>880995</xdr:colOff>
      <xdr:row>4</xdr:row>
      <xdr:rowOff>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C1DCC7-4363-42B8-8A93-938CE2A6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76976"/>
          <a:ext cx="2328795" cy="323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676275</xdr:colOff>
      <xdr:row>0</xdr:row>
      <xdr:rowOff>66675</xdr:rowOff>
    </xdr:from>
    <xdr:to>
      <xdr:col>35</xdr:col>
      <xdr:colOff>323037</xdr:colOff>
      <xdr:row>46</xdr:row>
      <xdr:rowOff>116100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0B6168C-164B-6F33-751F-BB6B83E8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5900" y="66675"/>
          <a:ext cx="6504762" cy="92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</xdr:row>
      <xdr:rowOff>38100</xdr:rowOff>
    </xdr:from>
    <xdr:to>
      <xdr:col>4</xdr:col>
      <xdr:colOff>347595</xdr:colOff>
      <xdr:row>2</xdr:row>
      <xdr:rowOff>180248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1556021-38D6-485C-9660-64BB3B41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19075"/>
          <a:ext cx="2328795" cy="323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88900</xdr:rowOff>
    </xdr:from>
    <xdr:to>
      <xdr:col>2</xdr:col>
      <xdr:colOff>1757295</xdr:colOff>
      <xdr:row>3</xdr:row>
      <xdr:rowOff>53248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307C3-55B9-4839-BAAE-2174874C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266700"/>
          <a:ext cx="2328795" cy="319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23016-F2C6-45BF-B4A3-08C106B4A852}">
  <sheetPr>
    <pageSetUpPr fitToPage="1"/>
  </sheetPr>
  <dimension ref="C7:I25"/>
  <sheetViews>
    <sheetView tabSelected="1" topLeftCell="A4" workbookViewId="0">
      <selection activeCell="G8" sqref="G8"/>
    </sheetView>
  </sheetViews>
  <sheetFormatPr defaultRowHeight="14" x14ac:dyDescent="0.3"/>
  <cols>
    <col min="4" max="4" width="8.5" customWidth="1"/>
    <col min="5" max="5" width="70.33203125" customWidth="1"/>
    <col min="6" max="6" width="17.83203125" customWidth="1"/>
  </cols>
  <sheetData>
    <row r="7" spans="3:9" x14ac:dyDescent="0.3">
      <c r="F7" s="114" t="s">
        <v>706</v>
      </c>
    </row>
    <row r="8" spans="3:9" ht="51.75" customHeight="1" x14ac:dyDescent="0.5">
      <c r="D8" s="117" t="s">
        <v>692</v>
      </c>
      <c r="E8" s="118"/>
      <c r="F8" s="118"/>
    </row>
    <row r="9" spans="3:9" ht="20.25" customHeight="1" x14ac:dyDescent="0.5">
      <c r="D9" s="110"/>
      <c r="E9" s="111"/>
      <c r="F9" s="111"/>
    </row>
    <row r="10" spans="3:9" ht="15.5" x14ac:dyDescent="0.35">
      <c r="C10" s="32"/>
      <c r="D10" s="32"/>
      <c r="E10" s="32"/>
      <c r="F10" s="32"/>
      <c r="G10" s="32"/>
      <c r="H10" s="32"/>
      <c r="I10" s="32"/>
    </row>
    <row r="11" spans="3:9" ht="15.5" x14ac:dyDescent="0.35">
      <c r="C11" s="32"/>
      <c r="D11" s="32"/>
      <c r="E11" s="32" t="s">
        <v>280</v>
      </c>
      <c r="F11" s="32"/>
      <c r="G11" s="32"/>
      <c r="H11" s="32"/>
      <c r="I11" s="32"/>
    </row>
    <row r="12" spans="3:9" ht="15.5" x14ac:dyDescent="0.35">
      <c r="C12" s="32"/>
      <c r="D12" s="32"/>
      <c r="E12" s="32" t="s">
        <v>281</v>
      </c>
      <c r="F12" s="32"/>
      <c r="G12" s="32"/>
      <c r="H12" s="32"/>
      <c r="I12" s="32"/>
    </row>
    <row r="13" spans="3:9" ht="15.5" x14ac:dyDescent="0.35">
      <c r="C13" s="32"/>
      <c r="D13" s="32"/>
      <c r="E13" s="32"/>
      <c r="F13" s="32"/>
      <c r="G13" s="32"/>
      <c r="H13" s="32"/>
      <c r="I13" s="32"/>
    </row>
    <row r="14" spans="3:9" ht="15.5" x14ac:dyDescent="0.35">
      <c r="C14" s="32"/>
      <c r="D14" s="33" t="s">
        <v>213</v>
      </c>
      <c r="E14" s="33" t="s">
        <v>64</v>
      </c>
      <c r="F14" s="33" t="s">
        <v>268</v>
      </c>
      <c r="G14" s="32"/>
      <c r="H14" s="32"/>
      <c r="I14" s="32"/>
    </row>
    <row r="15" spans="3:9" ht="51.75" customHeight="1" x14ac:dyDescent="0.35">
      <c r="C15" s="32"/>
      <c r="D15" s="34">
        <v>1</v>
      </c>
      <c r="E15" s="36" t="s">
        <v>691</v>
      </c>
      <c r="F15" s="35">
        <f>'Zakres wg dokumentacji ALIT'!H63</f>
        <v>0</v>
      </c>
      <c r="G15" s="32"/>
      <c r="H15" s="32"/>
      <c r="I15" s="32"/>
    </row>
    <row r="16" spans="3:9" ht="49.5" customHeight="1" x14ac:dyDescent="0.35">
      <c r="C16" s="32"/>
      <c r="D16" s="34">
        <v>2</v>
      </c>
      <c r="E16" s="36" t="s">
        <v>690</v>
      </c>
      <c r="F16" s="35">
        <f>'Zakres wg dokumentacji FLS'!H137</f>
        <v>0</v>
      </c>
      <c r="G16" s="32"/>
      <c r="H16" s="32"/>
      <c r="I16" s="32"/>
    </row>
    <row r="17" spans="3:9" ht="39" customHeight="1" x14ac:dyDescent="0.35">
      <c r="C17" s="32"/>
      <c r="D17" s="34">
        <v>3</v>
      </c>
      <c r="E17" s="36" t="s">
        <v>698</v>
      </c>
      <c r="F17" s="35">
        <f>'Produkcja lokalna BSD'!J37</f>
        <v>0</v>
      </c>
      <c r="G17" s="32"/>
      <c r="H17" s="32"/>
      <c r="I17" s="32"/>
    </row>
    <row r="18" spans="3:9" ht="46.5" x14ac:dyDescent="0.35">
      <c r="C18" s="32"/>
      <c r="D18" s="34">
        <v>4</v>
      </c>
      <c r="E18" s="36" t="s">
        <v>689</v>
      </c>
      <c r="F18" s="35">
        <f>'Izolacje termiczne BSD '!J40</f>
        <v>0</v>
      </c>
      <c r="G18" s="32"/>
      <c r="H18" s="32"/>
      <c r="I18" s="32"/>
    </row>
    <row r="19" spans="3:9" ht="35.15" customHeight="1" x14ac:dyDescent="0.35">
      <c r="C19" s="32"/>
      <c r="D19" s="37"/>
      <c r="E19" s="38" t="s">
        <v>136</v>
      </c>
      <c r="F19" s="39">
        <f>SUM(F15:F18)</f>
        <v>0</v>
      </c>
      <c r="G19" s="32"/>
      <c r="H19" s="32"/>
      <c r="I19" s="32"/>
    </row>
    <row r="20" spans="3:9" ht="15.5" x14ac:dyDescent="0.35">
      <c r="C20" s="32"/>
      <c r="D20" s="32"/>
      <c r="E20" s="32"/>
      <c r="F20" s="32"/>
      <c r="G20" s="32"/>
      <c r="H20" s="32"/>
      <c r="I20" s="32"/>
    </row>
    <row r="21" spans="3:9" ht="15.5" x14ac:dyDescent="0.35">
      <c r="C21" s="32"/>
      <c r="D21" s="32"/>
      <c r="E21" s="32"/>
      <c r="F21" s="32"/>
      <c r="G21" s="32"/>
      <c r="H21" s="32"/>
      <c r="I21" s="32"/>
    </row>
    <row r="22" spans="3:9" ht="15.5" x14ac:dyDescent="0.35">
      <c r="C22" s="32"/>
      <c r="D22" s="32"/>
      <c r="E22" s="32"/>
      <c r="F22" s="32"/>
      <c r="G22" s="32"/>
      <c r="H22" s="32"/>
      <c r="I22" s="32"/>
    </row>
    <row r="23" spans="3:9" ht="15.5" x14ac:dyDescent="0.35">
      <c r="C23" s="32"/>
      <c r="D23" s="32"/>
      <c r="E23" s="32"/>
      <c r="F23" s="32"/>
      <c r="G23" s="32"/>
      <c r="H23" s="32"/>
      <c r="I23" s="32"/>
    </row>
    <row r="24" spans="3:9" ht="15.5" x14ac:dyDescent="0.35">
      <c r="C24" s="32"/>
      <c r="D24" s="32"/>
      <c r="E24" s="32"/>
      <c r="F24" s="32" t="s">
        <v>143</v>
      </c>
      <c r="G24" s="32"/>
      <c r="H24" s="32"/>
      <c r="I24" s="32"/>
    </row>
    <row r="25" spans="3:9" ht="15.5" x14ac:dyDescent="0.35">
      <c r="C25" s="32"/>
      <c r="D25" s="32"/>
      <c r="E25" s="32"/>
      <c r="F25" s="32" t="s">
        <v>144</v>
      </c>
      <c r="G25" s="32"/>
      <c r="H25" s="32"/>
      <c r="I25" s="32"/>
    </row>
  </sheetData>
  <mergeCells count="1">
    <mergeCell ref="D8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3CE6-85CE-42F5-8C29-4F5803BE31F6}">
  <dimension ref="C2:J86"/>
  <sheetViews>
    <sheetView zoomScaleNormal="100" workbookViewId="0">
      <selection activeCell="O11" sqref="O11"/>
    </sheetView>
  </sheetViews>
  <sheetFormatPr defaultRowHeight="14" x14ac:dyDescent="0.3"/>
  <cols>
    <col min="3" max="3" width="3.5" bestFit="1" customWidth="1"/>
    <col min="4" max="4" width="12.33203125" bestFit="1" customWidth="1"/>
    <col min="5" max="5" width="45.5" customWidth="1"/>
    <col min="6" max="6" width="6.5" customWidth="1"/>
    <col min="7" max="7" width="8.25" customWidth="1"/>
    <col min="8" max="8" width="14.08203125" customWidth="1"/>
    <col min="9" max="9" width="23.58203125" customWidth="1"/>
    <col min="10" max="10" width="16.5" customWidth="1"/>
  </cols>
  <sheetData>
    <row r="2" spans="3:10" x14ac:dyDescent="0.3">
      <c r="J2" s="115" t="s">
        <v>707</v>
      </c>
    </row>
    <row r="3" spans="3:10" x14ac:dyDescent="0.3">
      <c r="J3" s="28"/>
    </row>
    <row r="4" spans="3:10" x14ac:dyDescent="0.3">
      <c r="J4" s="28"/>
    </row>
    <row r="5" spans="3:10" x14ac:dyDescent="0.3">
      <c r="J5" s="28"/>
    </row>
    <row r="6" spans="3:10" ht="15.5" x14ac:dyDescent="0.35">
      <c r="C6" s="119" t="s">
        <v>285</v>
      </c>
      <c r="D6" s="119"/>
      <c r="E6" s="119"/>
      <c r="F6" s="119"/>
      <c r="G6" s="119"/>
      <c r="H6" s="119"/>
      <c r="I6" s="119"/>
      <c r="J6" s="119"/>
    </row>
    <row r="8" spans="3:10" x14ac:dyDescent="0.3">
      <c r="C8" s="41" t="s">
        <v>271</v>
      </c>
      <c r="D8" s="41"/>
      <c r="E8" s="41"/>
      <c r="F8" s="41"/>
      <c r="G8" s="41"/>
      <c r="H8" s="41"/>
      <c r="I8" s="41"/>
      <c r="J8" s="41"/>
    </row>
    <row r="9" spans="3:10" ht="28" x14ac:dyDescent="0.3">
      <c r="C9" s="81" t="s">
        <v>65</v>
      </c>
      <c r="D9" s="81" t="s">
        <v>102</v>
      </c>
      <c r="E9" s="81" t="s">
        <v>64</v>
      </c>
      <c r="F9" s="82" t="s">
        <v>270</v>
      </c>
      <c r="G9" s="82" t="s">
        <v>77</v>
      </c>
      <c r="H9" s="82" t="s">
        <v>251</v>
      </c>
      <c r="I9" s="81" t="s">
        <v>69</v>
      </c>
      <c r="J9" s="81" t="s">
        <v>79</v>
      </c>
    </row>
    <row r="10" spans="3:10" ht="132" customHeight="1" x14ac:dyDescent="0.3">
      <c r="C10" s="83" t="s">
        <v>0</v>
      </c>
      <c r="D10" s="84" t="s">
        <v>1</v>
      </c>
      <c r="E10" s="80" t="s">
        <v>96</v>
      </c>
      <c r="F10" s="68" t="s">
        <v>12</v>
      </c>
      <c r="G10" s="69">
        <v>8000</v>
      </c>
      <c r="H10" s="70">
        <v>0</v>
      </c>
      <c r="I10" s="31" t="s">
        <v>243</v>
      </c>
      <c r="J10" s="86"/>
    </row>
    <row r="11" spans="3:10" ht="112" x14ac:dyDescent="0.3">
      <c r="C11" s="83" t="s">
        <v>2</v>
      </c>
      <c r="D11" s="84" t="s">
        <v>3</v>
      </c>
      <c r="E11" s="80" t="s">
        <v>97</v>
      </c>
      <c r="F11" s="68" t="s">
        <v>12</v>
      </c>
      <c r="G11" s="69">
        <v>11700</v>
      </c>
      <c r="H11" s="70"/>
      <c r="I11" s="31" t="s">
        <v>78</v>
      </c>
      <c r="J11" s="86"/>
    </row>
    <row r="12" spans="3:10" ht="96.75" customHeight="1" x14ac:dyDescent="0.3">
      <c r="C12" s="83" t="s">
        <v>4</v>
      </c>
      <c r="D12" s="84" t="s">
        <v>80</v>
      </c>
      <c r="E12" s="80" t="s">
        <v>654</v>
      </c>
      <c r="F12" s="68" t="s">
        <v>12</v>
      </c>
      <c r="G12" s="69">
        <v>12000</v>
      </c>
      <c r="H12" s="70"/>
      <c r="I12" s="31" t="s">
        <v>279</v>
      </c>
      <c r="J12" s="86"/>
    </row>
    <row r="13" spans="3:10" ht="128.25" customHeight="1" x14ac:dyDescent="0.3">
      <c r="C13" s="83" t="s">
        <v>5</v>
      </c>
      <c r="D13" s="84" t="s">
        <v>6</v>
      </c>
      <c r="E13" s="80" t="s">
        <v>98</v>
      </c>
      <c r="F13" s="68" t="s">
        <v>12</v>
      </c>
      <c r="G13" s="69">
        <v>2000</v>
      </c>
      <c r="H13" s="70"/>
      <c r="I13" s="31" t="s">
        <v>81</v>
      </c>
      <c r="J13" s="86"/>
    </row>
    <row r="14" spans="3:10" ht="112" x14ac:dyDescent="0.3">
      <c r="C14" s="83" t="s">
        <v>7</v>
      </c>
      <c r="D14" s="84" t="s">
        <v>8</v>
      </c>
      <c r="E14" s="80" t="s">
        <v>93</v>
      </c>
      <c r="F14" s="68" t="s">
        <v>12</v>
      </c>
      <c r="G14" s="69">
        <v>510</v>
      </c>
      <c r="H14" s="70"/>
      <c r="I14" s="31" t="s">
        <v>83</v>
      </c>
      <c r="J14" s="86"/>
    </row>
    <row r="15" spans="3:10" ht="112" x14ac:dyDescent="0.3">
      <c r="C15" s="83" t="s">
        <v>9</v>
      </c>
      <c r="D15" s="84" t="s">
        <v>10</v>
      </c>
      <c r="E15" s="80" t="s">
        <v>655</v>
      </c>
      <c r="F15" s="68" t="s">
        <v>12</v>
      </c>
      <c r="G15" s="69">
        <v>214</v>
      </c>
      <c r="H15" s="70"/>
      <c r="I15" s="31" t="s">
        <v>84</v>
      </c>
      <c r="J15" s="86"/>
    </row>
    <row r="16" spans="3:10" ht="100" x14ac:dyDescent="0.3">
      <c r="C16" s="83" t="s">
        <v>11</v>
      </c>
      <c r="D16" s="84"/>
      <c r="E16" s="80" t="s">
        <v>94</v>
      </c>
      <c r="F16" s="68" t="s">
        <v>12</v>
      </c>
      <c r="G16" s="87">
        <v>850</v>
      </c>
      <c r="H16" s="70"/>
      <c r="I16" s="31" t="s">
        <v>99</v>
      </c>
      <c r="J16" s="86"/>
    </row>
    <row r="17" spans="3:10" ht="135.75" customHeight="1" x14ac:dyDescent="0.3">
      <c r="C17" s="83" t="s">
        <v>13</v>
      </c>
      <c r="D17" s="84" t="s">
        <v>14</v>
      </c>
      <c r="E17" s="80" t="s">
        <v>656</v>
      </c>
      <c r="F17" s="68" t="s">
        <v>12</v>
      </c>
      <c r="G17" s="69">
        <v>2000</v>
      </c>
      <c r="H17" s="70"/>
      <c r="I17" s="31" t="s">
        <v>85</v>
      </c>
      <c r="J17" s="86"/>
    </row>
    <row r="18" spans="3:10" ht="112" x14ac:dyDescent="0.3">
      <c r="C18" s="83" t="s">
        <v>15</v>
      </c>
      <c r="D18" s="84" t="s">
        <v>16</v>
      </c>
      <c r="E18" s="80" t="s">
        <v>82</v>
      </c>
      <c r="F18" s="68" t="s">
        <v>12</v>
      </c>
      <c r="G18" s="69">
        <v>450</v>
      </c>
      <c r="H18" s="70"/>
      <c r="I18" s="31" t="s">
        <v>85</v>
      </c>
      <c r="J18" s="86"/>
    </row>
    <row r="19" spans="3:10" ht="98" x14ac:dyDescent="0.3">
      <c r="C19" s="83" t="s">
        <v>17</v>
      </c>
      <c r="D19" s="84" t="s">
        <v>18</v>
      </c>
      <c r="E19" s="80" t="s">
        <v>214</v>
      </c>
      <c r="F19" s="68" t="s">
        <v>12</v>
      </c>
      <c r="G19" s="69">
        <v>214</v>
      </c>
      <c r="H19" s="70"/>
      <c r="I19" s="31" t="s">
        <v>85</v>
      </c>
      <c r="J19" s="86"/>
    </row>
    <row r="20" spans="3:10" ht="87.5" x14ac:dyDescent="0.3">
      <c r="C20" s="83" t="s">
        <v>19</v>
      </c>
      <c r="D20" s="84"/>
      <c r="E20" s="80" t="s">
        <v>215</v>
      </c>
      <c r="F20" s="68" t="s">
        <v>12</v>
      </c>
      <c r="G20" s="87">
        <v>800</v>
      </c>
      <c r="H20" s="70"/>
      <c r="I20" s="31" t="s">
        <v>85</v>
      </c>
      <c r="J20" s="86"/>
    </row>
    <row r="21" spans="3:10" ht="126" x14ac:dyDescent="0.3">
      <c r="C21" s="83" t="s">
        <v>20</v>
      </c>
      <c r="D21" s="84" t="s">
        <v>21</v>
      </c>
      <c r="E21" s="80" t="s">
        <v>673</v>
      </c>
      <c r="F21" s="68">
        <v>1</v>
      </c>
      <c r="G21" s="87">
        <v>3870</v>
      </c>
      <c r="H21" s="70"/>
      <c r="I21" s="31" t="s">
        <v>100</v>
      </c>
      <c r="J21" s="86"/>
    </row>
    <row r="22" spans="3:10" ht="112.5" x14ac:dyDescent="0.3">
      <c r="C22" s="83" t="s">
        <v>22</v>
      </c>
      <c r="D22" s="84" t="s">
        <v>23</v>
      </c>
      <c r="E22" s="80" t="s">
        <v>657</v>
      </c>
      <c r="F22" s="68" t="s">
        <v>12</v>
      </c>
      <c r="G22" s="69">
        <v>300</v>
      </c>
      <c r="H22" s="70"/>
      <c r="I22" s="31" t="s">
        <v>95</v>
      </c>
      <c r="J22" s="86"/>
    </row>
    <row r="23" spans="3:10" ht="112.5" x14ac:dyDescent="0.3">
      <c r="C23" s="83" t="s">
        <v>24</v>
      </c>
      <c r="D23" s="84"/>
      <c r="E23" s="80" t="s">
        <v>25</v>
      </c>
      <c r="F23" s="68" t="s">
        <v>12</v>
      </c>
      <c r="G23" s="87">
        <v>3800</v>
      </c>
      <c r="H23" s="70"/>
      <c r="I23" s="31" t="s">
        <v>86</v>
      </c>
      <c r="J23" s="86"/>
    </row>
    <row r="24" spans="3:10" ht="112.5" x14ac:dyDescent="0.3">
      <c r="C24" s="88" t="s">
        <v>26</v>
      </c>
      <c r="D24" s="84" t="s">
        <v>27</v>
      </c>
      <c r="E24" s="80" t="s">
        <v>658</v>
      </c>
      <c r="F24" s="68" t="s">
        <v>12</v>
      </c>
      <c r="G24" s="69">
        <v>30</v>
      </c>
      <c r="H24" s="70"/>
      <c r="I24" s="31" t="s">
        <v>87</v>
      </c>
      <c r="J24" s="86"/>
    </row>
    <row r="25" spans="3:10" ht="112.5" x14ac:dyDescent="0.3">
      <c r="C25" s="88" t="s">
        <v>28</v>
      </c>
      <c r="D25" s="84" t="s">
        <v>29</v>
      </c>
      <c r="E25" s="80" t="s">
        <v>659</v>
      </c>
      <c r="F25" s="68" t="s">
        <v>12</v>
      </c>
      <c r="G25" s="69">
        <v>30</v>
      </c>
      <c r="H25" s="70"/>
      <c r="I25" s="31" t="s">
        <v>89</v>
      </c>
      <c r="J25" s="86"/>
    </row>
    <row r="26" spans="3:10" ht="112.5" x14ac:dyDescent="0.3">
      <c r="C26" s="88" t="s">
        <v>30</v>
      </c>
      <c r="D26" s="84" t="s">
        <v>31</v>
      </c>
      <c r="E26" s="80" t="s">
        <v>660</v>
      </c>
      <c r="F26" s="68" t="s">
        <v>12</v>
      </c>
      <c r="G26" s="69">
        <v>30</v>
      </c>
      <c r="H26" s="70"/>
      <c r="I26" s="31" t="s">
        <v>101</v>
      </c>
      <c r="J26" s="86"/>
    </row>
    <row r="27" spans="3:10" ht="112.5" x14ac:dyDescent="0.3">
      <c r="C27" s="88" t="s">
        <v>32</v>
      </c>
      <c r="D27" s="84" t="s">
        <v>33</v>
      </c>
      <c r="E27" s="80" t="s">
        <v>661</v>
      </c>
      <c r="F27" s="68" t="s">
        <v>222</v>
      </c>
      <c r="G27" s="69">
        <v>30</v>
      </c>
      <c r="H27" s="70"/>
      <c r="I27" s="31" t="s">
        <v>88</v>
      </c>
      <c r="J27" s="86"/>
    </row>
    <row r="28" spans="3:10" ht="112.5" x14ac:dyDescent="0.3">
      <c r="C28" s="88" t="s">
        <v>34</v>
      </c>
      <c r="D28" s="84" t="s">
        <v>35</v>
      </c>
      <c r="E28" s="80" t="s">
        <v>662</v>
      </c>
      <c r="F28" s="68" t="s">
        <v>12</v>
      </c>
      <c r="G28" s="69">
        <v>30</v>
      </c>
      <c r="H28" s="70"/>
      <c r="I28" s="31" t="s">
        <v>216</v>
      </c>
      <c r="J28" s="86"/>
    </row>
    <row r="29" spans="3:10" ht="112.5" x14ac:dyDescent="0.3">
      <c r="C29" s="88" t="s">
        <v>36</v>
      </c>
      <c r="D29" s="84" t="s">
        <v>37</v>
      </c>
      <c r="E29" s="80" t="s">
        <v>663</v>
      </c>
      <c r="F29" s="68" t="s">
        <v>12</v>
      </c>
      <c r="G29" s="69">
        <v>30</v>
      </c>
      <c r="H29" s="70"/>
      <c r="I29" s="31" t="s">
        <v>217</v>
      </c>
      <c r="J29" s="86"/>
    </row>
    <row r="30" spans="3:10" ht="112.5" x14ac:dyDescent="0.3">
      <c r="C30" s="88" t="s">
        <v>38</v>
      </c>
      <c r="D30" s="84" t="s">
        <v>39</v>
      </c>
      <c r="E30" s="80" t="s">
        <v>664</v>
      </c>
      <c r="F30" s="68">
        <v>1</v>
      </c>
      <c r="G30" s="69">
        <v>20</v>
      </c>
      <c r="H30" s="70"/>
      <c r="I30" s="31" t="s">
        <v>218</v>
      </c>
      <c r="J30" s="86"/>
    </row>
    <row r="31" spans="3:10" ht="125" x14ac:dyDescent="0.3">
      <c r="C31" s="88" t="s">
        <v>40</v>
      </c>
      <c r="D31" s="84" t="s">
        <v>41</v>
      </c>
      <c r="E31" s="80" t="s">
        <v>658</v>
      </c>
      <c r="F31" s="68" t="s">
        <v>12</v>
      </c>
      <c r="G31" s="69">
        <v>30</v>
      </c>
      <c r="H31" s="70"/>
      <c r="I31" s="31" t="s">
        <v>219</v>
      </c>
      <c r="J31" s="86"/>
    </row>
    <row r="32" spans="3:10" ht="112.5" x14ac:dyDescent="0.3">
      <c r="C32" s="88" t="s">
        <v>42</v>
      </c>
      <c r="D32" s="84" t="s">
        <v>43</v>
      </c>
      <c r="E32" s="80" t="s">
        <v>665</v>
      </c>
      <c r="F32" s="68" t="s">
        <v>12</v>
      </c>
      <c r="G32" s="69">
        <v>30</v>
      </c>
      <c r="H32" s="70"/>
      <c r="I32" s="31" t="s">
        <v>220</v>
      </c>
      <c r="J32" s="86"/>
    </row>
    <row r="33" spans="3:10" ht="126" x14ac:dyDescent="0.3">
      <c r="C33" s="83" t="s">
        <v>44</v>
      </c>
      <c r="D33" s="84" t="s">
        <v>45</v>
      </c>
      <c r="E33" s="80" t="s">
        <v>666</v>
      </c>
      <c r="F33" s="68">
        <v>1</v>
      </c>
      <c r="G33" s="69">
        <v>29500</v>
      </c>
      <c r="H33" s="70"/>
      <c r="I33" s="31" t="s">
        <v>221</v>
      </c>
      <c r="J33" s="86"/>
    </row>
    <row r="34" spans="3:10" ht="168" x14ac:dyDescent="0.3">
      <c r="C34" s="83" t="s">
        <v>46</v>
      </c>
      <c r="D34" s="84" t="s">
        <v>47</v>
      </c>
      <c r="E34" s="80" t="s">
        <v>242</v>
      </c>
      <c r="F34" s="68" t="s">
        <v>12</v>
      </c>
      <c r="G34" s="69">
        <v>33000</v>
      </c>
      <c r="H34" s="70"/>
      <c r="I34" s="31" t="s">
        <v>686</v>
      </c>
      <c r="J34" s="86"/>
    </row>
    <row r="35" spans="3:10" ht="100" x14ac:dyDescent="0.3">
      <c r="C35" s="89" t="s">
        <v>48</v>
      </c>
      <c r="D35" s="90" t="s">
        <v>49</v>
      </c>
      <c r="E35" s="86" t="s">
        <v>674</v>
      </c>
      <c r="F35" s="91" t="s">
        <v>12</v>
      </c>
      <c r="G35" s="92" t="s">
        <v>5</v>
      </c>
      <c r="H35" s="93"/>
      <c r="I35" s="30" t="s">
        <v>223</v>
      </c>
      <c r="J35" s="86"/>
    </row>
    <row r="36" spans="3:10" ht="98" x14ac:dyDescent="0.3">
      <c r="C36" s="89" t="s">
        <v>50</v>
      </c>
      <c r="D36" s="90" t="s">
        <v>51</v>
      </c>
      <c r="E36" s="86" t="s">
        <v>224</v>
      </c>
      <c r="F36" s="91" t="s">
        <v>12</v>
      </c>
      <c r="G36" s="92">
        <v>80</v>
      </c>
      <c r="H36" s="93"/>
      <c r="I36" s="30" t="s">
        <v>667</v>
      </c>
      <c r="J36" s="86"/>
    </row>
    <row r="37" spans="3:10" ht="62.5" x14ac:dyDescent="0.3">
      <c r="C37" s="89" t="s">
        <v>52</v>
      </c>
      <c r="D37" s="90" t="s">
        <v>53</v>
      </c>
      <c r="E37" s="86" t="s">
        <v>266</v>
      </c>
      <c r="F37" s="91" t="s">
        <v>12</v>
      </c>
      <c r="G37" s="92">
        <v>37000</v>
      </c>
      <c r="H37" s="93"/>
      <c r="I37" s="30" t="s">
        <v>687</v>
      </c>
      <c r="J37" s="86"/>
    </row>
    <row r="38" spans="3:10" ht="70" x14ac:dyDescent="0.3">
      <c r="C38" s="83" t="s">
        <v>54</v>
      </c>
      <c r="D38" s="84" t="s">
        <v>55</v>
      </c>
      <c r="E38" s="80" t="s">
        <v>675</v>
      </c>
      <c r="F38" s="68">
        <v>1</v>
      </c>
      <c r="G38" s="69" t="s">
        <v>5</v>
      </c>
      <c r="H38" s="70"/>
      <c r="I38" s="31" t="s">
        <v>90</v>
      </c>
      <c r="J38" s="80"/>
    </row>
    <row r="39" spans="3:10" ht="74.25" customHeight="1" x14ac:dyDescent="0.3">
      <c r="C39" s="83" t="s">
        <v>56</v>
      </c>
      <c r="D39" s="84" t="s">
        <v>57</v>
      </c>
      <c r="E39" s="80" t="s">
        <v>676</v>
      </c>
      <c r="F39" s="68">
        <v>1</v>
      </c>
      <c r="G39" s="69">
        <v>8</v>
      </c>
      <c r="H39" s="70"/>
      <c r="I39" s="31" t="s">
        <v>92</v>
      </c>
      <c r="J39" s="80"/>
    </row>
    <row r="40" spans="3:10" ht="42" x14ac:dyDescent="0.3">
      <c r="C40" s="83" t="s">
        <v>58</v>
      </c>
      <c r="D40" s="84"/>
      <c r="E40" s="80" t="s">
        <v>67</v>
      </c>
      <c r="F40" s="68">
        <v>1</v>
      </c>
      <c r="G40" s="69">
        <v>200</v>
      </c>
      <c r="H40" s="70"/>
      <c r="I40" s="31" t="s">
        <v>76</v>
      </c>
      <c r="J40" s="85" t="s">
        <v>669</v>
      </c>
    </row>
    <row r="41" spans="3:10" ht="42" x14ac:dyDescent="0.3">
      <c r="C41" s="83" t="s">
        <v>59</v>
      </c>
      <c r="D41" s="84"/>
      <c r="E41" s="80" t="s">
        <v>668</v>
      </c>
      <c r="F41" s="68">
        <v>1</v>
      </c>
      <c r="G41" s="69">
        <v>700</v>
      </c>
      <c r="H41" s="70"/>
      <c r="I41" s="31" t="s">
        <v>75</v>
      </c>
      <c r="J41" s="85" t="s">
        <v>669</v>
      </c>
    </row>
    <row r="42" spans="3:10" ht="28" x14ac:dyDescent="0.3">
      <c r="C42" s="83" t="s">
        <v>60</v>
      </c>
      <c r="D42" s="84"/>
      <c r="E42" s="80" t="s">
        <v>91</v>
      </c>
      <c r="F42" s="68">
        <v>2</v>
      </c>
      <c r="G42" s="69">
        <v>10</v>
      </c>
      <c r="H42" s="70"/>
      <c r="I42" s="31" t="s">
        <v>74</v>
      </c>
      <c r="J42" s="80"/>
    </row>
    <row r="43" spans="3:10" ht="42" x14ac:dyDescent="0.3">
      <c r="C43" s="83" t="s">
        <v>61</v>
      </c>
      <c r="D43" s="84"/>
      <c r="E43" s="80" t="s">
        <v>71</v>
      </c>
      <c r="F43" s="68">
        <v>1</v>
      </c>
      <c r="G43" s="69">
        <v>10</v>
      </c>
      <c r="H43" s="70"/>
      <c r="I43" s="31" t="s">
        <v>73</v>
      </c>
      <c r="J43" s="80"/>
    </row>
    <row r="44" spans="3:10" ht="42" x14ac:dyDescent="0.3">
      <c r="C44" s="83" t="s">
        <v>62</v>
      </c>
      <c r="D44" s="84"/>
      <c r="E44" s="80" t="s">
        <v>70</v>
      </c>
      <c r="F44" s="68">
        <v>1</v>
      </c>
      <c r="G44" s="69">
        <v>10</v>
      </c>
      <c r="H44" s="70"/>
      <c r="I44" s="31" t="s">
        <v>72</v>
      </c>
      <c r="J44" s="80"/>
    </row>
    <row r="45" spans="3:10" ht="28" x14ac:dyDescent="0.3">
      <c r="C45" s="83" t="s">
        <v>63</v>
      </c>
      <c r="D45" s="84"/>
      <c r="E45" s="80" t="s">
        <v>66</v>
      </c>
      <c r="F45" s="68">
        <v>1</v>
      </c>
      <c r="G45" s="87">
        <v>200</v>
      </c>
      <c r="H45" s="70"/>
      <c r="I45" s="31" t="s">
        <v>68</v>
      </c>
      <c r="J45" s="80"/>
    </row>
    <row r="46" spans="3:10" ht="62.5" x14ac:dyDescent="0.3">
      <c r="C46" s="83" t="s">
        <v>226</v>
      </c>
      <c r="D46" s="84"/>
      <c r="E46" s="80" t="s">
        <v>225</v>
      </c>
      <c r="F46" s="68" t="s">
        <v>12</v>
      </c>
      <c r="G46" s="87">
        <v>3000</v>
      </c>
      <c r="H46" s="70"/>
      <c r="I46" s="31" t="s">
        <v>227</v>
      </c>
      <c r="J46" s="80"/>
    </row>
    <row r="47" spans="3:10" ht="37.5" x14ac:dyDescent="0.3">
      <c r="C47" s="83" t="s">
        <v>228</v>
      </c>
      <c r="D47" s="84"/>
      <c r="E47" s="80" t="s">
        <v>229</v>
      </c>
      <c r="F47" s="68" t="s">
        <v>12</v>
      </c>
      <c r="G47" s="87">
        <v>3000</v>
      </c>
      <c r="H47" s="70"/>
      <c r="I47" s="31" t="s">
        <v>230</v>
      </c>
      <c r="J47" s="80"/>
    </row>
    <row r="48" spans="3:10" ht="224" x14ac:dyDescent="0.3">
      <c r="C48" s="83" t="s">
        <v>232</v>
      </c>
      <c r="D48" s="84" t="s">
        <v>231</v>
      </c>
      <c r="E48" s="80" t="s">
        <v>245</v>
      </c>
      <c r="F48" s="68" t="s">
        <v>12</v>
      </c>
      <c r="G48" s="87">
        <v>2500</v>
      </c>
      <c r="H48" s="70"/>
      <c r="I48" s="79" t="s">
        <v>265</v>
      </c>
      <c r="J48" s="80"/>
    </row>
    <row r="49" spans="3:10" ht="112" x14ac:dyDescent="0.3">
      <c r="C49" s="83" t="s">
        <v>233</v>
      </c>
      <c r="D49" s="84"/>
      <c r="E49" s="80" t="s">
        <v>677</v>
      </c>
      <c r="F49" s="68"/>
      <c r="G49" s="87">
        <v>360</v>
      </c>
      <c r="H49" s="70"/>
      <c r="I49" s="79" t="s">
        <v>244</v>
      </c>
      <c r="J49" s="80"/>
    </row>
    <row r="50" spans="3:10" ht="98" x14ac:dyDescent="0.3">
      <c r="C50" s="83" t="s">
        <v>234</v>
      </c>
      <c r="D50" s="84"/>
      <c r="E50" s="80" t="s">
        <v>250</v>
      </c>
      <c r="F50" s="68" t="s">
        <v>12</v>
      </c>
      <c r="G50" s="87">
        <v>250</v>
      </c>
      <c r="H50" s="70"/>
      <c r="I50" s="79" t="s">
        <v>244</v>
      </c>
      <c r="J50" s="80"/>
    </row>
    <row r="51" spans="3:10" ht="66.75" customHeight="1" x14ac:dyDescent="0.3">
      <c r="C51" s="83" t="s">
        <v>235</v>
      </c>
      <c r="D51" s="84"/>
      <c r="E51" s="80" t="s">
        <v>246</v>
      </c>
      <c r="F51" s="68" t="s">
        <v>12</v>
      </c>
      <c r="G51" s="87">
        <v>200</v>
      </c>
      <c r="H51" s="70"/>
      <c r="I51" s="79" t="s">
        <v>249</v>
      </c>
      <c r="J51" s="80"/>
    </row>
    <row r="52" spans="3:10" ht="98" x14ac:dyDescent="0.3">
      <c r="C52" s="83" t="s">
        <v>236</v>
      </c>
      <c r="D52" s="84"/>
      <c r="E52" s="80" t="s">
        <v>248</v>
      </c>
      <c r="F52" s="68" t="s">
        <v>12</v>
      </c>
      <c r="G52" s="87">
        <v>200</v>
      </c>
      <c r="H52" s="70"/>
      <c r="I52" s="79" t="s">
        <v>249</v>
      </c>
      <c r="J52" s="80"/>
    </row>
    <row r="53" spans="3:10" ht="98" x14ac:dyDescent="0.3">
      <c r="C53" s="83" t="s">
        <v>237</v>
      </c>
      <c r="D53" s="84"/>
      <c r="E53" s="80" t="s">
        <v>247</v>
      </c>
      <c r="F53" s="68" t="s">
        <v>12</v>
      </c>
      <c r="G53" s="87">
        <v>50</v>
      </c>
      <c r="H53" s="70"/>
      <c r="I53" s="79" t="s">
        <v>249</v>
      </c>
      <c r="J53" s="80"/>
    </row>
    <row r="54" spans="3:10" ht="87.5" x14ac:dyDescent="0.3">
      <c r="C54" s="83" t="s">
        <v>238</v>
      </c>
      <c r="D54" s="84"/>
      <c r="E54" s="80" t="s">
        <v>240</v>
      </c>
      <c r="F54" s="68" t="s">
        <v>12</v>
      </c>
      <c r="G54" s="87">
        <v>3400</v>
      </c>
      <c r="H54" s="70"/>
      <c r="I54" s="79" t="s">
        <v>241</v>
      </c>
      <c r="J54" s="80"/>
    </row>
    <row r="55" spans="3:10" ht="28" x14ac:dyDescent="0.3">
      <c r="C55" s="83" t="s">
        <v>239</v>
      </c>
      <c r="D55" s="84"/>
      <c r="E55" s="80" t="s">
        <v>252</v>
      </c>
      <c r="F55" s="68" t="s">
        <v>12</v>
      </c>
      <c r="G55" s="87">
        <v>200</v>
      </c>
      <c r="H55" s="70"/>
      <c r="I55" s="31" t="s">
        <v>253</v>
      </c>
      <c r="J55" s="80"/>
    </row>
    <row r="56" spans="3:10" ht="364" x14ac:dyDescent="0.3">
      <c r="C56" s="83" t="s">
        <v>258</v>
      </c>
      <c r="D56" s="84" t="s">
        <v>254</v>
      </c>
      <c r="E56" s="80" t="s">
        <v>670</v>
      </c>
      <c r="F56" s="68" t="s">
        <v>12</v>
      </c>
      <c r="G56" s="87">
        <v>32000</v>
      </c>
      <c r="H56" s="70"/>
      <c r="I56" s="31" t="s">
        <v>256</v>
      </c>
      <c r="J56" s="80"/>
    </row>
    <row r="57" spans="3:10" ht="28" x14ac:dyDescent="0.3">
      <c r="C57" s="83" t="s">
        <v>259</v>
      </c>
      <c r="D57" s="84"/>
      <c r="E57" s="80" t="s">
        <v>261</v>
      </c>
      <c r="F57" s="68" t="s">
        <v>12</v>
      </c>
      <c r="G57" s="87">
        <v>4000</v>
      </c>
      <c r="H57" s="70"/>
      <c r="I57" s="31" t="s">
        <v>263</v>
      </c>
      <c r="J57" s="80"/>
    </row>
    <row r="58" spans="3:10" ht="385.5" customHeight="1" x14ac:dyDescent="0.3">
      <c r="C58" s="83" t="s">
        <v>260</v>
      </c>
      <c r="D58" s="84" t="s">
        <v>255</v>
      </c>
      <c r="E58" s="80" t="s">
        <v>671</v>
      </c>
      <c r="F58" s="68" t="s">
        <v>12</v>
      </c>
      <c r="G58" s="87">
        <v>32000</v>
      </c>
      <c r="H58" s="70"/>
      <c r="I58" s="31" t="s">
        <v>257</v>
      </c>
      <c r="J58" s="80"/>
    </row>
    <row r="59" spans="3:10" ht="28" x14ac:dyDescent="0.3">
      <c r="C59" s="83" t="s">
        <v>262</v>
      </c>
      <c r="D59" s="84"/>
      <c r="E59" s="80" t="s">
        <v>264</v>
      </c>
      <c r="F59" s="68" t="s">
        <v>12</v>
      </c>
      <c r="G59" s="87">
        <v>4000</v>
      </c>
      <c r="H59" s="70"/>
      <c r="I59" s="31" t="s">
        <v>263</v>
      </c>
      <c r="J59" s="80"/>
    </row>
    <row r="60" spans="3:10" ht="195" customHeight="1" x14ac:dyDescent="0.3">
      <c r="C60" s="83" t="s">
        <v>267</v>
      </c>
      <c r="D60" s="84"/>
      <c r="E60" s="47" t="s">
        <v>298</v>
      </c>
      <c r="F60" s="68" t="s">
        <v>12</v>
      </c>
      <c r="G60" s="87">
        <v>12000</v>
      </c>
      <c r="H60" s="70"/>
      <c r="I60" s="31" t="s">
        <v>263</v>
      </c>
      <c r="J60" s="80"/>
    </row>
    <row r="61" spans="3:10" ht="25" x14ac:dyDescent="0.3">
      <c r="C61" s="83" t="s">
        <v>397</v>
      </c>
      <c r="D61" s="84"/>
      <c r="E61" s="80" t="s">
        <v>396</v>
      </c>
      <c r="F61" s="68" t="s">
        <v>12</v>
      </c>
      <c r="G61" s="87">
        <v>1500</v>
      </c>
      <c r="H61" s="70"/>
      <c r="I61" s="31" t="s">
        <v>672</v>
      </c>
      <c r="J61" s="80"/>
    </row>
    <row r="62" spans="3:10" x14ac:dyDescent="0.3">
      <c r="C62" s="94"/>
      <c r="D62" s="95"/>
      <c r="E62" s="96"/>
      <c r="F62" s="97"/>
      <c r="G62" s="98"/>
      <c r="H62" s="99"/>
      <c r="I62" s="100"/>
      <c r="J62" s="101"/>
    </row>
    <row r="63" spans="3:10" x14ac:dyDescent="0.3">
      <c r="C63" s="102"/>
      <c r="D63" s="103"/>
      <c r="E63" s="120" t="s">
        <v>599</v>
      </c>
      <c r="F63" s="120"/>
      <c r="G63" s="104">
        <f>SUM(G10:G62)</f>
        <v>246346</v>
      </c>
      <c r="H63" s="105">
        <f>SUM(H10:H62)</f>
        <v>0</v>
      </c>
      <c r="I63" s="106"/>
      <c r="J63" s="107"/>
    </row>
    <row r="64" spans="3:10" x14ac:dyDescent="0.3">
      <c r="C64" s="41"/>
      <c r="D64" s="41"/>
      <c r="E64" s="41"/>
      <c r="F64" s="41"/>
      <c r="G64" s="41"/>
      <c r="H64" s="41"/>
      <c r="I64" s="41"/>
      <c r="J64" s="41"/>
    </row>
    <row r="65" spans="3:10" x14ac:dyDescent="0.3">
      <c r="C65" s="41"/>
      <c r="D65" s="41"/>
      <c r="E65" s="41"/>
      <c r="F65" s="41"/>
      <c r="G65" s="41"/>
      <c r="H65" s="41"/>
      <c r="I65" s="41"/>
      <c r="J65" s="41"/>
    </row>
    <row r="66" spans="3:10" x14ac:dyDescent="0.3">
      <c r="C66" s="41"/>
      <c r="D66" s="41"/>
      <c r="E66" s="41"/>
      <c r="F66" s="41"/>
      <c r="G66" s="41"/>
      <c r="H66" s="41"/>
      <c r="I66" s="41"/>
      <c r="J66" s="41" t="s">
        <v>143</v>
      </c>
    </row>
    <row r="67" spans="3:10" x14ac:dyDescent="0.3">
      <c r="C67" s="41"/>
      <c r="D67" s="41"/>
      <c r="E67" s="41"/>
      <c r="F67" s="41"/>
      <c r="G67" s="41"/>
      <c r="H67" s="41"/>
      <c r="I67" s="41"/>
      <c r="J67" s="41" t="s">
        <v>144</v>
      </c>
    </row>
    <row r="68" spans="3:10" x14ac:dyDescent="0.3">
      <c r="C68" s="41"/>
      <c r="D68" s="108" t="s">
        <v>141</v>
      </c>
      <c r="E68" s="41"/>
      <c r="F68" s="41"/>
      <c r="G68" s="41"/>
      <c r="H68" s="41"/>
      <c r="I68" s="41"/>
      <c r="J68" s="41"/>
    </row>
    <row r="69" spans="3:10" x14ac:dyDescent="0.3">
      <c r="C69" s="41"/>
      <c r="D69" s="41">
        <v>1</v>
      </c>
      <c r="E69" s="41" t="s">
        <v>649</v>
      </c>
      <c r="F69" s="41"/>
      <c r="G69" s="41"/>
      <c r="H69" s="41"/>
      <c r="I69" s="41"/>
      <c r="J69" s="41"/>
    </row>
    <row r="70" spans="3:10" x14ac:dyDescent="0.3">
      <c r="C70" s="41"/>
      <c r="D70" s="41">
        <v>2</v>
      </c>
      <c r="E70" s="41" t="s">
        <v>637</v>
      </c>
      <c r="F70" s="41"/>
      <c r="G70" s="41"/>
      <c r="H70" s="41"/>
      <c r="I70" s="41"/>
      <c r="J70" s="41"/>
    </row>
    <row r="71" spans="3:10" x14ac:dyDescent="0.3">
      <c r="C71" s="41"/>
      <c r="D71" s="41"/>
      <c r="E71" s="41" t="s">
        <v>697</v>
      </c>
      <c r="F71" s="41"/>
      <c r="G71" s="41"/>
      <c r="H71" s="41"/>
      <c r="I71" s="41"/>
      <c r="J71" s="41"/>
    </row>
    <row r="72" spans="3:10" x14ac:dyDescent="0.3">
      <c r="C72" s="41"/>
      <c r="D72" s="41">
        <v>3</v>
      </c>
      <c r="E72" s="41" t="s">
        <v>638</v>
      </c>
      <c r="F72" s="41"/>
      <c r="G72" s="41"/>
      <c r="H72" s="41"/>
      <c r="I72" s="41"/>
      <c r="J72" s="41"/>
    </row>
    <row r="73" spans="3:10" x14ac:dyDescent="0.3">
      <c r="C73" s="41"/>
      <c r="D73" s="41"/>
      <c r="E73" s="41" t="s">
        <v>648</v>
      </c>
      <c r="F73" s="41"/>
      <c r="G73" s="41"/>
      <c r="H73" s="41"/>
      <c r="I73" s="41"/>
      <c r="J73" s="41"/>
    </row>
    <row r="74" spans="3:10" x14ac:dyDescent="0.3">
      <c r="C74" s="41"/>
      <c r="D74" s="41">
        <v>4</v>
      </c>
      <c r="E74" s="41" t="s">
        <v>639</v>
      </c>
      <c r="F74" s="41"/>
      <c r="G74" s="41"/>
      <c r="H74" s="41"/>
      <c r="I74" s="41"/>
      <c r="J74" s="41"/>
    </row>
    <row r="75" spans="3:10" x14ac:dyDescent="0.3">
      <c r="C75" s="41"/>
      <c r="D75" s="41">
        <v>5</v>
      </c>
      <c r="E75" s="41" t="s">
        <v>647</v>
      </c>
      <c r="F75" s="41"/>
      <c r="G75" s="41"/>
      <c r="H75" s="41"/>
      <c r="I75" s="41"/>
      <c r="J75" s="41"/>
    </row>
    <row r="76" spans="3:10" x14ac:dyDescent="0.3">
      <c r="C76" s="41"/>
      <c r="D76" s="41">
        <v>6</v>
      </c>
      <c r="E76" s="41" t="s">
        <v>646</v>
      </c>
      <c r="F76" s="41"/>
      <c r="G76" s="41"/>
      <c r="H76" s="41"/>
      <c r="I76" s="41"/>
      <c r="J76" s="41"/>
    </row>
    <row r="77" spans="3:10" x14ac:dyDescent="0.3">
      <c r="C77" s="41"/>
      <c r="D77" s="41">
        <v>7</v>
      </c>
      <c r="E77" s="41" t="s">
        <v>640</v>
      </c>
      <c r="F77" s="41"/>
      <c r="G77" s="41"/>
      <c r="H77" s="41"/>
      <c r="I77" s="41"/>
      <c r="J77" s="41"/>
    </row>
    <row r="78" spans="3:10" x14ac:dyDescent="0.3">
      <c r="C78" s="41"/>
      <c r="D78" s="41"/>
      <c r="E78" s="41" t="s">
        <v>645</v>
      </c>
      <c r="F78" s="41"/>
      <c r="G78" s="41"/>
      <c r="H78" s="41"/>
      <c r="I78" s="41"/>
      <c r="J78" s="41"/>
    </row>
    <row r="79" spans="3:10" x14ac:dyDescent="0.3">
      <c r="C79" s="41"/>
      <c r="D79" s="41">
        <v>8</v>
      </c>
      <c r="E79" s="41" t="s">
        <v>644</v>
      </c>
      <c r="F79" s="41"/>
      <c r="G79" s="41"/>
      <c r="H79" s="41"/>
      <c r="I79" s="41"/>
      <c r="J79" s="41"/>
    </row>
    <row r="80" spans="3:10" x14ac:dyDescent="0.3">
      <c r="C80" s="41"/>
      <c r="D80" s="41">
        <v>9</v>
      </c>
      <c r="E80" s="41" t="s">
        <v>643</v>
      </c>
      <c r="F80" s="41"/>
      <c r="G80" s="41"/>
      <c r="H80" s="41"/>
      <c r="I80" s="41"/>
      <c r="J80" s="41"/>
    </row>
    <row r="81" spans="3:10" x14ac:dyDescent="0.3">
      <c r="C81" s="41"/>
      <c r="D81" s="41">
        <v>10</v>
      </c>
      <c r="E81" s="41" t="s">
        <v>684</v>
      </c>
      <c r="F81" s="41"/>
      <c r="G81" s="41"/>
      <c r="H81" s="41"/>
      <c r="I81" s="41"/>
      <c r="J81" s="41"/>
    </row>
    <row r="82" spans="3:10" x14ac:dyDescent="0.3">
      <c r="C82" s="41"/>
      <c r="D82" s="41">
        <v>11</v>
      </c>
      <c r="E82" s="41" t="s">
        <v>685</v>
      </c>
      <c r="F82" s="41"/>
      <c r="G82" s="41"/>
      <c r="H82" s="41"/>
      <c r="I82" s="41"/>
      <c r="J82" s="41"/>
    </row>
    <row r="83" spans="3:10" x14ac:dyDescent="0.3">
      <c r="C83" s="41"/>
      <c r="D83" s="41">
        <v>12</v>
      </c>
      <c r="E83" s="41" t="s">
        <v>694</v>
      </c>
      <c r="F83" s="41"/>
      <c r="G83" s="41"/>
      <c r="H83" s="41"/>
      <c r="I83" s="41"/>
      <c r="J83" s="41"/>
    </row>
    <row r="84" spans="3:10" x14ac:dyDescent="0.3">
      <c r="C84" s="41"/>
      <c r="D84" s="41">
        <v>13</v>
      </c>
      <c r="E84" s="41" t="s">
        <v>704</v>
      </c>
      <c r="F84" s="41"/>
      <c r="G84" s="41"/>
      <c r="H84" s="41"/>
      <c r="I84" s="41"/>
      <c r="J84" s="41"/>
    </row>
    <row r="85" spans="3:10" x14ac:dyDescent="0.3">
      <c r="C85" s="41"/>
      <c r="D85" s="41">
        <v>14</v>
      </c>
      <c r="E85" s="41" t="s">
        <v>696</v>
      </c>
      <c r="F85" s="41"/>
      <c r="G85" s="41"/>
      <c r="H85" s="41"/>
      <c r="I85" s="41"/>
      <c r="J85" s="41"/>
    </row>
    <row r="86" spans="3:10" x14ac:dyDescent="0.3">
      <c r="C86" s="41"/>
      <c r="D86" s="41"/>
      <c r="E86" s="41" t="s">
        <v>695</v>
      </c>
      <c r="F86" s="41"/>
      <c r="G86" s="41"/>
      <c r="H86" s="41"/>
      <c r="I86" s="41"/>
      <c r="J86" s="41"/>
    </row>
  </sheetData>
  <mergeCells count="2">
    <mergeCell ref="C6:J6"/>
    <mergeCell ref="E63:F6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Strona &amp;P z &amp;N</oddFooter>
  </headerFooter>
  <ignoredErrors>
    <ignoredError sqref="C10:C13 C33:C34 C49:C60 C43:C46 C40:C42 C47:C48 C37 G3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8DFC-1608-48C3-9DD3-608E11E870E6}">
  <dimension ref="C4:M145"/>
  <sheetViews>
    <sheetView workbookViewId="0">
      <selection activeCell="P14" sqref="P14"/>
    </sheetView>
  </sheetViews>
  <sheetFormatPr defaultRowHeight="14" x14ac:dyDescent="0.3"/>
  <cols>
    <col min="3" max="3" width="5" customWidth="1"/>
    <col min="4" max="4" width="13.08203125" bestFit="1" customWidth="1"/>
    <col min="5" max="5" width="37.83203125" customWidth="1"/>
    <col min="6" max="6" width="9.58203125" customWidth="1"/>
    <col min="7" max="7" width="12.58203125" customWidth="1"/>
    <col min="8" max="8" width="16.33203125" customWidth="1"/>
    <col min="9" max="9" width="19.5" customWidth="1"/>
    <col min="10" max="10" width="19.25" customWidth="1"/>
  </cols>
  <sheetData>
    <row r="4" spans="3:10" x14ac:dyDescent="0.3">
      <c r="J4" s="115" t="s">
        <v>708</v>
      </c>
    </row>
    <row r="8" spans="3:10" ht="15.5" x14ac:dyDescent="0.35">
      <c r="C8" s="119" t="s">
        <v>269</v>
      </c>
      <c r="D8" s="119"/>
      <c r="E8" s="119"/>
      <c r="F8" s="119"/>
      <c r="G8" s="119"/>
      <c r="H8" s="119"/>
      <c r="I8" s="119"/>
      <c r="J8" s="119"/>
    </row>
    <row r="9" spans="3:10" ht="15.5" x14ac:dyDescent="0.35">
      <c r="C9" s="25"/>
      <c r="D9" s="25"/>
      <c r="E9" s="25"/>
      <c r="F9" s="25"/>
      <c r="G9" s="25"/>
      <c r="H9" s="25"/>
      <c r="I9" s="25"/>
      <c r="J9" s="25"/>
    </row>
    <row r="11" spans="3:10" x14ac:dyDescent="0.3">
      <c r="C11" s="41" t="s">
        <v>271</v>
      </c>
      <c r="D11" s="41"/>
      <c r="E11" s="41"/>
      <c r="F11" s="41"/>
      <c r="G11" s="41"/>
      <c r="H11" s="41"/>
      <c r="I11" s="41"/>
      <c r="J11" s="41"/>
    </row>
    <row r="12" spans="3:10" ht="28" x14ac:dyDescent="0.3">
      <c r="C12" s="65" t="s">
        <v>65</v>
      </c>
      <c r="D12" s="66" t="s">
        <v>287</v>
      </c>
      <c r="E12" s="65" t="s">
        <v>64</v>
      </c>
      <c r="F12" s="66" t="s">
        <v>270</v>
      </c>
      <c r="G12" s="66" t="s">
        <v>77</v>
      </c>
      <c r="H12" s="66" t="s">
        <v>299</v>
      </c>
      <c r="I12" s="65" t="s">
        <v>69</v>
      </c>
      <c r="J12" s="65" t="s">
        <v>79</v>
      </c>
    </row>
    <row r="13" spans="3:10" ht="28" x14ac:dyDescent="0.3">
      <c r="C13" s="44" t="s">
        <v>0</v>
      </c>
      <c r="D13" s="67" t="s">
        <v>286</v>
      </c>
      <c r="E13" s="46" t="s">
        <v>301</v>
      </c>
      <c r="F13" s="68" t="s">
        <v>288</v>
      </c>
      <c r="G13" s="69">
        <v>2000</v>
      </c>
      <c r="H13" s="70"/>
      <c r="I13" s="67">
        <v>60203925</v>
      </c>
      <c r="J13" s="46"/>
    </row>
    <row r="14" spans="3:10" ht="28" x14ac:dyDescent="0.3">
      <c r="C14" s="44" t="s">
        <v>2</v>
      </c>
      <c r="D14" s="67" t="s">
        <v>291</v>
      </c>
      <c r="E14" s="46" t="s">
        <v>290</v>
      </c>
      <c r="F14" s="68" t="s">
        <v>288</v>
      </c>
      <c r="G14" s="69">
        <v>1100</v>
      </c>
      <c r="H14" s="70"/>
      <c r="I14" s="67">
        <v>60203925</v>
      </c>
      <c r="J14" s="46"/>
    </row>
    <row r="15" spans="3:10" ht="28" x14ac:dyDescent="0.3">
      <c r="C15" s="44" t="s">
        <v>4</v>
      </c>
      <c r="D15" s="67" t="s">
        <v>300</v>
      </c>
      <c r="E15" s="46" t="s">
        <v>292</v>
      </c>
      <c r="F15" s="68" t="s">
        <v>288</v>
      </c>
      <c r="G15" s="69">
        <v>505</v>
      </c>
      <c r="H15" s="70"/>
      <c r="I15" s="67" t="s">
        <v>293</v>
      </c>
      <c r="J15" s="46"/>
    </row>
    <row r="16" spans="3:10" ht="28" x14ac:dyDescent="0.3">
      <c r="C16" s="44" t="s">
        <v>5</v>
      </c>
      <c r="D16" s="67" t="s">
        <v>294</v>
      </c>
      <c r="E16" s="46" t="s">
        <v>302</v>
      </c>
      <c r="F16" s="68" t="s">
        <v>288</v>
      </c>
      <c r="G16" s="69">
        <v>2000</v>
      </c>
      <c r="H16" s="70"/>
      <c r="I16" s="67">
        <v>60203925</v>
      </c>
      <c r="J16" s="46"/>
    </row>
    <row r="17" spans="3:10" ht="28" x14ac:dyDescent="0.3">
      <c r="C17" s="44" t="s">
        <v>13</v>
      </c>
      <c r="D17" s="67" t="s">
        <v>295</v>
      </c>
      <c r="E17" s="46" t="s">
        <v>290</v>
      </c>
      <c r="F17" s="68" t="s">
        <v>289</v>
      </c>
      <c r="G17" s="53">
        <v>1100</v>
      </c>
      <c r="H17" s="63"/>
      <c r="I17" s="67">
        <v>60203925</v>
      </c>
      <c r="J17" s="42"/>
    </row>
    <row r="18" spans="3:10" ht="42" x14ac:dyDescent="0.3">
      <c r="C18" s="44" t="s">
        <v>282</v>
      </c>
      <c r="D18" s="67" t="s">
        <v>296</v>
      </c>
      <c r="E18" s="46" t="s">
        <v>303</v>
      </c>
      <c r="F18" s="68" t="s">
        <v>288</v>
      </c>
      <c r="G18" s="53">
        <f>6120+350</f>
        <v>6470</v>
      </c>
      <c r="H18" s="63"/>
      <c r="I18" s="43" t="s">
        <v>297</v>
      </c>
      <c r="J18" s="42"/>
    </row>
    <row r="19" spans="3:10" ht="42" x14ac:dyDescent="0.3">
      <c r="C19" s="44" t="s">
        <v>20</v>
      </c>
      <c r="D19" s="67" t="s">
        <v>304</v>
      </c>
      <c r="E19" s="46" t="s">
        <v>305</v>
      </c>
      <c r="F19" s="68" t="s">
        <v>288</v>
      </c>
      <c r="G19" s="53">
        <v>21000</v>
      </c>
      <c r="H19" s="63"/>
      <c r="I19" s="43" t="s">
        <v>306</v>
      </c>
      <c r="J19" s="42"/>
    </row>
    <row r="20" spans="3:10" ht="28" x14ac:dyDescent="0.3">
      <c r="C20" s="44" t="s">
        <v>283</v>
      </c>
      <c r="D20" s="67" t="s">
        <v>308</v>
      </c>
      <c r="E20" s="45" t="s">
        <v>307</v>
      </c>
      <c r="F20" s="68" t="s">
        <v>288</v>
      </c>
      <c r="G20" s="53">
        <v>17500</v>
      </c>
      <c r="H20" s="63"/>
      <c r="I20" s="52">
        <v>10564427</v>
      </c>
      <c r="J20" s="42"/>
    </row>
    <row r="21" spans="3:10" ht="28" x14ac:dyDescent="0.3">
      <c r="C21" s="44" t="s">
        <v>44</v>
      </c>
      <c r="D21" s="67" t="s">
        <v>310</v>
      </c>
      <c r="E21" s="45" t="s">
        <v>309</v>
      </c>
      <c r="F21" s="52" t="s">
        <v>288</v>
      </c>
      <c r="G21" s="53">
        <v>2200</v>
      </c>
      <c r="H21" s="63"/>
      <c r="I21" s="52" t="s">
        <v>293</v>
      </c>
      <c r="J21" s="42"/>
    </row>
    <row r="22" spans="3:10" ht="42" x14ac:dyDescent="0.3">
      <c r="C22" s="44" t="s">
        <v>46</v>
      </c>
      <c r="D22" s="67" t="s">
        <v>311</v>
      </c>
      <c r="E22" s="46" t="s">
        <v>312</v>
      </c>
      <c r="F22" s="52" t="s">
        <v>288</v>
      </c>
      <c r="G22" s="53">
        <v>15000</v>
      </c>
      <c r="H22" s="63"/>
      <c r="I22" s="71" t="s">
        <v>313</v>
      </c>
      <c r="J22" s="42"/>
    </row>
    <row r="23" spans="3:10" ht="28" x14ac:dyDescent="0.3">
      <c r="C23" s="44" t="s">
        <v>46</v>
      </c>
      <c r="D23" s="43" t="s">
        <v>314</v>
      </c>
      <c r="E23" s="45" t="s">
        <v>338</v>
      </c>
      <c r="F23" s="52" t="s">
        <v>288</v>
      </c>
      <c r="G23" s="53">
        <v>1500</v>
      </c>
      <c r="H23" s="63"/>
      <c r="I23" s="52">
        <v>60207699</v>
      </c>
      <c r="J23" s="42"/>
    </row>
    <row r="24" spans="3:10" ht="28" x14ac:dyDescent="0.3">
      <c r="C24" s="44" t="s">
        <v>52</v>
      </c>
      <c r="D24" s="43" t="s">
        <v>315</v>
      </c>
      <c r="E24" s="42" t="s">
        <v>316</v>
      </c>
      <c r="F24" s="52" t="s">
        <v>288</v>
      </c>
      <c r="G24" s="53">
        <v>5100</v>
      </c>
      <c r="H24" s="63"/>
      <c r="I24" s="52">
        <v>20049685</v>
      </c>
      <c r="J24" s="42"/>
    </row>
    <row r="25" spans="3:10" ht="28" x14ac:dyDescent="0.3">
      <c r="C25" s="44" t="s">
        <v>284</v>
      </c>
      <c r="D25" s="43" t="s">
        <v>317</v>
      </c>
      <c r="E25" s="42" t="s">
        <v>318</v>
      </c>
      <c r="F25" s="52" t="s">
        <v>288</v>
      </c>
      <c r="G25" s="53">
        <v>50</v>
      </c>
      <c r="H25" s="63"/>
      <c r="I25" s="52">
        <v>20178242</v>
      </c>
      <c r="J25" s="42"/>
    </row>
    <row r="26" spans="3:10" ht="28" x14ac:dyDescent="0.3">
      <c r="C26" s="44" t="s">
        <v>329</v>
      </c>
      <c r="D26" s="43" t="s">
        <v>320</v>
      </c>
      <c r="E26" s="42" t="s">
        <v>319</v>
      </c>
      <c r="F26" s="52" t="s">
        <v>288</v>
      </c>
      <c r="G26" s="53">
        <v>900</v>
      </c>
      <c r="H26" s="63"/>
      <c r="I26" s="52">
        <v>20178242</v>
      </c>
      <c r="J26" s="42"/>
    </row>
    <row r="27" spans="3:10" ht="28" x14ac:dyDescent="0.3">
      <c r="C27" s="44" t="s">
        <v>330</v>
      </c>
      <c r="D27" s="43" t="s">
        <v>320</v>
      </c>
      <c r="E27" s="42" t="s">
        <v>321</v>
      </c>
      <c r="F27" s="52" t="s">
        <v>288</v>
      </c>
      <c r="G27" s="53">
        <v>700</v>
      </c>
      <c r="H27" s="63"/>
      <c r="I27" s="52">
        <v>30000170</v>
      </c>
      <c r="J27" s="42"/>
    </row>
    <row r="28" spans="3:10" ht="28" x14ac:dyDescent="0.3">
      <c r="C28" s="44" t="s">
        <v>331</v>
      </c>
      <c r="D28" s="43" t="s">
        <v>323</v>
      </c>
      <c r="E28" s="45" t="s">
        <v>328</v>
      </c>
      <c r="F28" s="52" t="s">
        <v>322</v>
      </c>
      <c r="G28" s="53">
        <v>600</v>
      </c>
      <c r="H28" s="63"/>
      <c r="I28" s="52">
        <v>10557305</v>
      </c>
      <c r="J28" s="42"/>
    </row>
    <row r="29" spans="3:10" ht="28" x14ac:dyDescent="0.3">
      <c r="C29" s="44" t="s">
        <v>332</v>
      </c>
      <c r="D29" s="43" t="s">
        <v>324</v>
      </c>
      <c r="E29" s="42" t="s">
        <v>327</v>
      </c>
      <c r="F29" s="52" t="s">
        <v>288</v>
      </c>
      <c r="G29" s="53">
        <v>20</v>
      </c>
      <c r="H29" s="63"/>
      <c r="I29" s="52" t="s">
        <v>325</v>
      </c>
      <c r="J29" s="42"/>
    </row>
    <row r="30" spans="3:10" ht="28" x14ac:dyDescent="0.3">
      <c r="C30" s="44" t="s">
        <v>333</v>
      </c>
      <c r="D30" s="43" t="s">
        <v>326</v>
      </c>
      <c r="E30" s="42" t="s">
        <v>688</v>
      </c>
      <c r="F30" s="52" t="s">
        <v>288</v>
      </c>
      <c r="G30" s="53">
        <v>200</v>
      </c>
      <c r="H30" s="63"/>
      <c r="I30" s="52">
        <v>10557305</v>
      </c>
      <c r="J30" s="42"/>
    </row>
    <row r="31" spans="3:10" ht="28" x14ac:dyDescent="0.3">
      <c r="C31" s="44" t="s">
        <v>341</v>
      </c>
      <c r="D31" s="43" t="s">
        <v>335</v>
      </c>
      <c r="E31" s="42" t="s">
        <v>334</v>
      </c>
      <c r="F31" s="52" t="s">
        <v>288</v>
      </c>
      <c r="G31" s="53">
        <v>900</v>
      </c>
      <c r="H31" s="63"/>
      <c r="I31" s="52">
        <v>30127083</v>
      </c>
      <c r="J31" s="42"/>
    </row>
    <row r="32" spans="3:10" ht="28" x14ac:dyDescent="0.3">
      <c r="C32" s="44" t="s">
        <v>342</v>
      </c>
      <c r="D32" s="43" t="s">
        <v>336</v>
      </c>
      <c r="E32" s="45" t="s">
        <v>337</v>
      </c>
      <c r="F32" s="52" t="s">
        <v>288</v>
      </c>
      <c r="G32" s="53">
        <v>600</v>
      </c>
      <c r="H32" s="63"/>
      <c r="I32" s="52">
        <v>60207565</v>
      </c>
      <c r="J32" s="42"/>
    </row>
    <row r="33" spans="3:10" ht="42" x14ac:dyDescent="0.3">
      <c r="C33" s="44" t="s">
        <v>58</v>
      </c>
      <c r="D33" s="43" t="s">
        <v>339</v>
      </c>
      <c r="E33" s="42" t="s">
        <v>340</v>
      </c>
      <c r="F33" s="52" t="s">
        <v>288</v>
      </c>
      <c r="G33" s="53">
        <v>7000</v>
      </c>
      <c r="H33" s="63"/>
      <c r="I33" s="52">
        <v>10556267</v>
      </c>
      <c r="J33" s="42"/>
    </row>
    <row r="34" spans="3:10" ht="28" x14ac:dyDescent="0.3">
      <c r="C34" s="44" t="s">
        <v>59</v>
      </c>
      <c r="D34" s="43" t="s">
        <v>343</v>
      </c>
      <c r="E34" s="42" t="s">
        <v>345</v>
      </c>
      <c r="F34" s="52" t="s">
        <v>288</v>
      </c>
      <c r="G34" s="53">
        <v>280000</v>
      </c>
      <c r="H34" s="63"/>
      <c r="I34" s="43" t="s">
        <v>344</v>
      </c>
      <c r="J34" s="42"/>
    </row>
    <row r="35" spans="3:10" ht="28" x14ac:dyDescent="0.3">
      <c r="C35" s="44" t="s">
        <v>60</v>
      </c>
      <c r="D35" s="43" t="s">
        <v>346</v>
      </c>
      <c r="E35" s="45" t="s">
        <v>347</v>
      </c>
      <c r="F35" s="52" t="s">
        <v>288</v>
      </c>
      <c r="G35" s="53">
        <v>6500</v>
      </c>
      <c r="H35" s="63"/>
      <c r="I35" s="52">
        <v>60207469</v>
      </c>
      <c r="J35" s="42"/>
    </row>
    <row r="36" spans="3:10" ht="30" customHeight="1" x14ac:dyDescent="0.3">
      <c r="C36" s="44" t="s">
        <v>61</v>
      </c>
      <c r="D36" s="43" t="s">
        <v>349</v>
      </c>
      <c r="E36" s="42" t="s">
        <v>348</v>
      </c>
      <c r="F36" s="52" t="s">
        <v>288</v>
      </c>
      <c r="G36" s="53">
        <v>500</v>
      </c>
      <c r="H36" s="63"/>
      <c r="I36" s="52">
        <v>20144519</v>
      </c>
      <c r="J36" s="42"/>
    </row>
    <row r="37" spans="3:10" ht="28" x14ac:dyDescent="0.3">
      <c r="C37" s="44" t="s">
        <v>62</v>
      </c>
      <c r="D37" s="43" t="s">
        <v>354</v>
      </c>
      <c r="E37" s="45" t="s">
        <v>350</v>
      </c>
      <c r="F37" s="52" t="s">
        <v>288</v>
      </c>
      <c r="G37" s="53">
        <v>3200</v>
      </c>
      <c r="H37" s="63"/>
      <c r="I37" s="52">
        <v>60207470</v>
      </c>
      <c r="J37" s="42"/>
    </row>
    <row r="38" spans="3:10" ht="42" x14ac:dyDescent="0.3">
      <c r="C38" s="44" t="s">
        <v>63</v>
      </c>
      <c r="D38" s="43" t="s">
        <v>352</v>
      </c>
      <c r="E38" s="45" t="s">
        <v>356</v>
      </c>
      <c r="F38" s="52" t="s">
        <v>353</v>
      </c>
      <c r="G38" s="53">
        <v>73000</v>
      </c>
      <c r="H38" s="63"/>
      <c r="I38" s="43" t="s">
        <v>351</v>
      </c>
      <c r="J38" s="42"/>
    </row>
    <row r="39" spans="3:10" ht="42" x14ac:dyDescent="0.3">
      <c r="C39" s="44" t="s">
        <v>226</v>
      </c>
      <c r="D39" s="43" t="s">
        <v>359</v>
      </c>
      <c r="E39" s="45" t="s">
        <v>355</v>
      </c>
      <c r="F39" s="52" t="s">
        <v>353</v>
      </c>
      <c r="G39" s="53">
        <v>1800</v>
      </c>
      <c r="H39" s="63"/>
      <c r="I39" s="52">
        <v>60206268</v>
      </c>
      <c r="J39" s="42"/>
    </row>
    <row r="40" spans="3:10" ht="28" x14ac:dyDescent="0.3">
      <c r="C40" s="44" t="s">
        <v>228</v>
      </c>
      <c r="D40" s="43" t="s">
        <v>358</v>
      </c>
      <c r="E40" s="42" t="s">
        <v>357</v>
      </c>
      <c r="F40" s="52" t="s">
        <v>288</v>
      </c>
      <c r="G40" s="53">
        <v>8000</v>
      </c>
      <c r="H40" s="63"/>
      <c r="I40" s="52">
        <v>10158592</v>
      </c>
      <c r="J40" s="42"/>
    </row>
    <row r="41" spans="3:10" ht="28" x14ac:dyDescent="0.3">
      <c r="C41" s="44" t="s">
        <v>232</v>
      </c>
      <c r="D41" s="43" t="s">
        <v>360</v>
      </c>
      <c r="E41" s="42" t="s">
        <v>365</v>
      </c>
      <c r="F41" s="52" t="s">
        <v>288</v>
      </c>
      <c r="G41" s="53">
        <v>500</v>
      </c>
      <c r="H41" s="63"/>
      <c r="I41" s="52">
        <v>10158592</v>
      </c>
      <c r="J41" s="42"/>
    </row>
    <row r="42" spans="3:10" ht="28" x14ac:dyDescent="0.3">
      <c r="C42" s="44" t="s">
        <v>233</v>
      </c>
      <c r="D42" s="43" t="s">
        <v>361</v>
      </c>
      <c r="E42" s="42" t="s">
        <v>362</v>
      </c>
      <c r="F42" s="52" t="s">
        <v>288</v>
      </c>
      <c r="G42" s="53">
        <v>50</v>
      </c>
      <c r="H42" s="63"/>
      <c r="I42" s="52">
        <v>20178242</v>
      </c>
      <c r="J42" s="42"/>
    </row>
    <row r="43" spans="3:10" ht="28" x14ac:dyDescent="0.3">
      <c r="C43" s="44" t="s">
        <v>234</v>
      </c>
      <c r="D43" s="43" t="s">
        <v>364</v>
      </c>
      <c r="E43" s="42" t="s">
        <v>366</v>
      </c>
      <c r="F43" s="52" t="s">
        <v>288</v>
      </c>
      <c r="G43" s="53">
        <v>2000</v>
      </c>
      <c r="H43" s="63"/>
      <c r="I43" s="52" t="s">
        <v>363</v>
      </c>
      <c r="J43" s="42"/>
    </row>
    <row r="44" spans="3:10" ht="28" x14ac:dyDescent="0.3">
      <c r="C44" s="44" t="s">
        <v>235</v>
      </c>
      <c r="D44" s="52"/>
      <c r="E44" s="45" t="s">
        <v>373</v>
      </c>
      <c r="F44" s="52" t="s">
        <v>288</v>
      </c>
      <c r="G44" s="53">
        <v>700</v>
      </c>
      <c r="H44" s="63"/>
      <c r="I44" s="52">
        <v>30000167</v>
      </c>
      <c r="J44" s="42"/>
    </row>
    <row r="45" spans="3:10" ht="28" x14ac:dyDescent="0.3">
      <c r="C45" s="44" t="s">
        <v>236</v>
      </c>
      <c r="D45" s="43" t="s">
        <v>370</v>
      </c>
      <c r="E45" s="46" t="s">
        <v>369</v>
      </c>
      <c r="F45" s="52" t="s">
        <v>288</v>
      </c>
      <c r="G45" s="53">
        <v>23000</v>
      </c>
      <c r="H45" s="63"/>
      <c r="I45" s="43" t="s">
        <v>371</v>
      </c>
      <c r="J45" s="42"/>
    </row>
    <row r="46" spans="3:10" ht="28" x14ac:dyDescent="0.3">
      <c r="C46" s="44" t="s">
        <v>237</v>
      </c>
      <c r="D46" s="43" t="s">
        <v>374</v>
      </c>
      <c r="E46" s="45" t="s">
        <v>372</v>
      </c>
      <c r="F46" s="52" t="s">
        <v>288</v>
      </c>
      <c r="G46" s="53">
        <v>69000</v>
      </c>
      <c r="H46" s="63"/>
      <c r="I46" s="52">
        <v>60203466</v>
      </c>
      <c r="J46" s="42"/>
    </row>
    <row r="47" spans="3:10" ht="28" x14ac:dyDescent="0.3">
      <c r="C47" s="44" t="s">
        <v>238</v>
      </c>
      <c r="D47" s="43" t="s">
        <v>376</v>
      </c>
      <c r="E47" s="42" t="s">
        <v>375</v>
      </c>
      <c r="F47" s="52" t="s">
        <v>288</v>
      </c>
      <c r="G47" s="53">
        <v>9200</v>
      </c>
      <c r="H47" s="63"/>
      <c r="I47" s="52">
        <v>10158593</v>
      </c>
      <c r="J47" s="42"/>
    </row>
    <row r="48" spans="3:10" ht="28" x14ac:dyDescent="0.3">
      <c r="C48" s="44" t="s">
        <v>239</v>
      </c>
      <c r="D48" s="43" t="s">
        <v>377</v>
      </c>
      <c r="E48" s="42" t="s">
        <v>385</v>
      </c>
      <c r="F48" s="52" t="s">
        <v>288</v>
      </c>
      <c r="G48" s="53">
        <v>550</v>
      </c>
      <c r="H48" s="63"/>
      <c r="I48" s="52">
        <v>10158593</v>
      </c>
      <c r="J48" s="42"/>
    </row>
    <row r="49" spans="3:13" ht="28" x14ac:dyDescent="0.3">
      <c r="C49" s="44" t="s">
        <v>258</v>
      </c>
      <c r="D49" s="43" t="s">
        <v>378</v>
      </c>
      <c r="E49" s="42" t="s">
        <v>362</v>
      </c>
      <c r="F49" s="52" t="s">
        <v>288</v>
      </c>
      <c r="G49" s="53">
        <v>50</v>
      </c>
      <c r="H49" s="63"/>
      <c r="I49" s="52">
        <v>20178242</v>
      </c>
      <c r="J49" s="42"/>
    </row>
    <row r="50" spans="3:13" ht="28" x14ac:dyDescent="0.3">
      <c r="C50" s="44" t="s">
        <v>259</v>
      </c>
      <c r="D50" s="43" t="s">
        <v>381</v>
      </c>
      <c r="E50" s="42" t="s">
        <v>380</v>
      </c>
      <c r="F50" s="52" t="s">
        <v>288</v>
      </c>
      <c r="G50" s="53">
        <v>2700</v>
      </c>
      <c r="H50" s="63"/>
      <c r="I50" s="52" t="s">
        <v>379</v>
      </c>
      <c r="J50" s="42"/>
    </row>
    <row r="51" spans="3:13" ht="28" x14ac:dyDescent="0.3">
      <c r="C51" s="44" t="s">
        <v>260</v>
      </c>
      <c r="D51" s="43"/>
      <c r="E51" s="45" t="s">
        <v>382</v>
      </c>
      <c r="F51" s="52" t="s">
        <v>288</v>
      </c>
      <c r="G51" s="53">
        <v>800</v>
      </c>
      <c r="H51" s="63"/>
      <c r="I51" s="52">
        <v>30000167</v>
      </c>
      <c r="J51" s="42"/>
    </row>
    <row r="52" spans="3:13" ht="28" x14ac:dyDescent="0.3">
      <c r="C52" s="44" t="s">
        <v>262</v>
      </c>
      <c r="D52" s="43" t="s">
        <v>383</v>
      </c>
      <c r="E52" s="42" t="s">
        <v>384</v>
      </c>
      <c r="F52" s="52" t="s">
        <v>288</v>
      </c>
      <c r="G52" s="53">
        <v>1650</v>
      </c>
      <c r="H52" s="63"/>
      <c r="I52" s="52">
        <v>20199427</v>
      </c>
      <c r="J52" s="42"/>
    </row>
    <row r="53" spans="3:13" ht="28" x14ac:dyDescent="0.3">
      <c r="C53" s="44" t="s">
        <v>267</v>
      </c>
      <c r="D53" s="43" t="s">
        <v>387</v>
      </c>
      <c r="E53" s="46" t="s">
        <v>388</v>
      </c>
      <c r="F53" s="52" t="s">
        <v>288</v>
      </c>
      <c r="G53" s="53">
        <v>13500</v>
      </c>
      <c r="H53" s="63"/>
      <c r="I53" s="43" t="s">
        <v>386</v>
      </c>
      <c r="J53" s="42"/>
    </row>
    <row r="54" spans="3:13" ht="28" x14ac:dyDescent="0.3">
      <c r="C54" s="44" t="s">
        <v>397</v>
      </c>
      <c r="D54" s="43" t="s">
        <v>390</v>
      </c>
      <c r="E54" s="42" t="s">
        <v>389</v>
      </c>
      <c r="F54" s="52" t="s">
        <v>288</v>
      </c>
      <c r="G54" s="53">
        <v>3600</v>
      </c>
      <c r="H54" s="63"/>
      <c r="I54" s="52">
        <v>20049683</v>
      </c>
      <c r="J54" s="42"/>
    </row>
    <row r="55" spans="3:13" ht="28" x14ac:dyDescent="0.3">
      <c r="C55" s="44" t="s">
        <v>400</v>
      </c>
      <c r="D55" s="43" t="s">
        <v>391</v>
      </c>
      <c r="E55" s="42" t="s">
        <v>362</v>
      </c>
      <c r="F55" s="52" t="s">
        <v>288</v>
      </c>
      <c r="G55" s="53">
        <v>50</v>
      </c>
      <c r="H55" s="63"/>
      <c r="I55" s="52">
        <v>20178242</v>
      </c>
      <c r="J55" s="42"/>
    </row>
    <row r="56" spans="3:13" ht="28" x14ac:dyDescent="0.3">
      <c r="C56" s="44" t="s">
        <v>401</v>
      </c>
      <c r="D56" s="43" t="s">
        <v>393</v>
      </c>
      <c r="E56" s="42" t="s">
        <v>394</v>
      </c>
      <c r="F56" s="52" t="s">
        <v>288</v>
      </c>
      <c r="G56" s="53">
        <v>800</v>
      </c>
      <c r="H56" s="63"/>
      <c r="I56" s="52" t="s">
        <v>392</v>
      </c>
      <c r="J56" s="42"/>
      <c r="M56" s="29"/>
    </row>
    <row r="57" spans="3:13" ht="28" x14ac:dyDescent="0.3">
      <c r="C57" s="44" t="s">
        <v>402</v>
      </c>
      <c r="D57" s="43"/>
      <c r="E57" s="45" t="s">
        <v>395</v>
      </c>
      <c r="F57" s="52" t="s">
        <v>288</v>
      </c>
      <c r="G57" s="53">
        <v>460</v>
      </c>
      <c r="H57" s="63"/>
      <c r="I57" s="52">
        <v>30000167</v>
      </c>
      <c r="J57" s="42"/>
    </row>
    <row r="58" spans="3:13" ht="28" x14ac:dyDescent="0.3">
      <c r="C58" s="44" t="s">
        <v>403</v>
      </c>
      <c r="D58" s="43" t="s">
        <v>399</v>
      </c>
      <c r="E58" s="45" t="s">
        <v>398</v>
      </c>
      <c r="F58" s="52" t="s">
        <v>288</v>
      </c>
      <c r="G58" s="53">
        <v>98000</v>
      </c>
      <c r="H58" s="63"/>
      <c r="I58" s="52">
        <v>60203467</v>
      </c>
      <c r="J58" s="42"/>
    </row>
    <row r="59" spans="3:13" ht="28" x14ac:dyDescent="0.3">
      <c r="C59" s="44" t="s">
        <v>404</v>
      </c>
      <c r="D59" s="43" t="s">
        <v>406</v>
      </c>
      <c r="E59" s="48" t="s">
        <v>405</v>
      </c>
      <c r="F59" s="52" t="s">
        <v>288</v>
      </c>
      <c r="G59" s="53">
        <v>920</v>
      </c>
      <c r="H59" s="64"/>
      <c r="I59" s="52" t="s">
        <v>407</v>
      </c>
      <c r="J59" s="52"/>
    </row>
    <row r="60" spans="3:13" ht="28" x14ac:dyDescent="0.3">
      <c r="C60" s="44" t="s">
        <v>411</v>
      </c>
      <c r="D60" s="43" t="s">
        <v>408</v>
      </c>
      <c r="E60" s="48" t="s">
        <v>357</v>
      </c>
      <c r="F60" s="52" t="s">
        <v>288</v>
      </c>
      <c r="G60" s="53">
        <v>7900</v>
      </c>
      <c r="H60" s="64"/>
      <c r="I60" s="52">
        <v>10158592</v>
      </c>
      <c r="J60" s="52"/>
    </row>
    <row r="61" spans="3:13" ht="28" x14ac:dyDescent="0.3">
      <c r="C61" s="44" t="s">
        <v>412</v>
      </c>
      <c r="D61" s="43" t="s">
        <v>410</v>
      </c>
      <c r="E61" s="48" t="s">
        <v>365</v>
      </c>
      <c r="F61" s="52" t="s">
        <v>288</v>
      </c>
      <c r="G61" s="53">
        <v>500</v>
      </c>
      <c r="H61" s="64"/>
      <c r="I61" s="52">
        <v>10158592</v>
      </c>
      <c r="J61" s="52"/>
    </row>
    <row r="62" spans="3:13" x14ac:dyDescent="0.3">
      <c r="C62" s="44" t="s">
        <v>413</v>
      </c>
      <c r="D62" s="43" t="s">
        <v>409</v>
      </c>
      <c r="E62" s="48" t="s">
        <v>362</v>
      </c>
      <c r="F62" s="52" t="s">
        <v>288</v>
      </c>
      <c r="G62" s="53">
        <v>50</v>
      </c>
      <c r="H62" s="64"/>
      <c r="I62" s="52">
        <v>20178242</v>
      </c>
      <c r="J62" s="52"/>
    </row>
    <row r="63" spans="3:13" ht="28" x14ac:dyDescent="0.3">
      <c r="C63" s="44" t="s">
        <v>414</v>
      </c>
      <c r="D63" s="43" t="s">
        <v>419</v>
      </c>
      <c r="E63" s="42" t="s">
        <v>319</v>
      </c>
      <c r="F63" s="52" t="s">
        <v>288</v>
      </c>
      <c r="G63" s="53">
        <v>1200</v>
      </c>
      <c r="H63" s="64"/>
      <c r="I63" s="52" t="s">
        <v>420</v>
      </c>
      <c r="J63" s="52"/>
    </row>
    <row r="64" spans="3:13" ht="28" x14ac:dyDescent="0.3">
      <c r="C64" s="44" t="s">
        <v>415</v>
      </c>
      <c r="D64" s="43"/>
      <c r="E64" s="45" t="s">
        <v>421</v>
      </c>
      <c r="F64" s="52" t="s">
        <v>288</v>
      </c>
      <c r="G64" s="53">
        <v>600</v>
      </c>
      <c r="H64" s="64"/>
      <c r="I64" s="52">
        <v>30000167</v>
      </c>
      <c r="J64" s="52"/>
    </row>
    <row r="65" spans="3:10" ht="28" x14ac:dyDescent="0.3">
      <c r="C65" s="44" t="s">
        <v>416</v>
      </c>
      <c r="D65" s="43" t="s">
        <v>426</v>
      </c>
      <c r="E65" s="48" t="s">
        <v>425</v>
      </c>
      <c r="F65" s="52" t="s">
        <v>288</v>
      </c>
      <c r="G65" s="53">
        <v>600</v>
      </c>
      <c r="H65" s="64"/>
      <c r="I65" s="52">
        <v>10557316</v>
      </c>
      <c r="J65" s="52"/>
    </row>
    <row r="66" spans="3:10" ht="28" x14ac:dyDescent="0.3">
      <c r="C66" s="44" t="s">
        <v>417</v>
      </c>
      <c r="D66" s="43" t="s">
        <v>428</v>
      </c>
      <c r="E66" s="49" t="s">
        <v>430</v>
      </c>
      <c r="F66" s="52" t="s">
        <v>288</v>
      </c>
      <c r="G66" s="53">
        <v>100</v>
      </c>
      <c r="H66" s="64"/>
      <c r="I66" s="52">
        <v>10462129</v>
      </c>
      <c r="J66" s="52"/>
    </row>
    <row r="67" spans="3:10" ht="28" x14ac:dyDescent="0.3">
      <c r="C67" s="44" t="s">
        <v>418</v>
      </c>
      <c r="D67" s="43" t="s">
        <v>429</v>
      </c>
      <c r="E67" s="49" t="s">
        <v>431</v>
      </c>
      <c r="F67" s="52" t="s">
        <v>288</v>
      </c>
      <c r="G67" s="53">
        <v>400</v>
      </c>
      <c r="H67" s="64"/>
      <c r="I67" s="52">
        <v>10557316</v>
      </c>
      <c r="J67" s="52"/>
    </row>
    <row r="68" spans="3:10" ht="28" x14ac:dyDescent="0.3">
      <c r="C68" s="44" t="s">
        <v>438</v>
      </c>
      <c r="D68" s="43" t="s">
        <v>433</v>
      </c>
      <c r="E68" s="48" t="s">
        <v>432</v>
      </c>
      <c r="F68" s="52" t="s">
        <v>288</v>
      </c>
      <c r="G68" s="53">
        <v>1400</v>
      </c>
      <c r="H68" s="64"/>
      <c r="I68" s="52">
        <v>20199032</v>
      </c>
      <c r="J68" s="52"/>
    </row>
    <row r="69" spans="3:10" x14ac:dyDescent="0.3">
      <c r="C69" s="44" t="s">
        <v>439</v>
      </c>
      <c r="D69" s="52" t="s">
        <v>435</v>
      </c>
      <c r="E69" s="48" t="s">
        <v>434</v>
      </c>
      <c r="F69" s="52" t="s">
        <v>288</v>
      </c>
      <c r="G69" s="53">
        <v>200</v>
      </c>
      <c r="H69" s="64"/>
      <c r="I69" s="52"/>
      <c r="J69" s="52"/>
    </row>
    <row r="70" spans="3:10" ht="42" x14ac:dyDescent="0.3">
      <c r="C70" s="44" t="s">
        <v>440</v>
      </c>
      <c r="D70" s="43" t="s">
        <v>436</v>
      </c>
      <c r="E70" s="50" t="s">
        <v>446</v>
      </c>
      <c r="F70" s="52" t="s">
        <v>288</v>
      </c>
      <c r="G70" s="53">
        <v>10600</v>
      </c>
      <c r="H70" s="64"/>
      <c r="I70" s="43" t="s">
        <v>437</v>
      </c>
      <c r="J70" s="52"/>
    </row>
    <row r="71" spans="3:10" ht="28" x14ac:dyDescent="0.3">
      <c r="C71" s="44" t="s">
        <v>441</v>
      </c>
      <c r="D71" s="43" t="s">
        <v>436</v>
      </c>
      <c r="E71" s="42" t="s">
        <v>447</v>
      </c>
      <c r="F71" s="52" t="s">
        <v>288</v>
      </c>
      <c r="G71" s="53">
        <v>100</v>
      </c>
      <c r="H71" s="64"/>
      <c r="I71" s="52">
        <v>10558295</v>
      </c>
      <c r="J71" s="52"/>
    </row>
    <row r="72" spans="3:10" ht="28" x14ac:dyDescent="0.3">
      <c r="C72" s="44" t="s">
        <v>442</v>
      </c>
      <c r="D72" s="43" t="s">
        <v>448</v>
      </c>
      <c r="E72" s="42" t="s">
        <v>449</v>
      </c>
      <c r="F72" s="52" t="s">
        <v>288</v>
      </c>
      <c r="G72" s="53">
        <v>1300</v>
      </c>
      <c r="H72" s="64"/>
      <c r="I72" s="52" t="s">
        <v>293</v>
      </c>
      <c r="J72" s="52"/>
    </row>
    <row r="73" spans="3:10" ht="56" x14ac:dyDescent="0.3">
      <c r="C73" s="44" t="s">
        <v>443</v>
      </c>
      <c r="D73" s="43" t="s">
        <v>450</v>
      </c>
      <c r="E73" s="50" t="s">
        <v>452</v>
      </c>
      <c r="F73" s="52" t="s">
        <v>288</v>
      </c>
      <c r="G73" s="53">
        <v>4400</v>
      </c>
      <c r="H73" s="64"/>
      <c r="I73" s="43" t="s">
        <v>451</v>
      </c>
      <c r="J73" s="52"/>
    </row>
    <row r="74" spans="3:10" ht="28" x14ac:dyDescent="0.3">
      <c r="C74" s="44" t="s">
        <v>444</v>
      </c>
      <c r="D74" s="43" t="s">
        <v>454</v>
      </c>
      <c r="E74" s="42" t="s">
        <v>453</v>
      </c>
      <c r="F74" s="52" t="s">
        <v>288</v>
      </c>
      <c r="G74" s="53">
        <v>80500</v>
      </c>
      <c r="H74" s="64"/>
      <c r="I74" s="52">
        <v>10555227</v>
      </c>
      <c r="J74" s="52"/>
    </row>
    <row r="75" spans="3:10" ht="28" x14ac:dyDescent="0.3">
      <c r="C75" s="44" t="s">
        <v>445</v>
      </c>
      <c r="D75" s="43" t="s">
        <v>456</v>
      </c>
      <c r="E75" s="42" t="s">
        <v>455</v>
      </c>
      <c r="F75" s="52" t="s">
        <v>288</v>
      </c>
      <c r="G75" s="53">
        <v>10100</v>
      </c>
      <c r="H75" s="64"/>
      <c r="I75" s="52">
        <v>10555227</v>
      </c>
      <c r="J75" s="52"/>
    </row>
    <row r="76" spans="3:10" ht="28" x14ac:dyDescent="0.3">
      <c r="C76" s="44" t="s">
        <v>458</v>
      </c>
      <c r="D76" s="43" t="s">
        <v>471</v>
      </c>
      <c r="E76" s="129" t="s">
        <v>470</v>
      </c>
      <c r="F76" s="129" t="s">
        <v>288</v>
      </c>
      <c r="G76" s="130">
        <v>100</v>
      </c>
      <c r="H76" s="131"/>
      <c r="I76" s="129">
        <v>20074162</v>
      </c>
      <c r="J76" s="129"/>
    </row>
    <row r="77" spans="3:10" ht="28" x14ac:dyDescent="0.3">
      <c r="C77" s="44" t="s">
        <v>459</v>
      </c>
      <c r="D77" s="43" t="s">
        <v>472</v>
      </c>
      <c r="E77" s="129"/>
      <c r="F77" s="129"/>
      <c r="G77" s="130"/>
      <c r="H77" s="131"/>
      <c r="I77" s="129"/>
      <c r="J77" s="129"/>
    </row>
    <row r="78" spans="3:10" x14ac:dyDescent="0.3">
      <c r="C78" s="44" t="s">
        <v>460</v>
      </c>
      <c r="D78" s="43" t="s">
        <v>474</v>
      </c>
      <c r="E78" s="42" t="s">
        <v>473</v>
      </c>
      <c r="F78" s="52" t="s">
        <v>288</v>
      </c>
      <c r="G78" s="53">
        <v>1400</v>
      </c>
      <c r="H78" s="64"/>
      <c r="I78" s="52">
        <v>10555227</v>
      </c>
      <c r="J78" s="52"/>
    </row>
    <row r="79" spans="3:10" ht="28" x14ac:dyDescent="0.3">
      <c r="C79" s="44" t="s">
        <v>461</v>
      </c>
      <c r="D79" s="43" t="s">
        <v>475</v>
      </c>
      <c r="E79" s="45" t="s">
        <v>476</v>
      </c>
      <c r="F79" s="52" t="s">
        <v>288</v>
      </c>
      <c r="G79" s="53">
        <v>24000</v>
      </c>
      <c r="H79" s="64"/>
      <c r="I79" s="52">
        <v>10555444</v>
      </c>
      <c r="J79" s="52"/>
    </row>
    <row r="80" spans="3:10" x14ac:dyDescent="0.3">
      <c r="C80" s="44" t="s">
        <v>462</v>
      </c>
      <c r="D80" s="52" t="s">
        <v>478</v>
      </c>
      <c r="E80" s="42" t="s">
        <v>477</v>
      </c>
      <c r="F80" s="52" t="s">
        <v>288</v>
      </c>
      <c r="G80" s="53">
        <v>2100</v>
      </c>
      <c r="H80" s="64"/>
      <c r="I80" s="52">
        <v>20199931</v>
      </c>
      <c r="J80" s="52"/>
    </row>
    <row r="81" spans="3:10" ht="28" x14ac:dyDescent="0.3">
      <c r="C81" s="44" t="s">
        <v>463</v>
      </c>
      <c r="D81" s="43" t="s">
        <v>480</v>
      </c>
      <c r="E81" s="42" t="s">
        <v>479</v>
      </c>
      <c r="F81" s="52" t="s">
        <v>288</v>
      </c>
      <c r="G81" s="53">
        <v>1300</v>
      </c>
      <c r="H81" s="64"/>
      <c r="I81" s="52" t="s">
        <v>293</v>
      </c>
      <c r="J81" s="52"/>
    </row>
    <row r="82" spans="3:10" ht="28" x14ac:dyDescent="0.3">
      <c r="C82" s="44" t="s">
        <v>464</v>
      </c>
      <c r="D82" s="43" t="s">
        <v>492</v>
      </c>
      <c r="E82" s="42" t="s">
        <v>482</v>
      </c>
      <c r="F82" s="52" t="s">
        <v>288</v>
      </c>
      <c r="G82" s="53">
        <v>5000</v>
      </c>
      <c r="H82" s="64"/>
      <c r="I82" s="43" t="s">
        <v>481</v>
      </c>
      <c r="J82" s="52"/>
    </row>
    <row r="83" spans="3:10" ht="28" x14ac:dyDescent="0.3">
      <c r="C83" s="44" t="s">
        <v>465</v>
      </c>
      <c r="D83" s="43" t="s">
        <v>484</v>
      </c>
      <c r="E83" s="42" t="s">
        <v>483</v>
      </c>
      <c r="F83" s="52" t="s">
        <v>288</v>
      </c>
      <c r="G83" s="53">
        <v>300</v>
      </c>
      <c r="H83" s="64"/>
      <c r="I83" s="52">
        <v>10399464</v>
      </c>
      <c r="J83" s="52"/>
    </row>
    <row r="84" spans="3:10" ht="28" x14ac:dyDescent="0.3">
      <c r="C84" s="44" t="s">
        <v>466</v>
      </c>
      <c r="D84" s="43" t="s">
        <v>485</v>
      </c>
      <c r="E84" s="42" t="s">
        <v>486</v>
      </c>
      <c r="F84" s="52" t="s">
        <v>288</v>
      </c>
      <c r="G84" s="53">
        <v>500</v>
      </c>
      <c r="H84" s="64"/>
      <c r="I84" s="52">
        <v>10560031</v>
      </c>
      <c r="J84" s="52"/>
    </row>
    <row r="85" spans="3:10" ht="28" x14ac:dyDescent="0.3">
      <c r="C85" s="44" t="s">
        <v>467</v>
      </c>
      <c r="D85" s="43" t="s">
        <v>487</v>
      </c>
      <c r="E85" s="42" t="s">
        <v>486</v>
      </c>
      <c r="F85" s="52" t="s">
        <v>288</v>
      </c>
      <c r="G85" s="53">
        <v>500</v>
      </c>
      <c r="H85" s="64"/>
      <c r="I85" s="52">
        <v>10560031</v>
      </c>
      <c r="J85" s="52"/>
    </row>
    <row r="86" spans="3:10" ht="28" x14ac:dyDescent="0.3">
      <c r="C86" s="44" t="s">
        <v>468</v>
      </c>
      <c r="D86" s="43" t="s">
        <v>489</v>
      </c>
      <c r="E86" s="42" t="s">
        <v>488</v>
      </c>
      <c r="F86" s="52" t="s">
        <v>288</v>
      </c>
      <c r="G86" s="53">
        <v>450</v>
      </c>
      <c r="H86" s="64"/>
      <c r="I86" s="52" t="s">
        <v>490</v>
      </c>
      <c r="J86" s="52"/>
    </row>
    <row r="87" spans="3:10" ht="28" x14ac:dyDescent="0.3">
      <c r="C87" s="44" t="s">
        <v>469</v>
      </c>
      <c r="D87" s="43" t="s">
        <v>491</v>
      </c>
      <c r="E87" s="42" t="s">
        <v>494</v>
      </c>
      <c r="F87" s="52" t="s">
        <v>288</v>
      </c>
      <c r="G87" s="53">
        <v>1400</v>
      </c>
      <c r="H87" s="64"/>
      <c r="I87" s="43" t="s">
        <v>493</v>
      </c>
      <c r="J87" s="52"/>
    </row>
    <row r="88" spans="3:10" ht="28" x14ac:dyDescent="0.3">
      <c r="C88" s="44" t="s">
        <v>507</v>
      </c>
      <c r="D88" s="43" t="s">
        <v>496</v>
      </c>
      <c r="E88" s="42" t="s">
        <v>495</v>
      </c>
      <c r="F88" s="52" t="s">
        <v>288</v>
      </c>
      <c r="G88" s="53">
        <v>300</v>
      </c>
      <c r="H88" s="64"/>
      <c r="I88" s="52">
        <v>10399462</v>
      </c>
      <c r="J88" s="52"/>
    </row>
    <row r="89" spans="3:10" ht="28" x14ac:dyDescent="0.3">
      <c r="C89" s="44" t="s">
        <v>508</v>
      </c>
      <c r="D89" s="43" t="s">
        <v>497</v>
      </c>
      <c r="E89" s="42" t="s">
        <v>498</v>
      </c>
      <c r="F89" s="52" t="s">
        <v>288</v>
      </c>
      <c r="G89" s="53">
        <v>850</v>
      </c>
      <c r="H89" s="64"/>
      <c r="I89" s="52">
        <v>10560033</v>
      </c>
      <c r="J89" s="52"/>
    </row>
    <row r="90" spans="3:10" ht="28" x14ac:dyDescent="0.3">
      <c r="C90" s="44" t="s">
        <v>509</v>
      </c>
      <c r="D90" s="43" t="s">
        <v>499</v>
      </c>
      <c r="E90" s="42" t="s">
        <v>495</v>
      </c>
      <c r="F90" s="52" t="s">
        <v>288</v>
      </c>
      <c r="G90" s="53">
        <v>300</v>
      </c>
      <c r="H90" s="64"/>
      <c r="I90" s="52">
        <v>10399462</v>
      </c>
      <c r="J90" s="52"/>
    </row>
    <row r="91" spans="3:10" ht="28" x14ac:dyDescent="0.3">
      <c r="C91" s="44" t="s">
        <v>510</v>
      </c>
      <c r="D91" s="43" t="s">
        <v>501</v>
      </c>
      <c r="E91" s="42" t="s">
        <v>500</v>
      </c>
      <c r="F91" s="52" t="s">
        <v>288</v>
      </c>
      <c r="G91" s="53">
        <v>650</v>
      </c>
      <c r="H91" s="64"/>
      <c r="I91" s="52" t="s">
        <v>502</v>
      </c>
      <c r="J91" s="52"/>
    </row>
    <row r="92" spans="3:10" ht="28" x14ac:dyDescent="0.3">
      <c r="C92" s="44" t="s">
        <v>511</v>
      </c>
      <c r="D92" s="43" t="s">
        <v>504</v>
      </c>
      <c r="E92" s="42" t="s">
        <v>503</v>
      </c>
      <c r="F92" s="52" t="s">
        <v>288</v>
      </c>
      <c r="G92" s="53">
        <v>500</v>
      </c>
      <c r="H92" s="64"/>
      <c r="I92" s="52">
        <v>10062757</v>
      </c>
      <c r="J92" s="52"/>
    </row>
    <row r="93" spans="3:10" ht="28" x14ac:dyDescent="0.3">
      <c r="C93" s="44" t="s">
        <v>512</v>
      </c>
      <c r="D93" s="43" t="s">
        <v>506</v>
      </c>
      <c r="E93" s="42" t="s">
        <v>505</v>
      </c>
      <c r="F93" s="52" t="s">
        <v>288</v>
      </c>
      <c r="G93" s="53">
        <v>1200</v>
      </c>
      <c r="H93" s="64"/>
      <c r="I93" s="52">
        <v>10062757</v>
      </c>
      <c r="J93" s="52"/>
    </row>
    <row r="94" spans="3:10" ht="28" x14ac:dyDescent="0.3">
      <c r="C94" s="44" t="s">
        <v>513</v>
      </c>
      <c r="D94" s="43" t="s">
        <v>516</v>
      </c>
      <c r="E94" s="42" t="s">
        <v>515</v>
      </c>
      <c r="F94" s="52" t="s">
        <v>288</v>
      </c>
      <c r="G94" s="53">
        <v>2600</v>
      </c>
      <c r="H94" s="64"/>
      <c r="I94" s="52">
        <v>10484821</v>
      </c>
      <c r="J94" s="52"/>
    </row>
    <row r="95" spans="3:10" ht="28" x14ac:dyDescent="0.3">
      <c r="C95" s="44" t="s">
        <v>514</v>
      </c>
      <c r="D95" s="43" t="s">
        <v>518</v>
      </c>
      <c r="E95" s="42" t="s">
        <v>517</v>
      </c>
      <c r="F95" s="52" t="s">
        <v>288</v>
      </c>
      <c r="G95" s="53">
        <v>640</v>
      </c>
      <c r="H95" s="64"/>
      <c r="I95" s="52">
        <v>10062757</v>
      </c>
      <c r="J95" s="52"/>
    </row>
    <row r="96" spans="3:10" ht="28" x14ac:dyDescent="0.3">
      <c r="C96" s="44" t="s">
        <v>531</v>
      </c>
      <c r="D96" s="43" t="s">
        <v>526</v>
      </c>
      <c r="E96" s="48" t="s">
        <v>519</v>
      </c>
      <c r="F96" s="52" t="s">
        <v>288</v>
      </c>
      <c r="G96" s="53">
        <v>1300</v>
      </c>
      <c r="H96" s="64"/>
      <c r="I96" s="52" t="s">
        <v>520</v>
      </c>
      <c r="J96" s="52"/>
    </row>
    <row r="97" spans="3:10" ht="28" x14ac:dyDescent="0.3">
      <c r="C97" s="44" t="s">
        <v>532</v>
      </c>
      <c r="D97" s="43" t="s">
        <v>524</v>
      </c>
      <c r="E97" s="48" t="s">
        <v>522</v>
      </c>
      <c r="F97" s="52" t="s">
        <v>288</v>
      </c>
      <c r="G97" s="53">
        <v>700</v>
      </c>
      <c r="H97" s="64"/>
      <c r="I97" s="52">
        <v>10062757</v>
      </c>
      <c r="J97" s="52"/>
    </row>
    <row r="98" spans="3:10" ht="28" x14ac:dyDescent="0.3">
      <c r="C98" s="44" t="s">
        <v>533</v>
      </c>
      <c r="D98" s="43" t="s">
        <v>523</v>
      </c>
      <c r="E98" s="42" t="s">
        <v>525</v>
      </c>
      <c r="F98" s="52" t="s">
        <v>288</v>
      </c>
      <c r="G98" s="53">
        <v>300</v>
      </c>
      <c r="H98" s="64"/>
      <c r="I98" s="52">
        <v>10062757</v>
      </c>
      <c r="J98" s="52"/>
    </row>
    <row r="99" spans="3:10" ht="28" x14ac:dyDescent="0.3">
      <c r="C99" s="44" t="s">
        <v>534</v>
      </c>
      <c r="D99" s="43" t="s">
        <v>527</v>
      </c>
      <c r="E99" s="42" t="s">
        <v>525</v>
      </c>
      <c r="F99" s="52" t="s">
        <v>288</v>
      </c>
      <c r="G99" s="53">
        <v>300</v>
      </c>
      <c r="H99" s="64"/>
      <c r="I99" s="52">
        <v>10062757</v>
      </c>
      <c r="J99" s="52"/>
    </row>
    <row r="100" spans="3:10" ht="42" x14ac:dyDescent="0.3">
      <c r="C100" s="44" t="s">
        <v>535</v>
      </c>
      <c r="D100" s="43" t="s">
        <v>529</v>
      </c>
      <c r="E100" s="42" t="s">
        <v>528</v>
      </c>
      <c r="F100" s="52" t="s">
        <v>288</v>
      </c>
      <c r="G100" s="53">
        <v>112000</v>
      </c>
      <c r="H100" s="64"/>
      <c r="I100" s="43" t="s">
        <v>530</v>
      </c>
      <c r="J100" s="52"/>
    </row>
    <row r="101" spans="3:10" ht="28" x14ac:dyDescent="0.3">
      <c r="C101" s="44" t="s">
        <v>536</v>
      </c>
      <c r="D101" s="43" t="s">
        <v>542</v>
      </c>
      <c r="E101" s="42" t="s">
        <v>544</v>
      </c>
      <c r="F101" s="52" t="s">
        <v>288</v>
      </c>
      <c r="G101" s="53">
        <v>200</v>
      </c>
      <c r="H101" s="64"/>
      <c r="I101" s="43" t="s">
        <v>543</v>
      </c>
      <c r="J101" s="52"/>
    </row>
    <row r="102" spans="3:10" ht="28" x14ac:dyDescent="0.3">
      <c r="C102" s="44" t="s">
        <v>537</v>
      </c>
      <c r="D102" s="43" t="s">
        <v>545</v>
      </c>
      <c r="E102" s="42" t="s">
        <v>546</v>
      </c>
      <c r="F102" s="52" t="s">
        <v>288</v>
      </c>
      <c r="G102" s="53">
        <v>100</v>
      </c>
      <c r="H102" s="64"/>
      <c r="I102" s="43" t="s">
        <v>543</v>
      </c>
      <c r="J102" s="52"/>
    </row>
    <row r="103" spans="3:10" x14ac:dyDescent="0.3">
      <c r="C103" s="44" t="s">
        <v>538</v>
      </c>
      <c r="D103" s="43" t="s">
        <v>548</v>
      </c>
      <c r="E103" s="42" t="s">
        <v>547</v>
      </c>
      <c r="F103" s="52" t="s">
        <v>288</v>
      </c>
      <c r="G103" s="53">
        <v>200</v>
      </c>
      <c r="H103" s="64"/>
      <c r="I103" s="43" t="s">
        <v>543</v>
      </c>
      <c r="J103" s="52"/>
    </row>
    <row r="104" spans="3:10" ht="28" x14ac:dyDescent="0.3">
      <c r="C104" s="54" t="s">
        <v>539</v>
      </c>
      <c r="D104" s="43" t="s">
        <v>549</v>
      </c>
      <c r="E104" s="42" t="s">
        <v>550</v>
      </c>
      <c r="F104" s="52" t="s">
        <v>288</v>
      </c>
      <c r="G104" s="53">
        <v>750</v>
      </c>
      <c r="H104" s="64"/>
      <c r="I104" s="43" t="s">
        <v>543</v>
      </c>
      <c r="J104" s="52"/>
    </row>
    <row r="105" spans="3:10" ht="28" x14ac:dyDescent="0.3">
      <c r="C105" s="54" t="s">
        <v>540</v>
      </c>
      <c r="D105" s="43" t="s">
        <v>551</v>
      </c>
      <c r="E105" s="42" t="s">
        <v>544</v>
      </c>
      <c r="F105" s="52" t="s">
        <v>288</v>
      </c>
      <c r="G105" s="53">
        <v>200</v>
      </c>
      <c r="H105" s="64"/>
      <c r="I105" s="43" t="s">
        <v>543</v>
      </c>
      <c r="J105" s="52"/>
    </row>
    <row r="106" spans="3:10" ht="28" x14ac:dyDescent="0.3">
      <c r="C106" s="54" t="s">
        <v>541</v>
      </c>
      <c r="D106" s="43" t="s">
        <v>552</v>
      </c>
      <c r="E106" s="42" t="s">
        <v>546</v>
      </c>
      <c r="F106" s="52" t="s">
        <v>288</v>
      </c>
      <c r="G106" s="53">
        <v>100</v>
      </c>
      <c r="H106" s="64"/>
      <c r="I106" s="43" t="s">
        <v>543</v>
      </c>
      <c r="J106" s="52"/>
    </row>
    <row r="107" spans="3:10" x14ac:dyDescent="0.3">
      <c r="C107" s="54" t="s">
        <v>570</v>
      </c>
      <c r="D107" s="43" t="s">
        <v>553</v>
      </c>
      <c r="E107" s="42" t="s">
        <v>547</v>
      </c>
      <c r="F107" s="52" t="s">
        <v>288</v>
      </c>
      <c r="G107" s="53">
        <v>200</v>
      </c>
      <c r="H107" s="64"/>
      <c r="I107" s="43" t="s">
        <v>543</v>
      </c>
      <c r="J107" s="52"/>
    </row>
    <row r="108" spans="3:10" ht="28" x14ac:dyDescent="0.3">
      <c r="C108" s="54" t="s">
        <v>571</v>
      </c>
      <c r="D108" s="43" t="s">
        <v>554</v>
      </c>
      <c r="E108" s="42" t="s">
        <v>550</v>
      </c>
      <c r="F108" s="52" t="s">
        <v>288</v>
      </c>
      <c r="G108" s="53">
        <v>750</v>
      </c>
      <c r="H108" s="64"/>
      <c r="I108" s="43" t="s">
        <v>543</v>
      </c>
      <c r="J108" s="52"/>
    </row>
    <row r="109" spans="3:10" ht="28" x14ac:dyDescent="0.3">
      <c r="C109" s="54" t="s">
        <v>572</v>
      </c>
      <c r="D109" s="43" t="s">
        <v>556</v>
      </c>
      <c r="E109" s="42" t="s">
        <v>555</v>
      </c>
      <c r="F109" s="52" t="s">
        <v>288</v>
      </c>
      <c r="G109" s="53">
        <v>1650</v>
      </c>
      <c r="H109" s="64"/>
      <c r="I109" s="43">
        <v>13348954</v>
      </c>
      <c r="J109" s="52"/>
    </row>
    <row r="110" spans="3:10" ht="56" x14ac:dyDescent="0.3">
      <c r="C110" s="54" t="s">
        <v>573</v>
      </c>
      <c r="D110" s="43" t="s">
        <v>558</v>
      </c>
      <c r="E110" s="42" t="s">
        <v>557</v>
      </c>
      <c r="F110" s="52" t="s">
        <v>288</v>
      </c>
      <c r="G110" s="53">
        <v>32500</v>
      </c>
      <c r="H110" s="64"/>
      <c r="I110" s="43" t="s">
        <v>559</v>
      </c>
      <c r="J110" s="52"/>
    </row>
    <row r="111" spans="3:10" ht="28" x14ac:dyDescent="0.3">
      <c r="C111" s="54" t="s">
        <v>574</v>
      </c>
      <c r="D111" s="43" t="s">
        <v>560</v>
      </c>
      <c r="E111" s="42" t="s">
        <v>562</v>
      </c>
      <c r="F111" s="52" t="s">
        <v>288</v>
      </c>
      <c r="G111" s="53">
        <v>1250</v>
      </c>
      <c r="H111" s="64"/>
      <c r="I111" s="43" t="s">
        <v>561</v>
      </c>
      <c r="J111" s="52"/>
    </row>
    <row r="112" spans="3:10" ht="28" x14ac:dyDescent="0.3">
      <c r="C112" s="54" t="s">
        <v>575</v>
      </c>
      <c r="D112" s="43" t="s">
        <v>563</v>
      </c>
      <c r="E112" s="42" t="s">
        <v>495</v>
      </c>
      <c r="F112" s="52" t="s">
        <v>288</v>
      </c>
      <c r="G112" s="53">
        <v>270</v>
      </c>
      <c r="H112" s="64"/>
      <c r="I112" s="43">
        <v>10399462</v>
      </c>
      <c r="J112" s="52"/>
    </row>
    <row r="113" spans="3:10" ht="28" x14ac:dyDescent="0.3">
      <c r="C113" s="54" t="s">
        <v>576</v>
      </c>
      <c r="D113" s="43" t="s">
        <v>565</v>
      </c>
      <c r="E113" s="42" t="s">
        <v>566</v>
      </c>
      <c r="F113" s="52" t="s">
        <v>288</v>
      </c>
      <c r="G113" s="53">
        <v>1500</v>
      </c>
      <c r="H113" s="64"/>
      <c r="I113" s="43" t="s">
        <v>564</v>
      </c>
      <c r="J113" s="52"/>
    </row>
    <row r="114" spans="3:10" ht="28" x14ac:dyDescent="0.3">
      <c r="C114" s="54" t="s">
        <v>577</v>
      </c>
      <c r="D114" s="43" t="s">
        <v>567</v>
      </c>
      <c r="E114" s="42" t="s">
        <v>495</v>
      </c>
      <c r="F114" s="52" t="s">
        <v>288</v>
      </c>
      <c r="G114" s="53">
        <v>270</v>
      </c>
      <c r="H114" s="64"/>
      <c r="I114" s="43">
        <v>10399462</v>
      </c>
      <c r="J114" s="52"/>
    </row>
    <row r="115" spans="3:10" ht="42" x14ac:dyDescent="0.3">
      <c r="C115" s="54" t="s">
        <v>578</v>
      </c>
      <c r="D115" s="43" t="s">
        <v>581</v>
      </c>
      <c r="E115" s="123" t="s">
        <v>569</v>
      </c>
      <c r="F115" s="127" t="s">
        <v>288</v>
      </c>
      <c r="G115" s="121">
        <v>200</v>
      </c>
      <c r="H115" s="125"/>
      <c r="I115" s="43" t="s">
        <v>568</v>
      </c>
      <c r="J115" s="52"/>
    </row>
    <row r="116" spans="3:10" ht="28" x14ac:dyDescent="0.3">
      <c r="C116" s="54" t="s">
        <v>579</v>
      </c>
      <c r="D116" s="43" t="s">
        <v>580</v>
      </c>
      <c r="E116" s="124"/>
      <c r="F116" s="128"/>
      <c r="G116" s="122"/>
      <c r="H116" s="126"/>
      <c r="I116" s="43">
        <v>20075550</v>
      </c>
      <c r="J116" s="52"/>
    </row>
    <row r="117" spans="3:10" ht="28" x14ac:dyDescent="0.3">
      <c r="C117" s="54" t="s">
        <v>585</v>
      </c>
      <c r="D117" s="43" t="s">
        <v>582</v>
      </c>
      <c r="E117" s="48" t="s">
        <v>583</v>
      </c>
      <c r="F117" s="52" t="s">
        <v>288</v>
      </c>
      <c r="G117" s="53">
        <v>1500</v>
      </c>
      <c r="H117" s="64"/>
      <c r="I117" s="52">
        <v>20049677</v>
      </c>
      <c r="J117" s="52"/>
    </row>
    <row r="118" spans="3:10" x14ac:dyDescent="0.3">
      <c r="C118" s="54" t="s">
        <v>586</v>
      </c>
      <c r="D118" s="52" t="s">
        <v>584</v>
      </c>
      <c r="E118" s="48" t="s">
        <v>362</v>
      </c>
      <c r="F118" s="52" t="s">
        <v>288</v>
      </c>
      <c r="G118" s="53">
        <v>50</v>
      </c>
      <c r="H118" s="64"/>
      <c r="I118" s="52">
        <v>20178242</v>
      </c>
      <c r="J118" s="52"/>
    </row>
    <row r="119" spans="3:10" ht="28" x14ac:dyDescent="0.3">
      <c r="C119" s="54" t="s">
        <v>587</v>
      </c>
      <c r="D119" s="43" t="s">
        <v>595</v>
      </c>
      <c r="E119" s="48" t="s">
        <v>593</v>
      </c>
      <c r="F119" s="52" t="s">
        <v>288</v>
      </c>
      <c r="G119" s="53">
        <v>350</v>
      </c>
      <c r="H119" s="64"/>
      <c r="I119" s="52" t="s">
        <v>594</v>
      </c>
      <c r="J119" s="52"/>
    </row>
    <row r="120" spans="3:10" x14ac:dyDescent="0.3">
      <c r="C120" s="54" t="s">
        <v>588</v>
      </c>
      <c r="D120" s="43" t="s">
        <v>597</v>
      </c>
      <c r="E120" s="48" t="s">
        <v>596</v>
      </c>
      <c r="F120" s="52" t="s">
        <v>288</v>
      </c>
      <c r="G120" s="53">
        <v>300</v>
      </c>
      <c r="H120" s="64"/>
      <c r="I120" s="52">
        <v>30000167</v>
      </c>
      <c r="J120" s="52"/>
    </row>
    <row r="121" spans="3:10" ht="28" x14ac:dyDescent="0.3">
      <c r="C121" s="54" t="s">
        <v>589</v>
      </c>
      <c r="D121" s="43" t="s">
        <v>602</v>
      </c>
      <c r="E121" s="42" t="s">
        <v>600</v>
      </c>
      <c r="F121" s="52" t="s">
        <v>288</v>
      </c>
      <c r="G121" s="53">
        <v>1000</v>
      </c>
      <c r="H121" s="64"/>
      <c r="I121" s="52">
        <v>20199034</v>
      </c>
      <c r="J121" s="52"/>
    </row>
    <row r="122" spans="3:10" ht="28" x14ac:dyDescent="0.3">
      <c r="C122" s="54" t="s">
        <v>590</v>
      </c>
      <c r="D122" s="43" t="s">
        <v>601</v>
      </c>
      <c r="E122" s="48" t="s">
        <v>495</v>
      </c>
      <c r="F122" s="52" t="s">
        <v>288</v>
      </c>
      <c r="G122" s="53">
        <v>270</v>
      </c>
      <c r="H122" s="64"/>
      <c r="I122" s="52">
        <v>10399462</v>
      </c>
      <c r="J122" s="52"/>
    </row>
    <row r="123" spans="3:10" x14ac:dyDescent="0.3">
      <c r="C123" s="54" t="s">
        <v>591</v>
      </c>
      <c r="D123" s="52" t="s">
        <v>603</v>
      </c>
      <c r="E123" s="48" t="s">
        <v>604</v>
      </c>
      <c r="F123" s="52" t="s">
        <v>288</v>
      </c>
      <c r="G123" s="53">
        <v>450</v>
      </c>
      <c r="H123" s="64"/>
      <c r="I123" s="52" t="s">
        <v>490</v>
      </c>
      <c r="J123" s="52"/>
    </row>
    <row r="124" spans="3:10" ht="28" x14ac:dyDescent="0.3">
      <c r="C124" s="54" t="s">
        <v>592</v>
      </c>
      <c r="D124" s="43" t="s">
        <v>605</v>
      </c>
      <c r="E124" s="49" t="s">
        <v>636</v>
      </c>
      <c r="F124" s="52" t="s">
        <v>288</v>
      </c>
      <c r="G124" s="53">
        <v>29500</v>
      </c>
      <c r="H124" s="64"/>
      <c r="I124" s="52">
        <v>60203468</v>
      </c>
      <c r="J124" s="52"/>
    </row>
    <row r="125" spans="3:10" ht="28" x14ac:dyDescent="0.3">
      <c r="C125" s="54" t="s">
        <v>611</v>
      </c>
      <c r="D125" s="43" t="s">
        <v>606</v>
      </c>
      <c r="E125" s="42" t="s">
        <v>610</v>
      </c>
      <c r="F125" s="52" t="s">
        <v>288</v>
      </c>
      <c r="G125" s="53">
        <v>6000</v>
      </c>
      <c r="H125" s="64"/>
      <c r="I125" s="43" t="s">
        <v>607</v>
      </c>
      <c r="J125" s="52"/>
    </row>
    <row r="126" spans="3:10" ht="28" x14ac:dyDescent="0.3">
      <c r="C126" s="54" t="s">
        <v>612</v>
      </c>
      <c r="D126" s="43" t="s">
        <v>608</v>
      </c>
      <c r="E126" s="48" t="s">
        <v>609</v>
      </c>
      <c r="F126" s="52" t="s">
        <v>288</v>
      </c>
      <c r="G126" s="53">
        <v>350</v>
      </c>
      <c r="H126" s="64"/>
      <c r="I126" s="52">
        <v>10399465</v>
      </c>
      <c r="J126" s="52"/>
    </row>
    <row r="127" spans="3:10" ht="28" x14ac:dyDescent="0.3">
      <c r="C127" s="44" t="s">
        <v>613</v>
      </c>
      <c r="D127" s="43" t="s">
        <v>608</v>
      </c>
      <c r="E127" s="48" t="s">
        <v>495</v>
      </c>
      <c r="F127" s="52" t="s">
        <v>288</v>
      </c>
      <c r="G127" s="53">
        <v>350</v>
      </c>
      <c r="H127" s="64"/>
      <c r="I127" s="52">
        <v>10399462</v>
      </c>
      <c r="J127" s="52"/>
    </row>
    <row r="128" spans="3:10" ht="28" x14ac:dyDescent="0.3">
      <c r="C128" s="44" t="s">
        <v>614</v>
      </c>
      <c r="D128" s="43" t="s">
        <v>620</v>
      </c>
      <c r="E128" s="48" t="s">
        <v>617</v>
      </c>
      <c r="F128" s="52" t="s">
        <v>288</v>
      </c>
      <c r="G128" s="53">
        <v>150</v>
      </c>
      <c r="H128" s="64"/>
      <c r="I128" s="52">
        <v>30053565</v>
      </c>
      <c r="J128" s="52"/>
    </row>
    <row r="129" spans="3:12" ht="28" x14ac:dyDescent="0.3">
      <c r="C129" s="44" t="s">
        <v>615</v>
      </c>
      <c r="D129" s="43" t="s">
        <v>619</v>
      </c>
      <c r="E129" s="48" t="s">
        <v>618</v>
      </c>
      <c r="F129" s="52" t="s">
        <v>288</v>
      </c>
      <c r="G129" s="53">
        <v>500</v>
      </c>
      <c r="H129" s="64"/>
      <c r="I129" s="52">
        <v>10560038</v>
      </c>
      <c r="J129" s="52"/>
    </row>
    <row r="130" spans="3:12" ht="28" x14ac:dyDescent="0.3">
      <c r="C130" s="44" t="s">
        <v>616</v>
      </c>
      <c r="D130" s="43" t="s">
        <v>621</v>
      </c>
      <c r="E130" s="48" t="s">
        <v>618</v>
      </c>
      <c r="F130" s="52" t="s">
        <v>288</v>
      </c>
      <c r="G130" s="53">
        <v>500</v>
      </c>
      <c r="H130" s="63"/>
      <c r="I130" s="52">
        <v>10560038</v>
      </c>
      <c r="J130" s="42"/>
    </row>
    <row r="131" spans="3:12" ht="84" x14ac:dyDescent="0.3">
      <c r="C131" s="44" t="s">
        <v>678</v>
      </c>
      <c r="D131" s="52" t="s">
        <v>623</v>
      </c>
      <c r="E131" s="48" t="s">
        <v>624</v>
      </c>
      <c r="F131" s="52" t="s">
        <v>288</v>
      </c>
      <c r="G131" s="53">
        <v>50</v>
      </c>
      <c r="H131" s="63"/>
      <c r="I131" s="43" t="s">
        <v>625</v>
      </c>
      <c r="J131" s="42"/>
    </row>
    <row r="132" spans="3:12" ht="28" x14ac:dyDescent="0.3">
      <c r="C132" s="44" t="s">
        <v>679</v>
      </c>
      <c r="D132" s="52" t="s">
        <v>627</v>
      </c>
      <c r="E132" s="49" t="s">
        <v>653</v>
      </c>
      <c r="F132" s="52" t="s">
        <v>288</v>
      </c>
      <c r="G132" s="53">
        <v>100</v>
      </c>
      <c r="H132" s="63"/>
      <c r="I132" s="43">
        <v>30070854</v>
      </c>
      <c r="J132" s="42"/>
    </row>
    <row r="133" spans="3:12" ht="98" x14ac:dyDescent="0.3">
      <c r="C133" s="44" t="s">
        <v>680</v>
      </c>
      <c r="D133" s="42" t="s">
        <v>127</v>
      </c>
      <c r="E133" s="49" t="s">
        <v>626</v>
      </c>
      <c r="F133" s="52" t="s">
        <v>288</v>
      </c>
      <c r="G133" s="53">
        <v>2000</v>
      </c>
      <c r="H133" s="63"/>
      <c r="I133" s="52">
        <v>50111833</v>
      </c>
      <c r="J133" s="42"/>
    </row>
    <row r="134" spans="3:12" ht="99" customHeight="1" x14ac:dyDescent="0.3">
      <c r="C134" s="44" t="s">
        <v>681</v>
      </c>
      <c r="D134" s="72"/>
      <c r="E134" s="73" t="s">
        <v>368</v>
      </c>
      <c r="F134" s="8" t="s">
        <v>288</v>
      </c>
      <c r="G134" s="14"/>
      <c r="H134" s="74"/>
      <c r="I134" s="75" t="s">
        <v>367</v>
      </c>
      <c r="J134" s="75" t="s">
        <v>457</v>
      </c>
    </row>
    <row r="135" spans="3:12" ht="42" x14ac:dyDescent="0.3">
      <c r="C135" s="44" t="s">
        <v>682</v>
      </c>
      <c r="D135" s="73" t="s">
        <v>427</v>
      </c>
      <c r="E135" s="73" t="s">
        <v>622</v>
      </c>
      <c r="F135" s="8" t="s">
        <v>288</v>
      </c>
      <c r="G135" s="14">
        <f>'Produkcja lokalna BSD'!I37</f>
        <v>334490</v>
      </c>
      <c r="H135" s="74"/>
      <c r="I135" s="72"/>
      <c r="J135" s="72"/>
    </row>
    <row r="136" spans="3:12" x14ac:dyDescent="0.3">
      <c r="G136" s="29"/>
    </row>
    <row r="137" spans="3:12" x14ac:dyDescent="0.3">
      <c r="F137" s="61" t="s">
        <v>136</v>
      </c>
      <c r="G137" s="59">
        <f>SUM(G13:G136)</f>
        <v>1383665</v>
      </c>
      <c r="H137" s="60">
        <f>SUM(H13:H135)</f>
        <v>0</v>
      </c>
    </row>
    <row r="139" spans="3:12" x14ac:dyDescent="0.3">
      <c r="D139" t="s">
        <v>141</v>
      </c>
      <c r="E139" s="40"/>
      <c r="G139" s="29"/>
      <c r="L139" s="29"/>
    </row>
    <row r="140" spans="3:12" x14ac:dyDescent="0.3">
      <c r="D140" s="62">
        <v>1</v>
      </c>
      <c r="E140" t="s">
        <v>630</v>
      </c>
    </row>
    <row r="141" spans="3:12" x14ac:dyDescent="0.3">
      <c r="D141" s="62" t="s">
        <v>628</v>
      </c>
      <c r="E141" t="s">
        <v>634</v>
      </c>
      <c r="G141" s="29"/>
      <c r="I141" t="s">
        <v>143</v>
      </c>
    </row>
    <row r="142" spans="3:12" x14ac:dyDescent="0.3">
      <c r="D142" s="62" t="s">
        <v>631</v>
      </c>
      <c r="E142" t="s">
        <v>629</v>
      </c>
      <c r="I142" t="s">
        <v>144</v>
      </c>
    </row>
    <row r="143" spans="3:12" x14ac:dyDescent="0.3">
      <c r="D143" s="62" t="s">
        <v>632</v>
      </c>
      <c r="E143" t="s">
        <v>633</v>
      </c>
    </row>
    <row r="144" spans="3:12" x14ac:dyDescent="0.3">
      <c r="E144" t="s">
        <v>635</v>
      </c>
      <c r="G144" s="29"/>
    </row>
    <row r="145" spans="4:7" x14ac:dyDescent="0.3">
      <c r="D145">
        <v>2</v>
      </c>
      <c r="E145" t="s">
        <v>699</v>
      </c>
      <c r="G145" s="29"/>
    </row>
  </sheetData>
  <mergeCells count="11">
    <mergeCell ref="G115:G116"/>
    <mergeCell ref="E115:E116"/>
    <mergeCell ref="H115:H116"/>
    <mergeCell ref="F115:F116"/>
    <mergeCell ref="C8:J8"/>
    <mergeCell ref="E76:E77"/>
    <mergeCell ref="F76:F77"/>
    <mergeCell ref="G76:G77"/>
    <mergeCell ref="H76:H77"/>
    <mergeCell ref="I76:I77"/>
    <mergeCell ref="J76:J7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Strona &amp;P z &amp;N</oddFooter>
  </headerFooter>
  <ignoredErrors>
    <ignoredError sqref="C25:C31 C24 C32:C34 C13:C22 C35:C44 C45:C49 C50:C53 C54:C59 C60:C67 C68:C75 C76:C87 C88:C95 C96:C106 C107:C116 C117:C123 C124:C130 C131:C13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6271-6FB0-41DB-8447-1BA4EDEE5895}">
  <dimension ref="D5:K41"/>
  <sheetViews>
    <sheetView workbookViewId="0">
      <selection activeCell="J5" sqref="J5"/>
    </sheetView>
  </sheetViews>
  <sheetFormatPr defaultRowHeight="14" x14ac:dyDescent="0.3"/>
  <cols>
    <col min="5" max="5" width="10.75" customWidth="1"/>
    <col min="6" max="6" width="21.33203125" customWidth="1"/>
    <col min="7" max="7" width="26.75" customWidth="1"/>
    <col min="8" max="8" width="29.25" bestFit="1" customWidth="1"/>
    <col min="10" max="10" width="17.33203125" customWidth="1"/>
    <col min="11" max="11" width="12.33203125" customWidth="1"/>
  </cols>
  <sheetData>
    <row r="5" spans="4:11" x14ac:dyDescent="0.3">
      <c r="J5" s="114" t="s">
        <v>709</v>
      </c>
    </row>
    <row r="7" spans="4:11" ht="15.5" x14ac:dyDescent="0.35">
      <c r="D7" s="119" t="s">
        <v>272</v>
      </c>
      <c r="E7" s="119"/>
      <c r="F7" s="119"/>
      <c r="G7" s="119"/>
      <c r="H7" s="119"/>
      <c r="I7" s="119"/>
      <c r="J7" s="119"/>
    </row>
    <row r="9" spans="4:11" x14ac:dyDescent="0.3">
      <c r="D9" t="s">
        <v>705</v>
      </c>
    </row>
    <row r="10" spans="4:11" x14ac:dyDescent="0.3">
      <c r="D10" t="s">
        <v>271</v>
      </c>
    </row>
    <row r="11" spans="4:11" ht="42" x14ac:dyDescent="0.3">
      <c r="D11" s="76" t="s">
        <v>213</v>
      </c>
      <c r="E11" s="76" t="s">
        <v>150</v>
      </c>
      <c r="F11" s="77" t="s">
        <v>424</v>
      </c>
      <c r="G11" s="76" t="s">
        <v>152</v>
      </c>
      <c r="H11" s="76" t="s">
        <v>153</v>
      </c>
      <c r="I11" s="76" t="s">
        <v>154</v>
      </c>
      <c r="J11" s="77" t="s">
        <v>155</v>
      </c>
      <c r="K11" s="112" t="s">
        <v>702</v>
      </c>
    </row>
    <row r="12" spans="4:11" x14ac:dyDescent="0.3">
      <c r="D12" s="15">
        <v>1</v>
      </c>
      <c r="E12" s="15" t="s">
        <v>205</v>
      </c>
      <c r="F12" s="1" t="s">
        <v>207</v>
      </c>
      <c r="G12" s="16" t="s">
        <v>168</v>
      </c>
      <c r="H12" s="16" t="s">
        <v>206</v>
      </c>
      <c r="I12" s="17">
        <v>7287</v>
      </c>
      <c r="J12" s="18"/>
      <c r="K12" s="113">
        <f>J12/I12</f>
        <v>0</v>
      </c>
    </row>
    <row r="13" spans="4:11" x14ac:dyDescent="0.3">
      <c r="D13" s="15">
        <v>2</v>
      </c>
      <c r="E13" s="1" t="s">
        <v>127</v>
      </c>
      <c r="F13" s="1" t="s">
        <v>156</v>
      </c>
      <c r="G13" s="19" t="s">
        <v>151</v>
      </c>
      <c r="H13" s="19" t="s">
        <v>149</v>
      </c>
      <c r="I13" s="20">
        <v>9910</v>
      </c>
      <c r="J13" s="21"/>
      <c r="K13" s="113">
        <f t="shared" ref="K13:K36" si="0">J13/I13</f>
        <v>0</v>
      </c>
    </row>
    <row r="14" spans="4:11" x14ac:dyDescent="0.3">
      <c r="D14" s="15">
        <v>3</v>
      </c>
      <c r="E14" s="1" t="s">
        <v>127</v>
      </c>
      <c r="F14" s="15" t="s">
        <v>157</v>
      </c>
      <c r="G14" s="16" t="s">
        <v>158</v>
      </c>
      <c r="H14" s="16" t="s">
        <v>159</v>
      </c>
      <c r="I14" s="17">
        <v>113235</v>
      </c>
      <c r="J14" s="18"/>
      <c r="K14" s="113">
        <f t="shared" si="0"/>
        <v>0</v>
      </c>
    </row>
    <row r="15" spans="4:11" x14ac:dyDescent="0.3">
      <c r="D15" s="15">
        <v>4</v>
      </c>
      <c r="E15" s="1" t="s">
        <v>127</v>
      </c>
      <c r="F15" s="15" t="s">
        <v>160</v>
      </c>
      <c r="G15" s="16" t="s">
        <v>151</v>
      </c>
      <c r="H15" s="16" t="s">
        <v>149</v>
      </c>
      <c r="I15" s="17">
        <v>2401</v>
      </c>
      <c r="J15" s="18"/>
      <c r="K15" s="113">
        <f t="shared" si="0"/>
        <v>0</v>
      </c>
    </row>
    <row r="16" spans="4:11" x14ac:dyDescent="0.3">
      <c r="D16" s="15">
        <v>5</v>
      </c>
      <c r="E16" s="1" t="s">
        <v>127</v>
      </c>
      <c r="F16" s="15" t="s">
        <v>161</v>
      </c>
      <c r="G16" s="16" t="s">
        <v>151</v>
      </c>
      <c r="H16" s="16" t="s">
        <v>149</v>
      </c>
      <c r="I16" s="17">
        <v>2424</v>
      </c>
      <c r="J16" s="18"/>
      <c r="K16" s="113">
        <f t="shared" si="0"/>
        <v>0</v>
      </c>
    </row>
    <row r="17" spans="4:11" x14ac:dyDescent="0.3">
      <c r="D17" s="15">
        <v>6</v>
      </c>
      <c r="E17" s="1" t="s">
        <v>127</v>
      </c>
      <c r="F17" s="15" t="s">
        <v>162</v>
      </c>
      <c r="G17" s="16" t="s">
        <v>163</v>
      </c>
      <c r="H17" s="16" t="s">
        <v>164</v>
      </c>
      <c r="I17" s="17">
        <v>3083</v>
      </c>
      <c r="J17" s="18"/>
      <c r="K17" s="113">
        <f t="shared" si="0"/>
        <v>0</v>
      </c>
    </row>
    <row r="18" spans="4:11" x14ac:dyDescent="0.3">
      <c r="D18" s="15">
        <v>7</v>
      </c>
      <c r="E18" s="1" t="s">
        <v>127</v>
      </c>
      <c r="F18" s="15" t="s">
        <v>166</v>
      </c>
      <c r="G18" s="16" t="s">
        <v>168</v>
      </c>
      <c r="H18" s="16" t="s">
        <v>169</v>
      </c>
      <c r="I18" s="17">
        <v>48003</v>
      </c>
      <c r="J18" s="18"/>
      <c r="K18" s="113">
        <f t="shared" si="0"/>
        <v>0</v>
      </c>
    </row>
    <row r="19" spans="4:11" x14ac:dyDescent="0.3">
      <c r="D19" s="15">
        <v>8</v>
      </c>
      <c r="E19" s="1" t="s">
        <v>127</v>
      </c>
      <c r="F19" s="15" t="s">
        <v>170</v>
      </c>
      <c r="G19" s="16" t="s">
        <v>172</v>
      </c>
      <c r="H19" s="16" t="s">
        <v>173</v>
      </c>
      <c r="I19" s="17">
        <v>4541</v>
      </c>
      <c r="J19" s="18"/>
      <c r="K19" s="113">
        <f t="shared" si="0"/>
        <v>0</v>
      </c>
    </row>
    <row r="20" spans="4:11" x14ac:dyDescent="0.3">
      <c r="D20" s="15">
        <v>9</v>
      </c>
      <c r="E20" s="1" t="s">
        <v>127</v>
      </c>
      <c r="F20" s="15" t="s">
        <v>171</v>
      </c>
      <c r="G20" s="16" t="s">
        <v>174</v>
      </c>
      <c r="H20" s="16" t="s">
        <v>175</v>
      </c>
      <c r="I20" s="17">
        <v>1715</v>
      </c>
      <c r="J20" s="18"/>
      <c r="K20" s="113">
        <f t="shared" si="0"/>
        <v>0</v>
      </c>
    </row>
    <row r="21" spans="4:11" x14ac:dyDescent="0.3">
      <c r="D21" s="15">
        <v>10</v>
      </c>
      <c r="E21" s="1" t="s">
        <v>120</v>
      </c>
      <c r="F21" s="15" t="s">
        <v>210</v>
      </c>
      <c r="G21" s="16" t="s">
        <v>211</v>
      </c>
      <c r="H21" s="16" t="s">
        <v>683</v>
      </c>
      <c r="I21" s="17">
        <v>39683</v>
      </c>
      <c r="J21" s="18"/>
      <c r="K21" s="113">
        <f t="shared" si="0"/>
        <v>0</v>
      </c>
    </row>
    <row r="22" spans="4:11" x14ac:dyDescent="0.3">
      <c r="D22" s="15">
        <v>11</v>
      </c>
      <c r="E22" s="1" t="s">
        <v>176</v>
      </c>
      <c r="F22" s="15" t="s">
        <v>178</v>
      </c>
      <c r="G22" s="16" t="s">
        <v>180</v>
      </c>
      <c r="H22" s="16" t="s">
        <v>181</v>
      </c>
      <c r="I22" s="17">
        <v>416</v>
      </c>
      <c r="J22" s="18"/>
      <c r="K22" s="113">
        <f t="shared" si="0"/>
        <v>0</v>
      </c>
    </row>
    <row r="23" spans="4:11" x14ac:dyDescent="0.3">
      <c r="D23" s="15">
        <v>12</v>
      </c>
      <c r="E23" s="1" t="s">
        <v>177</v>
      </c>
      <c r="F23" s="15" t="s">
        <v>179</v>
      </c>
      <c r="G23" s="16" t="s">
        <v>180</v>
      </c>
      <c r="H23" s="16" t="s">
        <v>181</v>
      </c>
      <c r="I23" s="17">
        <v>416</v>
      </c>
      <c r="J23" s="18"/>
      <c r="K23" s="113">
        <f t="shared" si="0"/>
        <v>0</v>
      </c>
    </row>
    <row r="24" spans="4:11" x14ac:dyDescent="0.3">
      <c r="D24" s="15">
        <v>13</v>
      </c>
      <c r="E24" s="22" t="s">
        <v>183</v>
      </c>
      <c r="F24" s="22" t="s">
        <v>184</v>
      </c>
      <c r="G24" s="23" t="s">
        <v>182</v>
      </c>
      <c r="H24" s="23" t="s">
        <v>701</v>
      </c>
      <c r="I24" s="24">
        <v>498</v>
      </c>
      <c r="J24" s="18"/>
      <c r="K24" s="113">
        <f t="shared" si="0"/>
        <v>0</v>
      </c>
    </row>
    <row r="25" spans="4:11" x14ac:dyDescent="0.3">
      <c r="D25" s="15">
        <v>14</v>
      </c>
      <c r="E25" s="15" t="s">
        <v>190</v>
      </c>
      <c r="F25" s="15" t="s">
        <v>201</v>
      </c>
      <c r="G25" s="16" t="s">
        <v>185</v>
      </c>
      <c r="H25" s="16" t="s">
        <v>186</v>
      </c>
      <c r="I25" s="17">
        <v>12261</v>
      </c>
      <c r="J25" s="18"/>
      <c r="K25" s="113">
        <f t="shared" si="0"/>
        <v>0</v>
      </c>
    </row>
    <row r="26" spans="4:11" x14ac:dyDescent="0.3">
      <c r="D26" s="15">
        <v>15</v>
      </c>
      <c r="E26" s="15" t="s">
        <v>189</v>
      </c>
      <c r="F26" s="15" t="s">
        <v>200</v>
      </c>
      <c r="G26" s="16" t="s">
        <v>187</v>
      </c>
      <c r="H26" s="16" t="s">
        <v>188</v>
      </c>
      <c r="I26" s="17">
        <v>13199</v>
      </c>
      <c r="J26" s="18"/>
      <c r="K26" s="113">
        <f t="shared" si="0"/>
        <v>0</v>
      </c>
    </row>
    <row r="27" spans="4:11" x14ac:dyDescent="0.3">
      <c r="D27" s="15">
        <v>16</v>
      </c>
      <c r="E27" s="15" t="s">
        <v>129</v>
      </c>
      <c r="F27" s="15" t="s">
        <v>193</v>
      </c>
      <c r="G27" s="16" t="s">
        <v>191</v>
      </c>
      <c r="H27" s="16" t="s">
        <v>192</v>
      </c>
      <c r="I27" s="17">
        <v>1995</v>
      </c>
      <c r="J27" s="18"/>
      <c r="K27" s="113">
        <f t="shared" si="0"/>
        <v>0</v>
      </c>
    </row>
    <row r="28" spans="4:11" x14ac:dyDescent="0.3">
      <c r="D28" s="15">
        <v>17</v>
      </c>
      <c r="E28" s="15" t="s">
        <v>129</v>
      </c>
      <c r="F28" s="15" t="s">
        <v>196</v>
      </c>
      <c r="G28" s="16" t="s">
        <v>194</v>
      </c>
      <c r="H28" s="16" t="s">
        <v>195</v>
      </c>
      <c r="I28" s="17">
        <v>1000</v>
      </c>
      <c r="J28" s="18"/>
      <c r="K28" s="113">
        <f t="shared" si="0"/>
        <v>0</v>
      </c>
    </row>
    <row r="29" spans="4:11" x14ac:dyDescent="0.3">
      <c r="D29" s="15">
        <v>18</v>
      </c>
      <c r="E29" s="15" t="s">
        <v>129</v>
      </c>
      <c r="F29" s="15" t="s">
        <v>199</v>
      </c>
      <c r="G29" s="16" t="s">
        <v>197</v>
      </c>
      <c r="H29" s="16" t="s">
        <v>198</v>
      </c>
      <c r="I29" s="17">
        <v>60</v>
      </c>
      <c r="J29" s="18"/>
      <c r="K29" s="113">
        <f t="shared" si="0"/>
        <v>0</v>
      </c>
    </row>
    <row r="30" spans="4:11" x14ac:dyDescent="0.3">
      <c r="D30" s="15">
        <v>19</v>
      </c>
      <c r="E30" s="15" t="s">
        <v>121</v>
      </c>
      <c r="F30" s="15" t="s">
        <v>204</v>
      </c>
      <c r="G30" s="16" t="s">
        <v>202</v>
      </c>
      <c r="H30" s="16" t="s">
        <v>203</v>
      </c>
      <c r="I30" s="17">
        <v>959</v>
      </c>
      <c r="J30" s="18"/>
      <c r="K30" s="113">
        <f t="shared" si="0"/>
        <v>0</v>
      </c>
    </row>
    <row r="31" spans="4:11" x14ac:dyDescent="0.3">
      <c r="D31" s="15">
        <v>20</v>
      </c>
      <c r="E31" s="15" t="s">
        <v>121</v>
      </c>
      <c r="F31" s="15" t="s">
        <v>209</v>
      </c>
      <c r="G31" s="16" t="s">
        <v>167</v>
      </c>
      <c r="H31" s="16" t="s">
        <v>208</v>
      </c>
      <c r="I31" s="17">
        <v>16069</v>
      </c>
      <c r="J31" s="18"/>
      <c r="K31" s="113">
        <f t="shared" si="0"/>
        <v>0</v>
      </c>
    </row>
    <row r="32" spans="4:11" x14ac:dyDescent="0.3">
      <c r="D32" s="15">
        <v>21</v>
      </c>
      <c r="E32" s="15" t="s">
        <v>124</v>
      </c>
      <c r="F32" s="15" t="s">
        <v>212</v>
      </c>
      <c r="G32" s="16" t="s">
        <v>167</v>
      </c>
      <c r="H32" s="16" t="s">
        <v>208</v>
      </c>
      <c r="I32" s="17">
        <v>16884</v>
      </c>
      <c r="J32" s="18"/>
      <c r="K32" s="113">
        <f t="shared" si="0"/>
        <v>0</v>
      </c>
    </row>
    <row r="33" spans="4:11" x14ac:dyDescent="0.3">
      <c r="D33" s="15">
        <v>22</v>
      </c>
      <c r="E33" s="15" t="s">
        <v>123</v>
      </c>
      <c r="F33" s="15" t="s">
        <v>165</v>
      </c>
      <c r="G33" s="16" t="s">
        <v>167</v>
      </c>
      <c r="H33" s="16" t="s">
        <v>208</v>
      </c>
      <c r="I33" s="17">
        <v>16751</v>
      </c>
      <c r="J33" s="18"/>
      <c r="K33" s="113">
        <f t="shared" si="0"/>
        <v>0</v>
      </c>
    </row>
    <row r="34" spans="4:11" x14ac:dyDescent="0.3">
      <c r="D34" s="15">
        <v>23</v>
      </c>
      <c r="E34" s="22" t="s">
        <v>422</v>
      </c>
      <c r="F34" s="22" t="s">
        <v>422</v>
      </c>
      <c r="G34" s="16" t="s">
        <v>167</v>
      </c>
      <c r="H34" s="16" t="s">
        <v>208</v>
      </c>
      <c r="I34" s="17">
        <v>10000</v>
      </c>
      <c r="J34" s="18"/>
      <c r="K34" s="113">
        <f t="shared" si="0"/>
        <v>0</v>
      </c>
    </row>
    <row r="35" spans="4:11" x14ac:dyDescent="0.3">
      <c r="D35" s="15">
        <v>24</v>
      </c>
      <c r="E35" s="22" t="s">
        <v>423</v>
      </c>
      <c r="F35" s="22" t="s">
        <v>423</v>
      </c>
      <c r="G35" s="16" t="s">
        <v>167</v>
      </c>
      <c r="H35" s="16" t="s">
        <v>208</v>
      </c>
      <c r="I35" s="17">
        <v>10500</v>
      </c>
      <c r="J35" s="18"/>
      <c r="K35" s="113">
        <f t="shared" si="0"/>
        <v>0</v>
      </c>
    </row>
    <row r="36" spans="4:11" x14ac:dyDescent="0.3">
      <c r="D36" s="15">
        <v>25</v>
      </c>
      <c r="E36" s="22" t="s">
        <v>598</v>
      </c>
      <c r="F36" s="22" t="s">
        <v>598</v>
      </c>
      <c r="G36" s="16" t="s">
        <v>167</v>
      </c>
      <c r="H36" s="16" t="s">
        <v>208</v>
      </c>
      <c r="I36" s="17">
        <v>1200</v>
      </c>
      <c r="J36" s="18"/>
      <c r="K36" s="113">
        <f t="shared" si="0"/>
        <v>0</v>
      </c>
    </row>
    <row r="37" spans="4:11" x14ac:dyDescent="0.3">
      <c r="H37" s="55" t="s">
        <v>136</v>
      </c>
      <c r="I37" s="56">
        <f>SUM(I12:I36)</f>
        <v>334490</v>
      </c>
      <c r="J37" s="57">
        <f>SUM(J12:J34)</f>
        <v>0</v>
      </c>
    </row>
    <row r="39" spans="4:11" x14ac:dyDescent="0.3">
      <c r="D39" t="s">
        <v>699</v>
      </c>
    </row>
    <row r="40" spans="4:11" x14ac:dyDescent="0.3">
      <c r="J40" t="s">
        <v>143</v>
      </c>
    </row>
    <row r="41" spans="4:11" x14ac:dyDescent="0.3">
      <c r="J41" t="s">
        <v>144</v>
      </c>
    </row>
  </sheetData>
  <mergeCells count="1">
    <mergeCell ref="D7:J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0011-16F3-496C-878C-E8AA9F36465F}">
  <dimension ref="B3:L45"/>
  <sheetViews>
    <sheetView topLeftCell="B1" zoomScale="145" zoomScaleNormal="145" workbookViewId="0">
      <selection activeCell="J3" sqref="J3:K3"/>
    </sheetView>
  </sheetViews>
  <sheetFormatPr defaultRowHeight="14" x14ac:dyDescent="0.3"/>
  <cols>
    <col min="2" max="2" width="5.5" customWidth="1"/>
    <col min="3" max="3" width="11.5" customWidth="1"/>
    <col min="4" max="4" width="15" bestFit="1" customWidth="1"/>
    <col min="5" max="5" width="23.25" customWidth="1"/>
    <col min="6" max="6" width="14.75" customWidth="1"/>
    <col min="7" max="7" width="10" bestFit="1" customWidth="1"/>
    <col min="9" max="9" width="5.25" customWidth="1"/>
    <col min="10" max="10" width="17.08203125" bestFit="1" customWidth="1"/>
    <col min="11" max="11" width="12.5" customWidth="1"/>
    <col min="12" max="12" width="11.5" customWidth="1"/>
  </cols>
  <sheetData>
    <row r="3" spans="2:12" ht="15.5" x14ac:dyDescent="0.35">
      <c r="J3" s="119" t="s">
        <v>710</v>
      </c>
      <c r="K3" s="135"/>
    </row>
    <row r="5" spans="2:12" ht="15.5" x14ac:dyDescent="0.35">
      <c r="C5" s="119" t="s">
        <v>521</v>
      </c>
      <c r="D5" s="119"/>
      <c r="E5" s="119"/>
      <c r="F5" s="119"/>
      <c r="G5" s="119"/>
      <c r="H5" s="119"/>
      <c r="I5" s="119"/>
      <c r="J5" s="119"/>
      <c r="K5" s="119"/>
    </row>
    <row r="6" spans="2:12" ht="15.5" x14ac:dyDescent="0.35">
      <c r="C6" s="109"/>
      <c r="D6" s="109"/>
      <c r="E6" s="109"/>
      <c r="F6" s="109"/>
      <c r="G6" s="109"/>
      <c r="H6" s="109"/>
      <c r="I6" s="109"/>
      <c r="J6" s="109"/>
      <c r="K6" s="109"/>
    </row>
    <row r="7" spans="2:12" ht="15.5" x14ac:dyDescent="0.35">
      <c r="C7" t="s">
        <v>693</v>
      </c>
      <c r="D7" s="6"/>
      <c r="E7" s="6"/>
      <c r="F7" s="6"/>
      <c r="G7" s="6"/>
      <c r="H7" s="6"/>
      <c r="I7" s="6"/>
    </row>
    <row r="8" spans="2:12" x14ac:dyDescent="0.3">
      <c r="C8" t="s">
        <v>271</v>
      </c>
    </row>
    <row r="9" spans="2:12" ht="42" x14ac:dyDescent="0.3">
      <c r="B9" s="1" t="s">
        <v>213</v>
      </c>
      <c r="C9" s="9" t="s">
        <v>131</v>
      </c>
      <c r="D9" s="10" t="s">
        <v>130</v>
      </c>
      <c r="E9" s="78" t="s">
        <v>134</v>
      </c>
      <c r="F9" s="9" t="s">
        <v>650</v>
      </c>
      <c r="G9" s="9" t="s">
        <v>132</v>
      </c>
      <c r="H9" s="11" t="s">
        <v>135</v>
      </c>
      <c r="I9" s="10"/>
      <c r="J9" s="12" t="s">
        <v>137</v>
      </c>
      <c r="K9" s="13" t="s">
        <v>138</v>
      </c>
      <c r="L9" s="112" t="s">
        <v>703</v>
      </c>
    </row>
    <row r="10" spans="2:12" x14ac:dyDescent="0.3">
      <c r="B10" s="15">
        <v>1</v>
      </c>
      <c r="C10" s="4" t="s">
        <v>104</v>
      </c>
      <c r="D10" s="4" t="s">
        <v>651</v>
      </c>
      <c r="E10" s="4" t="s">
        <v>145</v>
      </c>
      <c r="F10" s="4" t="s">
        <v>103</v>
      </c>
      <c r="G10" s="4" t="s">
        <v>105</v>
      </c>
      <c r="H10" s="14">
        <v>23</v>
      </c>
      <c r="I10" s="4" t="s">
        <v>106</v>
      </c>
      <c r="J10" s="7"/>
      <c r="K10" s="8">
        <v>25</v>
      </c>
      <c r="L10" s="113">
        <f>J10/H10</f>
        <v>0</v>
      </c>
    </row>
    <row r="11" spans="2:12" x14ac:dyDescent="0.3">
      <c r="B11" s="15">
        <v>2</v>
      </c>
      <c r="C11" s="4" t="s">
        <v>104</v>
      </c>
      <c r="D11" s="4" t="s">
        <v>651</v>
      </c>
      <c r="E11" s="4" t="s">
        <v>145</v>
      </c>
      <c r="F11" s="4" t="s">
        <v>103</v>
      </c>
      <c r="G11" s="4" t="s">
        <v>107</v>
      </c>
      <c r="H11" s="14">
        <v>108</v>
      </c>
      <c r="I11" s="4" t="s">
        <v>106</v>
      </c>
      <c r="J11" s="7"/>
      <c r="K11" s="8">
        <v>49</v>
      </c>
      <c r="L11" s="113">
        <f t="shared" ref="L11:L38" si="0">J11/H11</f>
        <v>0</v>
      </c>
    </row>
    <row r="12" spans="2:12" x14ac:dyDescent="0.3">
      <c r="B12" s="15">
        <v>3</v>
      </c>
      <c r="C12" s="4" t="s">
        <v>104</v>
      </c>
      <c r="D12" s="4" t="s">
        <v>651</v>
      </c>
      <c r="E12" s="4" t="s">
        <v>145</v>
      </c>
      <c r="F12" s="4" t="s">
        <v>103</v>
      </c>
      <c r="G12" s="4" t="s">
        <v>108</v>
      </c>
      <c r="H12" s="5">
        <v>124</v>
      </c>
      <c r="I12" s="4" t="s">
        <v>106</v>
      </c>
      <c r="J12" s="7"/>
      <c r="K12" s="8">
        <v>61</v>
      </c>
      <c r="L12" s="113">
        <f t="shared" si="0"/>
        <v>0</v>
      </c>
    </row>
    <row r="13" spans="2:12" x14ac:dyDescent="0.3">
      <c r="B13" s="15">
        <v>4</v>
      </c>
      <c r="C13" s="4" t="s">
        <v>104</v>
      </c>
      <c r="D13" s="4" t="s">
        <v>651</v>
      </c>
      <c r="E13" s="4" t="s">
        <v>145</v>
      </c>
      <c r="F13" s="4" t="s">
        <v>103</v>
      </c>
      <c r="G13" s="4" t="s">
        <v>109</v>
      </c>
      <c r="H13" s="5">
        <v>53</v>
      </c>
      <c r="I13" s="4" t="s">
        <v>106</v>
      </c>
      <c r="J13" s="7"/>
      <c r="K13" s="8">
        <v>73</v>
      </c>
      <c r="L13" s="113">
        <f t="shared" si="0"/>
        <v>0</v>
      </c>
    </row>
    <row r="14" spans="2:12" x14ac:dyDescent="0.3">
      <c r="B14" s="15">
        <v>5</v>
      </c>
      <c r="C14" s="4" t="s">
        <v>104</v>
      </c>
      <c r="D14" s="4" t="s">
        <v>651</v>
      </c>
      <c r="E14" s="4" t="s">
        <v>145</v>
      </c>
      <c r="F14" s="4" t="s">
        <v>103</v>
      </c>
      <c r="G14" s="4" t="s">
        <v>110</v>
      </c>
      <c r="H14" s="5">
        <v>108</v>
      </c>
      <c r="I14" s="4" t="s">
        <v>106</v>
      </c>
      <c r="J14" s="7"/>
      <c r="K14" s="8">
        <v>86</v>
      </c>
      <c r="L14" s="113">
        <f t="shared" si="0"/>
        <v>0</v>
      </c>
    </row>
    <row r="15" spans="2:12" x14ac:dyDescent="0.3">
      <c r="B15" s="15">
        <v>6</v>
      </c>
      <c r="C15" s="4" t="s">
        <v>104</v>
      </c>
      <c r="D15" s="4" t="s">
        <v>651</v>
      </c>
      <c r="E15" s="3" t="s">
        <v>146</v>
      </c>
      <c r="F15" s="4" t="s">
        <v>103</v>
      </c>
      <c r="G15" s="4" t="s">
        <v>111</v>
      </c>
      <c r="H15" s="14">
        <v>750</v>
      </c>
      <c r="I15" s="4" t="s">
        <v>106</v>
      </c>
      <c r="J15" s="7"/>
      <c r="K15" s="8">
        <v>133</v>
      </c>
      <c r="L15" s="113">
        <f t="shared" si="0"/>
        <v>0</v>
      </c>
    </row>
    <row r="16" spans="2:12" x14ac:dyDescent="0.3">
      <c r="B16" s="15">
        <v>7</v>
      </c>
      <c r="C16" s="4" t="s">
        <v>104</v>
      </c>
      <c r="D16" s="4" t="s">
        <v>651</v>
      </c>
      <c r="E16" s="4" t="s">
        <v>145</v>
      </c>
      <c r="F16" s="4" t="s">
        <v>103</v>
      </c>
      <c r="G16" s="4" t="s">
        <v>112</v>
      </c>
      <c r="H16" s="5">
        <v>23</v>
      </c>
      <c r="I16" s="4" t="s">
        <v>106</v>
      </c>
      <c r="J16" s="7"/>
      <c r="K16" s="8">
        <v>156</v>
      </c>
      <c r="L16" s="113">
        <f t="shared" si="0"/>
        <v>0</v>
      </c>
    </row>
    <row r="17" spans="2:12" x14ac:dyDescent="0.3">
      <c r="B17" s="15">
        <v>8</v>
      </c>
      <c r="C17" s="4" t="s">
        <v>104</v>
      </c>
      <c r="D17" s="4" t="s">
        <v>651</v>
      </c>
      <c r="E17" s="4" t="s">
        <v>147</v>
      </c>
      <c r="F17" s="4" t="s">
        <v>103</v>
      </c>
      <c r="G17" s="4" t="s">
        <v>113</v>
      </c>
      <c r="H17" s="5">
        <v>50</v>
      </c>
      <c r="I17" s="4" t="s">
        <v>106</v>
      </c>
      <c r="J17" s="7"/>
      <c r="K17" s="8">
        <v>124</v>
      </c>
      <c r="L17" s="113">
        <f t="shared" si="0"/>
        <v>0</v>
      </c>
    </row>
    <row r="18" spans="2:12" x14ac:dyDescent="0.3">
      <c r="B18" s="15">
        <v>9</v>
      </c>
      <c r="C18" s="4" t="s">
        <v>104</v>
      </c>
      <c r="D18" s="4" t="s">
        <v>651</v>
      </c>
      <c r="E18" s="4" t="s">
        <v>147</v>
      </c>
      <c r="F18" s="4" t="s">
        <v>103</v>
      </c>
      <c r="G18" s="4" t="s">
        <v>114</v>
      </c>
      <c r="H18" s="5">
        <v>50</v>
      </c>
      <c r="I18" s="4" t="s">
        <v>106</v>
      </c>
      <c r="J18" s="7"/>
      <c r="K18" s="8">
        <v>126</v>
      </c>
      <c r="L18" s="113">
        <f t="shared" si="0"/>
        <v>0</v>
      </c>
    </row>
    <row r="19" spans="2:12" x14ac:dyDescent="0.3">
      <c r="B19" s="15">
        <v>10</v>
      </c>
      <c r="C19" s="26" t="s">
        <v>104</v>
      </c>
      <c r="D19" s="4" t="s">
        <v>651</v>
      </c>
      <c r="E19" s="26" t="s">
        <v>147</v>
      </c>
      <c r="F19" s="26" t="s">
        <v>103</v>
      </c>
      <c r="G19" s="26" t="s">
        <v>115</v>
      </c>
      <c r="H19" s="14">
        <v>2</v>
      </c>
      <c r="I19" s="8" t="s">
        <v>106</v>
      </c>
      <c r="J19" s="27"/>
      <c r="K19" s="8">
        <v>130</v>
      </c>
      <c r="L19" s="113">
        <f t="shared" si="0"/>
        <v>0</v>
      </c>
    </row>
    <row r="20" spans="2:12" x14ac:dyDescent="0.3">
      <c r="B20" s="15">
        <v>11</v>
      </c>
      <c r="C20" s="26" t="s">
        <v>104</v>
      </c>
      <c r="D20" s="4" t="s">
        <v>651</v>
      </c>
      <c r="E20" s="26" t="s">
        <v>147</v>
      </c>
      <c r="F20" s="26" t="s">
        <v>103</v>
      </c>
      <c r="G20" s="26" t="s">
        <v>116</v>
      </c>
      <c r="H20" s="14">
        <v>2</v>
      </c>
      <c r="I20" s="26" t="s">
        <v>106</v>
      </c>
      <c r="J20" s="27"/>
      <c r="K20" s="8" t="s">
        <v>117</v>
      </c>
      <c r="L20" s="113">
        <f t="shared" si="0"/>
        <v>0</v>
      </c>
    </row>
    <row r="21" spans="2:12" x14ac:dyDescent="0.3">
      <c r="B21" s="15">
        <v>12</v>
      </c>
      <c r="C21" s="4" t="s">
        <v>104</v>
      </c>
      <c r="D21" s="4" t="s">
        <v>651</v>
      </c>
      <c r="E21" s="4" t="s">
        <v>148</v>
      </c>
      <c r="F21" s="4" t="s">
        <v>103</v>
      </c>
      <c r="G21" s="4" t="s">
        <v>118</v>
      </c>
      <c r="H21" s="5">
        <v>100</v>
      </c>
      <c r="I21" s="4" t="s">
        <v>106</v>
      </c>
      <c r="J21" s="7"/>
      <c r="K21" s="8">
        <v>45</v>
      </c>
      <c r="L21" s="113">
        <f t="shared" si="0"/>
        <v>0</v>
      </c>
    </row>
    <row r="22" spans="2:12" x14ac:dyDescent="0.3">
      <c r="B22" s="15">
        <v>13</v>
      </c>
      <c r="C22" s="4" t="s">
        <v>104</v>
      </c>
      <c r="D22" s="4" t="s">
        <v>651</v>
      </c>
      <c r="E22" s="4" t="s">
        <v>147</v>
      </c>
      <c r="F22" s="4" t="s">
        <v>103</v>
      </c>
      <c r="G22" s="4" t="s">
        <v>119</v>
      </c>
      <c r="H22" s="5">
        <v>100</v>
      </c>
      <c r="I22" s="4" t="s">
        <v>106</v>
      </c>
      <c r="J22" s="7"/>
      <c r="K22" s="8">
        <v>128</v>
      </c>
      <c r="L22" s="113">
        <f t="shared" si="0"/>
        <v>0</v>
      </c>
    </row>
    <row r="23" spans="2:12" x14ac:dyDescent="0.3">
      <c r="B23" s="15">
        <v>14</v>
      </c>
      <c r="C23" s="4" t="s">
        <v>104</v>
      </c>
      <c r="D23" s="4" t="s">
        <v>651</v>
      </c>
      <c r="E23" s="4" t="s">
        <v>147</v>
      </c>
      <c r="F23" s="4" t="s">
        <v>103</v>
      </c>
      <c r="G23" s="4" t="s">
        <v>120</v>
      </c>
      <c r="H23" s="5">
        <v>340</v>
      </c>
      <c r="I23" s="4" t="s">
        <v>106</v>
      </c>
      <c r="J23" s="7"/>
      <c r="K23" s="8">
        <v>146</v>
      </c>
      <c r="L23" s="113">
        <f t="shared" si="0"/>
        <v>0</v>
      </c>
    </row>
    <row r="24" spans="2:12" x14ac:dyDescent="0.3">
      <c r="B24" s="15">
        <v>15</v>
      </c>
      <c r="C24" s="4" t="s">
        <v>104</v>
      </c>
      <c r="D24" s="4" t="s">
        <v>651</v>
      </c>
      <c r="E24" s="4" t="s">
        <v>148</v>
      </c>
      <c r="F24" s="4" t="s">
        <v>103</v>
      </c>
      <c r="G24" s="4" t="s">
        <v>121</v>
      </c>
      <c r="H24" s="5">
        <v>200</v>
      </c>
      <c r="I24" s="4" t="s">
        <v>106</v>
      </c>
      <c r="J24" s="7"/>
      <c r="K24" s="8">
        <v>32</v>
      </c>
      <c r="L24" s="113">
        <f t="shared" si="0"/>
        <v>0</v>
      </c>
    </row>
    <row r="25" spans="2:12" x14ac:dyDescent="0.3">
      <c r="B25" s="15">
        <v>16</v>
      </c>
      <c r="C25" s="4" t="s">
        <v>104</v>
      </c>
      <c r="D25" s="4" t="s">
        <v>651</v>
      </c>
      <c r="E25" s="4" t="s">
        <v>148</v>
      </c>
      <c r="F25" s="4" t="s">
        <v>103</v>
      </c>
      <c r="G25" s="4" t="s">
        <v>122</v>
      </c>
      <c r="H25" s="5">
        <v>240</v>
      </c>
      <c r="I25" s="4" t="s">
        <v>106</v>
      </c>
      <c r="J25" s="7"/>
      <c r="K25" s="8">
        <v>56</v>
      </c>
      <c r="L25" s="113">
        <f t="shared" si="0"/>
        <v>0</v>
      </c>
    </row>
    <row r="26" spans="2:12" x14ac:dyDescent="0.3">
      <c r="B26" s="15">
        <v>17</v>
      </c>
      <c r="C26" s="4" t="s">
        <v>104</v>
      </c>
      <c r="D26" s="4" t="s">
        <v>651</v>
      </c>
      <c r="E26" s="4" t="s">
        <v>148</v>
      </c>
      <c r="F26" s="4" t="s">
        <v>103</v>
      </c>
      <c r="G26" s="4" t="s">
        <v>123</v>
      </c>
      <c r="H26" s="5">
        <v>240</v>
      </c>
      <c r="I26" s="4" t="s">
        <v>106</v>
      </c>
      <c r="J26" s="7"/>
      <c r="K26" s="8">
        <v>68</v>
      </c>
      <c r="L26" s="113">
        <f t="shared" si="0"/>
        <v>0</v>
      </c>
    </row>
    <row r="27" spans="2:12" x14ac:dyDescent="0.3">
      <c r="B27" s="15">
        <v>18</v>
      </c>
      <c r="C27" s="4" t="s">
        <v>104</v>
      </c>
      <c r="D27" s="4" t="s">
        <v>651</v>
      </c>
      <c r="E27" s="4" t="s">
        <v>148</v>
      </c>
      <c r="F27" s="4" t="s">
        <v>103</v>
      </c>
      <c r="G27" s="4" t="s">
        <v>124</v>
      </c>
      <c r="H27" s="5">
        <v>240</v>
      </c>
      <c r="I27" s="4" t="s">
        <v>106</v>
      </c>
      <c r="J27" s="7"/>
      <c r="K27" s="8">
        <v>81</v>
      </c>
      <c r="L27" s="113">
        <f t="shared" si="0"/>
        <v>0</v>
      </c>
    </row>
    <row r="28" spans="2:12" x14ac:dyDescent="0.3">
      <c r="B28" s="15">
        <v>19</v>
      </c>
      <c r="C28" s="4" t="s">
        <v>104</v>
      </c>
      <c r="D28" s="4" t="s">
        <v>651</v>
      </c>
      <c r="E28" s="4" t="s">
        <v>148</v>
      </c>
      <c r="F28" s="4" t="s">
        <v>103</v>
      </c>
      <c r="G28" s="4" t="s">
        <v>125</v>
      </c>
      <c r="H28" s="5">
        <v>240</v>
      </c>
      <c r="I28" s="4" t="s">
        <v>106</v>
      </c>
      <c r="J28" s="7"/>
      <c r="K28" s="8">
        <v>94</v>
      </c>
      <c r="L28" s="113">
        <f t="shared" si="0"/>
        <v>0</v>
      </c>
    </row>
    <row r="29" spans="2:12" x14ac:dyDescent="0.3">
      <c r="B29" s="15">
        <v>20</v>
      </c>
      <c r="C29" s="4" t="s">
        <v>104</v>
      </c>
      <c r="D29" s="4" t="s">
        <v>651</v>
      </c>
      <c r="E29" s="4" t="s">
        <v>148</v>
      </c>
      <c r="F29" s="4" t="s">
        <v>103</v>
      </c>
      <c r="G29" s="4" t="s">
        <v>126</v>
      </c>
      <c r="H29" s="5">
        <v>125</v>
      </c>
      <c r="I29" s="4" t="s">
        <v>106</v>
      </c>
      <c r="J29" s="7"/>
      <c r="K29" s="8">
        <v>162</v>
      </c>
      <c r="L29" s="113">
        <f t="shared" si="0"/>
        <v>0</v>
      </c>
    </row>
    <row r="30" spans="2:12" x14ac:dyDescent="0.3">
      <c r="B30" s="15">
        <v>21</v>
      </c>
      <c r="C30" s="4" t="s">
        <v>104</v>
      </c>
      <c r="D30" s="4" t="s">
        <v>651</v>
      </c>
      <c r="E30" s="4" t="s">
        <v>147</v>
      </c>
      <c r="F30" s="4" t="s">
        <v>103</v>
      </c>
      <c r="G30" s="4" t="s">
        <v>127</v>
      </c>
      <c r="H30" s="5">
        <v>2596</v>
      </c>
      <c r="I30" s="4" t="s">
        <v>106</v>
      </c>
      <c r="J30" s="7"/>
      <c r="K30" s="8">
        <v>188</v>
      </c>
      <c r="L30" s="113">
        <f t="shared" si="0"/>
        <v>0</v>
      </c>
    </row>
    <row r="31" spans="2:12" x14ac:dyDescent="0.3">
      <c r="B31" s="15">
        <v>22</v>
      </c>
      <c r="C31" s="4" t="s">
        <v>104</v>
      </c>
      <c r="D31" s="4" t="s">
        <v>651</v>
      </c>
      <c r="E31" s="4" t="s">
        <v>148</v>
      </c>
      <c r="F31" s="4" t="s">
        <v>103</v>
      </c>
      <c r="G31" s="4" t="s">
        <v>127</v>
      </c>
      <c r="H31" s="5">
        <v>318</v>
      </c>
      <c r="I31" s="4" t="s">
        <v>106</v>
      </c>
      <c r="J31" s="7"/>
      <c r="K31" s="8">
        <v>188</v>
      </c>
      <c r="L31" s="113">
        <f t="shared" si="0"/>
        <v>0</v>
      </c>
    </row>
    <row r="32" spans="2:12" x14ac:dyDescent="0.3">
      <c r="B32" s="15">
        <v>23</v>
      </c>
      <c r="C32" s="4" t="s">
        <v>104</v>
      </c>
      <c r="D32" s="4" t="s">
        <v>651</v>
      </c>
      <c r="E32" s="4" t="s">
        <v>148</v>
      </c>
      <c r="F32" s="4" t="s">
        <v>103</v>
      </c>
      <c r="G32" s="4" t="s">
        <v>139</v>
      </c>
      <c r="H32" s="5">
        <v>50</v>
      </c>
      <c r="I32" s="4" t="s">
        <v>106</v>
      </c>
      <c r="J32" s="7"/>
      <c r="K32" s="8" t="s">
        <v>140</v>
      </c>
      <c r="L32" s="113">
        <f t="shared" si="0"/>
        <v>0</v>
      </c>
    </row>
    <row r="33" spans="2:12" ht="47.25" customHeight="1" x14ac:dyDescent="0.3">
      <c r="B33" s="1">
        <v>24</v>
      </c>
      <c r="C33" s="4" t="s">
        <v>128</v>
      </c>
      <c r="D33" s="3" t="s">
        <v>652</v>
      </c>
      <c r="E33" s="3" t="s">
        <v>133</v>
      </c>
      <c r="F33" s="4" t="s">
        <v>103</v>
      </c>
      <c r="G33" s="4" t="s">
        <v>129</v>
      </c>
      <c r="H33" s="1">
        <v>2</v>
      </c>
      <c r="I33" s="1" t="s">
        <v>106</v>
      </c>
      <c r="J33" s="7"/>
      <c r="K33" s="8">
        <v>196</v>
      </c>
      <c r="L33" s="113">
        <f t="shared" si="0"/>
        <v>0</v>
      </c>
    </row>
    <row r="34" spans="2:12" x14ac:dyDescent="0.3">
      <c r="B34" s="15">
        <v>25</v>
      </c>
      <c r="C34" s="4"/>
      <c r="D34" s="4" t="s">
        <v>651</v>
      </c>
      <c r="E34" s="3" t="s">
        <v>278</v>
      </c>
      <c r="F34" s="4" t="s">
        <v>273</v>
      </c>
      <c r="G34" s="4" t="s">
        <v>254</v>
      </c>
      <c r="H34" s="1">
        <v>300</v>
      </c>
      <c r="I34" s="1" t="s">
        <v>106</v>
      </c>
      <c r="J34" s="7"/>
      <c r="K34" s="8" t="s">
        <v>274</v>
      </c>
      <c r="L34" s="113">
        <f t="shared" si="0"/>
        <v>0</v>
      </c>
    </row>
    <row r="35" spans="2:12" x14ac:dyDescent="0.3">
      <c r="B35" s="15">
        <v>26</v>
      </c>
      <c r="C35" s="4"/>
      <c r="D35" s="4" t="s">
        <v>651</v>
      </c>
      <c r="E35" s="3" t="s">
        <v>278</v>
      </c>
      <c r="F35" s="4" t="s">
        <v>273</v>
      </c>
      <c r="G35" s="4" t="s">
        <v>254</v>
      </c>
      <c r="H35" s="1">
        <v>300</v>
      </c>
      <c r="I35" s="1" t="s">
        <v>106</v>
      </c>
      <c r="J35" s="7"/>
      <c r="K35" s="8" t="s">
        <v>274</v>
      </c>
      <c r="L35" s="113">
        <f t="shared" si="0"/>
        <v>0</v>
      </c>
    </row>
    <row r="36" spans="2:12" x14ac:dyDescent="0.3">
      <c r="B36" s="15">
        <v>27</v>
      </c>
      <c r="C36" s="4"/>
      <c r="D36" s="4" t="s">
        <v>651</v>
      </c>
      <c r="E36" s="3" t="s">
        <v>278</v>
      </c>
      <c r="F36" s="4" t="s">
        <v>273</v>
      </c>
      <c r="G36" s="4" t="s">
        <v>275</v>
      </c>
      <c r="H36" s="1">
        <v>100</v>
      </c>
      <c r="I36" s="1" t="s">
        <v>106</v>
      </c>
      <c r="J36" s="7"/>
      <c r="K36" s="8"/>
      <c r="L36" s="113">
        <f t="shared" si="0"/>
        <v>0</v>
      </c>
    </row>
    <row r="37" spans="2:12" x14ac:dyDescent="0.3">
      <c r="B37" s="15">
        <v>28</v>
      </c>
      <c r="C37" s="4"/>
      <c r="D37" s="4" t="s">
        <v>651</v>
      </c>
      <c r="E37" s="3" t="s">
        <v>278</v>
      </c>
      <c r="F37" s="4" t="s">
        <v>273</v>
      </c>
      <c r="G37" s="4" t="s">
        <v>276</v>
      </c>
      <c r="H37" s="1">
        <v>100</v>
      </c>
      <c r="I37" s="1" t="s">
        <v>106</v>
      </c>
      <c r="J37" s="7"/>
      <c r="K37" s="8"/>
      <c r="L37" s="113">
        <f t="shared" si="0"/>
        <v>0</v>
      </c>
    </row>
    <row r="38" spans="2:12" x14ac:dyDescent="0.3">
      <c r="B38" s="15">
        <v>29</v>
      </c>
      <c r="C38" s="4"/>
      <c r="D38" s="4" t="s">
        <v>651</v>
      </c>
      <c r="E38" s="3" t="s">
        <v>278</v>
      </c>
      <c r="F38" s="4" t="s">
        <v>273</v>
      </c>
      <c r="G38" s="4" t="s">
        <v>277</v>
      </c>
      <c r="H38" s="1">
        <v>100</v>
      </c>
      <c r="I38" s="1" t="s">
        <v>106</v>
      </c>
      <c r="J38" s="7"/>
      <c r="K38" s="8"/>
      <c r="L38" s="113">
        <f t="shared" si="0"/>
        <v>0</v>
      </c>
    </row>
    <row r="39" spans="2:12" x14ac:dyDescent="0.3">
      <c r="B39" s="15"/>
      <c r="C39" s="4"/>
      <c r="D39" s="4"/>
      <c r="E39" s="3"/>
      <c r="F39" s="4"/>
      <c r="G39" s="4"/>
      <c r="H39" s="1"/>
      <c r="I39" s="1"/>
      <c r="J39" s="7"/>
      <c r="K39" s="8"/>
    </row>
    <row r="40" spans="2:12" ht="15.5" x14ac:dyDescent="0.35">
      <c r="C40" s="2"/>
      <c r="D40" s="2"/>
      <c r="E40" s="2"/>
      <c r="F40" s="2"/>
      <c r="G40" s="132" t="s">
        <v>136</v>
      </c>
      <c r="H40" s="133"/>
      <c r="I40" s="134"/>
      <c r="J40" s="58">
        <f>SUM(J10:J39)</f>
        <v>0</v>
      </c>
    </row>
    <row r="41" spans="2:12" x14ac:dyDescent="0.3">
      <c r="C41" t="s">
        <v>141</v>
      </c>
    </row>
    <row r="42" spans="2:12" x14ac:dyDescent="0.3">
      <c r="C42" t="s">
        <v>700</v>
      </c>
    </row>
    <row r="43" spans="2:12" x14ac:dyDescent="0.3">
      <c r="C43" t="s">
        <v>142</v>
      </c>
    </row>
    <row r="44" spans="2:12" x14ac:dyDescent="0.3">
      <c r="J44" t="s">
        <v>143</v>
      </c>
    </row>
    <row r="45" spans="2:12" x14ac:dyDescent="0.3">
      <c r="J45" t="s">
        <v>144</v>
      </c>
    </row>
  </sheetData>
  <mergeCells count="3">
    <mergeCell ref="C5:K5"/>
    <mergeCell ref="G40:I40"/>
    <mergeCell ref="J3:K3"/>
  </mergeCells>
  <phoneticPr fontId="2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75" orientation="landscape" r:id="rId1"/>
  <headerFooter>
    <oddFooter>Strona &amp;P z &amp;N</oddFooter>
  </headerFooter>
  <ignoredErrors>
    <ignoredError sqref="C10:C3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2930-5CB6-43A2-98CD-6E0BBEAA2E3B}">
  <dimension ref="B4:C38"/>
  <sheetViews>
    <sheetView workbookViewId="0">
      <selection activeCell="L18" sqref="L18"/>
    </sheetView>
  </sheetViews>
  <sheetFormatPr defaultRowHeight="14" x14ac:dyDescent="0.3"/>
  <cols>
    <col min="3" max="3" width="69.5" customWidth="1"/>
  </cols>
  <sheetData>
    <row r="4" spans="2:3" x14ac:dyDescent="0.3">
      <c r="C4" s="116" t="s">
        <v>711</v>
      </c>
    </row>
    <row r="5" spans="2:3" ht="15.5" x14ac:dyDescent="0.35">
      <c r="C5" s="51" t="s">
        <v>642</v>
      </c>
    </row>
    <row r="7" spans="2:3" x14ac:dyDescent="0.3">
      <c r="B7" s="15" t="s">
        <v>641</v>
      </c>
      <c r="C7" s="15" t="s">
        <v>134</v>
      </c>
    </row>
    <row r="8" spans="2:3" x14ac:dyDescent="0.3">
      <c r="B8" s="15">
        <v>1</v>
      </c>
      <c r="C8" s="16"/>
    </row>
    <row r="9" spans="2:3" x14ac:dyDescent="0.3">
      <c r="B9" s="15">
        <v>2</v>
      </c>
      <c r="C9" s="16"/>
    </row>
    <row r="10" spans="2:3" x14ac:dyDescent="0.3">
      <c r="B10" s="15">
        <v>3</v>
      </c>
      <c r="C10" s="16"/>
    </row>
    <row r="11" spans="2:3" x14ac:dyDescent="0.3">
      <c r="B11" s="15">
        <v>4</v>
      </c>
      <c r="C11" s="16"/>
    </row>
    <row r="12" spans="2:3" x14ac:dyDescent="0.3">
      <c r="B12" s="15">
        <v>5</v>
      </c>
      <c r="C12" s="16"/>
    </row>
    <row r="13" spans="2:3" x14ac:dyDescent="0.3">
      <c r="B13" s="15">
        <v>6</v>
      </c>
      <c r="C13" s="16"/>
    </row>
    <row r="14" spans="2:3" x14ac:dyDescent="0.3">
      <c r="B14" s="15">
        <v>7</v>
      </c>
      <c r="C14" s="16"/>
    </row>
    <row r="15" spans="2:3" x14ac:dyDescent="0.3">
      <c r="B15" s="15">
        <v>8</v>
      </c>
      <c r="C15" s="16"/>
    </row>
    <row r="16" spans="2:3" x14ac:dyDescent="0.3">
      <c r="B16" s="15">
        <v>9</v>
      </c>
      <c r="C16" s="16"/>
    </row>
    <row r="17" spans="2:3" x14ac:dyDescent="0.3">
      <c r="B17" s="15">
        <v>10</v>
      </c>
      <c r="C17" s="16"/>
    </row>
    <row r="18" spans="2:3" x14ac:dyDescent="0.3">
      <c r="B18" s="15">
        <v>11</v>
      </c>
      <c r="C18" s="16"/>
    </row>
    <row r="19" spans="2:3" x14ac:dyDescent="0.3">
      <c r="B19" s="15">
        <v>12</v>
      </c>
      <c r="C19" s="16"/>
    </row>
    <row r="20" spans="2:3" x14ac:dyDescent="0.3">
      <c r="B20" s="15">
        <v>13</v>
      </c>
      <c r="C20" s="16"/>
    </row>
    <row r="21" spans="2:3" x14ac:dyDescent="0.3">
      <c r="B21" s="15">
        <v>14</v>
      </c>
      <c r="C21" s="16"/>
    </row>
    <row r="22" spans="2:3" x14ac:dyDescent="0.3">
      <c r="B22" s="15">
        <v>15</v>
      </c>
      <c r="C22" s="16"/>
    </row>
    <row r="23" spans="2:3" x14ac:dyDescent="0.3">
      <c r="B23" s="15">
        <v>16</v>
      </c>
      <c r="C23" s="16"/>
    </row>
    <row r="24" spans="2:3" x14ac:dyDescent="0.3">
      <c r="B24" s="15">
        <v>17</v>
      </c>
      <c r="C24" s="16"/>
    </row>
    <row r="25" spans="2:3" x14ac:dyDescent="0.3">
      <c r="B25" s="15">
        <v>18</v>
      </c>
      <c r="C25" s="16"/>
    </row>
    <row r="26" spans="2:3" x14ac:dyDescent="0.3">
      <c r="B26" s="15">
        <v>19</v>
      </c>
      <c r="C26" s="16"/>
    </row>
    <row r="27" spans="2:3" x14ac:dyDescent="0.3">
      <c r="B27" s="15">
        <v>20</v>
      </c>
      <c r="C27" s="16"/>
    </row>
    <row r="28" spans="2:3" x14ac:dyDescent="0.3">
      <c r="B28" s="15">
        <v>21</v>
      </c>
      <c r="C28" s="16"/>
    </row>
    <row r="29" spans="2:3" x14ac:dyDescent="0.3">
      <c r="B29" s="15">
        <v>22</v>
      </c>
      <c r="C29" s="16"/>
    </row>
    <row r="30" spans="2:3" x14ac:dyDescent="0.3">
      <c r="B30" s="15">
        <v>23</v>
      </c>
      <c r="C30" s="16"/>
    </row>
    <row r="31" spans="2:3" x14ac:dyDescent="0.3">
      <c r="B31" s="15">
        <v>24</v>
      </c>
      <c r="C31" s="16"/>
    </row>
    <row r="32" spans="2:3" x14ac:dyDescent="0.3">
      <c r="B32" s="15">
        <v>25</v>
      </c>
      <c r="C32" s="16"/>
    </row>
    <row r="33" spans="2:3" x14ac:dyDescent="0.3">
      <c r="B33" s="15">
        <v>26</v>
      </c>
      <c r="C33" s="16"/>
    </row>
    <row r="34" spans="2:3" x14ac:dyDescent="0.3">
      <c r="B34" s="15">
        <v>27</v>
      </c>
      <c r="C34" s="16"/>
    </row>
    <row r="35" spans="2:3" x14ac:dyDescent="0.3">
      <c r="B35" s="15">
        <v>28</v>
      </c>
      <c r="C35" s="16"/>
    </row>
    <row r="36" spans="2:3" x14ac:dyDescent="0.3">
      <c r="B36" s="15">
        <v>29</v>
      </c>
      <c r="C36" s="16"/>
    </row>
    <row r="37" spans="2:3" x14ac:dyDescent="0.3">
      <c r="B37" s="15">
        <v>30</v>
      </c>
      <c r="C37" s="16"/>
    </row>
    <row r="38" spans="2:3" x14ac:dyDescent="0.3">
      <c r="B38" s="15">
        <v>31</v>
      </c>
      <c r="C38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Zbiorówka</vt:lpstr>
      <vt:lpstr>Zakres wg dokumentacji ALIT</vt:lpstr>
      <vt:lpstr>Zakres wg dokumentacji FLS</vt:lpstr>
      <vt:lpstr>Produkcja lokalna BSD</vt:lpstr>
      <vt:lpstr>Izolacje termiczne BSD </vt:lpstr>
      <vt:lpstr>Arkusz uwag</vt:lpstr>
      <vt:lpstr>'Arkusz uwag'!Obszar_wydruku</vt:lpstr>
      <vt:lpstr>'Izolacje termiczne BSD '!Obszar_wydruku</vt:lpstr>
      <vt:lpstr>'Produkcja lokalna BSD'!Obszar_wydruku</vt:lpstr>
      <vt:lpstr>'Zakres wg dokumentacji ALIT'!Obszar_wydruku</vt:lpstr>
      <vt:lpstr>'Zakres wg dokumentacji FLS'!Obszar_wydruku</vt:lpstr>
      <vt:lpstr>Zbiorówka!Obszar_wydruku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Sekula, Marek (Chorula) POL</dc:creator>
  <cp:lastModifiedBy>Maslowska, Kinga (Chorula) POL</cp:lastModifiedBy>
  <cp:lastPrinted>2023-07-14T08:47:25Z</cp:lastPrinted>
  <dcterms:created xsi:type="dcterms:W3CDTF">2023-06-30T07:52:14Z</dcterms:created>
  <dcterms:modified xsi:type="dcterms:W3CDTF">2023-07-17T09:31:18Z</dcterms:modified>
</cp:coreProperties>
</file>