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24226"/>
  <xr:revisionPtr revIDLastSave="0" documentId="13_ncr:1_{C6325C6E-127E-4AB2-8F71-89CB767151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  <sheet name="Arkusz2" sheetId="2" r:id="rId2"/>
  </sheets>
  <definedNames>
    <definedName name="_xlnm._FilterDatabase" localSheetId="0" hidden="1">Arkusz1!$A$3:$V$12</definedName>
    <definedName name="_xlnm.Print_Area" localSheetId="0">Arkusz1!$A$2:$AE$12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2" i="1" l="1"/>
  <c r="E21" i="1"/>
  <c r="AE10" i="1" l="1"/>
  <c r="D21" i="1" l="1"/>
  <c r="G21" i="1"/>
  <c r="AE7" i="1"/>
  <c r="AE8" i="1"/>
  <c r="AE9" i="1"/>
  <c r="AE11" i="1"/>
  <c r="AD12" i="1"/>
  <c r="AE12" i="1" l="1"/>
</calcChain>
</file>

<file path=xl/sharedStrings.xml><?xml version="1.0" encoding="utf-8"?>
<sst xmlns="http://schemas.openxmlformats.org/spreadsheetml/2006/main" count="201" uniqueCount="80">
  <si>
    <t>Lp.</t>
  </si>
  <si>
    <t>Nazwa jednostki</t>
  </si>
  <si>
    <t>Ulica</t>
  </si>
  <si>
    <t>Nr domu</t>
  </si>
  <si>
    <t>Kod pocztowy</t>
  </si>
  <si>
    <t>Miasto</t>
  </si>
  <si>
    <t>NIP</t>
  </si>
  <si>
    <t>Termin obowiązywania obecnej umowy kompleksowej/
sprzedażowej</t>
  </si>
  <si>
    <t>Targowiska sp. z o.o.</t>
  </si>
  <si>
    <t>Górecka</t>
  </si>
  <si>
    <t>61-483</t>
  </si>
  <si>
    <t>Poznań</t>
  </si>
  <si>
    <t>777-000-05-48</t>
  </si>
  <si>
    <t>Rynek Jeżycki - pawilon</t>
  </si>
  <si>
    <t>Rynek Jeżycki</t>
  </si>
  <si>
    <t>60-847</t>
  </si>
  <si>
    <t>590310600002041188</t>
  </si>
  <si>
    <t>C11</t>
  </si>
  <si>
    <t>590310600002041195</t>
  </si>
  <si>
    <t>C21</t>
  </si>
  <si>
    <t>Plac Bernardyński</t>
  </si>
  <si>
    <t>61-844</t>
  </si>
  <si>
    <t>590310600002041201</t>
  </si>
  <si>
    <t>Rynek Wildecki</t>
  </si>
  <si>
    <t>61-546</t>
  </si>
  <si>
    <t>590310600002041218</t>
  </si>
  <si>
    <t>Plac Wielkopolski</t>
  </si>
  <si>
    <t>61-746</t>
  </si>
  <si>
    <t>590310600002041225</t>
  </si>
  <si>
    <t>Rynek Racjonalizatorów</t>
  </si>
  <si>
    <t>Racjonalizatorów/Kasztanowa</t>
  </si>
  <si>
    <t>61-453</t>
  </si>
  <si>
    <t>590310600028353753</t>
  </si>
  <si>
    <t>60-277</t>
  </si>
  <si>
    <t>590310600028549439</t>
  </si>
  <si>
    <t>61-484</t>
  </si>
  <si>
    <t>777-000-05-49</t>
  </si>
  <si>
    <t>WO4616 stanowisko handlowe</t>
  </si>
  <si>
    <t>Rynek Łazarski</t>
  </si>
  <si>
    <t>60-731</t>
  </si>
  <si>
    <t>590310600029443583</t>
  </si>
  <si>
    <t>Załącznik nr 1 do SWZ - opis przedmiotu zamówienia</t>
  </si>
  <si>
    <t>Dane Nabywcy</t>
  </si>
  <si>
    <t>Dane Odbiorcy</t>
  </si>
  <si>
    <t>Nazwa obiektu</t>
  </si>
  <si>
    <t>Adres obiektu</t>
  </si>
  <si>
    <t>Dane OSD</t>
  </si>
  <si>
    <t>Rodzaj umowy</t>
  </si>
  <si>
    <t>Nazwa</t>
  </si>
  <si>
    <t>Nazwa obecnego Sprzedawcy</t>
  </si>
  <si>
    <t>Obecna grupa taryfowa</t>
  </si>
  <si>
    <t>Obecna moc umowna</t>
  </si>
  <si>
    <t>Uwagi</t>
  </si>
  <si>
    <t>Okres dostaw</t>
  </si>
  <si>
    <t>Od</t>
  </si>
  <si>
    <t>Do</t>
  </si>
  <si>
    <t>Suma</t>
  </si>
  <si>
    <t>Podsumowanie wg grup taryfowych:</t>
  </si>
  <si>
    <t>Wyszczególnienie - grupa taryfowa</t>
  </si>
  <si>
    <t>zużycie energii elektrycznej w trakcie trwania zamówienia w kWh - I strefa</t>
  </si>
  <si>
    <t>zużycie energii elektrycznej w trakcie trwania zamówienia w kWh - II strefa</t>
  </si>
  <si>
    <t>zużycie energii elektrycznej w trakcie trwania zamówienia w kWh -suma I i II strefa</t>
  </si>
  <si>
    <t>Ilość ppe</t>
  </si>
  <si>
    <t xml:space="preserve">Enea Operator </t>
  </si>
  <si>
    <t>sprzedażowa</t>
  </si>
  <si>
    <t>nr PPE</t>
  </si>
  <si>
    <t>Szacowane roczne zużycie I strefa [kWh] - zamówienie podstawowe wg faktur</t>
  </si>
  <si>
    <t>Szacowane roczne zużycie II strefa [kWh] - zamówienie podstawowe wg faktur</t>
  </si>
  <si>
    <t>Łącznie wartość zamówienia  dla zamówienia na rok 2024</t>
  </si>
  <si>
    <t>WO-5418 stanowiska handlowe</t>
  </si>
  <si>
    <t xml:space="preserve">WO-5419 Pl. Bernardyński </t>
  </si>
  <si>
    <t>WO-346 targowisko Rynek Wildecki</t>
  </si>
  <si>
    <t xml:space="preserve">WO-184 Zespół Pawilonów Handlowych Plac Wielkopolski </t>
  </si>
  <si>
    <t>WO-5911 targowisko</t>
  </si>
  <si>
    <t>nr działki 2/38</t>
  </si>
  <si>
    <t>Grochowska</t>
  </si>
  <si>
    <t>Okres obowiązywania obecnej umowy/ okres wypowiedzenia
sprzedażowej</t>
  </si>
  <si>
    <t>Respect Energy</t>
  </si>
  <si>
    <t>terminowa do 31.12.2024 r. / nie wymaga wypowiedzenia</t>
  </si>
  <si>
    <t>Zużycie  rok 2025 (kWh) - zamówienie podstawowe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</si>
</sst>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8"/>
      <name val="Calibri Light"/>
      <family val="2"/>
      <charset val="238"/>
    </font>
    <font>
      <sz val="9"/>
      <name val="Calibri Light"/>
      <family val="2"/>
      <charset val="238"/>
    </font>
    <font>
      <sz val="9"/>
      <color indexed="8"/>
      <name val="Tahoma"/>
      <family val="2"/>
      <charset val="238"/>
    </font>
    <font>
      <b/>
      <sz val="9"/>
      <name val="Calibri Light"/>
      <family val="2"/>
      <charset val="238"/>
    </font>
    <font>
      <b/>
      <sz val="9"/>
      <color indexed="8"/>
      <name val="Calibri Light"/>
      <family val="2"/>
      <charset val="238"/>
    </font>
    <font>
      <sz val="9"/>
      <color theme="1"/>
      <name val="Calibri Light"/>
      <family val="2"/>
      <charset val="238"/>
    </font>
    <font>
      <sz val="9"/>
      <name val="Tahoma"/>
      <family val="2"/>
      <charset val="238"/>
    </font>
    <font>
      <sz val="9"/>
      <color rgb="FFFF0000"/>
      <name val="Tahoma"/>
      <family val="2"/>
      <charset val="238"/>
    </font>
    <font>
      <sz val="9"/>
      <color theme="0"/>
      <name val="Calibri Light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2" fontId="5" fillId="0" borderId="1" xfId="0" applyNumberFormat="1" applyFont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3" fontId="4" fillId="0" borderId="1" xfId="0" applyNumberFormat="1" applyFont="1" applyBorder="1" applyAlignment="1">
      <alignment horizontal="center" vertical="center"/>
    </xf>
    <xf numFmtId="3" fontId="9" fillId="0" borderId="1" xfId="0" quotePrefix="1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2" fontId="4" fillId="0" borderId="0" xfId="0" applyNumberFormat="1" applyFont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6">
    <cellStyle name="Normalny" xfId="0" builtinId="0"/>
    <cellStyle name="Normalny 14" xfId="1" xr:uid="{00000000-0005-0000-0000-000001000000}"/>
    <cellStyle name="Normalny 2" xfId="2" xr:uid="{00000000-0005-0000-0000-000002000000}"/>
    <cellStyle name="Normalny 5" xfId="3" xr:uid="{00000000-0005-0000-0000-000003000000}"/>
    <cellStyle name="Normalny 5 2" xfId="4" xr:uid="{00000000-0005-0000-0000-000004000000}"/>
    <cellStyle name="Normalny 6" xfId="5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H21"/>
  <sheetViews>
    <sheetView tabSelected="1" topLeftCell="N1" zoomScale="110" zoomScaleNormal="110" zoomScaleSheetLayoutView="100" workbookViewId="0">
      <selection activeCell="B5" sqref="B5"/>
    </sheetView>
  </sheetViews>
  <sheetFormatPr defaultColWidth="9.109375" defaultRowHeight="11.4"/>
  <cols>
    <col min="1" max="1" width="3.44140625" style="3" customWidth="1"/>
    <col min="2" max="2" width="17.6640625" style="3" customWidth="1"/>
    <col min="3" max="3" width="23.88671875" style="3" customWidth="1"/>
    <col min="4" max="4" width="9.33203125" style="3" customWidth="1"/>
    <col min="5" max="5" width="8.5546875" style="3" customWidth="1"/>
    <col min="6" max="6" width="9.44140625" style="3" customWidth="1"/>
    <col min="7" max="7" width="12.6640625" style="3" customWidth="1"/>
    <col min="8" max="8" width="20.33203125" style="3" customWidth="1"/>
    <col min="9" max="9" width="12.5546875" style="3" customWidth="1"/>
    <col min="10" max="10" width="6.88671875" style="3" customWidth="1"/>
    <col min="11" max="11" width="8.33203125" style="3" customWidth="1"/>
    <col min="12" max="12" width="6.88671875" style="3" customWidth="1"/>
    <col min="13" max="13" width="22.33203125" style="3" customWidth="1"/>
    <col min="14" max="14" width="22" style="3" customWidth="1"/>
    <col min="15" max="15" width="10" style="3" customWidth="1"/>
    <col min="16" max="16" width="8.6640625" style="3" customWidth="1"/>
    <col min="17" max="17" width="7.109375" style="3" customWidth="1"/>
    <col min="18" max="20" width="20.109375" style="3" customWidth="1"/>
    <col min="21" max="21" width="18.6640625" style="3" customWidth="1"/>
    <col min="22" max="23" width="9.44140625" style="3" customWidth="1"/>
    <col min="24" max="24" width="12.44140625" style="24" customWidth="1"/>
    <col min="25" max="25" width="24.44140625" style="24" customWidth="1"/>
    <col min="26" max="26" width="13.44140625" style="24" customWidth="1"/>
    <col min="27" max="28" width="12.33203125" style="24" customWidth="1"/>
    <col min="29" max="29" width="15" style="3" customWidth="1"/>
    <col min="30" max="30" width="16.5546875" style="3" customWidth="1"/>
    <col min="31" max="16384" width="9.109375" style="3"/>
  </cols>
  <sheetData>
    <row r="1" spans="1:112" ht="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  <c r="Z1" s="2"/>
      <c r="AA1" s="2"/>
      <c r="AB1" s="2"/>
      <c r="AC1" s="1" t="s">
        <v>41</v>
      </c>
      <c r="AD1" s="1"/>
    </row>
    <row r="2" spans="1:112" ht="50.4" customHeight="1">
      <c r="A2" s="4"/>
      <c r="B2" s="37" t="s">
        <v>42</v>
      </c>
      <c r="C2" s="37"/>
      <c r="D2" s="37"/>
      <c r="E2" s="37"/>
      <c r="F2" s="37"/>
      <c r="G2" s="37"/>
      <c r="H2" s="37" t="s">
        <v>43</v>
      </c>
      <c r="I2" s="37"/>
      <c r="J2" s="37"/>
      <c r="K2" s="37"/>
      <c r="L2" s="37"/>
      <c r="M2" s="42" t="s">
        <v>45</v>
      </c>
      <c r="N2" s="43"/>
      <c r="O2" s="43"/>
      <c r="P2" s="43"/>
      <c r="Q2" s="44"/>
      <c r="R2" s="6" t="s">
        <v>46</v>
      </c>
      <c r="S2" s="38" t="s">
        <v>49</v>
      </c>
      <c r="T2" s="38" t="s">
        <v>47</v>
      </c>
      <c r="U2" s="38" t="s">
        <v>65</v>
      </c>
      <c r="V2" s="38" t="s">
        <v>50</v>
      </c>
      <c r="W2" s="38" t="s">
        <v>51</v>
      </c>
      <c r="X2" s="38" t="s">
        <v>7</v>
      </c>
      <c r="Y2" s="38" t="s">
        <v>76</v>
      </c>
      <c r="Z2" s="38" t="s">
        <v>52</v>
      </c>
      <c r="AA2" s="40" t="s">
        <v>53</v>
      </c>
      <c r="AB2" s="41"/>
      <c r="AC2" s="34" t="s">
        <v>79</v>
      </c>
      <c r="AD2" s="35"/>
      <c r="AE2" s="36"/>
    </row>
    <row r="3" spans="1:112" ht="83.4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1</v>
      </c>
      <c r="I3" s="5" t="s">
        <v>2</v>
      </c>
      <c r="J3" s="5" t="s">
        <v>3</v>
      </c>
      <c r="K3" s="5" t="s">
        <v>4</v>
      </c>
      <c r="L3" s="5" t="s">
        <v>5</v>
      </c>
      <c r="M3" s="5" t="s">
        <v>44</v>
      </c>
      <c r="N3" s="5" t="s">
        <v>2</v>
      </c>
      <c r="O3" s="5" t="s">
        <v>3</v>
      </c>
      <c r="P3" s="5" t="s">
        <v>4</v>
      </c>
      <c r="Q3" s="5" t="s">
        <v>5</v>
      </c>
      <c r="R3" s="5" t="s">
        <v>48</v>
      </c>
      <c r="S3" s="39"/>
      <c r="T3" s="39"/>
      <c r="U3" s="39"/>
      <c r="V3" s="39"/>
      <c r="W3" s="39"/>
      <c r="X3" s="39"/>
      <c r="Y3" s="39"/>
      <c r="Z3" s="39"/>
      <c r="AA3" s="5" t="s">
        <v>54</v>
      </c>
      <c r="AB3" s="5" t="s">
        <v>55</v>
      </c>
      <c r="AC3" s="7" t="s">
        <v>66</v>
      </c>
      <c r="AD3" s="8" t="s">
        <v>67</v>
      </c>
      <c r="AE3" s="8" t="s">
        <v>56</v>
      </c>
    </row>
    <row r="4" spans="1:112" s="15" customFormat="1" ht="25.95" customHeight="1">
      <c r="A4" s="9">
        <v>1</v>
      </c>
      <c r="B4" s="9" t="s">
        <v>8</v>
      </c>
      <c r="C4" s="9" t="s">
        <v>9</v>
      </c>
      <c r="D4" s="9">
        <v>104</v>
      </c>
      <c r="E4" s="9" t="s">
        <v>10</v>
      </c>
      <c r="F4" s="9" t="s">
        <v>11</v>
      </c>
      <c r="G4" s="9" t="s">
        <v>12</v>
      </c>
      <c r="H4" s="9" t="s">
        <v>8</v>
      </c>
      <c r="I4" s="9" t="s">
        <v>9</v>
      </c>
      <c r="J4" s="9">
        <v>104</v>
      </c>
      <c r="K4" s="9" t="s">
        <v>10</v>
      </c>
      <c r="L4" s="9" t="s">
        <v>11</v>
      </c>
      <c r="M4" s="9" t="s">
        <v>13</v>
      </c>
      <c r="N4" s="9" t="s">
        <v>14</v>
      </c>
      <c r="O4" s="9"/>
      <c r="P4" s="9" t="s">
        <v>15</v>
      </c>
      <c r="Q4" s="9" t="s">
        <v>11</v>
      </c>
      <c r="R4" s="9" t="s">
        <v>63</v>
      </c>
      <c r="S4" s="9" t="s">
        <v>77</v>
      </c>
      <c r="T4" s="9" t="s">
        <v>64</v>
      </c>
      <c r="U4" s="9" t="s">
        <v>16</v>
      </c>
      <c r="V4" s="9" t="s">
        <v>17</v>
      </c>
      <c r="W4" s="10">
        <v>11</v>
      </c>
      <c r="X4" s="11">
        <v>45657</v>
      </c>
      <c r="Y4" s="9" t="s">
        <v>78</v>
      </c>
      <c r="Z4" s="9"/>
      <c r="AA4" s="11">
        <v>45658</v>
      </c>
      <c r="AB4" s="11">
        <v>46022</v>
      </c>
      <c r="AC4" s="12">
        <v>8500</v>
      </c>
      <c r="AD4" s="13">
        <v>0</v>
      </c>
      <c r="AE4" s="13">
        <v>8500</v>
      </c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</row>
    <row r="5" spans="1:112" s="15" customFormat="1" ht="29.4" customHeight="1">
      <c r="A5" s="9">
        <v>2</v>
      </c>
      <c r="B5" s="9" t="s">
        <v>8</v>
      </c>
      <c r="C5" s="9" t="s">
        <v>9</v>
      </c>
      <c r="D5" s="9">
        <v>104</v>
      </c>
      <c r="E5" s="9" t="s">
        <v>10</v>
      </c>
      <c r="F5" s="9" t="s">
        <v>11</v>
      </c>
      <c r="G5" s="9" t="s">
        <v>12</v>
      </c>
      <c r="H5" s="9" t="s">
        <v>8</v>
      </c>
      <c r="I5" s="9" t="s">
        <v>9</v>
      </c>
      <c r="J5" s="9">
        <v>104</v>
      </c>
      <c r="K5" s="9" t="s">
        <v>10</v>
      </c>
      <c r="L5" s="9" t="s">
        <v>11</v>
      </c>
      <c r="M5" s="9" t="s">
        <v>69</v>
      </c>
      <c r="N5" s="9" t="s">
        <v>14</v>
      </c>
      <c r="O5" s="9"/>
      <c r="P5" s="9" t="s">
        <v>15</v>
      </c>
      <c r="Q5" s="9" t="s">
        <v>11</v>
      </c>
      <c r="R5" s="9" t="s">
        <v>63</v>
      </c>
      <c r="S5" s="9" t="s">
        <v>77</v>
      </c>
      <c r="T5" s="9" t="s">
        <v>64</v>
      </c>
      <c r="U5" s="9" t="s">
        <v>18</v>
      </c>
      <c r="V5" s="9" t="s">
        <v>19</v>
      </c>
      <c r="W5" s="10">
        <v>45</v>
      </c>
      <c r="X5" s="11">
        <v>45657</v>
      </c>
      <c r="Y5" s="9" t="s">
        <v>78</v>
      </c>
      <c r="Z5" s="9"/>
      <c r="AA5" s="11">
        <v>45658</v>
      </c>
      <c r="AB5" s="11">
        <v>46022</v>
      </c>
      <c r="AC5" s="12">
        <v>90000</v>
      </c>
      <c r="AD5" s="13">
        <v>0</v>
      </c>
      <c r="AE5" s="13">
        <v>90000</v>
      </c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</row>
    <row r="6" spans="1:112" s="16" customFormat="1" ht="29.4" customHeight="1">
      <c r="A6" s="9">
        <v>3</v>
      </c>
      <c r="B6" s="9" t="s">
        <v>8</v>
      </c>
      <c r="C6" s="9" t="s">
        <v>9</v>
      </c>
      <c r="D6" s="9">
        <v>104</v>
      </c>
      <c r="E6" s="9" t="s">
        <v>10</v>
      </c>
      <c r="F6" s="9" t="s">
        <v>11</v>
      </c>
      <c r="G6" s="9" t="s">
        <v>12</v>
      </c>
      <c r="H6" s="9" t="s">
        <v>8</v>
      </c>
      <c r="I6" s="9" t="s">
        <v>9</v>
      </c>
      <c r="J6" s="9">
        <v>104</v>
      </c>
      <c r="K6" s="9" t="s">
        <v>10</v>
      </c>
      <c r="L6" s="9" t="s">
        <v>11</v>
      </c>
      <c r="M6" s="9" t="s">
        <v>70</v>
      </c>
      <c r="N6" s="9" t="s">
        <v>20</v>
      </c>
      <c r="O6" s="9"/>
      <c r="P6" s="9" t="s">
        <v>21</v>
      </c>
      <c r="Q6" s="9" t="s">
        <v>11</v>
      </c>
      <c r="R6" s="9" t="s">
        <v>63</v>
      </c>
      <c r="S6" s="9" t="s">
        <v>77</v>
      </c>
      <c r="T6" s="9" t="s">
        <v>64</v>
      </c>
      <c r="U6" s="9" t="s">
        <v>22</v>
      </c>
      <c r="V6" s="9" t="s">
        <v>19</v>
      </c>
      <c r="W6" s="10">
        <v>45</v>
      </c>
      <c r="X6" s="11">
        <v>45657</v>
      </c>
      <c r="Y6" s="9" t="s">
        <v>78</v>
      </c>
      <c r="Z6" s="9"/>
      <c r="AA6" s="11">
        <v>45658</v>
      </c>
      <c r="AB6" s="11">
        <v>46022</v>
      </c>
      <c r="AC6" s="12">
        <v>30000</v>
      </c>
      <c r="AD6" s="13">
        <v>0</v>
      </c>
      <c r="AE6" s="13">
        <v>30000</v>
      </c>
    </row>
    <row r="7" spans="1:112" s="16" customFormat="1" ht="25.2" customHeight="1">
      <c r="A7" s="9">
        <v>4</v>
      </c>
      <c r="B7" s="9" t="s">
        <v>8</v>
      </c>
      <c r="C7" s="9" t="s">
        <v>9</v>
      </c>
      <c r="D7" s="9">
        <v>104</v>
      </c>
      <c r="E7" s="9" t="s">
        <v>10</v>
      </c>
      <c r="F7" s="9" t="s">
        <v>11</v>
      </c>
      <c r="G7" s="9" t="s">
        <v>12</v>
      </c>
      <c r="H7" s="9" t="s">
        <v>8</v>
      </c>
      <c r="I7" s="9" t="s">
        <v>9</v>
      </c>
      <c r="J7" s="9">
        <v>104</v>
      </c>
      <c r="K7" s="9" t="s">
        <v>10</v>
      </c>
      <c r="L7" s="9" t="s">
        <v>11</v>
      </c>
      <c r="M7" s="9" t="s">
        <v>71</v>
      </c>
      <c r="N7" s="9" t="s">
        <v>23</v>
      </c>
      <c r="O7" s="9"/>
      <c r="P7" s="9" t="s">
        <v>24</v>
      </c>
      <c r="Q7" s="9" t="s">
        <v>11</v>
      </c>
      <c r="R7" s="9" t="s">
        <v>63</v>
      </c>
      <c r="S7" s="9" t="s">
        <v>77</v>
      </c>
      <c r="T7" s="9" t="s">
        <v>64</v>
      </c>
      <c r="U7" s="9" t="s">
        <v>25</v>
      </c>
      <c r="V7" s="9" t="s">
        <v>19</v>
      </c>
      <c r="W7" s="10">
        <v>50</v>
      </c>
      <c r="X7" s="11">
        <v>45657</v>
      </c>
      <c r="Y7" s="9" t="s">
        <v>78</v>
      </c>
      <c r="Z7" s="9"/>
      <c r="AA7" s="11">
        <v>45658</v>
      </c>
      <c r="AB7" s="11">
        <v>46022</v>
      </c>
      <c r="AC7" s="12">
        <v>100000</v>
      </c>
      <c r="AD7" s="13">
        <v>0</v>
      </c>
      <c r="AE7" s="13">
        <f t="shared" ref="AE7:AE11" si="0">AC7+AD7</f>
        <v>100000</v>
      </c>
    </row>
    <row r="8" spans="1:112" s="15" customFormat="1" ht="27" customHeight="1">
      <c r="A8" s="9">
        <v>5</v>
      </c>
      <c r="B8" s="9" t="s">
        <v>8</v>
      </c>
      <c r="C8" s="9" t="s">
        <v>9</v>
      </c>
      <c r="D8" s="9">
        <v>104</v>
      </c>
      <c r="E8" s="9" t="s">
        <v>10</v>
      </c>
      <c r="F8" s="9" t="s">
        <v>11</v>
      </c>
      <c r="G8" s="9" t="s">
        <v>12</v>
      </c>
      <c r="H8" s="9" t="s">
        <v>8</v>
      </c>
      <c r="I8" s="9" t="s">
        <v>9</v>
      </c>
      <c r="J8" s="9">
        <v>104</v>
      </c>
      <c r="K8" s="9" t="s">
        <v>10</v>
      </c>
      <c r="L8" s="9" t="s">
        <v>11</v>
      </c>
      <c r="M8" s="9" t="s">
        <v>72</v>
      </c>
      <c r="N8" s="9" t="s">
        <v>26</v>
      </c>
      <c r="O8" s="9"/>
      <c r="P8" s="9" t="s">
        <v>27</v>
      </c>
      <c r="Q8" s="9" t="s">
        <v>11</v>
      </c>
      <c r="R8" s="9" t="s">
        <v>63</v>
      </c>
      <c r="S8" s="9" t="s">
        <v>77</v>
      </c>
      <c r="T8" s="9" t="s">
        <v>64</v>
      </c>
      <c r="U8" s="9" t="s">
        <v>28</v>
      </c>
      <c r="V8" s="9" t="s">
        <v>19</v>
      </c>
      <c r="W8" s="10">
        <v>50</v>
      </c>
      <c r="X8" s="11">
        <v>45657</v>
      </c>
      <c r="Y8" s="9" t="s">
        <v>78</v>
      </c>
      <c r="Z8" s="9"/>
      <c r="AA8" s="11">
        <v>45658</v>
      </c>
      <c r="AB8" s="11">
        <v>46022</v>
      </c>
      <c r="AC8" s="12">
        <v>96000</v>
      </c>
      <c r="AD8" s="13">
        <v>0</v>
      </c>
      <c r="AE8" s="13">
        <f t="shared" si="0"/>
        <v>96000</v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</row>
    <row r="9" spans="1:112" s="15" customFormat="1" ht="27.6" customHeight="1">
      <c r="A9" s="9">
        <v>6</v>
      </c>
      <c r="B9" s="9" t="s">
        <v>8</v>
      </c>
      <c r="C9" s="9" t="s">
        <v>9</v>
      </c>
      <c r="D9" s="9">
        <v>104</v>
      </c>
      <c r="E9" s="9" t="s">
        <v>10</v>
      </c>
      <c r="F9" s="9" t="s">
        <v>11</v>
      </c>
      <c r="G9" s="9" t="s">
        <v>12</v>
      </c>
      <c r="H9" s="9" t="s">
        <v>8</v>
      </c>
      <c r="I9" s="9" t="s">
        <v>9</v>
      </c>
      <c r="J9" s="9">
        <v>104</v>
      </c>
      <c r="K9" s="9" t="s">
        <v>10</v>
      </c>
      <c r="L9" s="9" t="s">
        <v>11</v>
      </c>
      <c r="M9" s="9" t="s">
        <v>29</v>
      </c>
      <c r="N9" s="9" t="s">
        <v>30</v>
      </c>
      <c r="O9" s="9"/>
      <c r="P9" s="9" t="s">
        <v>31</v>
      </c>
      <c r="Q9" s="9" t="s">
        <v>11</v>
      </c>
      <c r="R9" s="9" t="s">
        <v>63</v>
      </c>
      <c r="S9" s="9" t="s">
        <v>77</v>
      </c>
      <c r="T9" s="9" t="s">
        <v>64</v>
      </c>
      <c r="U9" s="9" t="s">
        <v>32</v>
      </c>
      <c r="V9" s="9" t="s">
        <v>17</v>
      </c>
      <c r="W9" s="10">
        <v>22</v>
      </c>
      <c r="X9" s="11">
        <v>45657</v>
      </c>
      <c r="Y9" s="9" t="s">
        <v>78</v>
      </c>
      <c r="Z9" s="9"/>
      <c r="AA9" s="11">
        <v>45658</v>
      </c>
      <c r="AB9" s="11">
        <v>46022</v>
      </c>
      <c r="AC9" s="12">
        <v>14000</v>
      </c>
      <c r="AD9" s="13">
        <v>0</v>
      </c>
      <c r="AE9" s="13">
        <f t="shared" si="0"/>
        <v>14000</v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</row>
    <row r="10" spans="1:112" ht="28.2" customHeight="1">
      <c r="A10" s="9">
        <v>7</v>
      </c>
      <c r="B10" s="9" t="s">
        <v>8</v>
      </c>
      <c r="C10" s="9" t="s">
        <v>9</v>
      </c>
      <c r="D10" s="9">
        <v>104</v>
      </c>
      <c r="E10" s="9" t="s">
        <v>10</v>
      </c>
      <c r="F10" s="9" t="s">
        <v>11</v>
      </c>
      <c r="G10" s="9" t="s">
        <v>12</v>
      </c>
      <c r="H10" s="9" t="s">
        <v>8</v>
      </c>
      <c r="I10" s="9" t="s">
        <v>9</v>
      </c>
      <c r="J10" s="9">
        <v>104</v>
      </c>
      <c r="K10" s="9" t="s">
        <v>10</v>
      </c>
      <c r="L10" s="9" t="s">
        <v>11</v>
      </c>
      <c r="M10" s="9" t="s">
        <v>73</v>
      </c>
      <c r="N10" s="9" t="s">
        <v>75</v>
      </c>
      <c r="O10" s="9" t="s">
        <v>74</v>
      </c>
      <c r="P10" s="9" t="s">
        <v>33</v>
      </c>
      <c r="Q10" s="9" t="s">
        <v>11</v>
      </c>
      <c r="R10" s="9" t="s">
        <v>63</v>
      </c>
      <c r="S10" s="9" t="s">
        <v>77</v>
      </c>
      <c r="T10" s="9" t="s">
        <v>64</v>
      </c>
      <c r="U10" s="9" t="s">
        <v>34</v>
      </c>
      <c r="V10" s="9" t="s">
        <v>19</v>
      </c>
      <c r="W10" s="10">
        <v>160</v>
      </c>
      <c r="X10" s="11">
        <v>45657</v>
      </c>
      <c r="Y10" s="9" t="s">
        <v>78</v>
      </c>
      <c r="Z10" s="9"/>
      <c r="AA10" s="11">
        <v>45658</v>
      </c>
      <c r="AB10" s="11">
        <v>46022</v>
      </c>
      <c r="AC10" s="12">
        <v>120000</v>
      </c>
      <c r="AD10" s="13">
        <v>0</v>
      </c>
      <c r="AE10" s="13">
        <f t="shared" si="0"/>
        <v>120000</v>
      </c>
    </row>
    <row r="11" spans="1:112" ht="29.4" customHeight="1">
      <c r="A11" s="9">
        <v>8</v>
      </c>
      <c r="B11" s="9" t="s">
        <v>8</v>
      </c>
      <c r="C11" s="9" t="s">
        <v>9</v>
      </c>
      <c r="D11" s="9">
        <v>104</v>
      </c>
      <c r="E11" s="9" t="s">
        <v>35</v>
      </c>
      <c r="F11" s="9" t="s">
        <v>11</v>
      </c>
      <c r="G11" s="9" t="s">
        <v>36</v>
      </c>
      <c r="H11" s="9" t="s">
        <v>8</v>
      </c>
      <c r="I11" s="9" t="s">
        <v>9</v>
      </c>
      <c r="J11" s="9">
        <v>104</v>
      </c>
      <c r="K11" s="9" t="s">
        <v>35</v>
      </c>
      <c r="L11" s="9" t="s">
        <v>11</v>
      </c>
      <c r="M11" s="9" t="s">
        <v>37</v>
      </c>
      <c r="N11" s="9" t="s">
        <v>38</v>
      </c>
      <c r="O11" s="9"/>
      <c r="P11" s="9" t="s">
        <v>39</v>
      </c>
      <c r="Q11" s="9" t="s">
        <v>11</v>
      </c>
      <c r="R11" s="9" t="s">
        <v>63</v>
      </c>
      <c r="S11" s="9" t="s">
        <v>77</v>
      </c>
      <c r="T11" s="9" t="s">
        <v>64</v>
      </c>
      <c r="U11" s="17" t="s">
        <v>40</v>
      </c>
      <c r="V11" s="9" t="s">
        <v>19</v>
      </c>
      <c r="W11" s="10">
        <v>180</v>
      </c>
      <c r="X11" s="11">
        <v>45657</v>
      </c>
      <c r="Y11" s="9" t="s">
        <v>78</v>
      </c>
      <c r="Z11" s="9"/>
      <c r="AA11" s="11">
        <v>45658</v>
      </c>
      <c r="AB11" s="11">
        <v>46022</v>
      </c>
      <c r="AC11" s="12">
        <v>100000</v>
      </c>
      <c r="AD11" s="12">
        <v>0</v>
      </c>
      <c r="AE11" s="13">
        <f t="shared" si="0"/>
        <v>100000</v>
      </c>
    </row>
    <row r="12" spans="1:112" ht="18" customHeight="1">
      <c r="A12" s="18"/>
      <c r="B12" s="19" t="s">
        <v>8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1"/>
      <c r="V12" s="1"/>
      <c r="W12" s="1"/>
      <c r="X12" s="2"/>
      <c r="Y12" s="2"/>
      <c r="Z12" s="2"/>
      <c r="AA12" s="2"/>
      <c r="AB12" s="2"/>
      <c r="AC12" s="22">
        <f>SUBTOTAL(9,AC4:AC11)</f>
        <v>558500</v>
      </c>
      <c r="AD12" s="22">
        <f>SUM(AD4:AD11)</f>
        <v>0</v>
      </c>
      <c r="AE12" s="22">
        <f>SUBTOTAL(9,AE4:AE11)</f>
        <v>558500</v>
      </c>
    </row>
    <row r="13" spans="1:112">
      <c r="A13" s="23"/>
    </row>
    <row r="15" spans="1:112" ht="12">
      <c r="C15" s="25" t="s">
        <v>57</v>
      </c>
      <c r="D15" s="25"/>
      <c r="E15" s="25"/>
      <c r="F15" s="25"/>
      <c r="G15" s="25"/>
    </row>
    <row r="16" spans="1:112" ht="11.4" customHeight="1">
      <c r="C16" s="31" t="s">
        <v>58</v>
      </c>
      <c r="D16" s="31" t="s">
        <v>59</v>
      </c>
      <c r="E16" s="32" t="s">
        <v>60</v>
      </c>
      <c r="F16" s="31" t="s">
        <v>61</v>
      </c>
      <c r="G16" s="31" t="s">
        <v>62</v>
      </c>
    </row>
    <row r="17" spans="3:7" ht="118.2" customHeight="1">
      <c r="C17" s="31"/>
      <c r="D17" s="31"/>
      <c r="E17" s="33"/>
      <c r="F17" s="31"/>
      <c r="G17" s="31"/>
    </row>
    <row r="18" spans="3:7" ht="12">
      <c r="C18" s="26" t="s">
        <v>17</v>
      </c>
      <c r="D18" s="27">
        <v>22500</v>
      </c>
      <c r="E18" s="27">
        <v>0</v>
      </c>
      <c r="F18" s="27">
        <v>22500</v>
      </c>
      <c r="G18" s="27">
        <v>2</v>
      </c>
    </row>
    <row r="19" spans="3:7" ht="12">
      <c r="C19" s="26" t="s">
        <v>19</v>
      </c>
      <c r="D19" s="27">
        <v>536000</v>
      </c>
      <c r="E19" s="27">
        <v>0</v>
      </c>
      <c r="F19" s="27">
        <v>536000</v>
      </c>
      <c r="G19" s="27">
        <v>6</v>
      </c>
    </row>
    <row r="20" spans="3:7" ht="12">
      <c r="C20" s="28"/>
      <c r="D20" s="27"/>
      <c r="E20" s="27"/>
      <c r="F20" s="27"/>
      <c r="G20" s="27"/>
    </row>
    <row r="21" spans="3:7" ht="24">
      <c r="C21" s="29" t="s">
        <v>68</v>
      </c>
      <c r="D21" s="30">
        <f>SUM(D18:D20)</f>
        <v>558500</v>
      </c>
      <c r="E21" s="30">
        <f>SUM(E18:E20)</f>
        <v>0</v>
      </c>
      <c r="F21" s="30">
        <v>558500</v>
      </c>
      <c r="G21" s="30">
        <f>SUM(G18:G20)</f>
        <v>8</v>
      </c>
    </row>
  </sheetData>
  <autoFilter ref="A3:V12" xr:uid="{00000000-0009-0000-0000-000000000000}"/>
  <mergeCells count="18">
    <mergeCell ref="AC2:AE2"/>
    <mergeCell ref="H2:L2"/>
    <mergeCell ref="B2:G2"/>
    <mergeCell ref="U2:U3"/>
    <mergeCell ref="V2:V3"/>
    <mergeCell ref="W2:W3"/>
    <mergeCell ref="X2:X3"/>
    <mergeCell ref="Y2:Y3"/>
    <mergeCell ref="Z2:Z3"/>
    <mergeCell ref="AA2:AB2"/>
    <mergeCell ref="M2:Q2"/>
    <mergeCell ref="S2:S3"/>
    <mergeCell ref="T2:T3"/>
    <mergeCell ref="C16:C17"/>
    <mergeCell ref="D16:D17"/>
    <mergeCell ref="E16:E17"/>
    <mergeCell ref="F16:F17"/>
    <mergeCell ref="G16:G17"/>
  </mergeCells>
  <pageMargins left="0.25" right="0.25" top="0.75" bottom="0.75" header="0.3" footer="0.3"/>
  <pageSetup paperSize="8" scale="48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17"/>
  <sheetViews>
    <sheetView workbookViewId="0">
      <selection activeCell="M9" sqref="M9"/>
    </sheetView>
  </sheetViews>
  <sheetFormatPr defaultRowHeight="14.4"/>
  <sheetData>
    <row r="3" ht="14.4" customHeight="1"/>
    <row r="17" ht="14.4" customHeight="1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2015-06-19T06:14:41Z</cp:lastPrinted>
  <dcterms:created xsi:type="dcterms:W3CDTF">2006-09-16T00:00:00Z</dcterms:created>
  <dcterms:modified xsi:type="dcterms:W3CDTF">2024-10-28T12:53:18Z</dcterms:modified>
</cp:coreProperties>
</file>