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quinum.sharepoint.com/dokumenty/Barbara Rutkowska/MTBS/MIENIE OC FLOTA/2022/SWZ/"/>
    </mc:Choice>
  </mc:AlternateContent>
  <xr:revisionPtr revIDLastSave="2" documentId="8_{65B31159-BAD2-487E-8DA0-53F54141EF5A}" xr6:coauthVersionLast="47" xr6:coauthVersionMax="47" xr10:uidLastSave="{318115B8-0BE3-42FB-8E5F-AFF3B1927E33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8" i="1" l="1"/>
  <c r="O42" i="1" s="1"/>
  <c r="O38" i="1"/>
  <c r="N38" i="1"/>
  <c r="N28" i="1"/>
  <c r="O32" i="1"/>
  <c r="O31" i="1"/>
  <c r="O33" i="1"/>
  <c r="O34" i="1"/>
  <c r="O35" i="1"/>
  <c r="O36" i="1"/>
  <c r="O37" i="1"/>
  <c r="O30" i="1"/>
  <c r="O29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8" i="1"/>
  <c r="O7" i="1"/>
  <c r="O6" i="1"/>
</calcChain>
</file>

<file path=xl/sharedStrings.xml><?xml version="1.0" encoding="utf-8"?>
<sst xmlns="http://schemas.openxmlformats.org/spreadsheetml/2006/main" count="194" uniqueCount="98">
  <si>
    <t>L.p.</t>
  </si>
  <si>
    <t>Więźba dachowa</t>
  </si>
  <si>
    <t>Pokrycie dachu</t>
  </si>
  <si>
    <t>Rok budowy</t>
  </si>
  <si>
    <t>Ilość kondy- gnacji</t>
  </si>
  <si>
    <t>Ilość lokali miesz- kalnych</t>
  </si>
  <si>
    <t>Ilość lokali użyt- kowych</t>
  </si>
  <si>
    <t>Powierzchnia użytkowa</t>
  </si>
  <si>
    <t>Suma ubezpieczenia wartość rzeczywista</t>
  </si>
  <si>
    <t>ul. Metalowa 1</t>
  </si>
  <si>
    <t>dach żelbetowy</t>
  </si>
  <si>
    <t>papa</t>
  </si>
  <si>
    <t>ul. Metalowa 2</t>
  </si>
  <si>
    <t>ul. Metalowa 3</t>
  </si>
  <si>
    <t>ul. Metalowa 5</t>
  </si>
  <si>
    <t>ul. Metalowa 6</t>
  </si>
  <si>
    <t>ul. Srebrna 8</t>
  </si>
  <si>
    <t>ul. Srebrna 10</t>
  </si>
  <si>
    <t>ul. Srebrna 13</t>
  </si>
  <si>
    <t>ul. Srebrna 14</t>
  </si>
  <si>
    <t>ul. Srebrna 16</t>
  </si>
  <si>
    <t>ul. Srebrna 17</t>
  </si>
  <si>
    <t>ul. Srebrna 18</t>
  </si>
  <si>
    <t>ul. Srebrna 19</t>
  </si>
  <si>
    <t>ul. Srebrna 20</t>
  </si>
  <si>
    <t>ul. Srebrna 21</t>
  </si>
  <si>
    <t>ul. Srebrna 22</t>
  </si>
  <si>
    <t>ul. Srebrna 23</t>
  </si>
  <si>
    <t>ul. Srebrna 25</t>
  </si>
  <si>
    <t>ul. J.Bema 10-16</t>
  </si>
  <si>
    <t>ul. Powstańców Śl. 36A</t>
  </si>
  <si>
    <t>drewniana</t>
  </si>
  <si>
    <t>Rodzaj: Budynki mieszkalne</t>
  </si>
  <si>
    <t>Budynek mieszkalny / Wspólnota Mieszkaniowa</t>
  </si>
  <si>
    <t>RAZEM</t>
  </si>
  <si>
    <t>645 232 34 43</t>
  </si>
  <si>
    <t>645 232 34 66</t>
  </si>
  <si>
    <t>645 232 34 72</t>
  </si>
  <si>
    <t>645 232 34 89</t>
  </si>
  <si>
    <t>645 232 34 95</t>
  </si>
  <si>
    <t>645 232 35 03</t>
  </si>
  <si>
    <t>645 232 35 26</t>
  </si>
  <si>
    <t>645 248 69 26</t>
  </si>
  <si>
    <t>645 232 35 32</t>
  </si>
  <si>
    <t>645 232 35 49</t>
  </si>
  <si>
    <t>645 232 35 55</t>
  </si>
  <si>
    <t>645 232 35 61</t>
  </si>
  <si>
    <t>645 232 35 78</t>
  </si>
  <si>
    <t>645 232 35 84</t>
  </si>
  <si>
    <t>645 232 35 90</t>
  </si>
  <si>
    <t>645 232 36 09</t>
  </si>
  <si>
    <t>645 232 36 15</t>
  </si>
  <si>
    <t>645 232 36 21</t>
  </si>
  <si>
    <t>645-234-55-45</t>
  </si>
  <si>
    <t>645-234-55-39</t>
  </si>
  <si>
    <t>NIP Wspólnoty Mieszkaniowej</t>
  </si>
  <si>
    <t>REGON Wspólnoty Mieszkaniowej</t>
  </si>
  <si>
    <t>Miasteczko Śląskie</t>
  </si>
  <si>
    <t>Tarnowskie Góry</t>
  </si>
  <si>
    <t>Miasto</t>
  </si>
  <si>
    <t>ul. Kościuszki 2, 4</t>
  </si>
  <si>
    <t>dachówka</t>
  </si>
  <si>
    <t>ul. Bończyka 26, 26A</t>
  </si>
  <si>
    <t>ul. Bończyka 27, 27A</t>
  </si>
  <si>
    <t>ul. Bończyka 31, 31A</t>
  </si>
  <si>
    <t>ul. Mickiewicza 1-9</t>
  </si>
  <si>
    <t>ul. Mickiewicza 20, 20A</t>
  </si>
  <si>
    <t>ul. Wojska Polskiego 5, 5A</t>
  </si>
  <si>
    <t>ul. Kościuszki 10, 12</t>
  </si>
  <si>
    <t>ul. Kościuszki 13D, 13 E</t>
  </si>
  <si>
    <t>Wartość odtworzeniowa</t>
  </si>
  <si>
    <t>Wartość rzeczywista</t>
  </si>
  <si>
    <t>645 253 80 37</t>
  </si>
  <si>
    <t>645 253 79 60</t>
  </si>
  <si>
    <t>645 253 79 77</t>
  </si>
  <si>
    <t>645 253 81 26</t>
  </si>
  <si>
    <t>645 253 79 83</t>
  </si>
  <si>
    <t>645 253 80 14</t>
  </si>
  <si>
    <t>645 253 80 08</t>
  </si>
  <si>
    <t>645 253 80 20</t>
  </si>
  <si>
    <t>645 253 81 03</t>
  </si>
  <si>
    <t>WYKAZ WSPÓLNOT MIESZKANIOWYCH BUDYNKÓW WIELORODZINNYCH ZARZĄDZANYCH PRZEZ MTBS Sp. z o.o. w Tarnowskich Górach</t>
  </si>
  <si>
    <t>CESJA NA RZECZ</t>
  </si>
  <si>
    <t>ING BANK ŚLĄSKI S.A.</t>
  </si>
  <si>
    <t>ul. J.Bema 2-8</t>
  </si>
  <si>
    <t>ul. Okrzei 5-9</t>
  </si>
  <si>
    <t>645-25-49-934</t>
  </si>
  <si>
    <t>645-25-50-038</t>
  </si>
  <si>
    <t>Razem</t>
  </si>
  <si>
    <t>Wartość księgowa</t>
  </si>
  <si>
    <t>ul. Stefana Batorego 3J</t>
  </si>
  <si>
    <t>Knurów</t>
  </si>
  <si>
    <t>żelbetowa</t>
  </si>
  <si>
    <t>645 256 60 45</t>
  </si>
  <si>
    <t>Suma ubezpieczenia wartość odtworzeniowa        (4.700 zł/ 1m2)</t>
  </si>
  <si>
    <t xml:space="preserve">Stanowisko śmietnikowe w. księgowa </t>
  </si>
  <si>
    <t>1m2</t>
  </si>
  <si>
    <t>ZAŁĄCZNIK 1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</si>
</sst>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rgb="FFFF0000"/>
      <name val="Tahoma"/>
      <family val="2"/>
      <charset val="238"/>
    </font>
    <font>
      <sz val="10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3" borderId="3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6" fillId="2" borderId="1" xfId="0" applyFont="1" applyFill="1" applyBorder="1"/>
    <xf numFmtId="0" fontId="7" fillId="0" borderId="0" xfId="0" applyFont="1" applyAlignment="1">
      <alignment horizontal="left"/>
    </xf>
    <xf numFmtId="4" fontId="5" fillId="0" borderId="2" xfId="0" applyNumberFormat="1" applyFont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/>
    <xf numFmtId="4" fontId="3" fillId="0" borderId="2" xfId="0" applyNumberFormat="1" applyFont="1" applyBorder="1" applyAlignment="1">
      <alignment vertical="center" wrapText="1"/>
    </xf>
    <xf numFmtId="3" fontId="3" fillId="0" borderId="0" xfId="0" applyNumberFormat="1" applyFont="1"/>
    <xf numFmtId="4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4" fontId="4" fillId="0" borderId="0" xfId="0" applyNumberFormat="1" applyFont="1"/>
    <xf numFmtId="0" fontId="6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Normal="100" workbookViewId="0">
      <pane ySplit="5" topLeftCell="A23" activePane="bottomLeft" state="frozen"/>
      <selection pane="bottomLeft" activeCell="O42" sqref="O42"/>
    </sheetView>
  </sheetViews>
  <sheetFormatPr defaultRowHeight="13.8"/>
  <cols>
    <col min="1" max="1" width="3.59765625" style="3" bestFit="1" customWidth="1"/>
    <col min="2" max="2" width="19.3984375" style="13" bestFit="1" customWidth="1"/>
    <col min="3" max="3" width="13.09765625" style="13" bestFit="1" customWidth="1"/>
    <col min="4" max="4" width="11.09765625" style="13" bestFit="1" customWidth="1"/>
    <col min="5" max="5" width="13.59765625" style="13" bestFit="1" customWidth="1"/>
    <col min="6" max="6" width="12.09765625" style="1" customWidth="1"/>
    <col min="7" max="7" width="7.69921875" style="3" bestFit="1" customWidth="1"/>
    <col min="8" max="8" width="7.69921875" style="1" customWidth="1"/>
    <col min="9" max="9" width="6.3984375" style="1" customWidth="1"/>
    <col min="10" max="10" width="6" style="1" bestFit="1" customWidth="1"/>
    <col min="11" max="11" width="6.19921875" style="1" bestFit="1" customWidth="1"/>
    <col min="12" max="12" width="6.19921875" style="1" hidden="1" customWidth="1"/>
    <col min="13" max="13" width="8.796875" style="2" bestFit="1" customWidth="1"/>
    <col min="14" max="14" width="14.59765625" style="43" customWidth="1"/>
    <col min="15" max="15" width="15.69921875" style="43" bestFit="1" customWidth="1"/>
    <col min="16" max="16" width="17.09765625" style="4" customWidth="1"/>
    <col min="17" max="17" width="9.69921875" style="44" bestFit="1" customWidth="1"/>
    <col min="18" max="18" width="0.5" customWidth="1"/>
  </cols>
  <sheetData>
    <row r="1" spans="1:17">
      <c r="A1" s="59" t="s">
        <v>97</v>
      </c>
      <c r="B1" s="59"/>
      <c r="C1" s="59"/>
      <c r="D1" s="59"/>
      <c r="E1" s="59"/>
      <c r="F1" s="59"/>
      <c r="G1" s="59"/>
    </row>
    <row r="2" spans="1:17">
      <c r="A2" s="31"/>
      <c r="B2" s="31"/>
      <c r="C2" s="31"/>
      <c r="D2" s="31"/>
      <c r="E2" s="31"/>
      <c r="F2" s="31"/>
      <c r="G2" s="31"/>
    </row>
    <row r="3" spans="1:17">
      <c r="A3" s="60" t="s">
        <v>81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 s="10" customFormat="1">
      <c r="A4" s="8"/>
      <c r="B4" s="12"/>
      <c r="C4" s="12"/>
      <c r="D4" s="12"/>
      <c r="E4" s="12"/>
      <c r="F4" s="7"/>
      <c r="G4" s="8"/>
      <c r="H4" s="7"/>
      <c r="I4" s="7"/>
      <c r="J4" s="7"/>
      <c r="K4" s="7"/>
      <c r="L4" s="7"/>
      <c r="M4" s="9"/>
      <c r="N4" s="45"/>
      <c r="O4" s="45"/>
      <c r="P4" s="46"/>
      <c r="Q4" s="44"/>
    </row>
    <row r="5" spans="1:17" s="4" customFormat="1" ht="54" customHeight="1">
      <c r="A5" s="5" t="s">
        <v>0</v>
      </c>
      <c r="B5" s="5" t="s">
        <v>33</v>
      </c>
      <c r="C5" s="5" t="s">
        <v>59</v>
      </c>
      <c r="D5" s="5" t="s">
        <v>55</v>
      </c>
      <c r="E5" s="5" t="s">
        <v>56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5" t="s">
        <v>96</v>
      </c>
      <c r="M5" s="16" t="s">
        <v>7</v>
      </c>
      <c r="N5" s="17" t="s">
        <v>8</v>
      </c>
      <c r="O5" s="11" t="s">
        <v>94</v>
      </c>
      <c r="P5" s="28" t="s">
        <v>82</v>
      </c>
      <c r="Q5" s="34" t="s">
        <v>95</v>
      </c>
    </row>
    <row r="6" spans="1:17" s="13" customFormat="1" ht="15.6" customHeight="1">
      <c r="A6" s="18">
        <v>1</v>
      </c>
      <c r="B6" s="19" t="s">
        <v>9</v>
      </c>
      <c r="C6" s="20" t="s">
        <v>57</v>
      </c>
      <c r="D6" s="14" t="s">
        <v>35</v>
      </c>
      <c r="E6" s="15">
        <v>278173311</v>
      </c>
      <c r="F6" s="19" t="s">
        <v>10</v>
      </c>
      <c r="G6" s="18" t="s">
        <v>11</v>
      </c>
      <c r="H6" s="19">
        <v>1963</v>
      </c>
      <c r="I6" s="19">
        <v>4</v>
      </c>
      <c r="J6" s="19">
        <v>48</v>
      </c>
      <c r="K6" s="19">
        <v>0</v>
      </c>
      <c r="L6" s="56">
        <v>4700</v>
      </c>
      <c r="M6" s="21">
        <v>1909</v>
      </c>
      <c r="N6" s="22"/>
      <c r="O6" s="23">
        <f>L6*M6</f>
        <v>8972300</v>
      </c>
      <c r="P6" s="29"/>
      <c r="Q6" s="36"/>
    </row>
    <row r="7" spans="1:17" s="13" customFormat="1" ht="15.6" customHeight="1">
      <c r="A7" s="18">
        <v>2</v>
      </c>
      <c r="B7" s="19" t="s">
        <v>12</v>
      </c>
      <c r="C7" s="20" t="s">
        <v>57</v>
      </c>
      <c r="D7" s="14" t="s">
        <v>36</v>
      </c>
      <c r="E7" s="15">
        <v>278173328</v>
      </c>
      <c r="F7" s="19" t="s">
        <v>10</v>
      </c>
      <c r="G7" s="18" t="s">
        <v>11</v>
      </c>
      <c r="H7" s="19">
        <v>1961</v>
      </c>
      <c r="I7" s="19">
        <v>4</v>
      </c>
      <c r="J7" s="19">
        <v>48</v>
      </c>
      <c r="K7" s="19">
        <v>0</v>
      </c>
      <c r="L7" s="56">
        <v>4700</v>
      </c>
      <c r="M7" s="21">
        <v>1909</v>
      </c>
      <c r="N7" s="22"/>
      <c r="O7" s="23">
        <f>L7*M7</f>
        <v>8972300</v>
      </c>
      <c r="P7" s="18" t="s">
        <v>83</v>
      </c>
      <c r="Q7" s="36"/>
    </row>
    <row r="8" spans="1:17" s="13" customFormat="1" ht="15.6" customHeight="1">
      <c r="A8" s="18">
        <v>3</v>
      </c>
      <c r="B8" s="19" t="s">
        <v>13</v>
      </c>
      <c r="C8" s="20" t="s">
        <v>57</v>
      </c>
      <c r="D8" s="14" t="s">
        <v>37</v>
      </c>
      <c r="E8" s="15">
        <v>278173334</v>
      </c>
      <c r="F8" s="19" t="s">
        <v>10</v>
      </c>
      <c r="G8" s="18" t="s">
        <v>11</v>
      </c>
      <c r="H8" s="19">
        <v>1966</v>
      </c>
      <c r="I8" s="19">
        <v>4</v>
      </c>
      <c r="J8" s="19">
        <v>48</v>
      </c>
      <c r="K8" s="19">
        <v>0</v>
      </c>
      <c r="L8" s="56">
        <v>4700</v>
      </c>
      <c r="M8" s="21">
        <v>1545</v>
      </c>
      <c r="N8" s="22"/>
      <c r="O8" s="23">
        <f>L8*M8</f>
        <v>7261500</v>
      </c>
      <c r="P8" s="18" t="s">
        <v>83</v>
      </c>
      <c r="Q8" s="36">
        <v>31264.14</v>
      </c>
    </row>
    <row r="9" spans="1:17" s="13" customFormat="1" ht="15.6" customHeight="1">
      <c r="A9" s="18">
        <v>4</v>
      </c>
      <c r="B9" s="19" t="s">
        <v>14</v>
      </c>
      <c r="C9" s="20" t="s">
        <v>57</v>
      </c>
      <c r="D9" s="14" t="s">
        <v>38</v>
      </c>
      <c r="E9" s="15">
        <v>278173340</v>
      </c>
      <c r="F9" s="19" t="s">
        <v>10</v>
      </c>
      <c r="G9" s="18" t="s">
        <v>11</v>
      </c>
      <c r="H9" s="19">
        <v>1966</v>
      </c>
      <c r="I9" s="19">
        <v>4</v>
      </c>
      <c r="J9" s="19">
        <v>48</v>
      </c>
      <c r="K9" s="19">
        <v>0</v>
      </c>
      <c r="L9" s="56">
        <v>4700</v>
      </c>
      <c r="M9" s="21">
        <v>1545</v>
      </c>
      <c r="N9" s="22"/>
      <c r="O9" s="23">
        <f t="shared" ref="O9:O27" si="0">L9*M9</f>
        <v>7261500</v>
      </c>
      <c r="P9" s="29"/>
      <c r="Q9" s="36"/>
    </row>
    <row r="10" spans="1:17" s="13" customFormat="1" ht="15.6" customHeight="1">
      <c r="A10" s="18">
        <v>5</v>
      </c>
      <c r="B10" s="24" t="s">
        <v>15</v>
      </c>
      <c r="C10" s="25" t="s">
        <v>57</v>
      </c>
      <c r="D10" s="14" t="s">
        <v>39</v>
      </c>
      <c r="E10" s="15">
        <v>278173357</v>
      </c>
      <c r="F10" s="19" t="s">
        <v>10</v>
      </c>
      <c r="G10" s="18" t="s">
        <v>11</v>
      </c>
      <c r="H10" s="19">
        <v>1968</v>
      </c>
      <c r="I10" s="19">
        <v>5</v>
      </c>
      <c r="J10" s="19">
        <v>25</v>
      </c>
      <c r="K10" s="19">
        <v>0</v>
      </c>
      <c r="L10" s="56">
        <v>4700</v>
      </c>
      <c r="M10" s="21">
        <v>1062</v>
      </c>
      <c r="N10" s="22"/>
      <c r="O10" s="23">
        <f t="shared" si="0"/>
        <v>4991400</v>
      </c>
      <c r="P10" s="29"/>
      <c r="Q10" s="36"/>
    </row>
    <row r="11" spans="1:17" s="13" customFormat="1" ht="15.6" customHeight="1">
      <c r="A11" s="18">
        <v>6</v>
      </c>
      <c r="B11" s="24" t="s">
        <v>16</v>
      </c>
      <c r="C11" s="25" t="s">
        <v>57</v>
      </c>
      <c r="D11" s="14" t="s">
        <v>40</v>
      </c>
      <c r="E11" s="15">
        <v>278173363</v>
      </c>
      <c r="F11" s="19" t="s">
        <v>10</v>
      </c>
      <c r="G11" s="18" t="s">
        <v>11</v>
      </c>
      <c r="H11" s="19">
        <v>1974</v>
      </c>
      <c r="I11" s="19">
        <v>5</v>
      </c>
      <c r="J11" s="19">
        <v>45</v>
      </c>
      <c r="K11" s="19">
        <v>0</v>
      </c>
      <c r="L11" s="56">
        <v>4700</v>
      </c>
      <c r="M11" s="21">
        <v>2059</v>
      </c>
      <c r="N11" s="22"/>
      <c r="O11" s="23">
        <f t="shared" si="0"/>
        <v>9677300</v>
      </c>
      <c r="P11" s="18"/>
      <c r="Q11" s="36">
        <v>25839.84</v>
      </c>
    </row>
    <row r="12" spans="1:17" s="13" customFormat="1" ht="15.6" customHeight="1">
      <c r="A12" s="18">
        <v>7</v>
      </c>
      <c r="B12" s="24" t="s">
        <v>17</v>
      </c>
      <c r="C12" s="25" t="s">
        <v>57</v>
      </c>
      <c r="D12" s="14" t="s">
        <v>41</v>
      </c>
      <c r="E12" s="15">
        <v>278173386</v>
      </c>
      <c r="F12" s="19" t="s">
        <v>10</v>
      </c>
      <c r="G12" s="18" t="s">
        <v>11</v>
      </c>
      <c r="H12" s="19">
        <v>1974</v>
      </c>
      <c r="I12" s="19">
        <v>5</v>
      </c>
      <c r="J12" s="19">
        <v>45</v>
      </c>
      <c r="K12" s="19">
        <v>0</v>
      </c>
      <c r="L12" s="56">
        <v>4700</v>
      </c>
      <c r="M12" s="21">
        <v>2059</v>
      </c>
      <c r="N12" s="22"/>
      <c r="O12" s="23">
        <f t="shared" si="0"/>
        <v>9677300</v>
      </c>
      <c r="P12" s="18"/>
      <c r="Q12" s="36"/>
    </row>
    <row r="13" spans="1:17" s="13" customFormat="1" ht="15.6" customHeight="1">
      <c r="A13" s="18">
        <v>8</v>
      </c>
      <c r="B13" s="24" t="s">
        <v>18</v>
      </c>
      <c r="C13" s="25" t="s">
        <v>57</v>
      </c>
      <c r="D13" s="14" t="s">
        <v>42</v>
      </c>
      <c r="E13" s="15">
        <v>241229049</v>
      </c>
      <c r="F13" s="19" t="s">
        <v>10</v>
      </c>
      <c r="G13" s="18" t="s">
        <v>11</v>
      </c>
      <c r="H13" s="19">
        <v>1973</v>
      </c>
      <c r="I13" s="26">
        <v>5</v>
      </c>
      <c r="J13" s="19">
        <v>20</v>
      </c>
      <c r="K13" s="19">
        <v>0</v>
      </c>
      <c r="L13" s="56">
        <v>4700</v>
      </c>
      <c r="M13" s="21">
        <v>1031</v>
      </c>
      <c r="N13" s="22"/>
      <c r="O13" s="23">
        <f t="shared" si="0"/>
        <v>4845700</v>
      </c>
      <c r="P13" s="29"/>
      <c r="Q13" s="36"/>
    </row>
    <row r="14" spans="1:17" s="13" customFormat="1" ht="15.6" customHeight="1">
      <c r="A14" s="18">
        <v>9</v>
      </c>
      <c r="B14" s="24" t="s">
        <v>19</v>
      </c>
      <c r="C14" s="25" t="s">
        <v>57</v>
      </c>
      <c r="D14" s="14" t="s">
        <v>43</v>
      </c>
      <c r="E14" s="15">
        <v>278173400</v>
      </c>
      <c r="F14" s="19" t="s">
        <v>10</v>
      </c>
      <c r="G14" s="18" t="s">
        <v>11</v>
      </c>
      <c r="H14" s="19">
        <v>1974</v>
      </c>
      <c r="I14" s="26">
        <v>5</v>
      </c>
      <c r="J14" s="19">
        <v>60</v>
      </c>
      <c r="K14" s="19">
        <v>0</v>
      </c>
      <c r="L14" s="56">
        <v>4700</v>
      </c>
      <c r="M14" s="21">
        <v>2754</v>
      </c>
      <c r="N14" s="22"/>
      <c r="O14" s="23">
        <f t="shared" si="0"/>
        <v>12943800</v>
      </c>
      <c r="P14" s="29"/>
      <c r="Q14" s="36">
        <v>29426.52</v>
      </c>
    </row>
    <row r="15" spans="1:17" s="13" customFormat="1" ht="15.6" customHeight="1">
      <c r="A15" s="18">
        <v>10</v>
      </c>
      <c r="B15" s="24" t="s">
        <v>20</v>
      </c>
      <c r="C15" s="25" t="s">
        <v>57</v>
      </c>
      <c r="D15" s="14" t="s">
        <v>44</v>
      </c>
      <c r="E15" s="15">
        <v>278173423</v>
      </c>
      <c r="F15" s="19" t="s">
        <v>10</v>
      </c>
      <c r="G15" s="18" t="s">
        <v>11</v>
      </c>
      <c r="H15" s="19">
        <v>1975</v>
      </c>
      <c r="I15" s="26">
        <v>5</v>
      </c>
      <c r="J15" s="19">
        <v>60</v>
      </c>
      <c r="K15" s="19">
        <v>0</v>
      </c>
      <c r="L15" s="56">
        <v>4700</v>
      </c>
      <c r="M15" s="21">
        <v>2754</v>
      </c>
      <c r="N15" s="22"/>
      <c r="O15" s="23">
        <f t="shared" si="0"/>
        <v>12943800</v>
      </c>
      <c r="P15" s="18"/>
      <c r="Q15" s="36"/>
    </row>
    <row r="16" spans="1:17" s="13" customFormat="1" ht="15.6" customHeight="1">
      <c r="A16" s="18">
        <v>11</v>
      </c>
      <c r="B16" s="24" t="s">
        <v>21</v>
      </c>
      <c r="C16" s="25" t="s">
        <v>57</v>
      </c>
      <c r="D16" s="14" t="s">
        <v>45</v>
      </c>
      <c r="E16" s="15">
        <v>278173446</v>
      </c>
      <c r="F16" s="19" t="s">
        <v>10</v>
      </c>
      <c r="G16" s="18" t="s">
        <v>11</v>
      </c>
      <c r="H16" s="19">
        <v>1968</v>
      </c>
      <c r="I16" s="26">
        <v>5</v>
      </c>
      <c r="J16" s="19">
        <v>25</v>
      </c>
      <c r="K16" s="19">
        <v>0</v>
      </c>
      <c r="L16" s="56">
        <v>4700</v>
      </c>
      <c r="M16" s="21">
        <v>1062</v>
      </c>
      <c r="N16" s="22"/>
      <c r="O16" s="23">
        <f t="shared" si="0"/>
        <v>4991400</v>
      </c>
      <c r="P16" s="29"/>
      <c r="Q16" s="36">
        <v>30064.89</v>
      </c>
    </row>
    <row r="17" spans="1:17" s="13" customFormat="1" ht="15.6" customHeight="1">
      <c r="A17" s="18">
        <v>12</v>
      </c>
      <c r="B17" s="24" t="s">
        <v>22</v>
      </c>
      <c r="C17" s="25" t="s">
        <v>57</v>
      </c>
      <c r="D17" s="14" t="s">
        <v>46</v>
      </c>
      <c r="E17" s="15">
        <v>278173452</v>
      </c>
      <c r="F17" s="19" t="s">
        <v>10</v>
      </c>
      <c r="G17" s="18" t="s">
        <v>11</v>
      </c>
      <c r="H17" s="19">
        <v>1974</v>
      </c>
      <c r="I17" s="26">
        <v>5</v>
      </c>
      <c r="J17" s="19">
        <v>60</v>
      </c>
      <c r="K17" s="19">
        <v>0</v>
      </c>
      <c r="L17" s="56">
        <v>4700</v>
      </c>
      <c r="M17" s="21">
        <v>2746</v>
      </c>
      <c r="N17" s="22"/>
      <c r="O17" s="23">
        <f t="shared" si="0"/>
        <v>12906200</v>
      </c>
      <c r="P17" s="35"/>
      <c r="Q17" s="36"/>
    </row>
    <row r="18" spans="1:17" s="13" customFormat="1" ht="15.6" customHeight="1">
      <c r="A18" s="18">
        <v>13</v>
      </c>
      <c r="B18" s="24" t="s">
        <v>23</v>
      </c>
      <c r="C18" s="25" t="s">
        <v>57</v>
      </c>
      <c r="D18" s="14" t="s">
        <v>47</v>
      </c>
      <c r="E18" s="15">
        <v>278173469</v>
      </c>
      <c r="F18" s="19" t="s">
        <v>10</v>
      </c>
      <c r="G18" s="18" t="s">
        <v>11</v>
      </c>
      <c r="H18" s="19">
        <v>1968</v>
      </c>
      <c r="I18" s="26">
        <v>5</v>
      </c>
      <c r="J18" s="19">
        <v>25</v>
      </c>
      <c r="K18" s="19">
        <v>0</v>
      </c>
      <c r="L18" s="56">
        <v>4700</v>
      </c>
      <c r="M18" s="21">
        <v>1062</v>
      </c>
      <c r="N18" s="22"/>
      <c r="O18" s="23">
        <f t="shared" si="0"/>
        <v>4991400</v>
      </c>
      <c r="P18" s="29"/>
      <c r="Q18" s="36">
        <v>25751.279999999999</v>
      </c>
    </row>
    <row r="19" spans="1:17" s="13" customFormat="1" ht="15.6" customHeight="1">
      <c r="A19" s="18">
        <v>14</v>
      </c>
      <c r="B19" s="24" t="s">
        <v>24</v>
      </c>
      <c r="C19" s="25" t="s">
        <v>57</v>
      </c>
      <c r="D19" s="14" t="s">
        <v>48</v>
      </c>
      <c r="E19" s="15">
        <v>278173475</v>
      </c>
      <c r="F19" s="19" t="s">
        <v>10</v>
      </c>
      <c r="G19" s="18" t="s">
        <v>11</v>
      </c>
      <c r="H19" s="19">
        <v>1975</v>
      </c>
      <c r="I19" s="26">
        <v>5</v>
      </c>
      <c r="J19" s="19">
        <v>60</v>
      </c>
      <c r="K19" s="19">
        <v>0</v>
      </c>
      <c r="L19" s="56">
        <v>4700</v>
      </c>
      <c r="M19" s="21">
        <v>2745</v>
      </c>
      <c r="N19" s="22"/>
      <c r="O19" s="23">
        <f t="shared" si="0"/>
        <v>12901500</v>
      </c>
      <c r="P19" s="29"/>
      <c r="Q19" s="36">
        <v>25751.279999999999</v>
      </c>
    </row>
    <row r="20" spans="1:17" s="13" customFormat="1" ht="15.6" customHeight="1">
      <c r="A20" s="18">
        <v>15</v>
      </c>
      <c r="B20" s="24" t="s">
        <v>25</v>
      </c>
      <c r="C20" s="25" t="s">
        <v>57</v>
      </c>
      <c r="D20" s="14" t="s">
        <v>49</v>
      </c>
      <c r="E20" s="15">
        <v>278173498</v>
      </c>
      <c r="F20" s="19" t="s">
        <v>10</v>
      </c>
      <c r="G20" s="18" t="s">
        <v>11</v>
      </c>
      <c r="H20" s="19">
        <v>1965</v>
      </c>
      <c r="I20" s="26">
        <v>4</v>
      </c>
      <c r="J20" s="19">
        <v>48</v>
      </c>
      <c r="K20" s="19">
        <v>0</v>
      </c>
      <c r="L20" s="56">
        <v>4700</v>
      </c>
      <c r="M20" s="21">
        <v>1545</v>
      </c>
      <c r="N20" s="22"/>
      <c r="O20" s="23">
        <f t="shared" si="0"/>
        <v>7261500</v>
      </c>
      <c r="P20" s="18" t="s">
        <v>83</v>
      </c>
      <c r="Q20" s="36"/>
    </row>
    <row r="21" spans="1:17" s="13" customFormat="1" ht="15.6" customHeight="1">
      <c r="A21" s="18">
        <v>16</v>
      </c>
      <c r="B21" s="24" t="s">
        <v>26</v>
      </c>
      <c r="C21" s="25" t="s">
        <v>57</v>
      </c>
      <c r="D21" s="14" t="s">
        <v>50</v>
      </c>
      <c r="E21" s="15">
        <v>278173529</v>
      </c>
      <c r="F21" s="19" t="s">
        <v>10</v>
      </c>
      <c r="G21" s="18" t="s">
        <v>11</v>
      </c>
      <c r="H21" s="19">
        <v>1976</v>
      </c>
      <c r="I21" s="26">
        <v>5</v>
      </c>
      <c r="J21" s="19">
        <v>60</v>
      </c>
      <c r="K21" s="19">
        <v>0</v>
      </c>
      <c r="L21" s="56">
        <v>4700</v>
      </c>
      <c r="M21" s="21">
        <v>2746</v>
      </c>
      <c r="N21" s="22"/>
      <c r="O21" s="23">
        <f t="shared" si="0"/>
        <v>12906200</v>
      </c>
      <c r="P21" s="18"/>
      <c r="Q21" s="36"/>
    </row>
    <row r="22" spans="1:17" s="13" customFormat="1" ht="15.6" customHeight="1">
      <c r="A22" s="18">
        <v>17</v>
      </c>
      <c r="B22" s="24" t="s">
        <v>27</v>
      </c>
      <c r="C22" s="25" t="s">
        <v>57</v>
      </c>
      <c r="D22" s="14" t="s">
        <v>51</v>
      </c>
      <c r="E22" s="15">
        <v>278173535</v>
      </c>
      <c r="F22" s="19" t="s">
        <v>10</v>
      </c>
      <c r="G22" s="18" t="s">
        <v>11</v>
      </c>
      <c r="H22" s="19">
        <v>1965</v>
      </c>
      <c r="I22" s="26">
        <v>4</v>
      </c>
      <c r="J22" s="19">
        <v>48</v>
      </c>
      <c r="K22" s="19">
        <v>0</v>
      </c>
      <c r="L22" s="56">
        <v>4700</v>
      </c>
      <c r="M22" s="21">
        <v>1545</v>
      </c>
      <c r="N22" s="22"/>
      <c r="O22" s="23">
        <f t="shared" si="0"/>
        <v>7261500</v>
      </c>
      <c r="P22" s="18" t="s">
        <v>83</v>
      </c>
      <c r="Q22" s="36">
        <v>25751.279999999999</v>
      </c>
    </row>
    <row r="23" spans="1:17" s="13" customFormat="1" ht="15.6" customHeight="1">
      <c r="A23" s="18">
        <v>18</v>
      </c>
      <c r="B23" s="24" t="s">
        <v>28</v>
      </c>
      <c r="C23" s="25" t="s">
        <v>57</v>
      </c>
      <c r="D23" s="14" t="s">
        <v>52</v>
      </c>
      <c r="E23" s="15">
        <v>278173541</v>
      </c>
      <c r="F23" s="19" t="s">
        <v>10</v>
      </c>
      <c r="G23" s="18" t="s">
        <v>11</v>
      </c>
      <c r="H23" s="19">
        <v>1963</v>
      </c>
      <c r="I23" s="26">
        <v>4</v>
      </c>
      <c r="J23" s="19">
        <v>48</v>
      </c>
      <c r="K23" s="19">
        <v>0</v>
      </c>
      <c r="L23" s="56">
        <v>4700</v>
      </c>
      <c r="M23" s="21">
        <v>1909</v>
      </c>
      <c r="N23" s="22"/>
      <c r="O23" s="23">
        <f t="shared" si="0"/>
        <v>8972300</v>
      </c>
      <c r="P23" s="18" t="s">
        <v>83</v>
      </c>
      <c r="Q23" s="36">
        <v>25149.81</v>
      </c>
    </row>
    <row r="24" spans="1:17" s="13" customFormat="1" ht="15.6" customHeight="1">
      <c r="A24" s="18">
        <v>19</v>
      </c>
      <c r="B24" s="24" t="s">
        <v>84</v>
      </c>
      <c r="C24" s="25" t="s">
        <v>58</v>
      </c>
      <c r="D24" s="14" t="s">
        <v>86</v>
      </c>
      <c r="E24" s="15">
        <v>366359890</v>
      </c>
      <c r="F24" s="19" t="s">
        <v>10</v>
      </c>
      <c r="G24" s="18" t="s">
        <v>11</v>
      </c>
      <c r="H24" s="19">
        <v>1964</v>
      </c>
      <c r="I24" s="26">
        <v>5</v>
      </c>
      <c r="J24" s="19">
        <v>75</v>
      </c>
      <c r="K24" s="19">
        <v>0</v>
      </c>
      <c r="L24" s="56">
        <v>4700</v>
      </c>
      <c r="M24" s="32">
        <v>2820.2</v>
      </c>
      <c r="N24" s="33"/>
      <c r="O24" s="23">
        <f t="shared" si="0"/>
        <v>13254940</v>
      </c>
      <c r="P24" s="18" t="s">
        <v>83</v>
      </c>
      <c r="Q24" s="36"/>
    </row>
    <row r="25" spans="1:17" s="13" customFormat="1" ht="15.6" customHeight="1">
      <c r="A25" s="18">
        <v>20</v>
      </c>
      <c r="B25" s="24" t="s">
        <v>29</v>
      </c>
      <c r="C25" s="25" t="s">
        <v>58</v>
      </c>
      <c r="D25" s="14" t="s">
        <v>53</v>
      </c>
      <c r="E25" s="15">
        <v>278296338</v>
      </c>
      <c r="F25" s="19" t="s">
        <v>10</v>
      </c>
      <c r="G25" s="18" t="s">
        <v>11</v>
      </c>
      <c r="H25" s="19">
        <v>1964</v>
      </c>
      <c r="I25" s="26">
        <v>5</v>
      </c>
      <c r="J25" s="19">
        <v>75</v>
      </c>
      <c r="K25" s="19">
        <v>0</v>
      </c>
      <c r="L25" s="56">
        <v>4700</v>
      </c>
      <c r="M25" s="32">
        <v>2565.33</v>
      </c>
      <c r="N25" s="33"/>
      <c r="O25" s="23">
        <f t="shared" si="0"/>
        <v>12057051</v>
      </c>
      <c r="P25" s="18"/>
      <c r="Q25" s="36">
        <v>41105.06</v>
      </c>
    </row>
    <row r="26" spans="1:17" s="13" customFormat="1" ht="15.6" customHeight="1">
      <c r="A26" s="18">
        <v>21</v>
      </c>
      <c r="B26" s="24" t="s">
        <v>30</v>
      </c>
      <c r="C26" s="25" t="s">
        <v>58</v>
      </c>
      <c r="D26" s="14" t="s">
        <v>54</v>
      </c>
      <c r="E26" s="15">
        <v>278296321</v>
      </c>
      <c r="F26" s="19" t="s">
        <v>31</v>
      </c>
      <c r="G26" s="18" t="s">
        <v>11</v>
      </c>
      <c r="H26" s="19">
        <v>1959</v>
      </c>
      <c r="I26" s="26">
        <v>4</v>
      </c>
      <c r="J26" s="19">
        <v>11</v>
      </c>
      <c r="K26" s="19">
        <v>0</v>
      </c>
      <c r="L26" s="56">
        <v>4700</v>
      </c>
      <c r="M26" s="32">
        <v>560.07000000000005</v>
      </c>
      <c r="N26" s="33"/>
      <c r="O26" s="23">
        <f t="shared" si="0"/>
        <v>2632329.0000000005</v>
      </c>
      <c r="P26" s="18" t="s">
        <v>83</v>
      </c>
      <c r="Q26" s="36"/>
    </row>
    <row r="27" spans="1:17" s="13" customFormat="1" ht="15.6" customHeight="1">
      <c r="A27" s="18">
        <v>22</v>
      </c>
      <c r="B27" s="24" t="s">
        <v>85</v>
      </c>
      <c r="C27" s="25" t="s">
        <v>58</v>
      </c>
      <c r="D27" s="14" t="s">
        <v>87</v>
      </c>
      <c r="E27" s="15">
        <v>366425629</v>
      </c>
      <c r="F27" s="19" t="s">
        <v>10</v>
      </c>
      <c r="G27" s="18" t="s">
        <v>11</v>
      </c>
      <c r="H27" s="19">
        <v>1966</v>
      </c>
      <c r="I27" s="26">
        <v>5</v>
      </c>
      <c r="J27" s="19">
        <v>60</v>
      </c>
      <c r="K27" s="19">
        <v>0</v>
      </c>
      <c r="L27" s="56">
        <v>4700</v>
      </c>
      <c r="M27" s="32">
        <v>2702.92</v>
      </c>
      <c r="N27" s="33"/>
      <c r="O27" s="23">
        <f t="shared" si="0"/>
        <v>12703724</v>
      </c>
      <c r="P27" s="18"/>
      <c r="Q27" s="36"/>
    </row>
    <row r="28" spans="1:17" s="13" customFormat="1" ht="15.6" customHeight="1">
      <c r="A28" s="18">
        <v>23</v>
      </c>
      <c r="B28" s="27" t="s">
        <v>60</v>
      </c>
      <c r="C28" s="25" t="s">
        <v>58</v>
      </c>
      <c r="D28" s="14" t="s">
        <v>72</v>
      </c>
      <c r="E28" s="15">
        <v>243317651</v>
      </c>
      <c r="F28" s="19" t="s">
        <v>31</v>
      </c>
      <c r="G28" s="18" t="s">
        <v>61</v>
      </c>
      <c r="H28" s="54">
        <v>1932</v>
      </c>
      <c r="I28" s="26">
        <v>3</v>
      </c>
      <c r="J28" s="19">
        <v>12</v>
      </c>
      <c r="K28" s="19">
        <v>0</v>
      </c>
      <c r="L28" s="56">
        <v>4700</v>
      </c>
      <c r="M28" s="21">
        <v>1009.96</v>
      </c>
      <c r="N28" s="22">
        <f>(L28*M28)-30%</f>
        <v>4746811.7</v>
      </c>
      <c r="O28" s="23"/>
      <c r="P28" s="18" t="s">
        <v>83</v>
      </c>
      <c r="Q28" s="36"/>
    </row>
    <row r="29" spans="1:17" s="13" customFormat="1" ht="15.6" customHeight="1">
      <c r="A29" s="18">
        <v>24</v>
      </c>
      <c r="B29" s="27" t="s">
        <v>62</v>
      </c>
      <c r="C29" s="25" t="s">
        <v>58</v>
      </c>
      <c r="D29" s="14" t="s">
        <v>73</v>
      </c>
      <c r="E29" s="15">
        <v>243317711</v>
      </c>
      <c r="F29" s="19" t="s">
        <v>31</v>
      </c>
      <c r="G29" s="18" t="s">
        <v>61</v>
      </c>
      <c r="H29" s="19">
        <v>1955</v>
      </c>
      <c r="I29" s="19">
        <v>3</v>
      </c>
      <c r="J29" s="19">
        <v>18</v>
      </c>
      <c r="K29" s="19">
        <v>0</v>
      </c>
      <c r="L29" s="56">
        <v>4700</v>
      </c>
      <c r="M29" s="21">
        <v>939.08</v>
      </c>
      <c r="N29" s="22"/>
      <c r="O29" s="23">
        <f>L29*M29</f>
        <v>4413676</v>
      </c>
      <c r="P29" s="29"/>
      <c r="Q29" s="36"/>
    </row>
    <row r="30" spans="1:17" s="13" customFormat="1" ht="15.6" customHeight="1">
      <c r="A30" s="18">
        <v>25</v>
      </c>
      <c r="B30" s="27" t="s">
        <v>63</v>
      </c>
      <c r="C30" s="25" t="s">
        <v>58</v>
      </c>
      <c r="D30" s="14" t="s">
        <v>74</v>
      </c>
      <c r="E30" s="15">
        <v>243317680</v>
      </c>
      <c r="F30" s="19" t="s">
        <v>31</v>
      </c>
      <c r="G30" s="18" t="s">
        <v>61</v>
      </c>
      <c r="H30" s="19">
        <v>1953</v>
      </c>
      <c r="I30" s="19">
        <v>3</v>
      </c>
      <c r="J30" s="19">
        <v>18</v>
      </c>
      <c r="K30" s="19">
        <v>0</v>
      </c>
      <c r="L30" s="56">
        <v>4700</v>
      </c>
      <c r="M30" s="21">
        <v>875.8</v>
      </c>
      <c r="N30" s="22"/>
      <c r="O30" s="23">
        <f>L30*M30</f>
        <v>4116260</v>
      </c>
      <c r="P30" s="29"/>
      <c r="Q30" s="36"/>
    </row>
    <row r="31" spans="1:17" s="13" customFormat="1" ht="15.6" customHeight="1">
      <c r="A31" s="18">
        <v>26</v>
      </c>
      <c r="B31" s="27" t="s">
        <v>64</v>
      </c>
      <c r="C31" s="25" t="s">
        <v>58</v>
      </c>
      <c r="D31" s="14" t="s">
        <v>75</v>
      </c>
      <c r="E31" s="15">
        <v>243329460</v>
      </c>
      <c r="F31" s="19" t="s">
        <v>31</v>
      </c>
      <c r="G31" s="18" t="s">
        <v>61</v>
      </c>
      <c r="H31" s="19">
        <v>1953</v>
      </c>
      <c r="I31" s="19">
        <v>3</v>
      </c>
      <c r="J31" s="19">
        <v>18</v>
      </c>
      <c r="K31" s="19">
        <v>0</v>
      </c>
      <c r="L31" s="56">
        <v>4700</v>
      </c>
      <c r="M31" s="21">
        <v>878.62</v>
      </c>
      <c r="N31" s="22"/>
      <c r="O31" s="23">
        <f t="shared" ref="O31:O37" si="1">L31*M31</f>
        <v>4129514</v>
      </c>
      <c r="P31" s="29"/>
      <c r="Q31" s="36"/>
    </row>
    <row r="32" spans="1:17" s="13" customFormat="1" ht="15.6" customHeight="1">
      <c r="A32" s="18">
        <v>27</v>
      </c>
      <c r="B32" s="27" t="s">
        <v>65</v>
      </c>
      <c r="C32" s="25" t="s">
        <v>58</v>
      </c>
      <c r="D32" s="14" t="s">
        <v>76</v>
      </c>
      <c r="E32" s="15">
        <v>243317668</v>
      </c>
      <c r="F32" s="19" t="s">
        <v>10</v>
      </c>
      <c r="G32" s="18" t="s">
        <v>11</v>
      </c>
      <c r="H32" s="19">
        <v>1964</v>
      </c>
      <c r="I32" s="19">
        <v>5</v>
      </c>
      <c r="J32" s="19">
        <v>90</v>
      </c>
      <c r="K32" s="19">
        <v>0</v>
      </c>
      <c r="L32" s="56">
        <v>4700</v>
      </c>
      <c r="M32" s="21">
        <v>3524.33</v>
      </c>
      <c r="N32" s="22"/>
      <c r="O32" s="23">
        <f>L32*M32</f>
        <v>16564351</v>
      </c>
      <c r="P32" s="29"/>
      <c r="Q32" s="36"/>
    </row>
    <row r="33" spans="1:17" s="13" customFormat="1" ht="15.6" customHeight="1">
      <c r="A33" s="18">
        <v>28</v>
      </c>
      <c r="B33" s="27" t="s">
        <v>66</v>
      </c>
      <c r="C33" s="25" t="s">
        <v>58</v>
      </c>
      <c r="D33" s="14" t="s">
        <v>77</v>
      </c>
      <c r="E33" s="15">
        <v>243317705</v>
      </c>
      <c r="F33" s="19" t="s">
        <v>10</v>
      </c>
      <c r="G33" s="18" t="s">
        <v>11</v>
      </c>
      <c r="H33" s="19">
        <v>1954</v>
      </c>
      <c r="I33" s="19">
        <v>4</v>
      </c>
      <c r="J33" s="19">
        <v>24</v>
      </c>
      <c r="K33" s="19">
        <v>0</v>
      </c>
      <c r="L33" s="56">
        <v>4700</v>
      </c>
      <c r="M33" s="21">
        <v>1338.85</v>
      </c>
      <c r="N33" s="22"/>
      <c r="O33" s="23">
        <f t="shared" si="1"/>
        <v>6292595</v>
      </c>
      <c r="P33" s="18"/>
      <c r="Q33" s="36"/>
    </row>
    <row r="34" spans="1:17" s="13" customFormat="1" ht="15.6" customHeight="1">
      <c r="A34" s="18">
        <v>29</v>
      </c>
      <c r="B34" s="27" t="s">
        <v>67</v>
      </c>
      <c r="C34" s="25" t="s">
        <v>58</v>
      </c>
      <c r="D34" s="14" t="s">
        <v>78</v>
      </c>
      <c r="E34" s="15">
        <v>243317697</v>
      </c>
      <c r="F34" s="19" t="s">
        <v>31</v>
      </c>
      <c r="G34" s="18" t="s">
        <v>61</v>
      </c>
      <c r="H34" s="19">
        <v>1954</v>
      </c>
      <c r="I34" s="19">
        <v>3</v>
      </c>
      <c r="J34" s="19">
        <v>18</v>
      </c>
      <c r="K34" s="19">
        <v>0</v>
      </c>
      <c r="L34" s="56">
        <v>4700</v>
      </c>
      <c r="M34" s="21">
        <v>945.1</v>
      </c>
      <c r="N34" s="22"/>
      <c r="O34" s="23">
        <f t="shared" si="1"/>
        <v>4441970</v>
      </c>
      <c r="P34" s="29"/>
      <c r="Q34" s="36"/>
    </row>
    <row r="35" spans="1:17" s="13" customFormat="1" ht="15.6" customHeight="1">
      <c r="A35" s="18">
        <v>30</v>
      </c>
      <c r="B35" s="27" t="s">
        <v>68</v>
      </c>
      <c r="C35" s="25" t="s">
        <v>58</v>
      </c>
      <c r="D35" s="14" t="s">
        <v>79</v>
      </c>
      <c r="E35" s="15">
        <v>243317674</v>
      </c>
      <c r="F35" s="19" t="s">
        <v>10</v>
      </c>
      <c r="G35" s="18" t="s">
        <v>11</v>
      </c>
      <c r="H35" s="19">
        <v>1965</v>
      </c>
      <c r="I35" s="19">
        <v>5</v>
      </c>
      <c r="J35" s="19">
        <v>30</v>
      </c>
      <c r="K35" s="19">
        <v>0</v>
      </c>
      <c r="L35" s="56">
        <v>4700</v>
      </c>
      <c r="M35" s="21">
        <v>1436.93</v>
      </c>
      <c r="N35" s="22"/>
      <c r="O35" s="23">
        <f t="shared" si="1"/>
        <v>6753571</v>
      </c>
      <c r="P35" s="29"/>
      <c r="Q35" s="36"/>
    </row>
    <row r="36" spans="1:17" s="13" customFormat="1" ht="15.6" customHeight="1">
      <c r="A36" s="18">
        <v>31</v>
      </c>
      <c r="B36" s="27" t="s">
        <v>69</v>
      </c>
      <c r="C36" s="25" t="s">
        <v>58</v>
      </c>
      <c r="D36" s="14" t="s">
        <v>80</v>
      </c>
      <c r="E36" s="15">
        <v>243329447</v>
      </c>
      <c r="F36" s="19" t="s">
        <v>31</v>
      </c>
      <c r="G36" s="18" t="s">
        <v>61</v>
      </c>
      <c r="H36" s="19">
        <v>1955</v>
      </c>
      <c r="I36" s="19">
        <v>3</v>
      </c>
      <c r="J36" s="19">
        <v>18</v>
      </c>
      <c r="K36" s="19">
        <v>0</v>
      </c>
      <c r="L36" s="56">
        <v>4700</v>
      </c>
      <c r="M36" s="21">
        <v>977.17</v>
      </c>
      <c r="N36" s="22"/>
      <c r="O36" s="23">
        <f t="shared" si="1"/>
        <v>4592699</v>
      </c>
      <c r="P36" s="18" t="s">
        <v>83</v>
      </c>
      <c r="Q36" s="36"/>
    </row>
    <row r="37" spans="1:17" s="13" customFormat="1" ht="13.2">
      <c r="A37" s="18">
        <v>32</v>
      </c>
      <c r="B37" s="27" t="s">
        <v>90</v>
      </c>
      <c r="C37" s="40" t="s">
        <v>91</v>
      </c>
      <c r="D37" s="14" t="s">
        <v>93</v>
      </c>
      <c r="E37" s="15">
        <v>386020816</v>
      </c>
      <c r="F37" s="39" t="s">
        <v>92</v>
      </c>
      <c r="G37" s="38" t="s">
        <v>11</v>
      </c>
      <c r="H37" s="19">
        <v>2014</v>
      </c>
      <c r="I37" s="19">
        <v>4</v>
      </c>
      <c r="J37" s="19">
        <v>24</v>
      </c>
      <c r="K37" s="19">
        <v>0</v>
      </c>
      <c r="L37" s="56">
        <v>4700</v>
      </c>
      <c r="M37" s="42">
        <v>1381.61</v>
      </c>
      <c r="N37" s="41"/>
      <c r="O37" s="23">
        <f t="shared" si="1"/>
        <v>6493566.9999999991</v>
      </c>
      <c r="P37" s="18"/>
      <c r="Q37" s="36"/>
    </row>
    <row r="38" spans="1:17" s="6" customFormat="1" ht="15.6" customHeight="1">
      <c r="A38" s="57" t="s">
        <v>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58"/>
      <c r="N38" s="51">
        <f>SUM(N6:N37)</f>
        <v>4746811.7</v>
      </c>
      <c r="O38" s="52">
        <f>SUM(O6:O37)</f>
        <v>258185147</v>
      </c>
      <c r="P38" s="30"/>
      <c r="Q38" s="37">
        <f>SUM(Q6:Q37)</f>
        <v>260104.09999999998</v>
      </c>
    </row>
    <row r="39" spans="1:17" s="1" customFormat="1" ht="22.8">
      <c r="A39" s="8"/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9"/>
      <c r="N39" s="47" t="s">
        <v>71</v>
      </c>
      <c r="O39" s="48" t="s">
        <v>70</v>
      </c>
      <c r="P39" s="13"/>
      <c r="Q39" s="49" t="s">
        <v>89</v>
      </c>
    </row>
    <row r="40" spans="1:17">
      <c r="A40" s="61" t="s">
        <v>32</v>
      </c>
      <c r="B40" s="61"/>
      <c r="C40" s="12"/>
      <c r="D40" s="12"/>
      <c r="E40" s="12"/>
      <c r="F40" s="7"/>
      <c r="G40" s="8"/>
      <c r="H40" s="7"/>
      <c r="I40" s="7"/>
      <c r="J40" s="7"/>
      <c r="K40" s="7"/>
      <c r="L40" s="7"/>
      <c r="M40" s="9"/>
      <c r="N40" s="45"/>
      <c r="O40" s="45"/>
    </row>
    <row r="41" spans="1:17" hidden="1">
      <c r="A41" s="8"/>
      <c r="B41" s="12"/>
      <c r="C41" s="12"/>
      <c r="D41" s="12"/>
      <c r="E41" s="12"/>
      <c r="F41" s="7">
        <v>3500</v>
      </c>
      <c r="G41" s="8"/>
      <c r="H41" s="7"/>
      <c r="I41" s="7"/>
      <c r="J41" s="7"/>
      <c r="K41" s="7"/>
      <c r="L41" s="7"/>
      <c r="M41" s="9"/>
      <c r="N41" s="45"/>
      <c r="O41" s="45"/>
    </row>
    <row r="42" spans="1:17">
      <c r="A42" s="8"/>
      <c r="B42" s="12"/>
      <c r="C42" s="12"/>
      <c r="D42" s="12"/>
      <c r="E42" s="12"/>
      <c r="F42" s="7"/>
      <c r="G42" s="8"/>
      <c r="H42" s="7"/>
      <c r="I42" s="7"/>
      <c r="J42" s="7"/>
      <c r="K42" s="7"/>
      <c r="L42" s="7"/>
      <c r="M42" s="9"/>
      <c r="N42" s="50" t="s">
        <v>88</v>
      </c>
      <c r="O42" s="50">
        <f>N38+O38+Q38</f>
        <v>263192062.79999998</v>
      </c>
    </row>
    <row r="43" spans="1:17">
      <c r="P43" s="53"/>
    </row>
  </sheetData>
  <mergeCells count="4">
    <mergeCell ref="A38:M38"/>
    <mergeCell ref="A1:G1"/>
    <mergeCell ref="A3:O3"/>
    <mergeCell ref="A40:B4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0105464E420648A15A7922B36733A4" ma:contentTypeVersion="10" ma:contentTypeDescription="Utwórz nowy dokument." ma:contentTypeScope="" ma:versionID="6ad597122ef15a4585e256dc78ee3a26">
  <xsd:schema xmlns:xsd="http://www.w3.org/2001/XMLSchema" xmlns:xs="http://www.w3.org/2001/XMLSchema" xmlns:p="http://schemas.microsoft.com/office/2006/metadata/properties" xmlns:ns2="3cc74686-86ea-4ac5-a194-9db083df6164" xmlns:ns3="397c1374-820b-43d4-b567-a0eb961537f1" targetNamespace="http://schemas.microsoft.com/office/2006/metadata/properties" ma:root="true" ma:fieldsID="ee817392985cab72dc61d8a61d754eda" ns2:_="" ns3:_="">
    <xsd:import namespace="3cc74686-86ea-4ac5-a194-9db083df6164"/>
    <xsd:import namespace="397c1374-820b-43d4-b567-a0eb96153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74686-86ea-4ac5-a194-9db083df6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c1374-820b-43d4-b567-a0eb96153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B710A-FE6D-4B86-9C5E-620CC2B2B9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7F7E9-C7BA-4665-8CFC-78045392B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74686-86ea-4ac5-a194-9db083df6164"/>
    <ds:schemaRef ds:uri="397c1374-820b-43d4-b567-a0eb96153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36EB5D-72E4-4CD8-B12A-556097B3FD3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97c1374-820b-43d4-b567-a0eb961537f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cc74686-86ea-4ac5-a194-9db083df616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Equinum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EQ04</dc:creator>
  <cp:lastModifiedBy>Barbara Rutkowska</cp:lastModifiedBy>
  <cp:lastPrinted>2022-01-13T11:59:40Z</cp:lastPrinted>
  <dcterms:created xsi:type="dcterms:W3CDTF">2012-12-18T08:33:49Z</dcterms:created>
  <dcterms:modified xsi:type="dcterms:W3CDTF">2022-01-13T12:04:41Z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0x010100100105464E420648A15A7922B36733A4</vt:lpwstr>
  </property>
</Properties>
</file>