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68" windowWidth="12000" windowHeight="3240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maszyny" sheetId="5" r:id="rId5"/>
    <sheet name="lokalizacje" sheetId="6" r:id="rId6"/>
    <sheet name="szkody" sheetId="7" r:id="rId7"/>
  </sheets>
  <definedNames>
    <definedName name="_xlfn.AGGREGATE" hidden="1">#NAME?</definedName>
    <definedName name="_xlnm.Print_Area" localSheetId="1">'budynki'!$A$1:$Y$150</definedName>
    <definedName name="_xlnm.Print_Area" localSheetId="2">'elektronika '!$A$1:$D$1073</definedName>
    <definedName name="_xlnm.Print_Area" localSheetId="3">'środki trwałe'!$A$1:$F$28</definedName>
  </definedNames>
  <calcPr fullCalcOnLoad="1"/>
</workbook>
</file>

<file path=xl/sharedStrings.xml><?xml version="1.0" encoding="utf-8"?>
<sst xmlns="http://schemas.openxmlformats.org/spreadsheetml/2006/main" count="3395" uniqueCount="1492">
  <si>
    <t>RAZEM</t>
  </si>
  <si>
    <t>PKD</t>
  </si>
  <si>
    <t>L.p.</t>
  </si>
  <si>
    <t>Nazwa jednostki</t>
  </si>
  <si>
    <t>REGON</t>
  </si>
  <si>
    <t>lokalizacja (adres)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</si>
  <si>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</si>
  <si>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</si>
  <si>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</si>
  <si>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</si>
  <si>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</si>
  <si>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</si>
  <si>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</si>
  <si>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</si>
  <si>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</si>
  <si>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</si>
  <si>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</si>
  <si>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</si>
  <si>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</si>
  <si>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</si>
  <si>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</si>
  <si>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</si>
  <si>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</si>
  <si>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</si>
  <si>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</si>
  <si>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</si>
  <si>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</si>
  <si>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</si>
  <si>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</si>
  <si>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</si>
  <si>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</si>
  <si>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</si>
  <si>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</si>
  <si>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</si>
  <si>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</si>
  <si>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</si>
  <si>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</si>
  <si>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</si>
  <si>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</si>
  <si>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</si>
  <si>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</si>
  <si>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INFORMACJA O MAJĄTKU TRWAŁYM</t>
  </si>
  <si>
    <t>Adres</t>
  </si>
  <si>
    <t xml:space="preserve">Wykaz sprzętu elektronicznego przenośnego </t>
  </si>
  <si>
    <t>Wykaz sprzętu elektronicznego stacjonarnego</t>
  </si>
  <si>
    <t>KOMENDA WOJEWÓDZKA PAŃSTWOWEJ STRAŻY POŻARNEJ  W RZESZOWIE</t>
  </si>
  <si>
    <t>ul. Mochnackiego 4,
35-016 Rzeszów</t>
  </si>
  <si>
    <t>000658142</t>
  </si>
  <si>
    <t>8425Z</t>
  </si>
  <si>
    <t>ochrona przeciwpożarowa</t>
  </si>
  <si>
    <t>KOMENDA MIEJSKA PAŃSTWOWEJ STRAŻY POŻARNEJ W KROŚNIE</t>
  </si>
  <si>
    <t>ul. Niepodległości 6, 
38-402 Krosno</t>
  </si>
  <si>
    <t>000599072</t>
  </si>
  <si>
    <t>KOMENDA MIEJSKA PAŃSTWOWEJ STRAŻY POŻARNEJ W PRZEMYŚLU</t>
  </si>
  <si>
    <t>Pl. Św. Floriana 1, 
37-700 Przemyśl</t>
  </si>
  <si>
    <t>KOMENDA MIEJSKA PAŃSTWOWEJ STRAŻY POŻARNEJ W RZESZOWIE</t>
  </si>
  <si>
    <t>ul. Mochnackiego 4, 
35-016 Rzeszów</t>
  </si>
  <si>
    <t>000867880</t>
  </si>
  <si>
    <t>KOMENDA MIEJSKA PAŃSTWOWEJ STRAŻY POŻARNEJ W TARNOBRZEGU</t>
  </si>
  <si>
    <t>ul. Targowa 3,
39-400 Tarnobrzeg</t>
  </si>
  <si>
    <t>830413521</t>
  </si>
  <si>
    <t>KOMENDA POWIATOWA PAŃSTWOWEJ STRAŻY POŻARNEJ W BRZOZOWIE</t>
  </si>
  <si>
    <t xml:space="preserve">ul. Mickiewicza 1, 
36-200 Brzozów </t>
  </si>
  <si>
    <t>370445830</t>
  </si>
  <si>
    <t>KOMENDA POWIATOWA PAŃSTWOWEJ STRAŻY POŻARNEJ W DĘBICY</t>
  </si>
  <si>
    <t>ul. Poddęby 6a,
39-200 Dębica</t>
  </si>
  <si>
    <t>851665261</t>
  </si>
  <si>
    <t>KOMENDA POWIATOWA PAŃSTWOWEJ STRAŻY POŻARNEJ W JAROSŁAWIU</t>
  </si>
  <si>
    <t>ul. Morawska 2, 
37-500 Jarosław</t>
  </si>
  <si>
    <t>KOMENDA POWIATOWA PAŃSTWOWEJ STRAŻY POŻARNEJ W JAŚLE</t>
  </si>
  <si>
    <t>ul. Mickiewicza 33, 
38-200 Jasło</t>
  </si>
  <si>
    <t>KOMENDA POWIATOWA PAŃSTWOWEJ STRAŻY POŻARNEJ W KOLBUSZOWEJ</t>
  </si>
  <si>
    <t>ul. Piekarska 13,
36-100 Kolbuszowa</t>
  </si>
  <si>
    <t>690587380</t>
  </si>
  <si>
    <t>KOMENDA POWIATOWA PAŃSTWOWEJ STRAŻY POŻARNEJ W LESKU</t>
  </si>
  <si>
    <t>Al. Jana Pawła II 2,
38-600 Lesko</t>
  </si>
  <si>
    <t>KOMENDA POWIATOWA PAŃSTWOWEJ STRAŻY POŻARNEJ W LEŻAJSKU</t>
  </si>
  <si>
    <t>ul. Opalińskiego 6,
37-300 Leżajsk</t>
  </si>
  <si>
    <t>005130546</t>
  </si>
  <si>
    <t>KOMENDA POWIATOWA PAŃSTWOWEJ STRAŻY POŻARNEJ W LUBACZOWIE</t>
  </si>
  <si>
    <t>ul. Sobieskiego 13, 
37- 600 Lubaczów</t>
  </si>
  <si>
    <t>KOMENDA POWIATOWA PAŃSTWOWEJ STRAŻY POŻARNEJ W ŁAŃCUCIE</t>
  </si>
  <si>
    <t>ul. Grunwaldzka 68, 
37-100 Łańcut</t>
  </si>
  <si>
    <t>005130569</t>
  </si>
  <si>
    <t>KOMENDA POWIATOWA PAŃSTWOWEJ STRAŻY POŻARNEJ W MIELCU</t>
  </si>
  <si>
    <t>ul. Sienkiewicza 54, 
39-300 Mielec</t>
  </si>
  <si>
    <t>001254352</t>
  </si>
  <si>
    <t>KOMENDA POWIATOWA PAŃSTWOWEJ STRAŻY POŻARNEJ W NISKU</t>
  </si>
  <si>
    <t>ul. Nowa 42, 
37-400 Nisko</t>
  </si>
  <si>
    <t>830413685</t>
  </si>
  <si>
    <t>KOMENDA POWIATOWA PAŃSTWOWEJ STRAŻY POŻARNEJ W PRZEWORSKU</t>
  </si>
  <si>
    <t>ul. Ignacego Krasickiego 7, 37-200 Przeworsk</t>
  </si>
  <si>
    <t>650903210</t>
  </si>
  <si>
    <t>KOMENDA POWIATOWA PAŃSTWOWEJ STRAŻY POŻARNEJ W ROPCZYCACH</t>
  </si>
  <si>
    <t>ul. Św. Floriana 6, 
39-100 Ropczyce</t>
  </si>
  <si>
    <t>001254346</t>
  </si>
  <si>
    <t>KOMENDA POWIATOWA PAŃSTWOWEJ STRAŻY POŻARNEJ W SANOKU</t>
  </si>
  <si>
    <t>ul. Wincentego Witosa 60, 38-500 Sanok</t>
  </si>
  <si>
    <t>KOMENDA POWIATOWA PAŃSTWOWEJ STRAŻY POŻARNEJ W STALOWEJ WOLI</t>
  </si>
  <si>
    <t>Al. J. Pawla II 27, 
37-450 Stalowa Wola</t>
  </si>
  <si>
    <t>830413596</t>
  </si>
  <si>
    <t>KOMENDA POWIATOWA PAŃSTWOWEJ STRAŻY POŻARNEJ W STRZYŻOWIE</t>
  </si>
  <si>
    <t>ul. Sportowa 20, 
38-100 Strzyżów</t>
  </si>
  <si>
    <t>005130552</t>
  </si>
  <si>
    <t>KOMENDA POWIATOWA PAŃSTWOWEJ STRAŻY POŻARNEJ W USTRZYKACH DOLNYCH</t>
  </si>
  <si>
    <t>371036619</t>
  </si>
  <si>
    <t>2. KOMENDA MIEJSKA PAŃSTWOWEJ STRAŻY POŻARNEJ W KROŚNIE</t>
  </si>
  <si>
    <t>4. KOMENDA MIEJSKA PAŃSTWOWEJ STRAŻY POŻARNEJ W RZESZOWIE</t>
  </si>
  <si>
    <t>5. KOMENDA MIEJSKA PAŃSTWOWEJ STRAŻY POŻARNEJ W TARNOBRZEGU</t>
  </si>
  <si>
    <t>6. KOMENDA POWIATOWA PAŃSTWOWEJ STRAŻY POŻARNEJ W BRZOZOWIE</t>
  </si>
  <si>
    <t>7. KOMENDA POWIATOWA PAŃSTWOWEJ STRAŻY POŻARNEJ W DĘBICY</t>
  </si>
  <si>
    <t>8. KOMENDA POWIATOWA PAŃSTWOWEJ STRAŻY POŻARNEJ W JAROSŁAWIU</t>
  </si>
  <si>
    <t>9. KOMENDA POWIATOWA PAŃSTWOWEJ STRAŻY POŻARNEJ W JAŚLE</t>
  </si>
  <si>
    <t>11. KOMENDA POWIATOWA PAŃSTWOWEJ STRAŻY POŻARNEJ W LESKU</t>
  </si>
  <si>
    <t>12. KOMENDA POWIATOWA PAŃSTWOWEJ STRAŻY POŻARNEJ W LEŻAJSKU</t>
  </si>
  <si>
    <t>13. KOMENDA POWIATOWA PAŃSTWOWEJ STRAŻY POŻARNEJ W LUBACZOWIE</t>
  </si>
  <si>
    <t>1. KOMENDA WOJEWÓDZKA PAŃSTWOWEJ STRAŻY POŻARNEJ  W RZESZOWIE</t>
  </si>
  <si>
    <t>14. KOMENDA POWIATOWA PAŃSTWOWEJ STRAŻY POŻARNEJ W ŁAŃCUCIE</t>
  </si>
  <si>
    <t>15. KOMENDA POWIATOWA PAŃSTWOWEJ STRAŻY POŻARNEJ W MIELCU</t>
  </si>
  <si>
    <t>16. KOMENDA POWIATOWA PAŃSTWOWEJ STRAŻY POŻARNEJ W NISKU</t>
  </si>
  <si>
    <t>17. KOMENDA POWIATOWA PAŃSTWOWEJ STRAŻY POŻARNEJ W PRZEWORSKU</t>
  </si>
  <si>
    <t>18. KOMENDA POWIATOWA PAŃSTWOWEJ STRAŻY POŻARNEJ W ROPCZYCACH</t>
  </si>
  <si>
    <t>19. KOMENDA POWIATOWA PAŃSTWOWEJ STRAŻY POŻARNEJ W SANOKU</t>
  </si>
  <si>
    <t>21. KOMENDA POWIATOWA PAŃSTWOWEJ STRAŻY POŻARNEJ W STRZYŻOWIE</t>
  </si>
  <si>
    <t>22. KOMENDA POWIATOWA PAŃSTWOWEJ STRAŻY POŻARNEJ W USTRZYKACH DOLNYCH</t>
  </si>
  <si>
    <t>10. KOMENDA POWIATOWA PAŃSTWOWEJ STRAŻY POŻARNEJ W KOLBUSZOWEJ</t>
  </si>
  <si>
    <t>3. KOMENDA MIEJSKA PAŃSTWOWEJ STRAŻY POŻARNEJ W PRZEMYŚLU</t>
  </si>
  <si>
    <t>Tabela nr 1 - Informacje ogólne do oceny ryzyka w Komendach Państwowej Strazy Pożarnej woj. podkarpackiego</t>
  </si>
  <si>
    <t>Tabela nr 2 - Wykaz budynków i budowli w Komendach Państwowej Strazy Pożarnej woj. podkarpackiego</t>
  </si>
  <si>
    <t>WYKAZ LOKALIZACJI, W KTÓRYCH PROWADZONA JEST DZIAŁALNOŚĆ ORAZ LOKALIZACJI, GDZIE ZNAJDUJE SIĘ MIENIE NALEŻĄCE DO KOMEND PAŃSTWOWEJ STRAŻY POŻARNEJ WOJ. PODKARPACKIEGO (nie wykazane w załączniku nr 1 - poniższy wykaz nie musi być pełnym wykazem lokalizacji)</t>
  </si>
  <si>
    <t>20. KOMENDA POWIATOWA PAŃSTWOWEJ STRAŻY POŻARNEJ W STALOWEJ WOLI</t>
  </si>
  <si>
    <t>1 Maja 22,
 38-700 Ustrzyki Dolne</t>
  </si>
  <si>
    <t>1. KOMENDA MIEJSKA PAŃSTWOWEJ STRAŻY POŻARNEJ W RZESZOWIE</t>
  </si>
  <si>
    <t>suma ubezpieczenia (wartość księgowa brutto)</t>
  </si>
  <si>
    <t>suma ubezpieczenia (wartość odtworzeniowa)</t>
  </si>
  <si>
    <t>w tym namioty</t>
  </si>
  <si>
    <t>czy budynek jest przeznaczony do rozbiórki?</t>
  </si>
  <si>
    <t>czy budynek jest użytkowany?</t>
  </si>
  <si>
    <t>Mienie będące w posiadaniu (użytkowane) na podstawie umów najmu, dzierżawy, użytkowania, leasingu lub umów pokrewnych</t>
  </si>
  <si>
    <t>zabezpieczenia
(znane zabiezpieczenia p-poż i przeciw kradzieżowe)</t>
  </si>
  <si>
    <t>Tabela nr 4</t>
  </si>
  <si>
    <t>Tabela nr 3 - Wykaz sprzętu elektronicznego w Komendach Państwowej Strazy Pożarnej woj. podkarpackiego</t>
  </si>
  <si>
    <t>2. KOMENDA POWIATOWA PAŃSTWOWEJ STRAŻY POŻARNEJ W LUBACZOWIE</t>
  </si>
  <si>
    <t>Budynek główny strażnicy</t>
  </si>
  <si>
    <t>biurowo-garażowy</t>
  </si>
  <si>
    <t>tak</t>
  </si>
  <si>
    <t>Nie</t>
  </si>
  <si>
    <t>hydranty wewnętrzne (8), gaśnice (10), całodobowy dozór fizyczny i techniczny</t>
  </si>
  <si>
    <t>ul. Mochnackiego 4, Rzeszów</t>
  </si>
  <si>
    <t>Budynek administracyjno-magazynowy</t>
  </si>
  <si>
    <t>biurowo-magazynowy</t>
  </si>
  <si>
    <t>gaśnice (6), całodobowy dozór fizyczny i techniczny</t>
  </si>
  <si>
    <t>Budynek bazy szkoleniowej dla potrzeb ratownictwa wodnego</t>
  </si>
  <si>
    <t>socjalno-szkoleniowy</t>
  </si>
  <si>
    <t>gaśnice (3)</t>
  </si>
  <si>
    <t>Polańczyk, Cypel</t>
  </si>
  <si>
    <t>Budynek myjni</t>
  </si>
  <si>
    <t>gospodarczy</t>
  </si>
  <si>
    <t xml:space="preserve">gaśnica(1), hydrant wenętrzny </t>
  </si>
  <si>
    <t>Budynek magazynowy</t>
  </si>
  <si>
    <t>magazyn</t>
  </si>
  <si>
    <t>gaśnice(3)</t>
  </si>
  <si>
    <t>Wspinalnia</t>
  </si>
  <si>
    <t>szkoleniowy</t>
  </si>
  <si>
    <t>gaśnica(1)</t>
  </si>
  <si>
    <t>Wiata</t>
  </si>
  <si>
    <t>magazynowy</t>
  </si>
  <si>
    <t>gaśnice (2)</t>
  </si>
  <si>
    <t>Wspinalnia sportowa</t>
  </si>
  <si>
    <t>brak</t>
  </si>
  <si>
    <t>Magazynek stacji paliw</t>
  </si>
  <si>
    <t>gaśnica (1)</t>
  </si>
  <si>
    <t>Budynek warsztatowo - szkoleniowy - budynek szkoleniowy z częścią garażową</t>
  </si>
  <si>
    <t>szkoleniowo-warsztatowy</t>
  </si>
  <si>
    <t>1998/2009</t>
  </si>
  <si>
    <t>gaśnice (5), całodobowy dozór fizyczny</t>
  </si>
  <si>
    <t>ul. Nowa 42, Nisko</t>
  </si>
  <si>
    <t>Budynek z komorą do ćwiczeń gazowo-dymowych - budynek jednokondygnacyj. ćwiczebny ze ścieżką treningową</t>
  </si>
  <si>
    <t>całodobowy dozór fizyczny</t>
  </si>
  <si>
    <t>Wspinalnia nr 1 - ściana ćwiczeń (wspinalnia południowa)</t>
  </si>
  <si>
    <t>2007/2010</t>
  </si>
  <si>
    <t xml:space="preserve">całodobowy dozór fizyczny </t>
  </si>
  <si>
    <t>Wspinalnia - ściana ćwiczeń przy budynku szkoleniowym</t>
  </si>
  <si>
    <t>Budynek szkoleniowy - dwukondygnacyjny</t>
  </si>
  <si>
    <t>szkoleniowo-socjalny</t>
  </si>
  <si>
    <t>hydranty wewnętrzne (3), gaśnice (5), całodobowy dozór fizyczny</t>
  </si>
  <si>
    <t>Budynek ćwiczebny w części poligonowej - katastrofy budowlane</t>
  </si>
  <si>
    <t>cegła</t>
  </si>
  <si>
    <t>gęstożebrowy</t>
  </si>
  <si>
    <t>na części 6 kondygnacyjne jstropodach żelbetowy/ papa a na czesci 2 kondygnacyjnej drewno/blachodachówka</t>
  </si>
  <si>
    <t>stan dobry</t>
  </si>
  <si>
    <t>6 i 2</t>
  </si>
  <si>
    <t>nie</t>
  </si>
  <si>
    <t>płyty kanałowe</t>
  </si>
  <si>
    <t>stropodach żelbetowy/ papa</t>
  </si>
  <si>
    <t>stan  dobry</t>
  </si>
  <si>
    <t>drewno</t>
  </si>
  <si>
    <t>drewno, blachodachówka</t>
  </si>
  <si>
    <t>stan b. dobry</t>
  </si>
  <si>
    <t>nd</t>
  </si>
  <si>
    <t>pustak ceramiczny</t>
  </si>
  <si>
    <t>zelbet</t>
  </si>
  <si>
    <t>żelbet</t>
  </si>
  <si>
    <t>stal/cegła</t>
  </si>
  <si>
    <t>stal</t>
  </si>
  <si>
    <t>stal/drewno/cegła</t>
  </si>
  <si>
    <t>drewno, blacha trapezowa</t>
  </si>
  <si>
    <t>pustak z  gazobetonu</t>
  </si>
  <si>
    <t>dobry</t>
  </si>
  <si>
    <t>b. dobry</t>
  </si>
  <si>
    <t>697 + 111</t>
  </si>
  <si>
    <t>stal/drewno</t>
  </si>
  <si>
    <t>X</t>
  </si>
  <si>
    <t>cegła/bloczki betonowe</t>
  </si>
  <si>
    <t>strop żelbetowy monolityczny</t>
  </si>
  <si>
    <t>stal/blacha trapezowa</t>
  </si>
  <si>
    <t>Projektor BenQ MX819ST DLP XGA 3000A 13000:1</t>
  </si>
  <si>
    <t>Notebook Dell VB55687200U/8G/256G/W10P - 2 szt.</t>
  </si>
  <si>
    <t>Terminal ZEBRA MC2180 czytnik laserowy</t>
  </si>
  <si>
    <t>Alkomat policyjny IBLOW</t>
  </si>
  <si>
    <t>Zeskocznia SP 102 - 2 szt.</t>
  </si>
  <si>
    <t>Urządzenie do biofedbacku EM WAVE PRO</t>
  </si>
  <si>
    <t>Defibrylator szkoleniowy LAERDAL AED TR3 - 2 szt.</t>
  </si>
  <si>
    <t>Pirometr</t>
  </si>
  <si>
    <t>Latarka z ładowarką SURVIVOR LED Ex-ATEX - 2 szt.</t>
  </si>
  <si>
    <t>Bramka startowa</t>
  </si>
  <si>
    <t>Nalewak - 4 szt.</t>
  </si>
  <si>
    <t>Termometr bezdotykowy VISIOFOCUS PRO 06480</t>
  </si>
  <si>
    <t xml:space="preserve">Obiektyw SIGMA 17-50 FILTR HOYA UX HMC 77MM </t>
  </si>
  <si>
    <t>Lampa błyskowa MEIKE MK900 ładowarka TECHNOLINE BC700 2 zest. Akumu.</t>
  </si>
  <si>
    <t>Telefon komórkowy HUAWEI P9 LITE  szt. 30</t>
  </si>
  <si>
    <t>Agregat prądotówrczy wraz z osprzętem</t>
  </si>
  <si>
    <t>Telefon komórkowy HUAWEI VNS-L21 P9 LITE DS  szt. 3</t>
  </si>
  <si>
    <t>Telefon GIGASET DA710  szt. 25</t>
  </si>
  <si>
    <t>Aktywna kolumnadwudrożna o mocy  1000W w PEAK MACKIE THUMP 15 wraz ze statywem kolumnowym STANDARD  STIM  KL.O4 szt .2</t>
  </si>
  <si>
    <t xml:space="preserve">Mikser RCF L-PAF 12 CX odtwarzanie , nagrywanie USB- zestaw </t>
  </si>
  <si>
    <t>Zestaw mikrofonów wraz ze statywami</t>
  </si>
  <si>
    <t xml:space="preserve">Kolumna aktywna 8'' 400W PROEL V8A </t>
  </si>
  <si>
    <t xml:space="preserve">Defibrylator LIFEPAK CR2 półautomat wraz z szafką LIFEPAK </t>
  </si>
  <si>
    <t>Telefon- zestaw DECT 8232  szt. 2</t>
  </si>
  <si>
    <t>Komputer DELL V3268SFF740 8 S256 W10P  szt. 8</t>
  </si>
  <si>
    <t xml:space="preserve">Komputer DELL V3268SFF 7700 8 S256 W10P </t>
  </si>
  <si>
    <t>Notebook DELL V5568 7200U 8G 256G V10PR  szt. 4</t>
  </si>
  <si>
    <t>Monitor DELL 24,1" IPS U2415  szt. 2</t>
  </si>
  <si>
    <t>Dysk twardy HDD3,5" WD RED 3TB SATA  szt. 5</t>
  </si>
  <si>
    <t xml:space="preserve">Skaner FUJITSU FI-7030 </t>
  </si>
  <si>
    <t xml:space="preserve">Terminal  ZEBRA MC2180 czytnik laserowy 1D WINDOWS CE 6.0 PRO </t>
  </si>
  <si>
    <t xml:space="preserve">Drukarka etykiet ZEBRA GK420T rozdzielczość 203DPI druk termiczny </t>
  </si>
  <si>
    <t xml:space="preserve">Komputer NTT BUSINESS W594  szt.3 </t>
  </si>
  <si>
    <t xml:space="preserve">Telefon komórkowy HUAWEI MATE 10 PRO </t>
  </si>
  <si>
    <t xml:space="preserve">Telefon komórkowy HUAWEI P9 LITE 2017 </t>
  </si>
  <si>
    <t>Urządzenie do pomiaru czasu podczas testów sprawn. Fizycznej Strażaka</t>
  </si>
  <si>
    <t xml:space="preserve">Urządzenie do pomiaru czasu podczas zawodów sportowo-pożarniczych </t>
  </si>
  <si>
    <t>Tablet HUAWEI MEDIAPAD M5 wraz z futerałem szt.1</t>
  </si>
  <si>
    <t>Skaner FUJITSU FI-7030  szt.1</t>
  </si>
  <si>
    <t>OBIEKTYW TAMRON 24-70 F2.8 DI VC USD G2 NI KON. FILTR HOYA UV HMC82MM  SZT. 1</t>
  </si>
  <si>
    <t>TELEFON KOMÓRKOWY HUAWEI P20 LITE SZT. 27</t>
  </si>
  <si>
    <t>NISZCZARKA FELLOWES AUTOMAX 350C SZT.1</t>
  </si>
  <si>
    <t>niszczarka fellowes 73 CI szt. 5</t>
  </si>
  <si>
    <t>kamera LOGITECH HD WEBCAM C270 szt.2</t>
  </si>
  <si>
    <t>RADIOTELEFON MOTOROLA DM4600E SZT.2</t>
  </si>
  <si>
    <t>Drukarka LASER HP LJ P200 M203DN</t>
  </si>
  <si>
    <t>URZADZENIE WIELOFUNKCYJNE KYOCERA TAS KALFA 351 CI KPL wraz z szafka szt.1</t>
  </si>
  <si>
    <t>czytnik MOTOROLA LS2208USB SZT.1</t>
  </si>
  <si>
    <t>ROUTER HUAWEI B525 LTE szt.1</t>
  </si>
  <si>
    <t>SPLITTER HDMI 1 4 MANHATAN 4K wraz z 2 szt. kabli HDMI 4,5 M SZT.1</t>
  </si>
  <si>
    <t>PRESENTER LOGITECH R400 szt.1</t>
  </si>
  <si>
    <t xml:space="preserve">ZESTAW MIKROFONÓW BEZPRZEWODOWYCH </t>
  </si>
  <si>
    <t>TELEFON KOMÓRKOWY SAMSUNG GALAXY A50 szt.2</t>
  </si>
  <si>
    <t>PRZEDÓW DO PROGRAMOWANIA DP4000 szt.1</t>
  </si>
  <si>
    <t>MIKROFON SPC GEAR SM900 STREAMIG USB szt.1</t>
  </si>
  <si>
    <t>ŁADOWARKA NOCO G750EU wraz z kablem NOCO GC003 szt. 5</t>
  </si>
  <si>
    <t>FOTOKOMÓRKA ZESTAW FKZ2000S</t>
  </si>
  <si>
    <t>MOBILNY ZESTAW NAGŁOŚNIENIOWY 15UHFBT STAT</t>
  </si>
  <si>
    <t>TELEFON KOMÓRKOWY HUAWEI P30 PRO 128 GB</t>
  </si>
  <si>
    <t>KOMPUTER DELL V3490 10510U 8G S256 W10P WRAZ Z TORBĄ NATEC BOXER- 4 szt</t>
  </si>
  <si>
    <t>RADIOTELEFON MOTOROLA DM4600E WRAZ Z ANTENĄ SAMOCHODOWĄ</t>
  </si>
  <si>
    <t>TELEFON KOMÓRKOWY HUAWEI P30 LITE- 2 szt.</t>
  </si>
  <si>
    <t>Drukarka HP Color LJ PRO 200 M251N Laser LAN</t>
  </si>
  <si>
    <t>Niszczarka SECURIO C18</t>
  </si>
  <si>
    <t>Pralka KERNAU KFWM 856141</t>
  </si>
  <si>
    <t>Komputer DELL V3560MT 3YNBD</t>
  </si>
  <si>
    <t>Monitor DELL S2216H</t>
  </si>
  <si>
    <t>Bieżnia F2 Dual bh15</t>
  </si>
  <si>
    <t>Zmywarka</t>
  </si>
  <si>
    <t>Fortigate 30D - urządz. brzegowe sieci informatycznej</t>
  </si>
  <si>
    <t>Kamera LOGITECH HD pro C920</t>
  </si>
  <si>
    <t>Drukarka laserowa SAMSUNG XPRESS M2026</t>
  </si>
  <si>
    <t>Bieżnia YORK T451g</t>
  </si>
  <si>
    <t>Rower Kettler Giro S3</t>
  </si>
  <si>
    <t>Telewizor SAMSUNG LED typ UE49MU6402UXXH</t>
  </si>
  <si>
    <t>Komputer DELL V3268SFF 7400/8/S</t>
  </si>
  <si>
    <t>Suszarka BOSCH WTW 85461 PL</t>
  </si>
  <si>
    <t>Pralka BOSCH WAY 246741PL</t>
  </si>
  <si>
    <t>Tablica demonstracyjna Systemu Sygnalizacji Pożarowej</t>
  </si>
  <si>
    <t>Kserokopiarka Kyocera TASKalfa  + system MyQ</t>
  </si>
  <si>
    <t>Sprężarka BAUER PE-250MVE</t>
  </si>
  <si>
    <t>Klimatyzator LG P12EN 3,5 KW</t>
  </si>
  <si>
    <t>Klimatyzator GREE GWH12QB 3,5 KW - 2 szt.</t>
  </si>
  <si>
    <t>Drukarka etykiet ZEBRA GK 420T</t>
  </si>
  <si>
    <t>Tablica interakt. ESPRIT MULTITOUCH 96 cali  + Projektor ESPON EB-685W Z UC</t>
  </si>
  <si>
    <t>System telekomunikacyjny OMNIPCX ENTE RPRISE</t>
  </si>
  <si>
    <t>Orbitrek magnetyczny AVALOR ET-INSPORT LINE</t>
  </si>
  <si>
    <t>Niszczarka FELLOWES 73 CI</t>
  </si>
  <si>
    <t>Komputer DELL OPTIPLEX 3070 SFF I5-9500 8 GB</t>
  </si>
  <si>
    <t>Monitor DELL U2412</t>
  </si>
  <si>
    <t>Zestaw nagłośnieniowy:
(mikrofony, wzmacniacz, głośniki, mikser)</t>
  </si>
  <si>
    <t>Zestaw audio-wizualny do komory dymowej</t>
  </si>
  <si>
    <t>Suszarka BOSCH WTR85V5 EPL</t>
  </si>
  <si>
    <t xml:space="preserve">Drukarka Laserowa HP LJ PRO M201DW </t>
  </si>
  <si>
    <t>Niszczarka KOBRA 1556ESDIN2  szt.5</t>
  </si>
  <si>
    <t xml:space="preserve">Projektor NEC M323X XGA 3220AN </t>
  </si>
  <si>
    <t>Pralka BOSCH  1200</t>
  </si>
  <si>
    <t>Komputer DELL T3620 365W I7 6700 16GB 1TB AMD FIRE PRO W 4100 DVDRW szt. 2</t>
  </si>
  <si>
    <t xml:space="preserve">Komputer DELL T 3620 365W I 7-670 16GB 256 GB 1TB K620 DVDRW19 </t>
  </si>
  <si>
    <t>Komputer DELL V3650 6400  szt. 8</t>
  </si>
  <si>
    <t>Monitor DELL U2412M24 16:10 IPS  szt. 7</t>
  </si>
  <si>
    <t>Monitor DELL S2216H 21.5 FULL HD  szt. 8</t>
  </si>
  <si>
    <t xml:space="preserve">Drukarka HP PAGE 352DN </t>
  </si>
  <si>
    <t xml:space="preserve">Skaner FUJITSU SOAN SNOP SV600 </t>
  </si>
  <si>
    <t xml:space="preserve">Router TELTONICA RUT-955 M2M </t>
  </si>
  <si>
    <t>Wzmacniacz</t>
  </si>
  <si>
    <t xml:space="preserve">Urządzenie UTM FORTIGATE 200D TYP FG200D </t>
  </si>
  <si>
    <t xml:space="preserve">Klimatyzator WHIRLPOOL 5,5KW </t>
  </si>
  <si>
    <t xml:space="preserve">Telewizor SONY KDL-49 WD755BEAP </t>
  </si>
  <si>
    <t xml:space="preserve">DELL USB 3.0 ULTRA-HD TRIPLE - Stacja Dokująca </t>
  </si>
  <si>
    <t xml:space="preserve">Serwer plików QNAP TS-563-G </t>
  </si>
  <si>
    <t>Stacja dokująca DELL UNIVERSAL DOCK D6000  szt. 3</t>
  </si>
  <si>
    <t xml:space="preserve">Serwer DELL R730 </t>
  </si>
  <si>
    <t>SERWER DELL R630  szt. 21</t>
  </si>
  <si>
    <t>Urządzenie UTM FORTIGATE 200D PLUS 1 YR8 5F CAND FG</t>
  </si>
  <si>
    <t xml:space="preserve">Urządzenie  FORTIGATE -80D UTM </t>
  </si>
  <si>
    <t xml:space="preserve">Projektor NEC ME331X </t>
  </si>
  <si>
    <t xml:space="preserve">Kserokopiarka TASKALFA 4052 MYQ </t>
  </si>
  <si>
    <t>Przełącznik sieciowy typu A ALCATEL-LUCENT model OS6860-P48 szt. 4</t>
  </si>
  <si>
    <t xml:space="preserve">Macierz DELL </t>
  </si>
  <si>
    <t>Zasilacz awaryjny UPS</t>
  </si>
  <si>
    <t xml:space="preserve">Stacja robocza DELL T3630 53154959 1 TB </t>
  </si>
  <si>
    <t xml:space="preserve">Przełącznik  sieciowy typu B ALCATEL-LUCENT, MODEL OS6450-P48 szt. 23 </t>
  </si>
  <si>
    <t xml:space="preserve">Serwer KLASTER z licencją </t>
  </si>
  <si>
    <t>Macierz dyskowa HPE MSA 1050 8GB FC DC L FF  STORAGE  szt. 21</t>
  </si>
  <si>
    <t>Radioprzemiennik DMR  szt.1</t>
  </si>
  <si>
    <t>ANTENA BAZOWA 3282 3 SZT.1</t>
  </si>
  <si>
    <t>PRZEŁĄCZNIK ŚWIATŁOWODOWY SIECI SAN  2 szt.</t>
  </si>
  <si>
    <t>KOMPUTER DELL V3470SFF 9400 8 256 W10PR- 17 szt.</t>
  </si>
  <si>
    <t>KOMPUTER DELL XPS 8930 9700K 16 512 1 W10P - 3 szt.</t>
  </si>
  <si>
    <t>KOMPUTER DELL V5581 8265U 8 256G W10PRO - 2 szt.</t>
  </si>
  <si>
    <t>URZĄDZENIE WIELOFUNKCYJNE KYOCERA TASKALFA 351CI 4W1 KPL</t>
  </si>
  <si>
    <t>NISZCZARKA FELLOWES 99 CI</t>
  </si>
  <si>
    <t>NISZCZARKA FELLOWES 60 CS</t>
  </si>
  <si>
    <t>SONDBAR SAMSUNG HW-R650 340W</t>
  </si>
  <si>
    <t>NISZCZARKA FELLOWES 225 CI</t>
  </si>
  <si>
    <t>NISZCZARKA FELLOWES 73 CI</t>
  </si>
  <si>
    <t>EKSPRES DO KAWY CAFFEO BARISTA TS SMART SST STAL NIERDZEWNA F860-100EU</t>
  </si>
  <si>
    <t>SERWER DO KLASTRÓW WYSOKIEJ DOSTĘPNOŚCI DELL POWEREDGE R640 -21 szt.</t>
  </si>
  <si>
    <t>DRUKARKA ETYKIET ZEBRA GK420T</t>
  </si>
  <si>
    <t>SERWER PLIKÓW QNAP TS-431X2-8G 4X HDD 8GB</t>
  </si>
  <si>
    <t>KAMERA LOGITECH C310</t>
  </si>
  <si>
    <t>KAMERA INTERNETOWA CRREATIV LIVE CAM SYN - 2szt.</t>
  </si>
  <si>
    <t>SOUNDBAR CREATIVE LABS 2.1 40W</t>
  </si>
  <si>
    <t>BUDYNEK GŁÓWNY                            Z WIEŻĄ  I WSPINALNIĄ</t>
  </si>
  <si>
    <t>KOMENDA MIEJSKA PSP   W KROŚNIE</t>
  </si>
  <si>
    <t>TAK</t>
  </si>
  <si>
    <t>NIE</t>
  </si>
  <si>
    <t>MONITORING</t>
  </si>
  <si>
    <t>UL. NIEPODLEGŁOŚCI 6                      38-402 KROSNO</t>
  </si>
  <si>
    <t>GARAŻOWA STACJA PALIW</t>
  </si>
  <si>
    <t>MAGAZYN MATERIAŁÓW  PĘDNYCH</t>
  </si>
  <si>
    <t>DOZÓR,                                                GAŚNICA 6KG-3 SZT.                             AGREGAT ŚNIEGOWY-1 SZT.</t>
  </si>
  <si>
    <t>WSPINALNIA</t>
  </si>
  <si>
    <t>ŚCIANA DO ĆWICZEŃ</t>
  </si>
  <si>
    <t>DOZÓR</t>
  </si>
  <si>
    <t>BUDYNEK GARAŻOWO - MAGAZYNOWY NR 1</t>
  </si>
  <si>
    <t>MAGAZYNOWO - GARAŻOWY</t>
  </si>
  <si>
    <t>DOZÓR,                                                GAŚNICA PROSZKOWA 1KG - 4 SZT.</t>
  </si>
  <si>
    <t>BUDYNEK GARAŻOWO - MAGAZYNOWY NR 2</t>
  </si>
  <si>
    <t>DOZÓR,                                                               GAŚNICA PROSZKOWA 1KG - 5 SZT.</t>
  </si>
  <si>
    <t xml:space="preserve">NAJAZD SAMOCHODOWY </t>
  </si>
  <si>
    <t>DORAŹNA OBSŁUGA TECHNICZNA POJAZDÓW</t>
  </si>
  <si>
    <t>KOMORA DYMOWA</t>
  </si>
  <si>
    <t>OBIEKT TRENINGOWY</t>
  </si>
  <si>
    <t>CEGŁA, PUSTAK</t>
  </si>
  <si>
    <t>ŻELBETON</t>
  </si>
  <si>
    <t>DWUSPADOWY,           BLACHA TRAPEZOWA</t>
  </si>
  <si>
    <t>DOBRY</t>
  </si>
  <si>
    <t>JEDNOSPADOWY,           BLACHA TRAPEZOWA</t>
  </si>
  <si>
    <t>NIE DOTYCZY</t>
  </si>
  <si>
    <t>KONSTRUKCJA STALOWA, ODESKOWANIE</t>
  </si>
  <si>
    <t>CEGŁA</t>
  </si>
  <si>
    <t>KONSTRUKCJA STALOWA  i MUROWANA</t>
  </si>
  <si>
    <t>KONSTRUKCJA STALOWA wypełnienie: styropian 100mm</t>
  </si>
  <si>
    <t>STROPODACH</t>
  </si>
  <si>
    <t>KONSTRUKCJA STALOWA  wypełnienie: wełna mineralna 100mm</t>
  </si>
  <si>
    <t>ROUTER FORTIGATE 80D</t>
  </si>
  <si>
    <t>SERWER HP TYP1</t>
  </si>
  <si>
    <t>SERWER HP TYP2</t>
  </si>
  <si>
    <t>REJESTRATOR ROZMÓW KSRC 332</t>
  </si>
  <si>
    <t>CENTRALA TELEFONICZNA</t>
  </si>
  <si>
    <t>ZASILACZ AWARYJNY UPS GTS1000</t>
  </si>
  <si>
    <t>KOMPUTER OMEGA</t>
  </si>
  <si>
    <t>ZESTAW KOMPUTEROWY</t>
  </si>
  <si>
    <t>SERWER PLIKÓW QNAP - TS 231P</t>
  </si>
  <si>
    <t>PROJEKTOR OPTOMA HD144X</t>
  </si>
  <si>
    <t>LAPTOP LENOVO B71-80</t>
  </si>
  <si>
    <t>NOTEBOOK LENOVO 320-17 IKB</t>
  </si>
  <si>
    <t>LAPTOP DELL INSPIRION 3793</t>
  </si>
  <si>
    <t>Jednostka Ratowniczo-Gaśnicza NR 2</t>
  </si>
  <si>
    <t>garażowo-koszarowa</t>
  </si>
  <si>
    <t>gaśnice proszkowe ABC 10 szt., monitoring wizyjny, dozór całodobowy,</t>
  </si>
  <si>
    <t>Rzeszów ul. Hetmańska 120</t>
  </si>
  <si>
    <t>gaśnice proszkowe ABC 11 szt., hydrant wewnętrzny 7 szt., hydrant zewnętrzny 1 szt., monitoring wizyjny, dozór całodobowy od 01.11.2020r.</t>
  </si>
  <si>
    <t>Rzeszów ul. Inwestycyjna 8</t>
  </si>
  <si>
    <t>pustak/cegła</t>
  </si>
  <si>
    <t>stropodach</t>
  </si>
  <si>
    <t>bardzo dobry</t>
  </si>
  <si>
    <t>część koszarowa: żelbet; część garażowa: konstrukcja strunobetonowa, blacha z dociepleniem; papa</t>
  </si>
  <si>
    <t>nie dotyczy</t>
  </si>
  <si>
    <t>Monitoring Rzeszów ul. Mochnackiego 4 /zewnętrzny/</t>
  </si>
  <si>
    <t>Monitoring Rzeszów ul. Hetmańska 120 /zewnętrzny, wewnętrzny/</t>
  </si>
  <si>
    <t>TABLET LENOVO</t>
  </si>
  <si>
    <t>LAPTOP LENOVO L460</t>
  </si>
  <si>
    <t>Laptop LENOVO TP L440</t>
  </si>
  <si>
    <t>Aparat CANON EOS 1300D /18-55 IS II</t>
  </si>
  <si>
    <t>GPSMAP 64S</t>
  </si>
  <si>
    <t>Aparat Panasonic DMC-FT5EP9</t>
  </si>
  <si>
    <t>laptop lenovo L570</t>
  </si>
  <si>
    <t>URZĄDZENIE RICOH</t>
  </si>
  <si>
    <t>LAPTOP LENOVO E490</t>
  </si>
  <si>
    <t>TEL.SAMSUNG GALAXY S9+</t>
  </si>
  <si>
    <t>ROUTER</t>
  </si>
  <si>
    <t>KOMPUTER DELTA-RACK-DUAL 2500</t>
  </si>
  <si>
    <t>KOMPUTER HP 490</t>
  </si>
  <si>
    <t>KOMPUTER LENOVO E73</t>
  </si>
  <si>
    <t>SWITCH</t>
  </si>
  <si>
    <t xml:space="preserve">LENOVO STACJA DOKUJĄCA                 </t>
  </si>
  <si>
    <t>SWITCH ALCATEL SERWER</t>
  </si>
  <si>
    <t>DELL V3668 13-7100/8G/128GSSD</t>
  </si>
  <si>
    <t>PROJEKTOR BENQ</t>
  </si>
  <si>
    <t>SKANER MUSTEK</t>
  </si>
  <si>
    <t>DRUKARKA OFFICEJET 202</t>
  </si>
  <si>
    <t>RADIOTELEFON GM 360</t>
  </si>
  <si>
    <t>KOMPUTER DELL T3630</t>
  </si>
  <si>
    <t>KOMPUTER LENOVO V530</t>
  </si>
  <si>
    <t>DRUKARKA OKI C332DN +TONERY</t>
  </si>
  <si>
    <t xml:space="preserve">DRUKARKA OKI C844DW LASER </t>
  </si>
  <si>
    <t>Rzeszów ul. Mochnackiego 4</t>
  </si>
  <si>
    <t>gaśnice (14 szt.: proszkowe, śniegowe), hydrant, dozór całodobowy, monitoring wizyjny)</t>
  </si>
  <si>
    <t>Budynek strażnicy</t>
  </si>
  <si>
    <t>socjalny, garaże, administracyjny</t>
  </si>
  <si>
    <t>gaśnice, monitoring wizyjny na zewnątrz budynku (kamery)</t>
  </si>
  <si>
    <t>Tarnobrzeg, ul. Targowa 3</t>
  </si>
  <si>
    <t>Budynek magazynowo-garażowy</t>
  </si>
  <si>
    <t>magazynowy, garaże</t>
  </si>
  <si>
    <t>Budynek straży pożarnej</t>
  </si>
  <si>
    <t>socjalny, garażowy</t>
  </si>
  <si>
    <t>Nowa Dęba, ul. Szypowskiego 23</t>
  </si>
  <si>
    <t>Budynek garaży</t>
  </si>
  <si>
    <t>garażowo-magazynowy</t>
  </si>
  <si>
    <t>Budynek portierni</t>
  </si>
  <si>
    <t>administracyjny</t>
  </si>
  <si>
    <t>żelbetowy</t>
  </si>
  <si>
    <t>więźba drewniana kryta blachą</t>
  </si>
  <si>
    <t>dobre</t>
  </si>
  <si>
    <t>dobra</t>
  </si>
  <si>
    <t xml:space="preserve">stropodach kryty papą </t>
  </si>
  <si>
    <t>żelbetowe płyty stropowe</t>
  </si>
  <si>
    <t>Zestaw komputerowy I3-4170</t>
  </si>
  <si>
    <t>Serwer Fujitsu Microsoft OEM Windows Server</t>
  </si>
  <si>
    <t xml:space="preserve">Pralka SAMSUNG WF8EF5E0W4W </t>
  </si>
  <si>
    <t>Bieżnia elektryczna BE 4800i</t>
  </si>
  <si>
    <t>Drukarka MFP M225 dn</t>
  </si>
  <si>
    <t>Niszczarka KOBRA</t>
  </si>
  <si>
    <t xml:space="preserve">Niczarka WALLNER </t>
  </si>
  <si>
    <t>Zestaw komputerowy I3-6100</t>
  </si>
  <si>
    <t>Router FortiGate-80D</t>
  </si>
  <si>
    <t>Monitor BenQ 21,5"</t>
  </si>
  <si>
    <t>Serwer portu Nport 5110</t>
  </si>
  <si>
    <t>Router FortiGate-30E</t>
  </si>
  <si>
    <t>Drukarka HP M426 dw</t>
  </si>
  <si>
    <t>Manipulator DZS-361E</t>
  </si>
  <si>
    <t>Transmiter DZS-362E</t>
  </si>
  <si>
    <t>Monitor SAMSUNG LS24</t>
  </si>
  <si>
    <t>UPS GENIO Tower Maxi 6,5 kVA</t>
  </si>
  <si>
    <t>Zestaw Komputer LENOWO Thinkcenter M92p</t>
  </si>
  <si>
    <t>Antena bazowa PROCOM CXL 2-3 LW/L</t>
  </si>
  <si>
    <t>Drukarka HP Li m426fdw S/N: PHB8K1604Z</t>
  </si>
  <si>
    <t xml:space="preserve">Ekspres ciśnieniowy DELONHI Dynamic ECAM </t>
  </si>
  <si>
    <t xml:space="preserve">Klimatyzator LG S12EQ </t>
  </si>
  <si>
    <t>Klimatyzator HAIER 3,5 KW</t>
  </si>
  <si>
    <t>Stacja obiektowa selektywnego wywoływania DSP-15SP</t>
  </si>
  <si>
    <t>SWITCH ZYXEL POE 24 HP</t>
  </si>
  <si>
    <t>Zestaw komputerowy HP Elite 800 G1</t>
  </si>
  <si>
    <t>Zestaw komputerowy HP G1 I5-4590S/8GBRAM/HDD 320 GB + HDD 240GB/WIN10</t>
  </si>
  <si>
    <t>Drukarka</t>
  </si>
  <si>
    <t>Telewizor Samsung LED UE55RU7102 UHD HDR 10+</t>
  </si>
  <si>
    <t>Monitor 243V7QDSB/00</t>
  </si>
  <si>
    <t>Monitor 243V7QJABF/00</t>
  </si>
  <si>
    <t>Monitor BENQ LED 21,5"</t>
  </si>
  <si>
    <t>Drukarka HP Laserjet M 1536dnf MFP</t>
  </si>
  <si>
    <t>Stojący dozownik bezdotykowy płynu dezynfekcyjnego</t>
  </si>
  <si>
    <t>Bieżnia elektryczna nordictrack 2450</t>
  </si>
  <si>
    <t>TESTER 3 POSI USB</t>
  </si>
  <si>
    <t>Spawarka MMA PONTE 200  LEADER 500G</t>
  </si>
  <si>
    <t>DEFIBRYLATOR AED TRAINER 2 Laerdal - ćwiczebny</t>
  </si>
  <si>
    <t>Wkrętarka akumlatorowa TE-CD</t>
  </si>
  <si>
    <t>Komputer Notebook Lenovo 15,6"</t>
  </si>
  <si>
    <t xml:space="preserve">Zestaw oświetleniowy </t>
  </si>
  <si>
    <t>Głośnik SPK 5026 MANTA</t>
  </si>
  <si>
    <t>Zestaw oświetleniowy ACDEBARAN 360</t>
  </si>
  <si>
    <t>Laptop NOTEBOOK HP Elitebook 2560p</t>
  </si>
  <si>
    <t>Komputer Suunto Zoop Novo</t>
  </si>
  <si>
    <t>Laminator Follewes Neptune 3 A3</t>
  </si>
  <si>
    <t>Laptop Notebok HP Probook 640 G1</t>
  </si>
  <si>
    <t>Radiotelefon Motorola DM 4600E</t>
  </si>
  <si>
    <t>Laptop Fujitsu Lifbook</t>
  </si>
  <si>
    <t>Miernik detektor gazu TETRA 3 O2/CH4/H2S/CO</t>
  </si>
  <si>
    <t>Laptop HP Probook 650 G2</t>
  </si>
  <si>
    <t>Termometr bezdotykowy Visiofocus PRO 06480</t>
  </si>
  <si>
    <t>Laptop HP Probook 650 G1</t>
  </si>
  <si>
    <t>Wytwornica ozonu Ozonator HF198 10000 MG H</t>
  </si>
  <si>
    <t>Zamgławiacz ULV Vectorfog</t>
  </si>
  <si>
    <t>2. KOMENDA MIEJSKA PAŃSTWOWEJ STRAŻY POŻARNEJ W TARNOBRZEGU</t>
  </si>
  <si>
    <t>Kamera zewnetrzna BCS-TIP8601 AIR-IV</t>
  </si>
  <si>
    <t>Rejestrator BCS Dysk twardy konwerter HDMI konwerter USB</t>
  </si>
  <si>
    <t>3. KOMENDA POWIATOWA PAŃSTWOWEJ STRAŻY POŻARNEJ W BRZOZOWIE</t>
  </si>
  <si>
    <t>4. KOMENDA POWIATOWA PAŃSTWOWEJ STRAŻY POŻARNEJ W DĘBICY</t>
  </si>
  <si>
    <t>5. KOMENDA POWIATOWA PAŃSTWOWEJ STRAŻY POŻARNEJ W JAROSŁAWIU</t>
  </si>
  <si>
    <t>ADMINISTRACYJNO-BIUROWY</t>
  </si>
  <si>
    <t>KAMERY MONITORUJCE OBIEKT</t>
  </si>
  <si>
    <t>36-200 BRZOZÓW, UL. MICKIEWICZA 1</t>
  </si>
  <si>
    <t>WIATA STALOWA</t>
  </si>
  <si>
    <t>MAGAZY, GARAŻ</t>
  </si>
  <si>
    <t>PUSTAK SUPOREX</t>
  </si>
  <si>
    <t>PREFABRYKOWANE PŁYTY KANAŁOWE</t>
  </si>
  <si>
    <t>KONSTRUKCJA DREWNIANA POKRYTA BLACHĄ</t>
  </si>
  <si>
    <t>BARDZO DOBRY</t>
  </si>
  <si>
    <t>BLACHA TRAPEZOWA</t>
  </si>
  <si>
    <t>BRAK</t>
  </si>
  <si>
    <t>KROKIEW, DWUTEOWNIK,ŁATY DREWNIANE,POKRYCIE BLACHĄ OCYNKOWANĄ</t>
  </si>
  <si>
    <t>KAMERA MSE-HDC-7041IRZ - NA ZEWNĄTRZ</t>
  </si>
  <si>
    <t>8. KOMENDA POWIATOWA PAŃSTWOWEJ STRAŻY POŻARNEJ W JAŚLE</t>
  </si>
  <si>
    <t>9. KOMENDA POWIATOWA PAŃSTWOWEJ STRAŻY POŻARNEJ W KOLBUSZOWEJ</t>
  </si>
  <si>
    <t>10. KOMENDA POWIATOWA PAŃSTWOWEJ STRAŻY POŻARNEJ W LESKU</t>
  </si>
  <si>
    <t>11. KOMENDA POWIATOWA PAŃSTWOWEJ STRAŻY POŻARNEJ W LEŻAJSKU</t>
  </si>
  <si>
    <t>12. KOMENDA POWIATOWA PAŃSTWOWEJ STRAŻY POŻARNEJ W LUBACZOWIE</t>
  </si>
  <si>
    <t>13. KOMENDA POWIATOWA PAŃSTWOWEJ STRAŻY POŻARNEJ W ŁAŃCUCIE</t>
  </si>
  <si>
    <t>14. KOMENDA POWIATOWA PAŃSTWOWEJ STRAŻY POŻARNEJ W MIELCU</t>
  </si>
  <si>
    <t>15. KOMENDA POWIATOWA PAŃSTWOWEJ STRAŻY POŻARNEJ W NISKU</t>
  </si>
  <si>
    <t>16. KOMENDA POWIATOWA PAŃSTWOWEJ STRAŻY POŻARNEJ W PRZEWORSKU</t>
  </si>
  <si>
    <t>17. KOMENDA POWIATOWA PAŃSTWOWEJ STRAŻY POŻARNEJ W ROPCZYCACH</t>
  </si>
  <si>
    <t>18. KOMENDA POWIATOWA PAŃSTWOWEJ STRAŻY POŻARNEJ W SANOKU</t>
  </si>
  <si>
    <t>19. KOMENDA POWIATOWA PAŃSTWOWEJ STRAŻY POŻARNEJ W STALOWEJ WOLI</t>
  </si>
  <si>
    <t>NOTEBOOK LENOVO/INTEL CORE i7-5600U</t>
  </si>
  <si>
    <t xml:space="preserve">KOMPUTER LENOVO CORE i5 </t>
  </si>
  <si>
    <t>TELEWIZOR LED LG 49LF590V</t>
  </si>
  <si>
    <t>ROUTER-FORTIGATE 80D</t>
  </si>
  <si>
    <t>KOMPUTER LENOVO CORE i5 Z OPROGRAMOWANIEM</t>
  </si>
  <si>
    <t>KOMPUTER DELL 990 SFF/i5/4GB</t>
  </si>
  <si>
    <t>KOMPTER MS-500 I5-7400/GT1030/8GB/1T</t>
  </si>
  <si>
    <t>KOMPUTER STACJONARNY HP 6300</t>
  </si>
  <si>
    <t>KOMPUTER STACJONARNY LENOWO/INTEL CORE</t>
  </si>
  <si>
    <t>DRUKARKA LASEROWA BROTHER</t>
  </si>
  <si>
    <t>TELEWIZOR TV MANTA 40</t>
  </si>
  <si>
    <t>UPS MUSTEK POWERMUST 2000</t>
  </si>
  <si>
    <t>QNAP-SERWER PLIKÓW TS-231  Z DYSKAMI 1 TB</t>
  </si>
  <si>
    <t>UPS POWER WALKER VFI 2000 RT HID</t>
  </si>
  <si>
    <t xml:space="preserve">KOMPUTER HP INTEL COREBi5-45/240SSD 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</si>
  <si>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</si>
  <si>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</si>
  <si>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</si>
  <si>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</si>
  <si>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</si>
  <si>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</si>
  <si>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</si>
  <si>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</si>
  <si>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Tabela nr 5 - Wykaz maszyn i urządzeń do ubezpieczenia od uszkodzeń (od wszystkich ryzyk)</t>
  </si>
  <si>
    <t>Tabela nr 6</t>
  </si>
  <si>
    <t>SPRĘŻARKA AUER</t>
  </si>
  <si>
    <t>AUER</t>
  </si>
  <si>
    <t>TESTER 3</t>
  </si>
  <si>
    <t xml:space="preserve">AGREGAT PRĄDOTWÓRCZY GPW 60 </t>
  </si>
  <si>
    <t>54 kVA/43 Kw</t>
  </si>
  <si>
    <t>PEX-POL PLUS</t>
  </si>
  <si>
    <t xml:space="preserve">SUSZARKA DO MASEK M 18 </t>
  </si>
  <si>
    <t>49822114 PL</t>
  </si>
  <si>
    <t>HARSTRA</t>
  </si>
  <si>
    <t>MYJKA ULTRADŹWIĘKOWA U-70N</t>
  </si>
  <si>
    <t>240/2014 PL</t>
  </si>
  <si>
    <t>ULTRON</t>
  </si>
  <si>
    <t>MYJKA KARCHRER HD 13/18-4S</t>
  </si>
  <si>
    <t>KARCHER</t>
  </si>
  <si>
    <t>KOMPRESOR TŁOKOWY</t>
  </si>
  <si>
    <t>10,0 bar</t>
  </si>
  <si>
    <t>EVERT</t>
  </si>
  <si>
    <t>ZAWÓR BEZP.TYP NS100</t>
  </si>
  <si>
    <t>Budynek główny siedziba Komendy Powiatowej PSP w Dębicy i Jednostki Ratowniczo-Gaśniczej nr 1</t>
  </si>
  <si>
    <t xml:space="preserve">administracyjno - garażowy </t>
  </si>
  <si>
    <t>gaśnice proszkowe -8szt, monitoring</t>
  </si>
  <si>
    <t>39-200 Dębica ul. Poddęby 6a</t>
  </si>
  <si>
    <t>Budynek mieszkalno -warsztatowy</t>
  </si>
  <si>
    <t>mieszkania -zaplecze magazynowe ,warsztat</t>
  </si>
  <si>
    <t>gaśnica proszkowa 2szt, kraty w pomieszczseniach magazynowych, monitoring</t>
  </si>
  <si>
    <t>Budynek Jednostki Ratowniczo-Gaśniczej Nr 2 KP PSP Dębica</t>
  </si>
  <si>
    <t xml:space="preserve">administracyjno -garażowy </t>
  </si>
  <si>
    <t>gaśnice proszkowe szt.10, hydrant wewnętrzny 1szt., monitoring</t>
  </si>
  <si>
    <t>39-200 Dębica ul.Kwiatkowskiego 20</t>
  </si>
  <si>
    <t>cegła beton</t>
  </si>
  <si>
    <t>żelbetowe</t>
  </si>
  <si>
    <t xml:space="preserve">dwuspadowy kryty blacho dachówką </t>
  </si>
  <si>
    <t xml:space="preserve">cegła </t>
  </si>
  <si>
    <t>drewniane</t>
  </si>
  <si>
    <t>dwuspadowy kryty blachą</t>
  </si>
  <si>
    <t>stropodach kryty papą z ociepleniem styropianowym pod papą</t>
  </si>
  <si>
    <t>Dysk zewnętrzny SAMSUNG M3 1TB USB3</t>
  </si>
  <si>
    <t>Zestaw komputerowy SSd1206/ASUSH110K</t>
  </si>
  <si>
    <t>Monitor Benq LED 24 GL2450</t>
  </si>
  <si>
    <t>Urządzenie Brother MFC-J520DW A3</t>
  </si>
  <si>
    <t xml:space="preserve">Monitor Kruger&amp;Matz 32” KM0232HD      </t>
  </si>
  <si>
    <t>Komputer V365MT i3-6100 4GB 500GB DVDRW 19in1 Intel HD530</t>
  </si>
  <si>
    <t xml:space="preserve">FortiGate-80D          </t>
  </si>
  <si>
    <t xml:space="preserve">PC Fujitsu i5-6400/8G/256/1T/RW/3Y     </t>
  </si>
  <si>
    <t>Karta Gigabyte GTX1050 OC 2 GB GDDR5</t>
  </si>
  <si>
    <t>Forti Gate 30E</t>
  </si>
  <si>
    <t>Komputer HP Compaq 8000</t>
  </si>
  <si>
    <t>Dysk sieciowy QNAP TS-231P (2XHDD)</t>
  </si>
  <si>
    <t>Switch TP-Link 52p'</t>
  </si>
  <si>
    <t>Komputer Dell</t>
  </si>
  <si>
    <t>Monitor Dell S2419H</t>
  </si>
  <si>
    <t>Monitor Dell S2719H</t>
  </si>
  <si>
    <t>Drukarka HP M402dne</t>
  </si>
  <si>
    <t>Aparat telefoniczny Simens Gigaset</t>
  </si>
  <si>
    <t>Centrala telefoniczna z licencjami i osprzętem</t>
  </si>
  <si>
    <t>Urządzenie wielofunkcyjne Brother 8690</t>
  </si>
  <si>
    <t>Monitor DELL P2719H</t>
  </si>
  <si>
    <t>Drukarka laserowa HP LaserJet M403</t>
  </si>
  <si>
    <t>Moniotr Dell P2719H</t>
  </si>
  <si>
    <t>Zestaw komputerowy V530 Lenovo</t>
  </si>
  <si>
    <t>Monitor z głośnikiem Lenovo</t>
  </si>
  <si>
    <t>Komputer Lenovo V530</t>
  </si>
  <si>
    <t xml:space="preserve">Komputer Dell z kartą graficzną </t>
  </si>
  <si>
    <t>Telefon komórkowy VM</t>
  </si>
  <si>
    <t>Kamera kopułkowa AMD KHDT 30-720P-MZ-W ULC</t>
  </si>
  <si>
    <t>Kamera BulletGanz Lite</t>
  </si>
  <si>
    <t>Agregat prądotwórczy</t>
  </si>
  <si>
    <t>001318/2018/2020</t>
  </si>
  <si>
    <t>55kVA</t>
  </si>
  <si>
    <t>Pexpool</t>
  </si>
  <si>
    <t>39-200 Debica, Kwiatkowskiego 20</t>
  </si>
  <si>
    <t xml:space="preserve">Suszarka grzewcza typ SWG-H </t>
  </si>
  <si>
    <t>9/2016</t>
  </si>
  <si>
    <t>-</t>
  </si>
  <si>
    <t>39-200 Debica, Poddęby 6A</t>
  </si>
  <si>
    <t xml:space="preserve">Suszarka do suszenia umundurowania specjalnego </t>
  </si>
  <si>
    <t>SSU-02/17/11</t>
  </si>
  <si>
    <t>39-200 Debica, Kwaitkowskiego 20</t>
  </si>
  <si>
    <t>Kocioł BUDERUS G-334X2</t>
  </si>
  <si>
    <t>08249786-00-0349-00748</t>
  </si>
  <si>
    <t>130kW</t>
  </si>
  <si>
    <t>Baderus</t>
  </si>
  <si>
    <t>Zgodnie z przepisami</t>
  </si>
  <si>
    <t>Budynek główny KP</t>
  </si>
  <si>
    <t>budynek główny KP</t>
  </si>
  <si>
    <t>dozór</t>
  </si>
  <si>
    <t>37-500 Jarosław, Morawska 2</t>
  </si>
  <si>
    <t>Garaż JRG</t>
  </si>
  <si>
    <t>budynek magazynowy</t>
  </si>
  <si>
    <t>system czujek włamaniowych</t>
  </si>
  <si>
    <t>Wiata stalowa</t>
  </si>
  <si>
    <t>wiata stalowa</t>
  </si>
  <si>
    <t>stacja paliw</t>
  </si>
  <si>
    <t>maszt radiowy</t>
  </si>
  <si>
    <t>stropodach , blacha</t>
  </si>
  <si>
    <t>elementy żelbet.</t>
  </si>
  <si>
    <t>drewniana, blacha</t>
  </si>
  <si>
    <t>pustak</t>
  </si>
  <si>
    <t>kratownica stalowa</t>
  </si>
  <si>
    <t>stalowa, blacha</t>
  </si>
  <si>
    <t>konstrukcja stalowa</t>
  </si>
  <si>
    <t>katownica stalowa</t>
  </si>
  <si>
    <t>konstr. Stalowa</t>
  </si>
  <si>
    <t>kosntr. Stalowa</t>
  </si>
  <si>
    <t>system monitoringu wizyjnego na zwenątrz budynku</t>
  </si>
  <si>
    <t>centrala telefoniczna "Libra"</t>
  </si>
  <si>
    <t xml:space="preserve">Budynek główny </t>
  </si>
  <si>
    <t>administracyjne, socjalne, garażowe</t>
  </si>
  <si>
    <t>gaśnice proszkowe - 6, monitoring wewnętrzny, dozór całodobowy</t>
  </si>
  <si>
    <t>ul. Mickiewicza 33, 38-200 Jasło</t>
  </si>
  <si>
    <t>Budynek warsztatowo-magazynowy</t>
  </si>
  <si>
    <t>warsztat naprawczy, garaże magazyny</t>
  </si>
  <si>
    <t>gaśnice proszkowe - 3, monitoring wewnętrzny, dozór całodobowy</t>
  </si>
  <si>
    <t>Budynek magazynu olejów</t>
  </si>
  <si>
    <t>gaśnice śniegowe - 2, monitoring wewnętrzny, dozór całodobowy</t>
  </si>
  <si>
    <t>Budynek wiaty magazynowej</t>
  </si>
  <si>
    <t xml:space="preserve"> monitoring wewnętrzny, dozór całodobowy</t>
  </si>
  <si>
    <t>Budynek wiaty gospodarczej</t>
  </si>
  <si>
    <t>monitoring wewnętrzny, dozór całodobowy</t>
  </si>
  <si>
    <t>Stacja paliw / wewnętrzna, zbiornik podziemny/</t>
  </si>
  <si>
    <t>magazynowanie i dystrybucja paliw płynnych</t>
  </si>
  <si>
    <t>gaśnice śniegowe 2, monitoring wewnętrzny, dozór całodobowy</t>
  </si>
  <si>
    <t>Wspinalnia do ćwiczeń</t>
  </si>
  <si>
    <t>ćwiczebne</t>
  </si>
  <si>
    <t>Kanał najazdowy zewnętrzny</t>
  </si>
  <si>
    <t>naprawa samochodów</t>
  </si>
  <si>
    <t>pustak, cegła</t>
  </si>
  <si>
    <t>drewniana/blacha</t>
  </si>
  <si>
    <t>blacha</t>
  </si>
  <si>
    <t>metalowa/blacha</t>
  </si>
  <si>
    <t>Drukarka HP Laser Pro 400 Color</t>
  </si>
  <si>
    <t>Komputer PCG 3900</t>
  </si>
  <si>
    <t>Zestaw komputerowy Sensilo BX-700 Intel</t>
  </si>
  <si>
    <t>Centrala telefoniczna PAX SERVER LIBRA RACK</t>
  </si>
  <si>
    <t>Notebook DELL Inspirion 175767</t>
  </si>
  <si>
    <t>Notebook DELL Inspirion 153567-6311</t>
  </si>
  <si>
    <t>Tablet HUAWEI M3 LITE 10" 32 GB</t>
  </si>
  <si>
    <t>Budynek warsztatowo-administracyjny z przewiązką</t>
  </si>
  <si>
    <t>administracyjno-biurowe, warsztatowe, garaże</t>
  </si>
  <si>
    <t>Piekarska 13, 36-100 Kolbuszowa</t>
  </si>
  <si>
    <t>budynek strażnicy</t>
  </si>
  <si>
    <t>administracyjno-biurowe, garaże</t>
  </si>
  <si>
    <t>Wieża ćwiczeń</t>
  </si>
  <si>
    <t>ćwiczenia</t>
  </si>
  <si>
    <t>cegła max</t>
  </si>
  <si>
    <t>teriva</t>
  </si>
  <si>
    <t>drewniana blacha</t>
  </si>
  <si>
    <t>cegła pełna</t>
  </si>
  <si>
    <t>akermana</t>
  </si>
  <si>
    <t>metalowa, blacha</t>
  </si>
  <si>
    <t>dostateczny</t>
  </si>
  <si>
    <t>betonowe</t>
  </si>
  <si>
    <t>centrala telefoniczna</t>
  </si>
  <si>
    <t>zestaw  komputerowy 2 szt.</t>
  </si>
  <si>
    <t xml:space="preserve">zestaw komputerowy </t>
  </si>
  <si>
    <t>Laptop DELL 2 szt.</t>
  </si>
  <si>
    <t>Laptop</t>
  </si>
  <si>
    <t>Laptop Dell</t>
  </si>
  <si>
    <t>Budynek główny KP PSP</t>
  </si>
  <si>
    <t>pomieszczenia biurowe</t>
  </si>
  <si>
    <t xml:space="preserve">1) zabezpiecz. p.poż.:1 czujka przeciwdymowa, 2 gaśnice proszkowe, 2) zabezpiecz. p.kradzież.: dozór pracowniczy całodobowy, monitoring zewnętrzny i wewnętrzny </t>
  </si>
  <si>
    <t>Aleja Jana Pawła II 2, Lesko 38-600</t>
  </si>
  <si>
    <t>warsztaty do remontu sprzętu, magazyn</t>
  </si>
  <si>
    <t>1) zabezpiecz. p.poż.: 1 gaśnica proszkowa, 2) zabezpiecz. p.kradzież.: dozór pracowniczy całodobowy, monitoring zewnętrzny</t>
  </si>
  <si>
    <t>magazyn, garaż</t>
  </si>
  <si>
    <t>1) zabezpiecz. p.poż.: 2 gaśnice proszkowe, 2) zabezpiecz. p.kradzież.: dozór pracowniczy całodobowy, monitorig zewnętrzny</t>
  </si>
  <si>
    <t>bardzo dobra</t>
  </si>
  <si>
    <t>Monitor AOC (do monitoringu)</t>
  </si>
  <si>
    <t>Monitoring CCTV obiektu</t>
  </si>
  <si>
    <t>Notebook DELL V3580</t>
  </si>
  <si>
    <t>Tablet LENOVO M10</t>
  </si>
  <si>
    <t>Drukarka etykiet</t>
  </si>
  <si>
    <t>Telefon Siemens</t>
  </si>
  <si>
    <t xml:space="preserve">Urządzenie wielofunkcyjne brother </t>
  </si>
  <si>
    <t>Urządzenie wielofunkcyjne RICOH</t>
  </si>
  <si>
    <t>Router VPN Fortigate 80 D</t>
  </si>
  <si>
    <t>Switch HP 1820-48 GB</t>
  </si>
  <si>
    <t>Aparat fotograficzny cyfrowy</t>
  </si>
  <si>
    <t>Zestaw do łączności wyniesionej (przemiennik)</t>
  </si>
  <si>
    <t>Patchpanel FTP</t>
  </si>
  <si>
    <t>Patchpanel ISDN</t>
  </si>
  <si>
    <t>Patchpanel UTP</t>
  </si>
  <si>
    <t>Telewizor LG LED 43LJ500VFHD</t>
  </si>
  <si>
    <t>Monitor LG 43LJ500V-ZB.CEEDLH</t>
  </si>
  <si>
    <t>Zestaw do konferansjerki</t>
  </si>
  <si>
    <t>Serwer plików</t>
  </si>
  <si>
    <t>Urządzenie wielofunkcyjne HP LaserJet ProM227</t>
  </si>
  <si>
    <t>Drukarka Brother PockJet</t>
  </si>
  <si>
    <t>Drukarka HP Laser Jet Pro</t>
  </si>
  <si>
    <t>Radiotelefon Motorola DM 4600 E VHF</t>
  </si>
  <si>
    <t>Zestaw komputerowy</t>
  </si>
  <si>
    <t>Projektor OPTOMA</t>
  </si>
  <si>
    <t>Telefon Samsung A750</t>
  </si>
  <si>
    <t xml:space="preserve">Telefon Huawei </t>
  </si>
  <si>
    <t>Głośniki SWANS</t>
  </si>
  <si>
    <t>UPS FIDELTRONIK LUPUS 1000</t>
  </si>
  <si>
    <t>Telefon Panasonic KX-TS500</t>
  </si>
  <si>
    <t>al. Jana Pawła II 2, Lesko 38-600</t>
  </si>
  <si>
    <t>Agregat prądotwórczy GPW 40</t>
  </si>
  <si>
    <t>001551/2013</t>
  </si>
  <si>
    <t>38 kVA/30,4 kW</t>
  </si>
  <si>
    <t>Myjka Sonorex</t>
  </si>
  <si>
    <t>143.00079769.001</t>
  </si>
  <si>
    <t>1200W</t>
  </si>
  <si>
    <t>Bandelin</t>
  </si>
  <si>
    <t>Zestaw oświetleniowy</t>
  </si>
  <si>
    <t>PRALNICO-SUSZARKA</t>
  </si>
  <si>
    <t>1907052121</t>
  </si>
  <si>
    <t>400V, 50Hz, 9,8A, 4800W</t>
  </si>
  <si>
    <t>Wytwornica OZONU OZONATOR HF198</t>
  </si>
  <si>
    <t>10465</t>
  </si>
  <si>
    <t>10g/h</t>
  </si>
  <si>
    <t>Zamgławiacz C150 Plus ULV VECTORFOG</t>
  </si>
  <si>
    <t>10437</t>
  </si>
  <si>
    <t>Magazynowo-warsztatowo-garażowy</t>
  </si>
  <si>
    <t>Ochrona przeciwpożarowa</t>
  </si>
  <si>
    <t>4 gaśnice proszkowe, 2 kamery, dozór pracowniczy</t>
  </si>
  <si>
    <t>ul. Opalińskiego 6, 37-300 Leżajsk</t>
  </si>
  <si>
    <t>Biurowo-mieszkalny</t>
  </si>
  <si>
    <t>1 gaśnica proszkowa, alarm, 2 kamery, dozór pracowniczy</t>
  </si>
  <si>
    <t>Biurowo-garażowy</t>
  </si>
  <si>
    <t>6 gaśnic proszkowych, 10 kamer, dozór pracowniczy</t>
  </si>
  <si>
    <t>Łącznik biurowo-garażowy  (pozycja 2+3+4 stanowi funkcjonalnie 1 budynek)</t>
  </si>
  <si>
    <t>1 gaśnica śniegowa, 2 kamery, dozór pracowniczy</t>
  </si>
  <si>
    <t xml:space="preserve">Remiza straży pożarnej </t>
  </si>
  <si>
    <t>3 gaśnice proszkowe, dozór 4 kamery, rejestrator</t>
  </si>
  <si>
    <t>ul. Chemików 5, 37-310 Nowa Sarzyna</t>
  </si>
  <si>
    <t>Remiza straży pożarnej (pozycja 5+6 stanowi funkcjonalnie 1 budynek)</t>
  </si>
  <si>
    <t>cegła, pustak</t>
  </si>
  <si>
    <t>typ DZ</t>
  </si>
  <si>
    <t>Konstrukcja drewniana, kryta blachą trapezową</t>
  </si>
  <si>
    <t>TAK/Częściowo</t>
  </si>
  <si>
    <t>pustak, żelbet</t>
  </si>
  <si>
    <t>Stropodach żelbetowy, papa, częściowo konstrukcja drewniana kryta blachą</t>
  </si>
  <si>
    <t>I-żelbetowy, II-podwieszany</t>
  </si>
  <si>
    <t>Suszarka grzewcza</t>
  </si>
  <si>
    <t>Zestaw komputereowy Adax Delta</t>
  </si>
  <si>
    <t>Kserokopiarka</t>
  </si>
  <si>
    <t>Zestaw komputerowy i monitor</t>
  </si>
  <si>
    <t>Zestaw komputerowy Adax</t>
  </si>
  <si>
    <t>Telewizor Tompshon</t>
  </si>
  <si>
    <t>Urządzenie wielofunkcyjne color laser</t>
  </si>
  <si>
    <t>Bieżnia elektryczna</t>
  </si>
  <si>
    <t>Router 80D</t>
  </si>
  <si>
    <t>Router 30E</t>
  </si>
  <si>
    <t>Radiotelefon DM4601E</t>
  </si>
  <si>
    <t>Szafa do suszenia umundurowania</t>
  </si>
  <si>
    <t>Serwer NAS</t>
  </si>
  <si>
    <t>Komputer V3670</t>
  </si>
  <si>
    <t>Komputer Dell T 3620</t>
  </si>
  <si>
    <t>Telewizor</t>
  </si>
  <si>
    <t>Bramka GSM</t>
  </si>
  <si>
    <t>Switch HP 1820 24G</t>
  </si>
  <si>
    <t>Monitor Dell P 2217</t>
  </si>
  <si>
    <t>Stacja dokująca Dell D 3100</t>
  </si>
  <si>
    <t>Drukarka HP Laser Jet Pro M15A</t>
  </si>
  <si>
    <t>Komputer Dell Vostro 3670MT</t>
  </si>
  <si>
    <t>Zasilacz PWR</t>
  </si>
  <si>
    <t>Radiotelefon Motorola DP 4600</t>
  </si>
  <si>
    <t>Centrala oddziałowa</t>
  </si>
  <si>
    <t>Zestaw komputerowy Dell 3670</t>
  </si>
  <si>
    <t>Komputer Dell 3679 MT</t>
  </si>
  <si>
    <t>Monitor Dell P 2419 H</t>
  </si>
  <si>
    <t>Projektor Canon</t>
  </si>
  <si>
    <t>Switch D-Link DGS-108</t>
  </si>
  <si>
    <t>Monitor Dell P2419 H</t>
  </si>
  <si>
    <t>Komputer Dell Vostro 3671 MT</t>
  </si>
  <si>
    <t>Telewizor Thompson z uchwytem</t>
  </si>
  <si>
    <t>Elektrofumigator</t>
  </si>
  <si>
    <t>Modułowe urządzenie testowe do testera</t>
  </si>
  <si>
    <t>Kamera Go Pro</t>
  </si>
  <si>
    <t>Mikrofonogłośnik</t>
  </si>
  <si>
    <t>Komputer Getac V110G3</t>
  </si>
  <si>
    <t>Kamera internetowa</t>
  </si>
  <si>
    <t>Notebook DELL Vostro P88G</t>
  </si>
  <si>
    <t>Kamera termowizyjna FLIR K2</t>
  </si>
  <si>
    <t>Notebook DELL Vostro 3591</t>
  </si>
  <si>
    <t>Kamera DS 2CF56 FIT</t>
  </si>
  <si>
    <t>Agregat prądotwórczy GPW 60 ED Z SZR</t>
  </si>
  <si>
    <t>001307 / 2018</t>
  </si>
  <si>
    <t xml:space="preserve">60 kVA </t>
  </si>
  <si>
    <t>Pex-Pool Plus</t>
  </si>
  <si>
    <t xml:space="preserve">NIE </t>
  </si>
  <si>
    <t>Część administracyjna, garaże (garaż główny i garaż dobudowany), pomieszczenia socjalne, pomieszczenia Powiatowego Stanowiska Kierowania, świetlica, kotłwnia.</t>
  </si>
  <si>
    <t>Nie znany, budynek adaptowany po Spółdzielni Krawieckiej "Jedność"</t>
  </si>
  <si>
    <t>Gaśnice - 5szt.(gaśnica proszkowa -3szt. Gaśnica do gaszenia urządzeń elektrycznych - 2szt.) ; hydrant - 1 szt.</t>
  </si>
  <si>
    <t>ul. Sobieskiego 13; 37-600 Lubaczów</t>
  </si>
  <si>
    <t>Ćwiczenia pożarnicze</t>
  </si>
  <si>
    <t>Brak</t>
  </si>
  <si>
    <t xml:space="preserve">Magazynowanie </t>
  </si>
  <si>
    <t>Kraty na oknach; gaśnica proszkowa - 1szt.</t>
  </si>
  <si>
    <t>Cegła</t>
  </si>
  <si>
    <t>Beton</t>
  </si>
  <si>
    <t>Konstrukcja drewnina, pokrycie blachą</t>
  </si>
  <si>
    <t>doby</t>
  </si>
  <si>
    <t>Konstrukcja stalowa</t>
  </si>
  <si>
    <t>Konstrukcja stalowa, deskowanie</t>
  </si>
  <si>
    <t>Brak dachu</t>
  </si>
  <si>
    <t>Nie dotyczy</t>
  </si>
  <si>
    <t>Konstrukcja stalowa obita blachą</t>
  </si>
  <si>
    <t>Konstrukcja stalowa, pokrycie blachą</t>
  </si>
  <si>
    <t>Telefon Goclever 2500 Lite</t>
  </si>
  <si>
    <t>Router FortiGate 80D</t>
  </si>
  <si>
    <t>Zestaw nagłaśniający Mackie Mix12</t>
  </si>
  <si>
    <t>Aparat cyfrowy Sony DCS-W810B</t>
  </si>
  <si>
    <t>Przewód głosnikowy Proel Bulk 10mb</t>
  </si>
  <si>
    <t>Przewód głosnikowy Proel Bulk 15mb</t>
  </si>
  <si>
    <t>Kamera samochodowa CDR-126 32GB</t>
  </si>
  <si>
    <t>Telefon MyPhone Hammer3+</t>
  </si>
  <si>
    <t>Kamera internetowa Logitech HDC 270</t>
  </si>
  <si>
    <t>Aparat fotograficzny SONY</t>
  </si>
  <si>
    <t>Telefon Xiaomi: Redmi Note 7</t>
  </si>
  <si>
    <t>Telefon Xiaomi Mi 9T</t>
  </si>
  <si>
    <t>Telefon Xiaomi Redmi Go</t>
  </si>
  <si>
    <t>Piekarnik Beko BIM2230</t>
  </si>
  <si>
    <t>Telefon Panasonic KX-TG2511</t>
  </si>
  <si>
    <t>Monitor LCD 24``</t>
  </si>
  <si>
    <t>Niszczarka P48c</t>
  </si>
  <si>
    <t>Kuchenka mikrofalowa Zelmer 29Z021</t>
  </si>
  <si>
    <t>Drukarka HP Color LJPro200</t>
  </si>
  <si>
    <t>Chłodziarko-zamrażarka Electrolux</t>
  </si>
  <si>
    <t>Suszarka do rąk</t>
  </si>
  <si>
    <t>Głośnik sufitowy MRS 320T</t>
  </si>
  <si>
    <t>Elektryczny podgrzewacz wody Dafi 5,5kW</t>
  </si>
  <si>
    <t>Monitor Acer 24``</t>
  </si>
  <si>
    <t>Telewizor LG LED 55UJ635V</t>
  </si>
  <si>
    <t>Serwer plików NAS SYNOLOGY</t>
  </si>
  <si>
    <t>Zasilacz awaryjny UPS 600VA</t>
  </si>
  <si>
    <t>Monitor 24" SAMSUNG LS24D330HSX/EN</t>
  </si>
  <si>
    <t>Pralka WHIRLPOOL FWF81283WPL</t>
  </si>
  <si>
    <t>Telewizor LED THOMSON 55UD 6306</t>
  </si>
  <si>
    <t>Kuchenka mikrofalowa GORENJE</t>
  </si>
  <si>
    <t>Kuchenka elektryczna LUXPOL</t>
  </si>
  <si>
    <t>Chłodziarko-zamrażarka BEKO</t>
  </si>
  <si>
    <t>Wieża PIONEER</t>
  </si>
  <si>
    <t>Drukarka Laserowa HP LaserJet Pro M402 dne</t>
  </si>
  <si>
    <t>Videomofon VIDI-MVDP-75L</t>
  </si>
  <si>
    <t>Elektryczny podgrzewacz wody 5l</t>
  </si>
  <si>
    <t>Zasilacz Lestor UPS MEL 855ssu - 10 szt.</t>
  </si>
  <si>
    <t>Urządzenie wielofunkcyjne HP LasserJet</t>
  </si>
  <si>
    <t>Komputer PC AMD Ryzen</t>
  </si>
  <si>
    <t>Monitor Philips</t>
  </si>
  <si>
    <t>Lodówka BEKO</t>
  </si>
  <si>
    <t>Zestaw komputerowy (Windows 10pro, monitor, klawiatura)</t>
  </si>
  <si>
    <t>Komenda Powiatowa Państwowej Straży Pożarnej w Lubaczowie</t>
  </si>
  <si>
    <t>Gaśnice - 5szt.(gaśnica proszkowa -3szt. Gaśnica do gaszenia urządzeń elektrycznych - 2szt.) ; hydrant - 1 szt., dozór -pracowniczy: 24 h/dobę</t>
  </si>
  <si>
    <t>Strażnica (w tym solary 6 000 zł)</t>
  </si>
  <si>
    <t>Główny</t>
  </si>
  <si>
    <t>budynek garażowo-socjalny</t>
  </si>
  <si>
    <t>hydrant wewnętrzny - szt. 2, stały dozór</t>
  </si>
  <si>
    <t>ul. Grunwaldzka 68, 37-100 Łańcut</t>
  </si>
  <si>
    <t>Administracyjno-gospodarczy</t>
  </si>
  <si>
    <t>budynek adminisytacyjno-biurowy</t>
  </si>
  <si>
    <t>gaśnica proszkowa 2 kg - szt.2, stały dozór</t>
  </si>
  <si>
    <t>Garażowo-warsztatowy</t>
  </si>
  <si>
    <t>budynek administracyjno-garażowy</t>
  </si>
  <si>
    <t>gazobeton, cegła</t>
  </si>
  <si>
    <t>płyty stropowe</t>
  </si>
  <si>
    <t>konstrukcja drewniana, pokrycie blachą</t>
  </si>
  <si>
    <t>Tak (raczej sutereny)</t>
  </si>
  <si>
    <t>Zestaw komputerowy DELL</t>
  </si>
  <si>
    <t>Zestaw nagłośnieniowy SAMSON</t>
  </si>
  <si>
    <t>Projektor VIVITEK</t>
  </si>
  <si>
    <t>Zestaw nagłośnieniowy MONACOR</t>
  </si>
  <si>
    <t>Drukarka BIXOLON</t>
  </si>
  <si>
    <t>Zestaw nagłośnieniowy STAGG</t>
  </si>
  <si>
    <t>Telewizor SAMSUNG 55'</t>
  </si>
  <si>
    <t>Komputer Fujitsu</t>
  </si>
  <si>
    <t>Kopiarka kolorowa cyfrowa RICOH MPC3300</t>
  </si>
  <si>
    <t>Zestaw komputerowy (Fujitsu)</t>
  </si>
  <si>
    <t>Rejestrator DS.-7216</t>
  </si>
  <si>
    <t>Serwer TS 231P</t>
  </si>
  <si>
    <t>UPS Fideltronik</t>
  </si>
  <si>
    <t>Wideodomofon</t>
  </si>
  <si>
    <t>Komputer Logic</t>
  </si>
  <si>
    <t>Zestaw komputerowy DELL VOSTRO 3670</t>
  </si>
  <si>
    <t>Drukarka HP LaserJet PRO M203 DN</t>
  </si>
  <si>
    <t>Drukarka RICOH MPC4503</t>
  </si>
  <si>
    <t>Komputer AIO LENOVO</t>
  </si>
  <si>
    <t>Bezprzewodowy system nagłośnieniowy</t>
  </si>
  <si>
    <t>Terminal danych PA-20</t>
  </si>
  <si>
    <t>Notebook Lenovo</t>
  </si>
  <si>
    <t>Nootebook DELL VOSTRO 5568</t>
  </si>
  <si>
    <t>Urządzenie do rozdziału sygnału wideo SPILTER</t>
  </si>
  <si>
    <t>Tablet 7'' LENOVO TAB E7</t>
  </si>
  <si>
    <t>Niszczarka HSM Shredstar X13</t>
  </si>
  <si>
    <t>Notebook ASUS</t>
  </si>
  <si>
    <t>Zestaw kamer na zewnątrz budynku</t>
  </si>
  <si>
    <t>Kamera cyfrowa GOPRO w wewnątrz budynku</t>
  </si>
  <si>
    <t>parter - garaże, piętro biura, pom. socjalne, sanitarne</t>
  </si>
  <si>
    <t>lata 60-te</t>
  </si>
  <si>
    <t>hydranty, gaśnice, dozór</t>
  </si>
  <si>
    <t>ul. Wojska Poskiego 3</t>
  </si>
  <si>
    <t>budynek zaplecza ze wspinalnią</t>
  </si>
  <si>
    <t>sprężarkownia, gospodarczy,</t>
  </si>
  <si>
    <t>magazynowo - garażowy,administracyjno , socjalny</t>
  </si>
  <si>
    <t>garaże , warsztat, parter - garaże, biura, pom sanitarne, piętro biura, pom. socjalne, sanitarne</t>
  </si>
  <si>
    <t>lata 70-te. Lata 2000</t>
  </si>
  <si>
    <t>hydranty, gaśnice, magazyny i archiwum-kraty, dozór</t>
  </si>
  <si>
    <t>ul. Sienkiewicza 54</t>
  </si>
  <si>
    <t>beton</t>
  </si>
  <si>
    <t>drewniana , blacha</t>
  </si>
  <si>
    <t>REJESTRATOR HIKVISION DS.-7616NI-K2</t>
  </si>
  <si>
    <t>SWITCH NETGEAR</t>
  </si>
  <si>
    <t>CL 1010 TIME</t>
  </si>
  <si>
    <t>CZUJNIK RUCHU 360 ST. 230V</t>
  </si>
  <si>
    <t>APARAT TELEFONICZNY MAXCOM KXT809</t>
  </si>
  <si>
    <t>NOTEBOOK DELL VOSTRO 3559-240GB SSD 8GB</t>
  </si>
  <si>
    <t>ROUTER HUAWEI E5786S-32A</t>
  </si>
  <si>
    <t>DYSK SEAGATE 1TB 2,5'' ZEWNĘTRZNY</t>
  </si>
  <si>
    <t>SYGNALIZATOR BEZRUCHU BODYGUARD 1000</t>
  </si>
  <si>
    <t>DETEKTOR AMONIAKU GAS ALERT EXTREME</t>
  </si>
  <si>
    <t>TERMINAL PDA ELTE GPS</t>
  </si>
  <si>
    <t>PAMIĘĆ A-DATA S102 32GB</t>
  </si>
  <si>
    <t>GŁOŚNIK EUL-42/WS</t>
  </si>
  <si>
    <t>REJESTRATOR CYFROWY ROZMÓW TELEFONICZNYCH KSRC 332</t>
  </si>
  <si>
    <t>FORTIGATE 80D</t>
  </si>
  <si>
    <t>FORTIGATE 30D</t>
  </si>
  <si>
    <t>KOMPUTEROWA CENTRALA ALARMOWA</t>
  </si>
  <si>
    <t>KLIMATYZATOR YORK J.C. mod YEHJZH012</t>
  </si>
  <si>
    <t>KLIMATYZATOR YORK J.C. mod YEHJZH018</t>
  </si>
  <si>
    <t>ZESTAW DŁAWIKÓW KOMPENSACYJNYCH</t>
  </si>
  <si>
    <t>MIKROPROCESOROWY REGULATOR MOCY BIERNEJ</t>
  </si>
  <si>
    <t>RADIOTELEFON TYT TH9800</t>
  </si>
  <si>
    <t>TELEFON SYSTEMOWY CTS-220.IP.BK</t>
  </si>
  <si>
    <t>DYSK SEAGATE 1TB 2,5" ZEWNĘTRZNY</t>
  </si>
  <si>
    <t>SERWER PLIKÓW QNAP TS-453 A-8G</t>
  </si>
  <si>
    <t>SWITCH PLANET GS-4210-48P4S</t>
  </si>
  <si>
    <t>BRAMKA YEASTAR NEOGATE TB200-VOIP BRI</t>
  </si>
  <si>
    <t>SERWER ADAM-4570L-DE</t>
  </si>
  <si>
    <t>SWITCH PLANET GS-2240-48T44X</t>
  </si>
  <si>
    <t>NOTEBOOK DELL INSPIRON 3568</t>
  </si>
  <si>
    <t>KOMPUTER STACJONARNY PRO 500</t>
  </si>
  <si>
    <t>TANDBERG RDX EXTERNAL DRIVE USB3</t>
  </si>
  <si>
    <t>MONITOR IIYAMA 24,5" G2530HSU</t>
  </si>
  <si>
    <t>SERER FUJITSU PRIM. RX1330M3</t>
  </si>
  <si>
    <t>PAMIĘĆ FUJITSU GB DDR4 ECC</t>
  </si>
  <si>
    <t>DYSK FUJITSU HD SATA 6G 2TB</t>
  </si>
  <si>
    <t>PRZEŁACZNIK START.LAN STLCON 1916</t>
  </si>
  <si>
    <t>ZMYWARKA BOSCH SMI24AS00E</t>
  </si>
  <si>
    <t>NISZCZARKA KOBRA SS4 ES</t>
  </si>
  <si>
    <t>TELEWIZOR SAMSUNG 55"</t>
  </si>
  <si>
    <t>TELEWIZOR PANASONIC 40"</t>
  </si>
  <si>
    <t>DRUKARKA HP COLOR LASERJET PRO 400 M477FDN</t>
  </si>
  <si>
    <t>SERWER PLIKÓW QNAP TS-231P</t>
  </si>
  <si>
    <t>NISZCZARKA WALLNER C8A0</t>
  </si>
  <si>
    <t>KLIMATYZATOR SINCLAIR ASH-12BIV</t>
  </si>
  <si>
    <t>CZUJNIK TLENKU WĘGLA CD-50BB</t>
  </si>
  <si>
    <t>ANTENA DVB-T INTEGRA</t>
  </si>
  <si>
    <t>KLIMATYZATOR SINCLAIR ASH-18BIV</t>
  </si>
  <si>
    <t>KLIMATYZATOR SINCLAIR ASH-24BIV</t>
  </si>
  <si>
    <t>PANEL CENTRALNY DO STEROWANIA OGRZEWANIEM</t>
  </si>
  <si>
    <t>SERWER FUJITSU RX1330M3</t>
  </si>
  <si>
    <t>STACJA POGODOWA OREGON RAR502</t>
  </si>
  <si>
    <t>SWITCH PLANET SGS-6341-24P4X</t>
  </si>
  <si>
    <t>TANDBERG RDX 2TB CATRIDGE 8731-RDX</t>
  </si>
  <si>
    <t>TANDBERG RDX EXTERNAL DRIVE 8864-RD</t>
  </si>
  <si>
    <t>NISZCZARKA WALLNER ACD 410</t>
  </si>
  <si>
    <t>REGULATOR OBROTÓW WENTYLATORA</t>
  </si>
  <si>
    <t>WENTYLATOR SUFITOWY</t>
  </si>
  <si>
    <t>MONITOR IIYAMA PRO LITE X2474HS 23,6"</t>
  </si>
  <si>
    <t>CENTRALA ALARMOWA DCA RPD</t>
  </si>
  <si>
    <t>Kocioł gazowy</t>
  </si>
  <si>
    <t>05121736-05-9348-00C33</t>
  </si>
  <si>
    <t>128 kW</t>
  </si>
  <si>
    <t>BUDERUS</t>
  </si>
  <si>
    <t>Zawór bezpieczeństwa, naczynie przeponowe, STB, Automatyka HS2105M, Zabezpieczenie stanu wydy SYR 933.1</t>
  </si>
  <si>
    <t>KP PSP w Mielcu - JRG-2 
ul. Wojska Polskiego 3, 
39-300 Mielec</t>
  </si>
  <si>
    <t>89,5kW</t>
  </si>
  <si>
    <t>DE DIETRICH</t>
  </si>
  <si>
    <t>Automatyczny sysytem bezpieczeństwa instalacji gazowej, zawór bezpieczeństwa, naczynie przeponowe, STB, Automatyka DIEMATIC</t>
  </si>
  <si>
    <t>TAK - piwnica</t>
  </si>
  <si>
    <t>KP PSP w Mielcu 
ul. Sienkiewicza 54, 
39-300 Mielec</t>
  </si>
  <si>
    <t>TAK -piwnica</t>
  </si>
  <si>
    <t>Agregat prądotówrczy</t>
  </si>
  <si>
    <t>80 kVA</t>
  </si>
  <si>
    <t>GMI</t>
  </si>
  <si>
    <t>Układ autostartu z elementami diagnostyki</t>
  </si>
  <si>
    <t>001333/18</t>
  </si>
  <si>
    <t>56kVA</t>
  </si>
  <si>
    <t>PEX POL PLUS</t>
  </si>
  <si>
    <t>Układ autostartu, Układ SZR, Sterownik SMART 500, automatyczny układ wentylacji pomiesczenia</t>
  </si>
  <si>
    <t>Centrala wentylacyjna</t>
  </si>
  <si>
    <t>15002098564000000001</t>
  </si>
  <si>
    <t>2800 m/s</t>
  </si>
  <si>
    <t>KLIMOR</t>
  </si>
  <si>
    <t>Automatyka kontrolno - sterująca, Czujka dymu</t>
  </si>
  <si>
    <t>15002098565000000001</t>
  </si>
  <si>
    <t>Sprężarka powietrza</t>
  </si>
  <si>
    <t>300 l/min</t>
  </si>
  <si>
    <t>NARDI</t>
  </si>
  <si>
    <t>Zawór bezpieczeństwa, sterownik, filtr</t>
  </si>
  <si>
    <t>98074-10</t>
  </si>
  <si>
    <t>MSA AUER</t>
  </si>
  <si>
    <t>Budynek Główny KP PSP Nisko</t>
  </si>
  <si>
    <t>Biurowy, garaże</t>
  </si>
  <si>
    <t>podręczny sprzęt gaśniczy, hydranty wewnętrzne, wewnętrzny dozór całodobowy</t>
  </si>
  <si>
    <t>37-400 Nisko ul. Nowa 42</t>
  </si>
  <si>
    <t>Budynek administracyjno - socjalny</t>
  </si>
  <si>
    <t>Administracyjno - socjalny (szatnie, pokoje socjalne, magazynki)</t>
  </si>
  <si>
    <t>podręczny sprzęt gaśniczy, wewnętrzny dozór całodobowy</t>
  </si>
  <si>
    <t xml:space="preserve">Budynek gospodarczy </t>
  </si>
  <si>
    <t>Budynek gospodarczy</t>
  </si>
  <si>
    <t>kraty na oknach</t>
  </si>
  <si>
    <t>Ściana ćwiczeń - wspinalnia</t>
  </si>
  <si>
    <t>Ćwiczenia wysokościowe strażaków</t>
  </si>
  <si>
    <t>konstr. drewniana, pokrycie blacha</t>
  </si>
  <si>
    <t>Komputer i7-6700</t>
  </si>
  <si>
    <t>Telewizor LG 22MT44D-PZ</t>
  </si>
  <si>
    <t>Kalkulator Citizen CX123N</t>
  </si>
  <si>
    <t>Głośniki Edifier</t>
  </si>
  <si>
    <t>Komputer i5 - 6400</t>
  </si>
  <si>
    <t>Kserokopiarka Ricoh MP2501</t>
  </si>
  <si>
    <t>Komputer i5 - 7400</t>
  </si>
  <si>
    <t>Switch D-Link</t>
  </si>
  <si>
    <t>Serwer Nport</t>
  </si>
  <si>
    <t>Telewizor Samsung UE49MU6452</t>
  </si>
  <si>
    <t>Dysk sieciowy Qnap</t>
  </si>
  <si>
    <t>Głośniki ModeCom</t>
  </si>
  <si>
    <t>Komputer Fujitsu Esprimo</t>
  </si>
  <si>
    <t>Radiotelefon Motorola DM 4600e</t>
  </si>
  <si>
    <t>Drukarka Samsung SL-C430W</t>
  </si>
  <si>
    <t>Komputer Dell Vostro</t>
  </si>
  <si>
    <t>Notebook ASUS R556L</t>
  </si>
  <si>
    <t>Prezenter LOGITECH R400</t>
  </si>
  <si>
    <t>Dalmierz laserowy DLE 70</t>
  </si>
  <si>
    <t>Kamera samochodowa CDR-126</t>
  </si>
  <si>
    <t>Detektor wielogazowy MicroClip</t>
  </si>
  <si>
    <t>Wykrywacz przewodów pod napięciem</t>
  </si>
  <si>
    <t>Lokalizator ognia i temperatury</t>
  </si>
  <si>
    <t>Eksplozymetr</t>
  </si>
  <si>
    <t>Toksymetr wielogazowy</t>
  </si>
  <si>
    <t>Detektor promieniowania jonizującego</t>
  </si>
  <si>
    <t>Urządzenie wielofunkcyjne HP Office Jet 252</t>
  </si>
  <si>
    <t>Termometr bezdotykowy Braun</t>
  </si>
  <si>
    <t>Notebook ASUS A509FA</t>
  </si>
  <si>
    <t>Monitoring wizyjny
- na zewnątrz budynku 8 kamer MSJ
- wewnątrz budynku rejestrator i dysk</t>
  </si>
  <si>
    <t>Budynek A</t>
  </si>
  <si>
    <t>biurowo - garażowy</t>
  </si>
  <si>
    <t>hydranty - szt 1, gaśnice proszkowe szt2, dozór, monitoring.</t>
  </si>
  <si>
    <t>37-200 Przeworsk, ul. Krasickiego 7</t>
  </si>
  <si>
    <t>Budynek B</t>
  </si>
  <si>
    <t>hydranty - szt. 2, gaśnica proszkowa 4 kg. szt. 1, dozór , monitoring.</t>
  </si>
  <si>
    <t>Budynek C</t>
  </si>
  <si>
    <t>wiata</t>
  </si>
  <si>
    <t>drzwi stalowe obiekt zamknięty na kłódkę</t>
  </si>
  <si>
    <t>DZ-3</t>
  </si>
  <si>
    <t>konstrukcja drewniana,pokrycie blacha trapezowa powlekana</t>
  </si>
  <si>
    <t>pustak z betonu komórkowego</t>
  </si>
  <si>
    <t>konstrukcja drewniana,pokrycie blacha trapezowa</t>
  </si>
  <si>
    <t>barzo dobry</t>
  </si>
  <si>
    <t>blacha trapezowa</t>
  </si>
  <si>
    <t xml:space="preserve">- </t>
  </si>
  <si>
    <t>płyta warstwowa</t>
  </si>
  <si>
    <t>Drukarka HP officejet 202</t>
  </si>
  <si>
    <t xml:space="preserve">DELL Inspiron 7000 </t>
  </si>
  <si>
    <t>Router UTM Forti Gate 80D</t>
  </si>
  <si>
    <t>Komputer Intel</t>
  </si>
  <si>
    <t>Komputer intel</t>
  </si>
  <si>
    <t>Rejestrator rozmów TRX KSRC 332</t>
  </si>
  <si>
    <t>Zestaw Komputerowy i5-8400 2,8GH 8gbRAM</t>
  </si>
  <si>
    <t>Kserokopiarka Minolta BISHUB</t>
  </si>
  <si>
    <t>Qnap TS-231P2-1G stacja dokująca</t>
  </si>
  <si>
    <t>Dysk WDPurple WD40PURZ 4TB 3,5 -2 sztuki</t>
  </si>
  <si>
    <t>Komputer Intel i7</t>
  </si>
  <si>
    <t>Budynek strażnicy wraz z placem manewrowym</t>
  </si>
  <si>
    <t>Adminstracyjno-biurowe/garażowanie pojazdów</t>
  </si>
  <si>
    <t>gaśnice proszkowe - 4 szt, hydranty wewnętrzne, służba pełniona w systemie całodobowym</t>
  </si>
  <si>
    <t>Ropczyce, ul. Św Floriana 6</t>
  </si>
  <si>
    <t>Budynek warsztatowo - magazynowy</t>
  </si>
  <si>
    <t>naprawa sprzętu, przechowywanie materiałów</t>
  </si>
  <si>
    <t>hydrant zewnętrzny, kraty w oknach, szyby bezpieczne</t>
  </si>
  <si>
    <t>pustak ceramiczny, bloczki betonu komórkowego</t>
  </si>
  <si>
    <t>gęstożebrowe, żelbetowe</t>
  </si>
  <si>
    <t>wielospadowy, papa, blachadachówkowa</t>
  </si>
  <si>
    <t xml:space="preserve">4 - w tym jedna podziemna </t>
  </si>
  <si>
    <t>cegła pełna oraz bloczki siporex</t>
  </si>
  <si>
    <t>płyty dachowe, elementy prefabrykowane</t>
  </si>
  <si>
    <t>jednospadowy, blacha trapezowa</t>
  </si>
  <si>
    <t>Nawigacja MIO</t>
  </si>
  <si>
    <t>Manekin Brayden</t>
  </si>
  <si>
    <t>Laptop HP Probook450</t>
  </si>
  <si>
    <t>Detektor GasAlert</t>
  </si>
  <si>
    <t>Aparat Olympus</t>
  </si>
  <si>
    <t>Notebook Dell</t>
  </si>
  <si>
    <t>HUAWEI Y5</t>
  </si>
  <si>
    <t>XIAOMI MI 9T</t>
  </si>
  <si>
    <t>Komputer Lenovo</t>
  </si>
  <si>
    <t>Serwer HPE</t>
  </si>
  <si>
    <t>Rejestrator rozmów</t>
  </si>
  <si>
    <t>Router Fortigate</t>
  </si>
  <si>
    <t>Zest. Komputerowy lenovo</t>
  </si>
  <si>
    <t>Zest. Komputerowy I7</t>
  </si>
  <si>
    <t>Kamera samochodowa 2 szt.</t>
  </si>
  <si>
    <t>Monitor Iiyama prolite</t>
  </si>
  <si>
    <t>Zestaw komputerowy Lenovo</t>
  </si>
  <si>
    <t xml:space="preserve">Monitor Led Samsung </t>
  </si>
  <si>
    <t xml:space="preserve">Kamera internetowa </t>
  </si>
  <si>
    <t>Drukarka OKI</t>
  </si>
  <si>
    <t>Płyta indukcyjna Kernau</t>
  </si>
  <si>
    <t>Drukarka HP Laser Jat Pro 400</t>
  </si>
  <si>
    <t xml:space="preserve">Ekspres do kawy Melitta </t>
  </si>
  <si>
    <t>Kocioł wodny Buderus GE 315                                                       z osprzętem</t>
  </si>
  <si>
    <t>9131-0716</t>
  </si>
  <si>
    <t xml:space="preserve">170 kW,6 bar </t>
  </si>
  <si>
    <t>Buderus</t>
  </si>
  <si>
    <t xml:space="preserve">tak - kotłownia </t>
  </si>
  <si>
    <t>ul. Św. Floriana 6, 39-100 Ropczyce</t>
  </si>
  <si>
    <t>BUDYNEK STRAŻNICY JRG PSP W SANOKU</t>
  </si>
  <si>
    <t>SIEDZIBA KOMENDY POWIATOWEJ PAŃSTWOWEJ STRAŻY POŻARNEJ W SANOKU</t>
  </si>
  <si>
    <t>monitoring obiektu, bramy wjazdowe otwierane ze stanowiska kierowania, wyposażony w sieć hydrantową na zewnątrz i wewnątrz budynku, gaśnice proszkowe rozmieszczone wg. Przepisów w całym budynku, plac Komendy ogrodzony.</t>
  </si>
  <si>
    <t>ul. WINCENTEGO WITOSA 60, 38-500 SANOK</t>
  </si>
  <si>
    <t>Konstrukcja budynku w technologi tradycyjnej - (ściany murowane w układzie podłużnym) i mieszanej (konstrukcja nośna słupowo-ryglowa ze scianami zewnętrznymi murowanymi warstwowymi).</t>
  </si>
  <si>
    <t>Ławy i stropy fundamentowe-żelbetowe. Ściany fundamentowe betonowe.</t>
  </si>
  <si>
    <t>Dach dwuspadowy, częściowo symetryczny o konstrukcji drewnianej, kryty blachą trapezową.</t>
  </si>
  <si>
    <t>konstrukcji drewnianej, kryty blachą trapezową</t>
  </si>
  <si>
    <t>Telefon</t>
  </si>
  <si>
    <t xml:space="preserve">Miernik substancji </t>
  </si>
  <si>
    <t>Laminator</t>
  </si>
  <si>
    <t>Rejestrator BSC z dyskami</t>
  </si>
  <si>
    <t>Klimatyzator ścienny</t>
  </si>
  <si>
    <t>Projektor</t>
  </si>
  <si>
    <t>Router FortiGate</t>
  </si>
  <si>
    <t>Komputer</t>
  </si>
  <si>
    <t>Urzadzenie wielofunkcyjne</t>
  </si>
  <si>
    <t>Zestaw nagłaśniający</t>
  </si>
  <si>
    <t>Radiotelefon</t>
  </si>
  <si>
    <t>Niszczarka</t>
  </si>
  <si>
    <t>Kopiarka</t>
  </si>
  <si>
    <t>Budynek Komendy Powiatowej/JRG I</t>
  </si>
  <si>
    <t>Pomieszczenia biurowe, strażnica JRG 1</t>
  </si>
  <si>
    <t>1978/ rozbudowa w 2001</t>
  </si>
  <si>
    <t>gaśnic, dozór kamer, pracownicy całodobowo  w obiekcie</t>
  </si>
  <si>
    <t>Al.. Jana Pawła II 27 37-450 Stalowa Wola</t>
  </si>
  <si>
    <t>Pomieszczenia biurowe, strażnica JRG 2</t>
  </si>
  <si>
    <t>lata 50</t>
  </si>
  <si>
    <t>ul. Kwiatkowskiego 1 37-450 Stalowa Wola</t>
  </si>
  <si>
    <t>konstrukcja drewniana kryta blachodachówką</t>
  </si>
  <si>
    <t>stropodach kryty papą</t>
  </si>
  <si>
    <t>Budynek JRG II Stalowa Wola (w tym solary)</t>
  </si>
  <si>
    <t>Monotor AOC E2470SW</t>
  </si>
  <si>
    <t>Monotor Philips 32" 32PFS5823</t>
  </si>
  <si>
    <t>Urzadzenie wielofunkcyjne HP Laserjet Pro MFP M426fdm</t>
  </si>
  <si>
    <t>Zestaw komputerowy ADAX DELTA XVPC8400</t>
  </si>
  <si>
    <t>Panasonic KX-PRX150</t>
  </si>
  <si>
    <t>QNAP TS-231P, dysk twardy WD Red 1 TB - 2 szt</t>
  </si>
  <si>
    <t>Panel wyświetlający DWA 02 (10 cyfr)</t>
  </si>
  <si>
    <t xml:space="preserve">Nagłośnienie świetlica KP (CMX 20T-BL głośnik sufitowy szt.8, T-621A Mikrofon pulpitowy szt. 3, TSX-606HT Mikrofon reczny szt. 2, TSX-626 Odbiornik mikrofonowy, MEC-20 Kabel mikrofonowy, MEC-1000/SW Kabel mikrofonowy szt. 2.) </t>
  </si>
  <si>
    <t>WM-8256 Wzmacniacz miksujący z FD/USB/SD</t>
  </si>
  <si>
    <t>Soundsation GO-SOUND 15AMW Kolumna aktywna z akumulatorem 15" 400 W Bluetooth, MP3, mikrofony doręczne 2 szt., AKMUZ K-2 Statyw kolumnowy stalowy.</t>
  </si>
  <si>
    <t>Monotor AOC E2270SWHN 21,5"</t>
  </si>
  <si>
    <t>Projektor Benq MS531</t>
  </si>
  <si>
    <t>Zestaw Komputerowy i multimedialny: jednostka komputerowa - ABC DATA 1001905 -2 szt.-8819,28; jednostka komputerowa - ABC DATA 1001904-1 szt.-3191,40; monitor BENQ-GL2450HM-5 szt. -3180,60; telewizor Hitachi 50hblt62 -2 szt.-3840,48; projektor i ekran - VIVITEK DH833 -1 szt.-5342,76.</t>
  </si>
  <si>
    <t>Urządzenie wielofunkcyjne HP LaserJet Pro MFP M225dn</t>
  </si>
  <si>
    <t xml:space="preserve">System Zdalnego Sterowania do radiotelefonu Motorola GM 360 wraz z anteną bazową          </t>
  </si>
  <si>
    <t>Projektor Optima HD27 1080P 3200 ansi</t>
  </si>
  <si>
    <t>Urządzenie wielofunkcyjne atramentowe EPSON L565</t>
  </si>
  <si>
    <t>Telewizor LG LED 55UF680V</t>
  </si>
  <si>
    <t>Urządzenie wielofunkcyjne HP LaserJet Pro M225dn</t>
  </si>
  <si>
    <t>Urządzenie RICOH SPC252SF</t>
  </si>
  <si>
    <t>Ruter FortiGate-80D</t>
  </si>
  <si>
    <t>Centrala ACCO-NT z osprzętem</t>
  </si>
  <si>
    <t>Kontroler przejścia ACCO-KP z osprzętem</t>
  </si>
  <si>
    <t>Videodomofon Comax (zestaw 2 kaset i monitor)</t>
  </si>
  <si>
    <t>Zestaw do automatycznego otwierania bramy wjazdowej</t>
  </si>
  <si>
    <t>Komputronik Pro SK-300(U008)(i3-6100 z WIN 10 Pro</t>
  </si>
  <si>
    <t>PA-940 wzmacniacz PA</t>
  </si>
  <si>
    <t>Nport 5110/EU serwer 1xRS232 do sieci LAN</t>
  </si>
  <si>
    <t>Nport 5210A/EU serwer 2xRS-232</t>
  </si>
  <si>
    <t>Radiotelefon Hytera HYT TC-780 2szt.</t>
  </si>
  <si>
    <t>LENOVO YOGA TAB 3 8 ZAO361/tabletyandroid 7,1"9,6</t>
  </si>
  <si>
    <t>NOTEBOOK LENOVO IDEAPAD 100-15IBY</t>
  </si>
  <si>
    <t>Tablet Lenovo Yoga Tab 3 8 ZAO361</t>
  </si>
  <si>
    <t>Lenovo V320 17,3" FHD AG i5-7200 8GB</t>
  </si>
  <si>
    <t>Cyfrowy rejestrator HD-TVI 8-kanałowy Hikvision DS.-7208HUHI-K2(5mpix, 12kl/s, H.265,HDMI,VGA) Turbo HD4.0 2szt.</t>
  </si>
  <si>
    <t>Cyfrowy rejestrator HD-TVI 4-kanałowy Hikvision DS.-7208HUHI-K2(5mpix, 12kl/s, H.265,HDMI,VGA) Turbo HD4.1</t>
  </si>
  <si>
    <t>Kamera HD-TVI kompaktowa Hikvision DS.-2CE16FIT-IT3 (3Mpix, 2,8mm,0,01 lx,IR do 40 m) Turbo HD 3.0 15 szt.</t>
  </si>
  <si>
    <t>Budynek KP PSP</t>
  </si>
  <si>
    <t>Ochrona przecipożarowa</t>
  </si>
  <si>
    <t>monitoring zewnętrzny, dozór ludzki</t>
  </si>
  <si>
    <t>Strzyżów, ul. Spotowa 20</t>
  </si>
  <si>
    <t>Ściana Ćwiczeń</t>
  </si>
  <si>
    <t>Szkolenie strażaków</t>
  </si>
  <si>
    <t>zbrojone, betonowe</t>
  </si>
  <si>
    <t>zbrojone,betonowe</t>
  </si>
  <si>
    <t>drewniana, bl. Trapezowa</t>
  </si>
  <si>
    <t>częściowo</t>
  </si>
  <si>
    <t>Serwer Fortigate 80</t>
  </si>
  <si>
    <t>Budynek administracyjno-socjalny</t>
  </si>
  <si>
    <t>administracyjny/socjalny</t>
  </si>
  <si>
    <t>gaśnice proszkowe, dozór</t>
  </si>
  <si>
    <t xml:space="preserve">Ustrzyki Dolne, 1 Maja 22 </t>
  </si>
  <si>
    <t>Budynek Strażnicy-wieża</t>
  </si>
  <si>
    <t>garażowy, magazynowy</t>
  </si>
  <si>
    <t>Budynek do utrzymania gotowości bojowej samochodów ratowniczo-gąsniczych</t>
  </si>
  <si>
    <t>myjnia, magazyn</t>
  </si>
  <si>
    <t>gaśnica proszkowa, dozór</t>
  </si>
  <si>
    <t>Plac manewrowy</t>
  </si>
  <si>
    <t>2004/2008</t>
  </si>
  <si>
    <t>Ogrodzenie z paneli oraz 2 bramy sterowane elektrycznie</t>
  </si>
  <si>
    <t>garaż/socjalny</t>
  </si>
  <si>
    <t>Ściana do ćwiczeń</t>
  </si>
  <si>
    <t>ćwiczenia, sport</t>
  </si>
  <si>
    <t xml:space="preserve">Ustrzyki Dolne, Pionierska 10 </t>
  </si>
  <si>
    <t>Budynek garażowo-socjalny (w tym solary 18 914,79 zł)</t>
  </si>
  <si>
    <t>cegła ceramiczna/bloczek gazobetonowy</t>
  </si>
  <si>
    <t>krokwiowo-płatwiowy</t>
  </si>
  <si>
    <t>dostateczna</t>
  </si>
  <si>
    <t xml:space="preserve">cegła ceramiczna </t>
  </si>
  <si>
    <t>bloczek gazobetonowy</t>
  </si>
  <si>
    <t>Serwer plików Qnap TS-123P</t>
  </si>
  <si>
    <t>Dysk Toshiba P300 1TB</t>
  </si>
  <si>
    <t>Radiotelefon Motorola DM4601 E</t>
  </si>
  <si>
    <t>Zdalne sterowanie SGM5ES TRX</t>
  </si>
  <si>
    <t>Skaner Canon Lide 120</t>
  </si>
  <si>
    <t>Klimatyzator</t>
  </si>
  <si>
    <t xml:space="preserve">Urządzenie wielofunkcyjne HP LASERJET PRO M26A MPF </t>
  </si>
  <si>
    <t>Monitor Samsunge LS 24D</t>
  </si>
  <si>
    <t xml:space="preserve">Zestaw komputerowy INTEL i5-8400 16gb ddr4 gtx 1050Ti 4GB WIN 10 Proff </t>
  </si>
  <si>
    <t xml:space="preserve">Niszczarka HSM X10 </t>
  </si>
  <si>
    <t>Urządzenie Panaconic KX MB2170</t>
  </si>
  <si>
    <t>Urządzenie wielofunkcyjne M26NW</t>
  </si>
  <si>
    <t>Drukarka Brother DCPJ1000</t>
  </si>
  <si>
    <t>Urządzenie wielofunkcyjne HP M227</t>
  </si>
  <si>
    <t>Urzadzenie wielofunkcyjne HP Color M477fdn</t>
  </si>
  <si>
    <t>Drukarka PRO M402dne</t>
  </si>
  <si>
    <t>Dysk twardy wewnętrzny HDD SSD 240 GB</t>
  </si>
  <si>
    <t>Dysk twardy przenośny 2TB</t>
  </si>
  <si>
    <t>Switch Cisco SG200-50</t>
  </si>
  <si>
    <t xml:space="preserve">Fortigate 80D router </t>
  </si>
  <si>
    <t>Lodówka Whirlpool</t>
  </si>
  <si>
    <t>Zasilacz UPS Lineinteractive 850V</t>
  </si>
  <si>
    <t>Zasilacz EB9</t>
  </si>
  <si>
    <t>Dysk twardy Segate ST500DM</t>
  </si>
  <si>
    <t>Dysk zewnętrzny twardy 3TB</t>
  </si>
  <si>
    <t xml:space="preserve">Telewizor Samsunge </t>
  </si>
  <si>
    <t xml:space="preserve">Spreżarka do ładowania butli </t>
  </si>
  <si>
    <t>Niszczarka Tarmator C9</t>
  </si>
  <si>
    <t>Monitor Samsunge LED 24</t>
  </si>
  <si>
    <t>Notebook HP ProBoock</t>
  </si>
  <si>
    <t>Telefon komórkowy Xiaomi Redmi Note 4</t>
  </si>
  <si>
    <t>Kamera samochodowa CDR 126 32GB</t>
  </si>
  <si>
    <t>Sygnalizator bezruchu Motionscout - szt. 3</t>
  </si>
  <si>
    <t>Sygnalizator bezruchu SuperPass- szt. 3</t>
  </si>
  <si>
    <t xml:space="preserve">Telefon LG MQ610EMW Q7 </t>
  </si>
  <si>
    <t xml:space="preserve">Radiotelefon DM 4600 E </t>
  </si>
  <si>
    <t>Telefon komórkowy Samsunge S71</t>
  </si>
  <si>
    <t>Sygnalizator bezruchu Motionscout</t>
  </si>
  <si>
    <t>BUDYNEK STRAŻNICY (w tym solary 18 700 zł)</t>
  </si>
  <si>
    <t>administracyjno garażowo -socjalny (w tym solary 38 609,70 zł)</t>
  </si>
  <si>
    <t>KOMPUTER KOMPUTRONIK PRO DX-250 2 szt</t>
  </si>
  <si>
    <t>TELEWIZOR LED BLAUPUNKT 2 szt</t>
  </si>
  <si>
    <t>DYSK 4TB WD RED WD40FRX 3,5" 2 szt</t>
  </si>
  <si>
    <t>TANDBERG RDX 2 TB CATRIDGE 8731-RDX 2 szt</t>
  </si>
  <si>
    <t>MODUŁ SFP DUAL OPTEC 1,25G 2 szt</t>
  </si>
  <si>
    <t>LAMPA POWERLUG MINI LED ED 3250LM 740 2 szt</t>
  </si>
  <si>
    <t>KOMPUTER DELL V3670MT 2 szt</t>
  </si>
  <si>
    <t>LAMPKA BIUROWA DE MESA 2 szt</t>
  </si>
  <si>
    <t>NISZCZARKA WALLNER ACD 4102 szt</t>
  </si>
  <si>
    <t>CZUJNIK BEZRUCHU MOTION SCAUT 3 szt</t>
  </si>
  <si>
    <t>APARAT TELEFONICZNY MAXCOM KXT809 2 szt</t>
  </si>
  <si>
    <t>LOGITECH PROFESSIONAL PRESENTER R700 2 szt</t>
  </si>
  <si>
    <t>TELEFON XIAOMI REDMI NOTE 8T PLAY BLACK 4 szt</t>
  </si>
  <si>
    <t>TELEFON SAMSUNG A405F GALAXY A40 BLACK 2 szt</t>
  </si>
  <si>
    <t>TERMOMETR ELEKTRONICZNY MICROLIFE NC 200 2 szt.</t>
  </si>
  <si>
    <t>TELEFON XIAOMI REDMI NOTE 8T PLAY BLACK 2 szt</t>
  </si>
  <si>
    <t>KAMERA SAMOCHODOWA CDR-126 32GB 4 szt</t>
  </si>
  <si>
    <t>20. KOMENDA POWIATOWA PAŃSTWOWEJ STRAŻY POŻARNEJ W USTRZYKACH DOLNYCH</t>
  </si>
  <si>
    <t>6. KOMENDA POWIATOWA PAŃSTWOWEJ STRAŻY POŻARNEJ W LESKU</t>
  </si>
  <si>
    <t>7. KOMENDA POWIATOWA PAŃSTWOWEJ STRAŻY POŻARNEJ W LEŻAJSKU</t>
  </si>
  <si>
    <t>8. KOMENDA POWIATOWA PAŃSTWOWEJ STRAŻY POŻARNEJ W ŁAŃCUCIE</t>
  </si>
  <si>
    <t>9. KOMENDA POWIATOWA PAŃSTWOWEJ STRAŻY POŻARNEJ W MIELCU</t>
  </si>
  <si>
    <t>10. KOMENDA POWIATOWA PAŃSTWOWEJ STRAŻY POŻARNEJ W NISKU</t>
  </si>
  <si>
    <t>11. KOMENDA POWIATOWA PAŃSTWOWEJ STRAŻY POŻARNEJ W STALOWEJ WOLI</t>
  </si>
  <si>
    <t>ŁĄCZNIE</t>
  </si>
  <si>
    <t>Jednostka Ratowniczo-Gaśnicza NR 3 z systemem monitoringu wewnętrznego i zewnętrznego</t>
  </si>
  <si>
    <t>Budynek JRG</t>
  </si>
  <si>
    <t>piwnice - schron, parter - garaż, piętro - pom. socjalne</t>
  </si>
  <si>
    <t>1961 remont 1998</t>
  </si>
  <si>
    <t>Budynek zaplecza operacyjno technicznego (administracyjny)</t>
  </si>
  <si>
    <t>budynek biurowy</t>
  </si>
  <si>
    <t>szkoleniowe</t>
  </si>
  <si>
    <t>Komora dymowa</t>
  </si>
  <si>
    <t>Budynek mieszkalny</t>
  </si>
  <si>
    <t>mieszkalna</t>
  </si>
  <si>
    <t>Garaże z myjnią</t>
  </si>
  <si>
    <t>4 stanowiska garażowe, myjnia i warsztat</t>
  </si>
  <si>
    <t>monitoring</t>
  </si>
  <si>
    <t>37-700 Przemyśl, pl. Św. Floriana 1</t>
  </si>
  <si>
    <t>gaśnice proszkowe 2 kg szt. 3     monitoring</t>
  </si>
  <si>
    <t>piwnice - cegła pełna, parter słupy żelbetowe (w części przebudowywanej stalowe, piętro cegła pełna</t>
  </si>
  <si>
    <t>nad piwnicą żelbetowy monolityczny, nad parterem i piętrem - akermana</t>
  </si>
  <si>
    <t>więźba drewniana pokrycie blachą trapezowaną</t>
  </si>
  <si>
    <t>żelbetowy monolityczny</t>
  </si>
  <si>
    <t>pustaki gazobetonowe</t>
  </si>
  <si>
    <t>płyty warstwowe</t>
  </si>
  <si>
    <t>konstrukcja stalowa,pokrycie z płyt warstwowych</t>
  </si>
  <si>
    <t>Drukarka Brother DCP-9015</t>
  </si>
  <si>
    <t>Klimatyzator FUITSU ASY 612</t>
  </si>
  <si>
    <t>Klimatyzator FUITSU ASY 609</t>
  </si>
  <si>
    <t>Komputer DELL Vostro V3650MT</t>
  </si>
  <si>
    <t>Mikrofon nagłowny HEADSET 100 UHF</t>
  </si>
  <si>
    <t>Mikrofon TT 100 DUO UHF PRODIPE</t>
  </si>
  <si>
    <t>Monitor DELL  SE2416H LED 23,8”</t>
  </si>
  <si>
    <t>Monitor DELL 24”  E2416H LED</t>
  </si>
  <si>
    <t>Telewizor LED SAMSUNG UE40K5572</t>
  </si>
  <si>
    <t>Jednostka wewnętrzna AUY 624 LVLA</t>
  </si>
  <si>
    <t>Panel wewnętrzny  UTG UFYDW</t>
  </si>
  <si>
    <t>Jednostka zewnętrzna AOY 624 LALA</t>
  </si>
  <si>
    <t xml:space="preserve">Ładowarka 6-poz. </t>
  </si>
  <si>
    <t>Drukarka CANON Pixma iP110</t>
  </si>
  <si>
    <t>Drukarka laserowa Brother HL-1223WE</t>
  </si>
  <si>
    <t xml:space="preserve">Klimatyzator Fujitsu ASY 609 </t>
  </si>
  <si>
    <t>Klimatyzator CHIGO DC</t>
  </si>
  <si>
    <t>Serwer plików NAS</t>
  </si>
  <si>
    <t>Komputer LENOVO V520</t>
  </si>
  <si>
    <t>Monitor LCD 24'' LG</t>
  </si>
  <si>
    <t>Serwer plików NAS QNAP</t>
  </si>
  <si>
    <t>Serwer portów szeregowych MOXA</t>
  </si>
  <si>
    <t>Monitor LCD 27''</t>
  </si>
  <si>
    <t>Telefon systemowy SLICAN CTS-330</t>
  </si>
  <si>
    <t>Call Manager 1U5 NCP-CM400P</t>
  </si>
  <si>
    <t>NCP Gateway 1U NCP-GES6S.1E14120,5</t>
  </si>
  <si>
    <t>NCP Gateway NCP NCP-GWS6S 1U</t>
  </si>
  <si>
    <t>Moduł NCP-EMS4FXO</t>
  </si>
  <si>
    <t>NCP moduł NCP-EMS4FXS</t>
  </si>
  <si>
    <t>Moduł NCP-EMS4BRI</t>
  </si>
  <si>
    <t>Zespół zasilający</t>
  </si>
  <si>
    <t>HP Color Laser Jet Pro MFP M477fdw</t>
  </si>
  <si>
    <t>Urządzenie wielofunkcyjne BROTHER DCP L2512D</t>
  </si>
  <si>
    <t>Kserokopiarka KONICA MINOLTA BIZHUB 227</t>
  </si>
  <si>
    <t>Podajnik RADF Konica Minolta 227</t>
  </si>
  <si>
    <t>Drukarka LEXMARK B2442DW</t>
  </si>
  <si>
    <t>Zegar ZA 10-R</t>
  </si>
  <si>
    <t xml:space="preserve">klimatyzator FUJITSU </t>
  </si>
  <si>
    <t>Komputer i5-10400/B460M/8GB</t>
  </si>
  <si>
    <t xml:space="preserve">Monitor LCD 23,6’” Philips </t>
  </si>
  <si>
    <t xml:space="preserve">Radiotelefon MOTOROLA DP 4600 e </t>
  </si>
  <si>
    <t>komputer INTEL i5-7400</t>
  </si>
  <si>
    <t>Defibrylator PHILIPS FXR</t>
  </si>
  <si>
    <t>Radiotelefon DP4601E z mikrofonogłośnikiem</t>
  </si>
  <si>
    <t>Maszt oświetleniowy PELI 9490</t>
  </si>
  <si>
    <t>Latarka VULCAN 44653 ATEX</t>
  </si>
  <si>
    <t>Zestaw nagłośnieniowy Power audio LG FH6</t>
  </si>
  <si>
    <t>Notebook ASUS VIVIBOOK X509FA</t>
  </si>
  <si>
    <t>Radiotelefon DP4601E</t>
  </si>
  <si>
    <t>Komputer  ZOOP NOVO</t>
  </si>
  <si>
    <t>Notebook Durabook S15AB</t>
  </si>
  <si>
    <t>Detektor DPPE (przemiennego pola elektromagnet.)</t>
  </si>
  <si>
    <t>Zamgławiacz C 150 ULV VECTORFOG</t>
  </si>
  <si>
    <t>Wytwornica ozonu HF 198 10000 MG H</t>
  </si>
  <si>
    <t>Termodetektor BOSCH GIS 1000C</t>
  </si>
  <si>
    <t>Nawigacja GPS MODECOM FreeWay SX7.1</t>
  </si>
  <si>
    <t>Notebook HP 250 G7</t>
  </si>
  <si>
    <t>Urządzenie wielofunkcyjne HP LaserJet Pro</t>
  </si>
  <si>
    <t>Latarka GL 7 LED z akumulatorem 13,6 Ah</t>
  </si>
  <si>
    <t>Latarka KX narrow T</t>
  </si>
  <si>
    <t>całodobowy dozór pracowniczy, monitoring na placu wewnętrznym, w budynku administracyjnym i w garażach JRG</t>
  </si>
  <si>
    <t>36-065 Dynów, ul. Szkolna 7</t>
  </si>
  <si>
    <t>całodobowy dozór pracowniczy, monitoring w garażu JRG</t>
  </si>
  <si>
    <t>1. KOMENDA MIEJSKA PAŃSTWOWEJ STRAŻY POŻARNEJ W PRZEMYŚLU</t>
  </si>
  <si>
    <t>spawarka BESTER</t>
  </si>
  <si>
    <t>KM PSP Przemyśl</t>
  </si>
  <si>
    <t>kompresor MP 3E "BAUER"</t>
  </si>
  <si>
    <t>Przekształtnik tyrystorowy</t>
  </si>
  <si>
    <t>Suszarka do ubrań</t>
  </si>
  <si>
    <t>Traktorek - kosiarka RS 120/96</t>
  </si>
  <si>
    <t>Agregat prądotwórczy GSL-65D</t>
  </si>
  <si>
    <t>IFEX 3001/3012</t>
  </si>
  <si>
    <t>Myjka ciśnieniowa KARCHER</t>
  </si>
  <si>
    <t>radiotelefon bazowy</t>
  </si>
  <si>
    <t>Myjka Ultron typ U-70N</t>
  </si>
  <si>
    <t xml:space="preserve"> numer fabryczny: 239/2014</t>
  </si>
  <si>
    <t>Suszarka firmy Harstra typ M18</t>
  </si>
  <si>
    <t>numer fabryczny: 4972214 PL</t>
  </si>
  <si>
    <t>Sprężarka tłokowa</t>
  </si>
  <si>
    <t xml:space="preserve">QUAESTOR 7000 </t>
  </si>
  <si>
    <t>Spężarka NARDI</t>
  </si>
  <si>
    <t>Pralka ELEKTROLUX</t>
  </si>
  <si>
    <t>Sprężarka METABO 200 MEGA 508</t>
  </si>
  <si>
    <t>2. KOMENDA POWIATOWA PAŃSTWOWEJ STRAŻY POŻARNEJ W BRZOZOWIE</t>
  </si>
  <si>
    <t>3. KOMENDA POWIATOWA PAŃSTWOWEJ STRAŻY POŻARNEJ W DĘBICY</t>
  </si>
  <si>
    <t>4. KOMENDA POWIATOWA PAŃSTWOWEJ STRAŻY POŻARNEJ W LESKU</t>
  </si>
  <si>
    <t>5. KOMENDA POWIATOWA PAŃSTWOWEJ STRAŻY POŻARNEJ W LEŻAJSKU</t>
  </si>
  <si>
    <t>6. KOMENDA POWIATOWA PAŃSTWOWEJ STRAŻY POŻARNEJ W MIELCU</t>
  </si>
  <si>
    <t>7. KOMENDA POWIATOWA PAŃSTWOWEJ STRAŻY POŻARNEJ W ROPCZYCACH</t>
  </si>
  <si>
    <t>Tabela nr 7 - Wykaz szkód w Komendach Państwowej Strazy Pożarnej woj. Podkarpackiego za okres od 5.12.2017 r. do 4.12.2020 r.</t>
  </si>
  <si>
    <t>Ryzyko</t>
  </si>
  <si>
    <t>Data Szkody</t>
  </si>
  <si>
    <t>Opis szkody</t>
  </si>
  <si>
    <t>Wypłata</t>
  </si>
  <si>
    <t>Mienie od ognia i innych zdarzeń</t>
  </si>
  <si>
    <t>Uszkodzenie dolnego segmentu bramy garażowej nr 3 wskutek uderzenia przez pojazd podczas wjeżdżania tyłem do garażu</t>
  </si>
  <si>
    <t>Złamanie masztu antenowego, uszkodzenie częsci dachu budynku, części pasa rynnowego, rynny oraz elewacji budynku (odpryśnięcie tynku) wskutek porywistego wiatru</t>
  </si>
  <si>
    <t>Uszkodzenie dwóch przęseł bramy wyjazdowej wraz z uszczelką i czujnikami wskutek awarii - brama nie otworzyła się całkowicie.</t>
  </si>
  <si>
    <t>Uszkodzenie radiotelefonu podczas gwałtownych wyladowań atmosferycznych.</t>
  </si>
  <si>
    <t>Uszkodzenie urządzeń wskutek wyładowań atmosferycznych.</t>
  </si>
  <si>
    <t>Uszkodzenie bramy pojazdem podczas wjeżdżania tyłem do garażu.</t>
  </si>
  <si>
    <t>Uszkodzenie bramy garażowej wskutek uderzenia przez pojazd ratowniczo-gaśniczy podczas wjeżdżania do garażu</t>
  </si>
  <si>
    <t>Uszkodzenie pilarki spalinowej wskutek upuszczenia sprzętu z wys. 23m z podnośnika SHD-24</t>
  </si>
  <si>
    <t>Zalanie sufitów podwieszanych w wbudynku w wyniku rozszczelnienia pokrycia dachowego, nad pomieszczeniem dowódców JRG, spowodowanego odwilżą oraz silnym wiatrem.</t>
  </si>
  <si>
    <t>Uszkodzenie barier przeciwśniegowych, mocowania instalacji odgromowej oraz pokrycia dachu wskutek obfitych opadów śniegu</t>
  </si>
  <si>
    <t>OC ogólne</t>
  </si>
  <si>
    <t>brak danych</t>
  </si>
  <si>
    <t>Uszkodzenie cyfrowego rejestratora rozmów wskutek przepięcia w sieci elektrycznej</t>
  </si>
  <si>
    <t>Uszkodzenie filaru bocznego bramy, podczas wyjazdu alarmowego pojazdu pozarniczego.</t>
  </si>
  <si>
    <t>Awaria centrali telefonicznej powstała w wyniku wyładowania atmosferycznego - uderzenia pioruna.</t>
  </si>
  <si>
    <t>Spalenie manekina szkoleniowego podczas ćwiczeń symulacyjnych - pozoracji pożaru samochodu .</t>
  </si>
  <si>
    <t>Uszkodzenie bramy garażowej wskutek uderzenia pojazdem ratowniczo - gaśniczym podczas wyjazdu z garażu</t>
  </si>
  <si>
    <t>Zerwanie i zniszczenie napisu na elewacji budynku w wyniku silnego wiatru podczas burzy.</t>
  </si>
  <si>
    <t>Elektronika</t>
  </si>
  <si>
    <t>Awaria instalacji telefonicznej wskutek przepięcia podczas burzy.</t>
  </si>
  <si>
    <t>Uszkodzenie telefonu komórkowego wskutek przypadkowego upadku sprzętu na podłogę</t>
  </si>
  <si>
    <t>Raport szkodowy sporządzony na podstawie danych od Ubezpieczyciela. Stan na dzień 4.12.2020 r.</t>
  </si>
  <si>
    <t>Brak rezerw.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</si>
</sst>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0.0"/>
    <numFmt numFmtId="184" formatCode="#,##0.00&quot; zł&quot;"/>
    <numFmt numFmtId="185" formatCode="#,##0.00&quot; zł &quot;;#,##0.00&quot; zł &quot;;&quot;-&quot;#&quot; zł &quot;;&quot; &quot;@&quot; &quot;"/>
    <numFmt numFmtId="186" formatCode="d&quot;.&quot;mm&quot;.&quot;yyyy"/>
    <numFmt numFmtId="187" formatCode="[$-415]dddd\,\ d\ mmmm\ yyyy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Arial2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Arial2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5" fontId="41" fillId="0" borderId="0">
      <alignment/>
      <protection/>
    </xf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14" borderId="10" xfId="0" applyFont="1" applyFill="1" applyBorder="1" applyAlignment="1">
      <alignment horizontal="center" vertical="center"/>
    </xf>
    <xf numFmtId="0" fontId="13" fillId="14" borderId="10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 wrapText="1"/>
    </xf>
    <xf numFmtId="0" fontId="1" fillId="14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2" xfId="55" applyFont="1" applyFill="1" applyBorder="1" applyAlignment="1">
      <alignment horizontal="center" vertical="center" wrapText="1"/>
      <protection/>
    </xf>
    <xf numFmtId="0" fontId="0" fillId="0" borderId="12" xfId="55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vertical="center" wrapText="1"/>
      <protection/>
    </xf>
    <xf numFmtId="0" fontId="0" fillId="0" borderId="14" xfId="0" applyFont="1" applyFill="1" applyBorder="1" applyAlignment="1">
      <alignment vertical="center" wrapText="1"/>
    </xf>
    <xf numFmtId="44" fontId="0" fillId="0" borderId="10" xfId="68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58" applyFont="1" applyBorder="1" applyAlignment="1">
      <alignment wrapText="1"/>
      <protection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44" fontId="0" fillId="0" borderId="10" xfId="68" applyFont="1" applyFill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4" fontId="0" fillId="0" borderId="10" xfId="68" applyFont="1" applyFill="1" applyBorder="1" applyAlignment="1">
      <alignment horizontal="right" vertical="center" wrapText="1"/>
    </xf>
    <xf numFmtId="44" fontId="1" fillId="31" borderId="10" xfId="68" applyFont="1" applyFill="1" applyBorder="1" applyAlignment="1">
      <alignment horizontal="right" vertical="center" wrapText="1"/>
    </xf>
    <xf numFmtId="44" fontId="1" fillId="31" borderId="10" xfId="68" applyFont="1" applyFill="1" applyBorder="1" applyAlignment="1">
      <alignment horizontal="right" wrapText="1"/>
    </xf>
    <xf numFmtId="44" fontId="0" fillId="0" borderId="10" xfId="68" applyFont="1" applyFill="1" applyBorder="1" applyAlignment="1">
      <alignment/>
    </xf>
    <xf numFmtId="44" fontId="1" fillId="0" borderId="0" xfId="68" applyFont="1" applyFill="1" applyBorder="1" applyAlignment="1">
      <alignment vertical="center" wrapText="1"/>
    </xf>
    <xf numFmtId="44" fontId="1" fillId="0" borderId="11" xfId="68" applyFont="1" applyFill="1" applyBorder="1" applyAlignment="1">
      <alignment vertical="center" wrapText="1"/>
    </xf>
    <xf numFmtId="44" fontId="1" fillId="0" borderId="0" xfId="68" applyFont="1" applyBorder="1" applyAlignment="1">
      <alignment horizontal="right" wrapText="1"/>
    </xf>
    <xf numFmtId="44" fontId="0" fillId="0" borderId="0" xfId="68" applyFont="1" applyAlignment="1">
      <alignment horizontal="right" wrapText="1"/>
    </xf>
    <xf numFmtId="44" fontId="1" fillId="14" borderId="10" xfId="68" applyFont="1" applyFill="1" applyBorder="1" applyAlignment="1">
      <alignment horizontal="right" wrapText="1"/>
    </xf>
    <xf numFmtId="44" fontId="0" fillId="0" borderId="0" xfId="68" applyFont="1" applyAlignment="1">
      <alignment horizontal="right"/>
    </xf>
    <xf numFmtId="0" fontId="1" fillId="14" borderId="10" xfId="0" applyFont="1" applyFill="1" applyBorder="1" applyAlignment="1">
      <alignment horizontal="center" vertical="center" wrapText="1"/>
    </xf>
    <xf numFmtId="44" fontId="1" fillId="2" borderId="10" xfId="68" applyFont="1" applyFill="1" applyBorder="1" applyAlignment="1">
      <alignment horizontal="center" vertical="center" wrapText="1"/>
    </xf>
    <xf numFmtId="44" fontId="1" fillId="31" borderId="10" xfId="68" applyFont="1" applyFill="1" applyBorder="1" applyAlignment="1">
      <alignment vertical="center"/>
    </xf>
    <xf numFmtId="44" fontId="1" fillId="14" borderId="10" xfId="68" applyFont="1" applyFill="1" applyBorder="1" applyAlignment="1">
      <alignment horizontal="center" vertical="center" wrapText="1"/>
    </xf>
    <xf numFmtId="44" fontId="0" fillId="0" borderId="10" xfId="68" applyFont="1" applyFill="1" applyBorder="1" applyAlignment="1">
      <alignment horizontal="center" vertical="center" wrapText="1"/>
    </xf>
    <xf numFmtId="44" fontId="0" fillId="0" borderId="10" xfId="68" applyFont="1" applyFill="1" applyBorder="1" applyAlignment="1">
      <alignment horizontal="center" vertical="center"/>
    </xf>
    <xf numFmtId="44" fontId="0" fillId="0" borderId="12" xfId="68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44" fontId="0" fillId="0" borderId="0" xfId="68" applyFont="1" applyAlignment="1">
      <alignment vertical="center"/>
    </xf>
    <xf numFmtId="44" fontId="0" fillId="0" borderId="0" xfId="68" applyFont="1" applyAlignment="1">
      <alignment horizontal="center" vertical="center"/>
    </xf>
    <xf numFmtId="44" fontId="0" fillId="2" borderId="10" xfId="68" applyFont="1" applyFill="1" applyBorder="1" applyAlignment="1">
      <alignment vertical="center"/>
    </xf>
    <xf numFmtId="44" fontId="0" fillId="2" borderId="10" xfId="68" applyFont="1" applyFill="1" applyBorder="1" applyAlignment="1">
      <alignment horizontal="center" vertical="center"/>
    </xf>
    <xf numFmtId="44" fontId="1" fillId="14" borderId="16" xfId="68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0" fontId="0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4" fontId="0" fillId="0" borderId="12" xfId="68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44" fontId="0" fillId="0" borderId="0" xfId="68" applyFont="1" applyAlignment="1">
      <alignment/>
    </xf>
    <xf numFmtId="44" fontId="5" fillId="0" borderId="0" xfId="68" applyFont="1" applyFill="1" applyBorder="1" applyAlignment="1">
      <alignment horizontal="center" vertical="center" wrapText="1"/>
    </xf>
    <xf numFmtId="44" fontId="1" fillId="0" borderId="10" xfId="68" applyFont="1" applyFill="1" applyBorder="1" applyAlignment="1">
      <alignment vertical="center"/>
    </xf>
    <xf numFmtId="44" fontId="0" fillId="0" borderId="0" xfId="68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2" xfId="55" applyNumberFormat="1" applyFont="1" applyFill="1" applyBorder="1" applyAlignment="1">
      <alignment horizontal="center" vertical="center" wrapText="1"/>
      <protection/>
    </xf>
    <xf numFmtId="44" fontId="0" fillId="0" borderId="10" xfId="68" applyFont="1" applyFill="1" applyBorder="1" applyAlignment="1">
      <alignment horizontal="right" wrapText="1"/>
    </xf>
    <xf numFmtId="0" fontId="12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 quotePrefix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33" borderId="10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44" fontId="0" fillId="0" borderId="10" xfId="0" applyNumberFormat="1" applyFont="1" applyFill="1" applyBorder="1" applyAlignment="1">
      <alignment horizontal="center" vertical="center"/>
    </xf>
    <xf numFmtId="44" fontId="0" fillId="0" borderId="10" xfId="0" applyNumberFormat="1" applyFont="1" applyBorder="1" applyAlignment="1">
      <alignment horizontal="center" vertical="center"/>
    </xf>
    <xf numFmtId="44" fontId="0" fillId="33" borderId="10" xfId="0" applyNumberFormat="1" applyFont="1" applyFill="1" applyBorder="1" applyAlignment="1">
      <alignment horizontal="center" vertical="center"/>
    </xf>
    <xf numFmtId="44" fontId="0" fillId="0" borderId="10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center" vertical="center" wrapText="1"/>
    </xf>
    <xf numFmtId="44" fontId="0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4" fontId="0" fillId="0" borderId="12" xfId="68" applyNumberFormat="1" applyFont="1" applyFill="1" applyBorder="1" applyAlignment="1">
      <alignment horizontal="center" vertical="center" wrapText="1"/>
    </xf>
    <xf numFmtId="44" fontId="0" fillId="0" borderId="10" xfId="68" applyFont="1" applyFill="1" applyBorder="1" applyAlignment="1" quotePrefix="1">
      <alignment horizontal="center" vertical="center" wrapText="1"/>
    </xf>
    <xf numFmtId="44" fontId="0" fillId="0" borderId="10" xfId="68" applyFont="1" applyFill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44" fontId="0" fillId="0" borderId="18" xfId="0" applyNumberFormat="1" applyFont="1" applyBorder="1" applyAlignment="1">
      <alignment horizontal="center" vertical="center" wrapText="1"/>
    </xf>
    <xf numFmtId="44" fontId="0" fillId="0" borderId="19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56" applyFont="1" applyFill="1" applyBorder="1" applyAlignment="1">
      <alignment horizontal="center" vertical="center" shrinkToFit="1"/>
      <protection/>
    </xf>
    <xf numFmtId="44" fontId="0" fillId="33" borderId="10" xfId="0" applyNumberFormat="1" applyFont="1" applyFill="1" applyBorder="1" applyAlignment="1">
      <alignment horizontal="center" vertical="center" shrinkToFit="1"/>
    </xf>
    <xf numFmtId="44" fontId="0" fillId="33" borderId="10" xfId="54" applyNumberFormat="1" applyFont="1" applyFill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 shrinkToFit="1"/>
    </xf>
    <xf numFmtId="11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0" fillId="33" borderId="10" xfId="0" applyNumberFormat="1" applyFont="1" applyFill="1" applyBorder="1" applyAlignment="1" quotePrefix="1">
      <alignment horizontal="center" vertical="center"/>
    </xf>
    <xf numFmtId="0" fontId="0" fillId="33" borderId="10" xfId="55" applyFont="1" applyFill="1" applyBorder="1" applyAlignment="1">
      <alignment horizontal="center" vertical="center" wrapText="1"/>
      <protection/>
    </xf>
    <xf numFmtId="0" fontId="0" fillId="33" borderId="12" xfId="55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wrapText="1"/>
      <protection/>
    </xf>
    <xf numFmtId="44" fontId="0" fillId="0" borderId="10" xfId="55" applyNumberFormat="1" applyFont="1" applyFill="1" applyBorder="1" applyAlignment="1">
      <alignment horizontal="center" vertical="center" wrapText="1"/>
      <protection/>
    </xf>
    <xf numFmtId="4" fontId="6" fillId="0" borderId="12" xfId="55" applyNumberFormat="1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horizontal="center" vertical="center" wrapText="1"/>
      <protection/>
    </xf>
    <xf numFmtId="0" fontId="0" fillId="0" borderId="10" xfId="55" applyNumberFormat="1" applyBorder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44" fontId="0" fillId="0" borderId="10" xfId="55" applyNumberFormat="1" applyBorder="1">
      <alignment/>
      <protection/>
    </xf>
    <xf numFmtId="44" fontId="0" fillId="0" borderId="10" xfId="55" applyNumberFormat="1" applyFill="1" applyBorder="1">
      <alignment/>
      <protection/>
    </xf>
    <xf numFmtId="44" fontId="0" fillId="0" borderId="10" xfId="55" applyNumberFormat="1" applyFont="1" applyFill="1" applyBorder="1" applyAlignment="1">
      <alignment vertical="center" wrapText="1"/>
      <protection/>
    </xf>
    <xf numFmtId="44" fontId="0" fillId="0" borderId="10" xfId="55" applyNumberFormat="1" applyFont="1" applyFill="1" applyBorder="1">
      <alignment/>
      <protection/>
    </xf>
    <xf numFmtId="44" fontId="0" fillId="0" borderId="10" xfId="68" applyNumberFormat="1" applyFont="1" applyFill="1" applyBorder="1" applyAlignment="1">
      <alignment horizontal="center" vertical="center"/>
    </xf>
    <xf numFmtId="44" fontId="0" fillId="0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 quotePrefix="1">
      <alignment horizontal="center"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4" fontId="1" fillId="31" borderId="10" xfId="68" applyFont="1" applyFill="1" applyBorder="1" applyAlignment="1">
      <alignment horizontal="center" vertical="center" wrapText="1"/>
    </xf>
    <xf numFmtId="44" fontId="8" fillId="31" borderId="10" xfId="68" applyFont="1" applyFill="1" applyBorder="1" applyAlignment="1">
      <alignment horizontal="center" vertical="center" wrapText="1"/>
    </xf>
    <xf numFmtId="44" fontId="1" fillId="31" borderId="10" xfId="68" applyNumberFormat="1" applyFont="1" applyFill="1" applyBorder="1" applyAlignment="1">
      <alignment horizontal="center" vertical="center" wrapText="1"/>
    </xf>
    <xf numFmtId="0" fontId="0" fillId="0" borderId="10" xfId="55" applyNumberFormat="1" applyBorder="1" applyAlignment="1">
      <alignment horizontal="center" vertical="center"/>
      <protection/>
    </xf>
    <xf numFmtId="0" fontId="0" fillId="0" borderId="10" xfId="55" applyNumberFormat="1" applyFont="1" applyBorder="1" applyAlignment="1">
      <alignment horizontal="center" vertical="center"/>
      <protection/>
    </xf>
    <xf numFmtId="44" fontId="0" fillId="0" borderId="10" xfId="55" applyNumberFormat="1" applyBorder="1" applyAlignment="1">
      <alignment horizontal="center" vertical="center"/>
      <protection/>
    </xf>
    <xf numFmtId="44" fontId="0" fillId="0" borderId="10" xfId="55" applyNumberFormat="1" applyFont="1" applyFill="1" applyBorder="1" applyAlignment="1">
      <alignment horizontal="center" vertical="center"/>
      <protection/>
    </xf>
    <xf numFmtId="44" fontId="0" fillId="0" borderId="10" xfId="0" applyNumberFormat="1" applyFont="1" applyBorder="1" applyAlignment="1">
      <alignment horizontal="center" vertical="center" shrinkToFit="1"/>
    </xf>
    <xf numFmtId="44" fontId="1" fillId="31" borderId="10" xfId="68" applyNumberFormat="1" applyFont="1" applyFill="1" applyBorder="1" applyAlignment="1">
      <alignment horizontal="right" vertical="center" wrapText="1"/>
    </xf>
    <xf numFmtId="0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>
      <alignment horizontal="center" vertical="center" wrapText="1"/>
    </xf>
    <xf numFmtId="44" fontId="0" fillId="0" borderId="10" xfId="0" applyNumberForma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44" fontId="0" fillId="0" borderId="0" xfId="0" applyNumberFormat="1" applyFill="1" applyAlignment="1">
      <alignment vertical="center"/>
    </xf>
    <xf numFmtId="0" fontId="16" fillId="34" borderId="10" xfId="0" applyFont="1" applyFill="1" applyBorder="1" applyAlignment="1" applyProtection="1">
      <alignment horizontal="left" vertical="center" wrapText="1"/>
      <protection/>
    </xf>
    <xf numFmtId="0" fontId="16" fillId="34" borderId="0" xfId="0" applyFont="1" applyFill="1" applyAlignment="1" applyProtection="1">
      <alignment horizontal="left" vertical="center" wrapText="1"/>
      <protection/>
    </xf>
    <xf numFmtId="44" fontId="16" fillId="0" borderId="10" xfId="0" applyNumberFormat="1" applyFont="1" applyFill="1" applyBorder="1" applyAlignment="1" applyProtection="1">
      <alignment horizontal="center" vertical="center" wrapText="1"/>
      <protection/>
    </xf>
    <xf numFmtId="44" fontId="16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quotePrefix="1">
      <alignment horizontal="center" vertical="center"/>
    </xf>
    <xf numFmtId="0" fontId="0" fillId="33" borderId="0" xfId="0" applyFill="1" applyAlignment="1">
      <alignment/>
    </xf>
    <xf numFmtId="183" fontId="0" fillId="0" borderId="10" xfId="0" applyNumberFormat="1" applyFont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vertical="center" wrapText="1"/>
    </xf>
    <xf numFmtId="44" fontId="1" fillId="31" borderId="10" xfId="68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44" fontId="1" fillId="14" borderId="16" xfId="68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44" fontId="0" fillId="0" borderId="10" xfId="0" applyNumberFormat="1" applyFont="1" applyFill="1" applyBorder="1" applyAlignment="1">
      <alignment horizontal="center" vertical="center" shrinkToFit="1"/>
    </xf>
    <xf numFmtId="44" fontId="0" fillId="0" borderId="10" xfId="55" applyNumberFormat="1" applyFont="1" applyBorder="1" applyAlignment="1">
      <alignment horizontal="center" vertical="center"/>
      <protection/>
    </xf>
    <xf numFmtId="0" fontId="0" fillId="0" borderId="10" xfId="55" applyFill="1" applyBorder="1" applyAlignment="1">
      <alignment wrapText="1"/>
      <protection/>
    </xf>
    <xf numFmtId="0" fontId="1" fillId="0" borderId="10" xfId="53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 wrapText="1"/>
      <protection/>
    </xf>
    <xf numFmtId="44" fontId="1" fillId="0" borderId="10" xfId="53" applyNumberFormat="1" applyFont="1" applyBorder="1" applyAlignment="1">
      <alignment horizontal="center" vertical="center" wrapText="1"/>
      <protection/>
    </xf>
    <xf numFmtId="180" fontId="0" fillId="35" borderId="20" xfId="53" applyNumberFormat="1" applyFont="1" applyFill="1" applyBorder="1">
      <alignment/>
      <protection/>
    </xf>
    <xf numFmtId="0" fontId="0" fillId="0" borderId="10" xfId="53" applyFont="1" applyBorder="1" applyAlignment="1">
      <alignment horizontal="center" vertical="center"/>
      <protection/>
    </xf>
    <xf numFmtId="44" fontId="0" fillId="0" borderId="10" xfId="70" applyFont="1" applyBorder="1" applyAlignment="1">
      <alignment vertical="center"/>
    </xf>
    <xf numFmtId="44" fontId="0" fillId="35" borderId="21" xfId="70" applyFont="1" applyFill="1" applyBorder="1" applyAlignment="1">
      <alignment vertical="center"/>
    </xf>
    <xf numFmtId="44" fontId="16" fillId="0" borderId="10" xfId="59" applyNumberFormat="1" applyFont="1" applyBorder="1" applyAlignment="1">
      <alignment horizontal="right" vertical="center" wrapText="1"/>
      <protection/>
    </xf>
    <xf numFmtId="44" fontId="0" fillId="0" borderId="10" xfId="53" applyNumberFormat="1" applyFont="1" applyBorder="1" applyAlignment="1">
      <alignment horizontal="right" vertical="center" wrapText="1"/>
      <protection/>
    </xf>
    <xf numFmtId="0" fontId="0" fillId="0" borderId="22" xfId="53" applyFont="1" applyBorder="1" applyAlignment="1">
      <alignment horizontal="center" vertical="center"/>
      <protection/>
    </xf>
    <xf numFmtId="44" fontId="1" fillId="0" borderId="10" xfId="53" applyNumberFormat="1" applyFont="1" applyBorder="1" applyAlignment="1">
      <alignment horizontal="center"/>
      <protection/>
    </xf>
    <xf numFmtId="181" fontId="0" fillId="0" borderId="10" xfId="53" applyNumberFormat="1" applyFont="1" applyBorder="1" applyAlignment="1">
      <alignment horizontal="center" vertical="center" wrapText="1"/>
      <protection/>
    </xf>
    <xf numFmtId="182" fontId="0" fillId="0" borderId="21" xfId="53" applyNumberFormat="1" applyFont="1" applyBorder="1" applyAlignment="1">
      <alignment horizontal="center" vertical="center" wrapText="1"/>
      <protection/>
    </xf>
    <xf numFmtId="182" fontId="0" fillId="0" borderId="23" xfId="53" applyNumberFormat="1" applyFont="1" applyBorder="1" applyAlignment="1">
      <alignment horizontal="center" vertical="center" wrapText="1"/>
      <protection/>
    </xf>
    <xf numFmtId="181" fontId="0" fillId="0" borderId="21" xfId="53" applyNumberFormat="1" applyFont="1" applyBorder="1" applyAlignment="1">
      <alignment horizontal="center" vertical="center" wrapText="1"/>
      <protection/>
    </xf>
    <xf numFmtId="181" fontId="0" fillId="0" borderId="21" xfId="59" applyNumberFormat="1" applyBorder="1" applyAlignment="1">
      <alignment horizontal="center" vertical="center" wrapText="1"/>
      <protection/>
    </xf>
    <xf numFmtId="0" fontId="0" fillId="0" borderId="0" xfId="0" applyNumberFormat="1" applyFont="1" applyAlignment="1">
      <alignment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0" fillId="0" borderId="10" xfId="53" applyNumberFormat="1" applyFont="1" applyBorder="1" applyAlignment="1">
      <alignment horizontal="center" vertical="center" wrapText="1"/>
      <protection/>
    </xf>
    <xf numFmtId="0" fontId="0" fillId="36" borderId="21" xfId="53" applyNumberFormat="1" applyFont="1" applyFill="1" applyBorder="1" applyAlignment="1">
      <alignment horizontal="center" vertical="center" wrapText="1"/>
      <protection/>
    </xf>
    <xf numFmtId="0" fontId="16" fillId="0" borderId="21" xfId="59" applyNumberFormat="1" applyFont="1" applyBorder="1" applyAlignment="1">
      <alignment horizontal="center" vertical="center" wrapText="1"/>
      <protection/>
    </xf>
    <xf numFmtId="0" fontId="0" fillId="0" borderId="21" xfId="59" applyNumberFormat="1" applyBorder="1" applyAlignment="1">
      <alignment horizontal="center" vertical="center" wrapText="1"/>
      <protection/>
    </xf>
    <xf numFmtId="0" fontId="16" fillId="0" borderId="10" xfId="59" applyNumberFormat="1" applyFont="1" applyBorder="1" applyAlignment="1">
      <alignment horizontal="right" vertical="center" wrapText="1"/>
      <protection/>
    </xf>
    <xf numFmtId="0" fontId="16" fillId="0" borderId="22" xfId="59" applyNumberFormat="1" applyFont="1" applyBorder="1" applyAlignment="1">
      <alignment horizontal="right" vertical="center" wrapText="1"/>
      <protection/>
    </xf>
    <xf numFmtId="0" fontId="0" fillId="35" borderId="20" xfId="70" applyNumberFormat="1" applyFont="1" applyFill="1" applyBorder="1" applyAlignment="1">
      <alignment vertical="center"/>
    </xf>
    <xf numFmtId="0" fontId="0" fillId="35" borderId="21" xfId="70" applyNumberFormat="1" applyFont="1" applyFill="1" applyBorder="1" applyAlignment="1">
      <alignment vertical="center"/>
    </xf>
    <xf numFmtId="0" fontId="1" fillId="14" borderId="10" xfId="0" applyFont="1" applyFill="1" applyBorder="1" applyAlignment="1">
      <alignment horizontal="center" vertical="center" wrapText="1"/>
    </xf>
    <xf numFmtId="0" fontId="0" fillId="0" borderId="15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70" applyNumberFormat="1" applyFont="1" applyBorder="1" applyAlignment="1">
      <alignment horizontal="center" vertical="center" wrapText="1"/>
    </xf>
    <xf numFmtId="44" fontId="0" fillId="0" borderId="10" xfId="70" applyFont="1" applyBorder="1" applyAlignment="1">
      <alignment horizontal="center" vertical="center" wrapText="1"/>
    </xf>
    <xf numFmtId="0" fontId="0" fillId="36" borderId="21" xfId="53" applyFont="1" applyFill="1" applyBorder="1" applyAlignment="1">
      <alignment horizontal="center" vertical="center" wrapText="1"/>
      <protection/>
    </xf>
    <xf numFmtId="0" fontId="0" fillId="0" borderId="22" xfId="70" applyNumberFormat="1" applyFont="1" applyFill="1" applyBorder="1" applyAlignment="1">
      <alignment horizontal="center" vertical="center" wrapText="1"/>
    </xf>
    <xf numFmtId="44" fontId="0" fillId="0" borderId="22" xfId="70" applyFont="1" applyFill="1" applyBorder="1" applyAlignment="1">
      <alignment horizontal="center" vertical="center" wrapText="1"/>
    </xf>
    <xf numFmtId="0" fontId="0" fillId="0" borderId="10" xfId="70" applyNumberFormat="1" applyFont="1" applyFill="1" applyBorder="1" applyAlignment="1">
      <alignment horizontal="center" vertical="center" wrapText="1"/>
    </xf>
    <xf numFmtId="44" fontId="0" fillId="0" borderId="10" xfId="70" applyFont="1" applyFill="1" applyBorder="1" applyAlignment="1">
      <alignment horizontal="center" vertical="center" wrapText="1"/>
    </xf>
    <xf numFmtId="0" fontId="0" fillId="0" borderId="21" xfId="53" applyFont="1" applyBorder="1" applyAlignment="1">
      <alignment horizontal="center" vertical="center" wrapText="1"/>
      <protection/>
    </xf>
    <xf numFmtId="0" fontId="0" fillId="0" borderId="21" xfId="70" applyNumberFormat="1" applyFont="1" applyFill="1" applyBorder="1" applyAlignment="1">
      <alignment horizontal="center" vertical="center" wrapText="1"/>
    </xf>
    <xf numFmtId="44" fontId="0" fillId="0" borderId="21" xfId="70" applyFont="1" applyFill="1" applyBorder="1" applyAlignment="1">
      <alignment horizontal="center" vertical="center" wrapText="1"/>
    </xf>
    <xf numFmtId="0" fontId="0" fillId="0" borderId="10" xfId="70" applyNumberFormat="1" applyFont="1" applyBorder="1" applyAlignment="1">
      <alignment vertical="center" wrapText="1"/>
    </xf>
    <xf numFmtId="44" fontId="0" fillId="0" borderId="10" xfId="70" applyFont="1" applyBorder="1" applyAlignment="1">
      <alignment vertical="center" wrapText="1"/>
    </xf>
    <xf numFmtId="0" fontId="0" fillId="0" borderId="21" xfId="70" applyNumberFormat="1" applyFont="1" applyFill="1" applyBorder="1" applyAlignment="1">
      <alignment vertical="center" wrapText="1"/>
    </xf>
    <xf numFmtId="44" fontId="0" fillId="0" borderId="21" xfId="70" applyFont="1" applyFill="1" applyBorder="1" applyAlignment="1">
      <alignment vertical="center" wrapText="1"/>
    </xf>
    <xf numFmtId="0" fontId="0" fillId="0" borderId="22" xfId="53" applyFont="1" applyBorder="1" applyAlignment="1">
      <alignment horizontal="center" vertical="center" wrapText="1"/>
      <protection/>
    </xf>
    <xf numFmtId="44" fontId="0" fillId="0" borderId="0" xfId="68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 shrinkToFit="1"/>
    </xf>
    <xf numFmtId="0" fontId="54" fillId="33" borderId="10" xfId="0" applyFont="1" applyFill="1" applyBorder="1" applyAlignment="1">
      <alignment wrapText="1"/>
    </xf>
    <xf numFmtId="0" fontId="0" fillId="33" borderId="10" xfId="53" applyFont="1" applyFill="1" applyBorder="1" applyAlignment="1">
      <alignment wrapText="1"/>
      <protection/>
    </xf>
    <xf numFmtId="0" fontId="54" fillId="0" borderId="10" xfId="0" applyFont="1" applyFill="1" applyBorder="1" applyAlignment="1">
      <alignment wrapText="1"/>
    </xf>
    <xf numFmtId="0" fontId="0" fillId="0" borderId="10" xfId="55" applyFont="1" applyFill="1" applyBorder="1" applyAlignment="1">
      <alignment wrapText="1"/>
      <protection/>
    </xf>
    <xf numFmtId="0" fontId="54" fillId="0" borderId="10" xfId="0" applyFont="1" applyBorder="1" applyAlignment="1">
      <alignment wrapText="1"/>
    </xf>
    <xf numFmtId="0" fontId="0" fillId="0" borderId="10" xfId="55" applyBorder="1" applyAlignment="1">
      <alignment wrapText="1"/>
      <protection/>
    </xf>
    <xf numFmtId="0" fontId="0" fillId="0" borderId="10" xfId="55" applyFont="1" applyBorder="1" applyAlignment="1">
      <alignment wrapText="1"/>
      <protection/>
    </xf>
    <xf numFmtId="44" fontId="0" fillId="0" borderId="12" xfId="68" applyFont="1" applyBorder="1" applyAlignment="1">
      <alignment horizontal="center" vertical="center" wrapText="1"/>
    </xf>
    <xf numFmtId="44" fontId="16" fillId="0" borderId="10" xfId="68" applyFont="1" applyBorder="1" applyAlignment="1">
      <alignment horizontal="center" vertical="center" wrapText="1"/>
    </xf>
    <xf numFmtId="44" fontId="0" fillId="0" borderId="10" xfId="68" applyFont="1" applyBorder="1" applyAlignment="1">
      <alignment horizontal="center" vertical="center"/>
    </xf>
    <xf numFmtId="44" fontId="0" fillId="33" borderId="10" xfId="68" applyFont="1" applyFill="1" applyBorder="1" applyAlignment="1">
      <alignment horizontal="center" vertical="center" wrapText="1"/>
    </xf>
    <xf numFmtId="44" fontId="0" fillId="0" borderId="12" xfId="68" applyFont="1" applyFill="1" applyBorder="1" applyAlignment="1">
      <alignment vertical="center" wrapText="1"/>
    </xf>
    <xf numFmtId="44" fontId="0" fillId="0" borderId="12" xfId="68" applyFont="1" applyBorder="1" applyAlignment="1">
      <alignment vertical="center" wrapText="1"/>
    </xf>
    <xf numFmtId="44" fontId="0" fillId="0" borderId="10" xfId="68" applyFont="1" applyBorder="1" applyAlignment="1">
      <alignment vertical="center" wrapText="1"/>
    </xf>
    <xf numFmtId="44" fontId="0" fillId="0" borderId="12" xfId="0" applyNumberFormat="1" applyFont="1" applyFill="1" applyBorder="1" applyAlignment="1">
      <alignment horizontal="center" vertical="center"/>
    </xf>
    <xf numFmtId="44" fontId="0" fillId="0" borderId="10" xfId="55" applyNumberFormat="1" applyFont="1" applyFill="1" applyBorder="1" applyAlignment="1">
      <alignment vertical="center"/>
      <protection/>
    </xf>
    <xf numFmtId="44" fontId="1" fillId="14" borderId="10" xfId="68" applyFont="1" applyFill="1" applyBorder="1" applyAlignment="1">
      <alignment horizontal="center" vertical="center" wrapText="1"/>
    </xf>
    <xf numFmtId="44" fontId="0" fillId="0" borderId="0" xfId="68" applyFont="1" applyAlignment="1">
      <alignment horizontal="center" vertical="center"/>
    </xf>
    <xf numFmtId="44" fontId="0" fillId="0" borderId="0" xfId="68" applyFont="1" applyAlignment="1">
      <alignment horizontal="right" vertical="center"/>
    </xf>
    <xf numFmtId="44" fontId="0" fillId="0" borderId="0" xfId="68" applyFont="1" applyFill="1" applyAlignment="1">
      <alignment horizontal="center" wrapText="1"/>
    </xf>
    <xf numFmtId="44" fontId="0" fillId="0" borderId="0" xfId="68" applyFont="1" applyFill="1" applyAlignment="1">
      <alignment horizontal="center" vertical="center"/>
    </xf>
    <xf numFmtId="44" fontId="0" fillId="0" borderId="0" xfId="68" applyFont="1" applyFill="1" applyBorder="1" applyAlignment="1">
      <alignment horizontal="center" vertical="center"/>
    </xf>
    <xf numFmtId="44" fontId="0" fillId="0" borderId="0" xfId="68" applyFont="1" applyAlignment="1">
      <alignment horizontal="center" vertical="center" wrapText="1"/>
    </xf>
    <xf numFmtId="44" fontId="0" fillId="33" borderId="10" xfId="68" applyFont="1" applyFill="1" applyBorder="1" applyAlignment="1">
      <alignment horizontal="center" vertical="center"/>
    </xf>
    <xf numFmtId="44" fontId="0" fillId="33" borderId="13" xfId="68" applyFont="1" applyFill="1" applyBorder="1" applyAlignment="1">
      <alignment horizontal="center" vertical="center" wrapText="1"/>
    </xf>
    <xf numFmtId="44" fontId="5" fillId="0" borderId="10" xfId="0" applyNumberFormat="1" applyFont="1" applyBorder="1" applyAlignment="1">
      <alignment/>
    </xf>
    <xf numFmtId="44" fontId="0" fillId="33" borderId="12" xfId="68" applyFont="1" applyFill="1" applyBorder="1" applyAlignment="1">
      <alignment horizontal="center" vertical="center" wrapText="1"/>
    </xf>
    <xf numFmtId="0" fontId="0" fillId="36" borderId="20" xfId="53" applyFont="1" applyFill="1" applyBorder="1" applyAlignment="1">
      <alignment horizontal="center" vertical="center" wrapText="1"/>
      <protection/>
    </xf>
    <xf numFmtId="0" fontId="0" fillId="36" borderId="20" xfId="53" applyNumberFormat="1" applyFont="1" applyFill="1" applyBorder="1" applyAlignment="1">
      <alignment horizontal="center" vertical="center" wrapText="1"/>
      <protection/>
    </xf>
    <xf numFmtId="182" fontId="0" fillId="0" borderId="20" xfId="53" applyNumberFormat="1" applyFont="1" applyBorder="1" applyAlignment="1">
      <alignment horizontal="center" vertical="center" wrapText="1"/>
      <protection/>
    </xf>
    <xf numFmtId="0" fontId="0" fillId="0" borderId="24" xfId="70" applyNumberFormat="1" applyFont="1" applyFill="1" applyBorder="1" applyAlignment="1">
      <alignment horizontal="center" vertical="center" wrapText="1"/>
    </xf>
    <xf numFmtId="44" fontId="0" fillId="0" borderId="24" xfId="70" applyFont="1" applyFill="1" applyBorder="1" applyAlignment="1">
      <alignment horizontal="center" vertical="center" wrapText="1"/>
    </xf>
    <xf numFmtId="0" fontId="0" fillId="0" borderId="25" xfId="53" applyFont="1" applyBorder="1" applyAlignment="1">
      <alignment horizontal="center" vertical="center" wrapText="1"/>
      <protection/>
    </xf>
    <xf numFmtId="0" fontId="0" fillId="0" borderId="22" xfId="59" applyNumberFormat="1" applyBorder="1" applyAlignment="1">
      <alignment horizontal="center" vertical="center" wrapText="1"/>
      <protection/>
    </xf>
    <xf numFmtId="181" fontId="0" fillId="0" borderId="22" xfId="59" applyNumberFormat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44" fontId="55" fillId="0" borderId="10" xfId="68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44" fontId="0" fillId="0" borderId="10" xfId="68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4" fontId="0" fillId="0" borderId="10" xfId="0" applyNumberFormat="1" applyFont="1" applyFill="1" applyBorder="1" applyAlignment="1">
      <alignment vertical="center"/>
    </xf>
    <xf numFmtId="0" fontId="1" fillId="14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4" fontId="0" fillId="33" borderId="17" xfId="68" applyFont="1" applyFill="1" applyBorder="1" applyAlignment="1">
      <alignment horizontal="center" vertical="center" wrapText="1"/>
    </xf>
    <xf numFmtId="44" fontId="0" fillId="33" borderId="12" xfId="68" applyFont="1" applyFill="1" applyBorder="1" applyAlignment="1">
      <alignment horizontal="center" vertical="center" wrapText="1"/>
    </xf>
    <xf numFmtId="0" fontId="1" fillId="14" borderId="27" xfId="0" applyFont="1" applyFill="1" applyBorder="1" applyAlignment="1">
      <alignment horizontal="center" vertical="center"/>
    </xf>
    <xf numFmtId="0" fontId="1" fillId="14" borderId="28" xfId="0" applyFont="1" applyFill="1" applyBorder="1" applyAlignment="1">
      <alignment horizontal="center" vertical="center"/>
    </xf>
    <xf numFmtId="44" fontId="1" fillId="2" borderId="10" xfId="68" applyFont="1" applyFill="1" applyBorder="1" applyAlignment="1">
      <alignment horizontal="left" vertical="center" wrapText="1"/>
    </xf>
    <xf numFmtId="44" fontId="1" fillId="14" borderId="10" xfId="68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44" fontId="1" fillId="14" borderId="29" xfId="68" applyFont="1" applyFill="1" applyBorder="1" applyAlignment="1">
      <alignment horizontal="center" vertical="center" wrapText="1"/>
    </xf>
    <xf numFmtId="44" fontId="1" fillId="14" borderId="30" xfId="68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4" fontId="1" fillId="14" borderId="17" xfId="68" applyFont="1" applyFill="1" applyBorder="1" applyAlignment="1">
      <alignment horizontal="center" vertical="center" wrapText="1"/>
    </xf>
    <xf numFmtId="44" fontId="1" fillId="14" borderId="12" xfId="68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/>
    </xf>
    <xf numFmtId="0" fontId="1" fillId="14" borderId="12" xfId="0" applyFont="1" applyFill="1" applyBorder="1" applyAlignment="1">
      <alignment horizontal="center" vertical="center"/>
    </xf>
    <xf numFmtId="44" fontId="1" fillId="14" borderId="15" xfId="68" applyFont="1" applyFill="1" applyBorder="1" applyAlignment="1">
      <alignment horizontal="center" vertical="center" wrapText="1"/>
    </xf>
    <xf numFmtId="44" fontId="1" fillId="14" borderId="14" xfId="68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left" vertical="center" wrapText="1"/>
    </xf>
    <xf numFmtId="0" fontId="1" fillId="35" borderId="26" xfId="0" applyFont="1" applyFill="1" applyBorder="1" applyAlignment="1">
      <alignment horizontal="left" vertical="center" wrapText="1"/>
    </xf>
    <xf numFmtId="0" fontId="1" fillId="35" borderId="31" xfId="0" applyFont="1" applyFill="1" applyBorder="1" applyAlignment="1">
      <alignment horizontal="left" vertical="center" wrapText="1"/>
    </xf>
    <xf numFmtId="0" fontId="1" fillId="0" borderId="29" xfId="53" applyFont="1" applyBorder="1" applyAlignment="1">
      <alignment horizontal="center"/>
      <protection/>
    </xf>
    <xf numFmtId="0" fontId="1" fillId="0" borderId="0" xfId="53" applyFont="1" applyAlignment="1">
      <alignment horizontal="center"/>
      <protection/>
    </xf>
    <xf numFmtId="0" fontId="1" fillId="0" borderId="32" xfId="53" applyFont="1" applyBorder="1" applyAlignment="1">
      <alignment horizontal="center"/>
      <protection/>
    </xf>
    <xf numFmtId="0" fontId="5" fillId="0" borderId="10" xfId="0" applyNumberFormat="1" applyFont="1" applyBorder="1" applyAlignment="1">
      <alignment horizontal="center"/>
    </xf>
    <xf numFmtId="0" fontId="1" fillId="0" borderId="15" xfId="53" applyFont="1" applyBorder="1" applyAlignment="1">
      <alignment horizontal="center"/>
      <protection/>
    </xf>
    <xf numFmtId="0" fontId="1" fillId="0" borderId="26" xfId="53" applyFont="1" applyBorder="1" applyAlignment="1">
      <alignment horizontal="center"/>
      <protection/>
    </xf>
    <xf numFmtId="0" fontId="1" fillId="0" borderId="14" xfId="53" applyFont="1" applyBorder="1" applyAlignment="1">
      <alignment horizontal="center"/>
      <protection/>
    </xf>
    <xf numFmtId="0" fontId="1" fillId="0" borderId="10" xfId="53" applyFont="1" applyBorder="1" applyAlignment="1">
      <alignment horizontal="center"/>
      <protection/>
    </xf>
    <xf numFmtId="0" fontId="1" fillId="35" borderId="30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center" wrapText="1"/>
    </xf>
    <xf numFmtId="0" fontId="1" fillId="35" borderId="3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Currency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3" xfId="54"/>
    <cellStyle name="Normalny 3" xfId="55"/>
    <cellStyle name="Normalny 5" xfId="56"/>
    <cellStyle name="Normalny 6" xfId="57"/>
    <cellStyle name="Normalny_elektronika" xfId="58"/>
    <cellStyle name="Normalny_pozostałe dane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2 2" xfId="71"/>
    <cellStyle name="Zły" xfId="7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5.421875" style="0" customWidth="1"/>
    <col min="2" max="2" width="41.8515625" style="0" customWidth="1"/>
    <col min="3" max="3" width="24.7109375" style="0" customWidth="1"/>
    <col min="4" max="4" width="12.7109375" style="29" customWidth="1"/>
    <col min="5" max="5" width="10.421875" style="29" customWidth="1"/>
    <col min="6" max="6" width="19.28125" style="29" customWidth="1"/>
  </cols>
  <sheetData>
    <row r="1" ht="12.75">
      <c r="A1" s="16" t="s">
        <v>127</v>
      </c>
    </row>
    <row r="3" spans="1:6" ht="24">
      <c r="A3" s="34" t="s">
        <v>2</v>
      </c>
      <c r="B3" s="34" t="s">
        <v>3</v>
      </c>
      <c r="C3" s="34" t="s">
        <v>42</v>
      </c>
      <c r="D3" s="34" t="s">
        <v>4</v>
      </c>
      <c r="E3" s="34" t="s">
        <v>1</v>
      </c>
      <c r="F3" s="35" t="s">
        <v>19</v>
      </c>
    </row>
    <row r="4" spans="1:6" ht="26.25">
      <c r="A4" s="122">
        <v>1</v>
      </c>
      <c r="B4" s="47" t="s">
        <v>45</v>
      </c>
      <c r="C4" s="47" t="s">
        <v>46</v>
      </c>
      <c r="D4" s="123" t="s">
        <v>47</v>
      </c>
      <c r="E4" s="124" t="s">
        <v>48</v>
      </c>
      <c r="F4" s="125" t="s">
        <v>49</v>
      </c>
    </row>
    <row r="5" spans="1:6" ht="25.5" customHeight="1">
      <c r="A5" s="122">
        <v>2</v>
      </c>
      <c r="B5" s="47" t="s">
        <v>50</v>
      </c>
      <c r="C5" s="47" t="s">
        <v>51</v>
      </c>
      <c r="D5" s="123" t="s">
        <v>52</v>
      </c>
      <c r="E5" s="124" t="s">
        <v>48</v>
      </c>
      <c r="F5" s="125" t="s">
        <v>49</v>
      </c>
    </row>
    <row r="6" spans="1:6" ht="25.5" customHeight="1">
      <c r="A6" s="122">
        <v>3</v>
      </c>
      <c r="B6" s="47" t="s">
        <v>53</v>
      </c>
      <c r="C6" s="47" t="s">
        <v>54</v>
      </c>
      <c r="D6" s="122">
        <v>650903345</v>
      </c>
      <c r="E6" s="124" t="s">
        <v>48</v>
      </c>
      <c r="F6" s="125" t="s">
        <v>49</v>
      </c>
    </row>
    <row r="7" spans="1:6" ht="25.5" customHeight="1">
      <c r="A7" s="122">
        <v>4</v>
      </c>
      <c r="B7" s="47" t="s">
        <v>55</v>
      </c>
      <c r="C7" s="47" t="s">
        <v>56</v>
      </c>
      <c r="D7" s="124" t="s">
        <v>57</v>
      </c>
      <c r="E7" s="124" t="s">
        <v>48</v>
      </c>
      <c r="F7" s="125" t="s">
        <v>49</v>
      </c>
    </row>
    <row r="8" spans="1:6" ht="25.5" customHeight="1">
      <c r="A8" s="122">
        <v>5</v>
      </c>
      <c r="B8" s="47" t="s">
        <v>58</v>
      </c>
      <c r="C8" s="47" t="s">
        <v>59</v>
      </c>
      <c r="D8" s="161" t="s">
        <v>60</v>
      </c>
      <c r="E8" s="124" t="s">
        <v>48</v>
      </c>
      <c r="F8" s="125" t="s">
        <v>49</v>
      </c>
    </row>
    <row r="9" spans="1:6" ht="25.5" customHeight="1">
      <c r="A9" s="122">
        <v>6</v>
      </c>
      <c r="B9" s="47" t="s">
        <v>61</v>
      </c>
      <c r="C9" s="47" t="s">
        <v>62</v>
      </c>
      <c r="D9" s="161" t="s">
        <v>63</v>
      </c>
      <c r="E9" s="124" t="s">
        <v>48</v>
      </c>
      <c r="F9" s="125" t="s">
        <v>49</v>
      </c>
    </row>
    <row r="10" spans="1:6" ht="25.5" customHeight="1">
      <c r="A10" s="122">
        <v>7</v>
      </c>
      <c r="B10" s="47" t="s">
        <v>64</v>
      </c>
      <c r="C10" s="47" t="s">
        <v>65</v>
      </c>
      <c r="D10" s="161" t="s">
        <v>66</v>
      </c>
      <c r="E10" s="124" t="s">
        <v>48</v>
      </c>
      <c r="F10" s="125" t="s">
        <v>49</v>
      </c>
    </row>
    <row r="11" spans="1:6" ht="26.25">
      <c r="A11" s="122">
        <v>8</v>
      </c>
      <c r="B11" s="47" t="s">
        <v>67</v>
      </c>
      <c r="C11" s="47" t="s">
        <v>68</v>
      </c>
      <c r="D11" s="177">
        <v>650903150</v>
      </c>
      <c r="E11" s="124" t="s">
        <v>48</v>
      </c>
      <c r="F11" s="125" t="s">
        <v>49</v>
      </c>
    </row>
    <row r="12" spans="1:6" ht="25.5" customHeight="1">
      <c r="A12" s="122">
        <v>9</v>
      </c>
      <c r="B12" s="47" t="s">
        <v>69</v>
      </c>
      <c r="C12" s="47" t="s">
        <v>70</v>
      </c>
      <c r="D12" s="189">
        <v>370447266</v>
      </c>
      <c r="E12" s="124" t="s">
        <v>48</v>
      </c>
      <c r="F12" s="125" t="s">
        <v>49</v>
      </c>
    </row>
    <row r="13" spans="1:6" ht="25.5" customHeight="1">
      <c r="A13" s="122">
        <v>10</v>
      </c>
      <c r="B13" s="47" t="s">
        <v>71</v>
      </c>
      <c r="C13" s="47" t="s">
        <v>72</v>
      </c>
      <c r="D13" s="190" t="s">
        <v>73</v>
      </c>
      <c r="E13" s="124" t="s">
        <v>48</v>
      </c>
      <c r="F13" s="125" t="s">
        <v>49</v>
      </c>
    </row>
    <row r="14" spans="1:6" s="7" customFormat="1" ht="26.25">
      <c r="A14" s="122">
        <v>11</v>
      </c>
      <c r="B14" s="47" t="s">
        <v>74</v>
      </c>
      <c r="C14" s="47" t="s">
        <v>75</v>
      </c>
      <c r="D14" s="123">
        <v>370447674</v>
      </c>
      <c r="E14" s="124" t="s">
        <v>48</v>
      </c>
      <c r="F14" s="125" t="s">
        <v>49</v>
      </c>
    </row>
    <row r="15" spans="1:6" s="7" customFormat="1" ht="25.5" customHeight="1">
      <c r="A15" s="122">
        <v>12</v>
      </c>
      <c r="B15" s="47" t="s">
        <v>76</v>
      </c>
      <c r="C15" s="47" t="s">
        <v>77</v>
      </c>
      <c r="D15" s="123" t="s">
        <v>78</v>
      </c>
      <c r="E15" s="124" t="s">
        <v>48</v>
      </c>
      <c r="F15" s="125" t="s">
        <v>49</v>
      </c>
    </row>
    <row r="16" spans="1:6" s="7" customFormat="1" ht="25.5" customHeight="1">
      <c r="A16" s="122">
        <v>13</v>
      </c>
      <c r="B16" s="47" t="s">
        <v>79</v>
      </c>
      <c r="C16" s="47" t="s">
        <v>80</v>
      </c>
      <c r="D16" s="122">
        <v>650903121</v>
      </c>
      <c r="E16" s="124" t="s">
        <v>48</v>
      </c>
      <c r="F16" s="125" t="s">
        <v>49</v>
      </c>
    </row>
    <row r="17" spans="1:6" s="7" customFormat="1" ht="25.5" customHeight="1">
      <c r="A17" s="122">
        <v>14</v>
      </c>
      <c r="B17" s="47" t="s">
        <v>81</v>
      </c>
      <c r="C17" s="47" t="s">
        <v>82</v>
      </c>
      <c r="D17" s="124" t="s">
        <v>83</v>
      </c>
      <c r="E17" s="124" t="s">
        <v>48</v>
      </c>
      <c r="F17" s="125" t="s">
        <v>49</v>
      </c>
    </row>
    <row r="18" spans="1:6" s="7" customFormat="1" ht="25.5" customHeight="1">
      <c r="A18" s="122">
        <v>15</v>
      </c>
      <c r="B18" s="47" t="s">
        <v>84</v>
      </c>
      <c r="C18" s="47" t="s">
        <v>85</v>
      </c>
      <c r="D18" s="161" t="s">
        <v>86</v>
      </c>
      <c r="E18" s="124" t="s">
        <v>48</v>
      </c>
      <c r="F18" s="125" t="s">
        <v>49</v>
      </c>
    </row>
    <row r="19" spans="1:6" s="4" customFormat="1" ht="25.5" customHeight="1">
      <c r="A19" s="122">
        <v>16</v>
      </c>
      <c r="B19" s="47" t="s">
        <v>87</v>
      </c>
      <c r="C19" s="47" t="s">
        <v>88</v>
      </c>
      <c r="D19" s="161" t="s">
        <v>89</v>
      </c>
      <c r="E19" s="124" t="s">
        <v>48</v>
      </c>
      <c r="F19" s="125" t="s">
        <v>49</v>
      </c>
    </row>
    <row r="20" spans="1:6" ht="25.5" customHeight="1">
      <c r="A20" s="122">
        <v>17</v>
      </c>
      <c r="B20" s="47" t="s">
        <v>90</v>
      </c>
      <c r="C20" s="47" t="s">
        <v>91</v>
      </c>
      <c r="D20" s="161" t="s">
        <v>92</v>
      </c>
      <c r="E20" s="124" t="s">
        <v>48</v>
      </c>
      <c r="F20" s="125" t="s">
        <v>49</v>
      </c>
    </row>
    <row r="21" spans="1:7" s="4" customFormat="1" ht="26.25">
      <c r="A21" s="122">
        <v>18</v>
      </c>
      <c r="B21" s="47" t="s">
        <v>93</v>
      </c>
      <c r="C21" s="47" t="s">
        <v>94</v>
      </c>
      <c r="D21" s="202" t="s">
        <v>95</v>
      </c>
      <c r="E21" s="124" t="s">
        <v>48</v>
      </c>
      <c r="F21" s="125" t="s">
        <v>49</v>
      </c>
      <c r="G21" s="203"/>
    </row>
    <row r="22" spans="1:6" s="4" customFormat="1" ht="25.5" customHeight="1">
      <c r="A22" s="122">
        <v>19</v>
      </c>
      <c r="B22" s="47" t="s">
        <v>96</v>
      </c>
      <c r="C22" s="47" t="s">
        <v>97</v>
      </c>
      <c r="D22" s="189">
        <v>370445681</v>
      </c>
      <c r="E22" s="124" t="s">
        <v>48</v>
      </c>
      <c r="F22" s="125" t="s">
        <v>49</v>
      </c>
    </row>
    <row r="23" spans="1:6" s="4" customFormat="1" ht="25.5" customHeight="1">
      <c r="A23" s="122">
        <v>20</v>
      </c>
      <c r="B23" s="47" t="s">
        <v>98</v>
      </c>
      <c r="C23" s="47" t="s">
        <v>99</v>
      </c>
      <c r="D23" s="190" t="s">
        <v>100</v>
      </c>
      <c r="E23" s="124" t="s">
        <v>48</v>
      </c>
      <c r="F23" s="125" t="s">
        <v>49</v>
      </c>
    </row>
    <row r="24" spans="1:6" s="4" customFormat="1" ht="25.5" customHeight="1">
      <c r="A24" s="122">
        <v>21</v>
      </c>
      <c r="B24" s="47" t="s">
        <v>101</v>
      </c>
      <c r="C24" s="47" t="s">
        <v>102</v>
      </c>
      <c r="D24" s="123" t="s">
        <v>103</v>
      </c>
      <c r="E24" s="124" t="s">
        <v>48</v>
      </c>
      <c r="F24" s="125" t="s">
        <v>49</v>
      </c>
    </row>
    <row r="25" spans="1:6" s="4" customFormat="1" ht="36" customHeight="1">
      <c r="A25" s="122">
        <v>22</v>
      </c>
      <c r="B25" s="47" t="s">
        <v>104</v>
      </c>
      <c r="C25" s="47" t="s">
        <v>131</v>
      </c>
      <c r="D25" s="190" t="s">
        <v>105</v>
      </c>
      <c r="E25" s="124" t="s">
        <v>48</v>
      </c>
      <c r="F25" s="125" t="s">
        <v>49</v>
      </c>
    </row>
  </sheetData>
  <sheetProtection/>
  <printOptions horizontalCentered="1"/>
  <pageMargins left="0.1968503937007874" right="0.3937007874015748" top="0.3937007874015748" bottom="0.1968503937007874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6"/>
  <sheetViews>
    <sheetView view="pageBreakPreview" zoomScale="80" zoomScaleNormal="80" zoomScaleSheetLayoutView="80" workbookViewId="0" topLeftCell="A1">
      <pane ySplit="4" topLeftCell="A5" activePane="bottomLeft" state="frozen"/>
      <selection pane="topLeft" activeCell="K26" sqref="K26"/>
      <selection pane="bottomLeft" activeCell="I110" sqref="I110:I112"/>
    </sheetView>
  </sheetViews>
  <sheetFormatPr defaultColWidth="9.140625" defaultRowHeight="12.75"/>
  <cols>
    <col min="1" max="1" width="4.28125" style="95" customWidth="1"/>
    <col min="2" max="2" width="28.7109375" style="95" customWidth="1"/>
    <col min="3" max="3" width="22.00390625" style="61" customWidth="1"/>
    <col min="4" max="5" width="16.421875" style="96" customWidth="1"/>
    <col min="6" max="6" width="16.421875" style="97" customWidth="1"/>
    <col min="7" max="7" width="13.421875" style="95" customWidth="1"/>
    <col min="8" max="8" width="22.57421875" style="89" customWidth="1"/>
    <col min="9" max="9" width="19.00390625" style="90" customWidth="1"/>
    <col min="10" max="10" width="36.140625" style="95" customWidth="1"/>
    <col min="11" max="11" width="26.140625" style="95" customWidth="1"/>
    <col min="12" max="12" width="4.28125" style="95" customWidth="1"/>
    <col min="13" max="13" width="22.7109375" style="95" customWidth="1"/>
    <col min="14" max="14" width="17.140625" style="95" customWidth="1"/>
    <col min="15" max="15" width="20.57421875" style="95" customWidth="1"/>
    <col min="16" max="16" width="12.57421875" style="95" customWidth="1"/>
    <col min="17" max="17" width="25.00390625" style="95" customWidth="1"/>
    <col min="18" max="20" width="12.57421875" style="48" customWidth="1"/>
    <col min="21" max="21" width="14.8515625" style="48" customWidth="1"/>
    <col min="22" max="22" width="13.7109375" style="48" customWidth="1"/>
    <col min="23" max="25" width="12.57421875" style="48" customWidth="1"/>
  </cols>
  <sheetData>
    <row r="1" spans="1:12" ht="12.75">
      <c r="A1" s="94" t="s">
        <v>128</v>
      </c>
      <c r="G1" s="98"/>
      <c r="L1" s="94"/>
    </row>
    <row r="2" spans="1:12" ht="12.75">
      <c r="A2" s="94"/>
      <c r="G2" s="98"/>
      <c r="I2" s="281"/>
      <c r="L2" s="94"/>
    </row>
    <row r="3" spans="1:25" ht="38.25" customHeight="1">
      <c r="A3" s="302" t="s">
        <v>20</v>
      </c>
      <c r="B3" s="302" t="s">
        <v>21</v>
      </c>
      <c r="C3" s="302" t="s">
        <v>22</v>
      </c>
      <c r="D3" s="302" t="s">
        <v>137</v>
      </c>
      <c r="E3" s="302" t="s">
        <v>136</v>
      </c>
      <c r="F3" s="302" t="s">
        <v>23</v>
      </c>
      <c r="G3" s="302" t="s">
        <v>24</v>
      </c>
      <c r="H3" s="313" t="s">
        <v>133</v>
      </c>
      <c r="I3" s="313" t="s">
        <v>134</v>
      </c>
      <c r="J3" s="302" t="s">
        <v>139</v>
      </c>
      <c r="K3" s="302" t="s">
        <v>5</v>
      </c>
      <c r="L3" s="302" t="s">
        <v>20</v>
      </c>
      <c r="M3" s="302" t="s">
        <v>25</v>
      </c>
      <c r="N3" s="302"/>
      <c r="O3" s="302"/>
      <c r="P3" s="302" t="s">
        <v>39</v>
      </c>
      <c r="Q3" s="302"/>
      <c r="R3" s="302"/>
      <c r="S3" s="302"/>
      <c r="T3" s="302"/>
      <c r="U3" s="302"/>
      <c r="V3" s="302" t="s">
        <v>26</v>
      </c>
      <c r="W3" s="302" t="s">
        <v>27</v>
      </c>
      <c r="X3" s="302" t="s">
        <v>28</v>
      </c>
      <c r="Y3" s="302" t="s">
        <v>29</v>
      </c>
    </row>
    <row r="4" spans="1:25" ht="62.25" customHeight="1">
      <c r="A4" s="302"/>
      <c r="B4" s="302"/>
      <c r="C4" s="302"/>
      <c r="D4" s="302"/>
      <c r="E4" s="302"/>
      <c r="F4" s="302"/>
      <c r="G4" s="302"/>
      <c r="H4" s="313"/>
      <c r="I4" s="313"/>
      <c r="J4" s="302"/>
      <c r="K4" s="302"/>
      <c r="L4" s="302"/>
      <c r="M4" s="88" t="s">
        <v>30</v>
      </c>
      <c r="N4" s="88" t="s">
        <v>31</v>
      </c>
      <c r="O4" s="88" t="s">
        <v>32</v>
      </c>
      <c r="P4" s="88" t="s">
        <v>33</v>
      </c>
      <c r="Q4" s="88" t="s">
        <v>34</v>
      </c>
      <c r="R4" s="88" t="s">
        <v>35</v>
      </c>
      <c r="S4" s="88" t="s">
        <v>36</v>
      </c>
      <c r="T4" s="88" t="s">
        <v>37</v>
      </c>
      <c r="U4" s="88" t="s">
        <v>38</v>
      </c>
      <c r="V4" s="302"/>
      <c r="W4" s="302"/>
      <c r="X4" s="302"/>
      <c r="Y4" s="302"/>
    </row>
    <row r="5" spans="1:25" ht="13.5" customHeight="1">
      <c r="A5" s="303" t="s">
        <v>116</v>
      </c>
      <c r="B5" s="303"/>
      <c r="C5" s="303"/>
      <c r="D5" s="303"/>
      <c r="E5" s="303"/>
      <c r="F5" s="303"/>
      <c r="G5" s="37"/>
      <c r="H5" s="91"/>
      <c r="I5" s="92"/>
      <c r="J5" s="99"/>
      <c r="K5" s="99"/>
      <c r="L5" s="303" t="s">
        <v>116</v>
      </c>
      <c r="M5" s="303"/>
      <c r="N5" s="303"/>
      <c r="O5" s="303"/>
      <c r="P5" s="303"/>
      <c r="Q5" s="303"/>
      <c r="R5" s="100"/>
      <c r="S5" s="100"/>
      <c r="T5" s="100"/>
      <c r="U5" s="100"/>
      <c r="V5" s="100"/>
      <c r="W5" s="100"/>
      <c r="X5" s="100"/>
      <c r="Y5" s="100"/>
    </row>
    <row r="6" spans="1:25" s="69" customFormat="1" ht="92.25">
      <c r="A6" s="106">
        <v>1</v>
      </c>
      <c r="B6" s="126" t="s">
        <v>143</v>
      </c>
      <c r="C6" s="126" t="s">
        <v>144</v>
      </c>
      <c r="D6" s="126" t="s">
        <v>145</v>
      </c>
      <c r="E6" s="126" t="s">
        <v>146</v>
      </c>
      <c r="F6" s="126" t="s">
        <v>146</v>
      </c>
      <c r="G6" s="126">
        <v>1968</v>
      </c>
      <c r="H6" s="266">
        <v>2422305.94</v>
      </c>
      <c r="I6" s="87"/>
      <c r="J6" s="153" t="s">
        <v>147</v>
      </c>
      <c r="K6" s="126" t="s">
        <v>148</v>
      </c>
      <c r="L6" s="106">
        <v>1</v>
      </c>
      <c r="M6" s="128" t="s">
        <v>187</v>
      </c>
      <c r="N6" s="128" t="s">
        <v>188</v>
      </c>
      <c r="O6" s="126" t="s">
        <v>189</v>
      </c>
      <c r="P6" s="126" t="s">
        <v>190</v>
      </c>
      <c r="Q6" s="126" t="s">
        <v>190</v>
      </c>
      <c r="R6" s="126" t="s">
        <v>190</v>
      </c>
      <c r="S6" s="126" t="s">
        <v>190</v>
      </c>
      <c r="T6" s="126" t="s">
        <v>190</v>
      </c>
      <c r="U6" s="126" t="s">
        <v>190</v>
      </c>
      <c r="V6" s="128">
        <v>1911</v>
      </c>
      <c r="W6" s="128" t="s">
        <v>191</v>
      </c>
      <c r="X6" s="128" t="s">
        <v>145</v>
      </c>
      <c r="Y6" s="128" t="s">
        <v>192</v>
      </c>
    </row>
    <row r="7" spans="1:25" s="69" customFormat="1" ht="26.25">
      <c r="A7" s="106">
        <v>2</v>
      </c>
      <c r="B7" s="27" t="s">
        <v>149</v>
      </c>
      <c r="C7" s="27" t="s">
        <v>150</v>
      </c>
      <c r="D7" s="27" t="s">
        <v>145</v>
      </c>
      <c r="E7" s="126" t="s">
        <v>146</v>
      </c>
      <c r="F7" s="126" t="s">
        <v>146</v>
      </c>
      <c r="G7" s="27">
        <v>1991</v>
      </c>
      <c r="H7" s="56">
        <v>124684.38</v>
      </c>
      <c r="I7" s="87"/>
      <c r="J7" s="153" t="s">
        <v>151</v>
      </c>
      <c r="K7" s="27" t="s">
        <v>148</v>
      </c>
      <c r="L7" s="106">
        <v>2</v>
      </c>
      <c r="M7" s="40" t="s">
        <v>187</v>
      </c>
      <c r="N7" s="40" t="s">
        <v>193</v>
      </c>
      <c r="O7" s="126" t="s">
        <v>194</v>
      </c>
      <c r="P7" s="126" t="s">
        <v>190</v>
      </c>
      <c r="Q7" s="126" t="s">
        <v>190</v>
      </c>
      <c r="R7" s="126" t="s">
        <v>190</v>
      </c>
      <c r="S7" s="126" t="s">
        <v>195</v>
      </c>
      <c r="T7" s="126" t="s">
        <v>190</v>
      </c>
      <c r="U7" s="126" t="s">
        <v>190</v>
      </c>
      <c r="V7" s="40">
        <v>1222</v>
      </c>
      <c r="W7" s="40">
        <v>3</v>
      </c>
      <c r="X7" s="40" t="s">
        <v>192</v>
      </c>
      <c r="Y7" s="40" t="s">
        <v>192</v>
      </c>
    </row>
    <row r="8" spans="1:25" s="69" customFormat="1" ht="26.25">
      <c r="A8" s="106">
        <v>3</v>
      </c>
      <c r="B8" s="27" t="s">
        <v>152</v>
      </c>
      <c r="C8" s="27" t="s">
        <v>153</v>
      </c>
      <c r="D8" s="27" t="s">
        <v>145</v>
      </c>
      <c r="E8" s="126" t="s">
        <v>146</v>
      </c>
      <c r="F8" s="126" t="s">
        <v>146</v>
      </c>
      <c r="G8" s="27">
        <v>2006</v>
      </c>
      <c r="H8" s="56">
        <v>391335.86</v>
      </c>
      <c r="I8" s="85"/>
      <c r="J8" s="27" t="s">
        <v>154</v>
      </c>
      <c r="K8" s="27" t="s">
        <v>155</v>
      </c>
      <c r="L8" s="106">
        <v>3</v>
      </c>
      <c r="M8" s="40" t="s">
        <v>196</v>
      </c>
      <c r="N8" s="40" t="s">
        <v>196</v>
      </c>
      <c r="O8" s="27" t="s">
        <v>197</v>
      </c>
      <c r="P8" s="27" t="s">
        <v>190</v>
      </c>
      <c r="Q8" s="126" t="s">
        <v>190</v>
      </c>
      <c r="R8" s="27" t="s">
        <v>190</v>
      </c>
      <c r="S8" s="27" t="s">
        <v>198</v>
      </c>
      <c r="T8" s="27" t="s">
        <v>199</v>
      </c>
      <c r="U8" s="27" t="s">
        <v>190</v>
      </c>
      <c r="V8" s="40">
        <v>169</v>
      </c>
      <c r="W8" s="40">
        <v>2</v>
      </c>
      <c r="X8" s="40" t="s">
        <v>192</v>
      </c>
      <c r="Y8" s="40" t="s">
        <v>192</v>
      </c>
    </row>
    <row r="9" spans="1:25" s="69" customFormat="1" ht="26.25">
      <c r="A9" s="106">
        <v>4</v>
      </c>
      <c r="B9" s="27" t="s">
        <v>156</v>
      </c>
      <c r="C9" s="27" t="s">
        <v>157</v>
      </c>
      <c r="D9" s="27" t="s">
        <v>145</v>
      </c>
      <c r="E9" s="126" t="s">
        <v>146</v>
      </c>
      <c r="F9" s="126" t="s">
        <v>146</v>
      </c>
      <c r="G9" s="27">
        <v>1984</v>
      </c>
      <c r="H9" s="56">
        <v>1073655.88</v>
      </c>
      <c r="I9" s="85"/>
      <c r="J9" s="27" t="s">
        <v>158</v>
      </c>
      <c r="K9" s="27" t="s">
        <v>148</v>
      </c>
      <c r="L9" s="106">
        <v>4</v>
      </c>
      <c r="M9" s="40" t="s">
        <v>200</v>
      </c>
      <c r="N9" s="128" t="s">
        <v>201</v>
      </c>
      <c r="O9" s="126" t="s">
        <v>197</v>
      </c>
      <c r="P9" s="126" t="s">
        <v>198</v>
      </c>
      <c r="Q9" s="126" t="s">
        <v>198</v>
      </c>
      <c r="R9" s="126" t="s">
        <v>198</v>
      </c>
      <c r="S9" s="27" t="s">
        <v>198</v>
      </c>
      <c r="T9" s="126" t="s">
        <v>199</v>
      </c>
      <c r="U9" s="126" t="s">
        <v>198</v>
      </c>
      <c r="V9" s="40">
        <v>249</v>
      </c>
      <c r="W9" s="40">
        <v>2</v>
      </c>
      <c r="X9" s="40" t="s">
        <v>192</v>
      </c>
      <c r="Y9" s="40" t="s">
        <v>192</v>
      </c>
    </row>
    <row r="10" spans="1:25" s="69" customFormat="1" ht="26.25">
      <c r="A10" s="106">
        <v>5</v>
      </c>
      <c r="B10" s="27" t="s">
        <v>159</v>
      </c>
      <c r="C10" s="27" t="s">
        <v>160</v>
      </c>
      <c r="D10" s="27" t="s">
        <v>145</v>
      </c>
      <c r="E10" s="126" t="s">
        <v>146</v>
      </c>
      <c r="F10" s="126" t="s">
        <v>146</v>
      </c>
      <c r="G10" s="27">
        <v>1981</v>
      </c>
      <c r="H10" s="56">
        <v>7216.76</v>
      </c>
      <c r="I10" s="85"/>
      <c r="J10" s="27" t="s">
        <v>161</v>
      </c>
      <c r="K10" s="27" t="s">
        <v>148</v>
      </c>
      <c r="L10" s="106">
        <v>5</v>
      </c>
      <c r="M10" s="40" t="s">
        <v>187</v>
      </c>
      <c r="N10" s="40" t="s">
        <v>202</v>
      </c>
      <c r="O10" s="27" t="s">
        <v>197</v>
      </c>
      <c r="P10" s="27" t="s">
        <v>190</v>
      </c>
      <c r="Q10" s="27" t="s">
        <v>190</v>
      </c>
      <c r="R10" s="27" t="s">
        <v>199</v>
      </c>
      <c r="S10" s="27" t="s">
        <v>198</v>
      </c>
      <c r="T10" s="27" t="s">
        <v>199</v>
      </c>
      <c r="U10" s="27" t="s">
        <v>198</v>
      </c>
      <c r="V10" s="40">
        <v>254</v>
      </c>
      <c r="W10" s="40">
        <v>1</v>
      </c>
      <c r="X10" s="40" t="s">
        <v>192</v>
      </c>
      <c r="Y10" s="40" t="s">
        <v>192</v>
      </c>
    </row>
    <row r="11" spans="1:25" s="69" customFormat="1" ht="26.25">
      <c r="A11" s="106">
        <v>6</v>
      </c>
      <c r="B11" s="27" t="s">
        <v>162</v>
      </c>
      <c r="C11" s="27" t="s">
        <v>163</v>
      </c>
      <c r="D11" s="27" t="s">
        <v>145</v>
      </c>
      <c r="E11" s="126" t="s">
        <v>146</v>
      </c>
      <c r="F11" s="126" t="s">
        <v>146</v>
      </c>
      <c r="G11" s="27">
        <v>1968</v>
      </c>
      <c r="H11" s="56">
        <v>23008.11</v>
      </c>
      <c r="I11" s="85"/>
      <c r="J11" s="27" t="s">
        <v>164</v>
      </c>
      <c r="K11" s="27" t="s">
        <v>148</v>
      </c>
      <c r="L11" s="106">
        <v>6</v>
      </c>
      <c r="M11" s="40" t="s">
        <v>187</v>
      </c>
      <c r="N11" s="40" t="s">
        <v>202</v>
      </c>
      <c r="O11" s="126" t="s">
        <v>194</v>
      </c>
      <c r="P11" s="126" t="s">
        <v>190</v>
      </c>
      <c r="Q11" s="126" t="s">
        <v>190</v>
      </c>
      <c r="R11" s="126" t="s">
        <v>199</v>
      </c>
      <c r="S11" s="126" t="s">
        <v>190</v>
      </c>
      <c r="T11" s="126" t="s">
        <v>199</v>
      </c>
      <c r="U11" s="126" t="s">
        <v>190</v>
      </c>
      <c r="V11" s="40">
        <v>93</v>
      </c>
      <c r="W11" s="40">
        <v>5</v>
      </c>
      <c r="X11" s="40" t="s">
        <v>192</v>
      </c>
      <c r="Y11" s="40" t="s">
        <v>192</v>
      </c>
    </row>
    <row r="12" spans="1:25" s="69" customFormat="1" ht="13.5">
      <c r="A12" s="106">
        <v>7</v>
      </c>
      <c r="B12" s="127" t="s">
        <v>165</v>
      </c>
      <c r="C12" s="127" t="s">
        <v>166</v>
      </c>
      <c r="D12" s="127" t="s">
        <v>145</v>
      </c>
      <c r="E12" s="126" t="s">
        <v>146</v>
      </c>
      <c r="F12" s="126" t="s">
        <v>146</v>
      </c>
      <c r="G12" s="127">
        <v>1991</v>
      </c>
      <c r="H12" s="56">
        <v>7374.56</v>
      </c>
      <c r="I12" s="85"/>
      <c r="J12" s="27" t="s">
        <v>167</v>
      </c>
      <c r="K12" s="27" t="s">
        <v>148</v>
      </c>
      <c r="L12" s="106">
        <v>7</v>
      </c>
      <c r="M12" s="40" t="s">
        <v>203</v>
      </c>
      <c r="N12" s="40" t="s">
        <v>169</v>
      </c>
      <c r="O12" s="27" t="s">
        <v>204</v>
      </c>
      <c r="P12" s="27" t="s">
        <v>190</v>
      </c>
      <c r="Q12" s="27" t="s">
        <v>190</v>
      </c>
      <c r="R12" s="27" t="s">
        <v>199</v>
      </c>
      <c r="S12" s="27" t="s">
        <v>190</v>
      </c>
      <c r="T12" s="27" t="s">
        <v>199</v>
      </c>
      <c r="U12" s="27" t="s">
        <v>190</v>
      </c>
      <c r="V12" s="40">
        <v>278</v>
      </c>
      <c r="W12" s="40">
        <v>1</v>
      </c>
      <c r="X12" s="40" t="s">
        <v>192</v>
      </c>
      <c r="Y12" s="40" t="s">
        <v>192</v>
      </c>
    </row>
    <row r="13" spans="1:25" s="69" customFormat="1" ht="26.25">
      <c r="A13" s="106">
        <v>8</v>
      </c>
      <c r="B13" s="27" t="s">
        <v>168</v>
      </c>
      <c r="C13" s="27" t="s">
        <v>163</v>
      </c>
      <c r="D13" s="27" t="s">
        <v>145</v>
      </c>
      <c r="E13" s="126" t="s">
        <v>146</v>
      </c>
      <c r="F13" s="126" t="s">
        <v>146</v>
      </c>
      <c r="G13" s="27">
        <v>1984</v>
      </c>
      <c r="H13" s="56">
        <v>19741.27</v>
      </c>
      <c r="I13" s="85"/>
      <c r="J13" s="27" t="s">
        <v>169</v>
      </c>
      <c r="K13" s="27" t="s">
        <v>148</v>
      </c>
      <c r="L13" s="106">
        <v>8</v>
      </c>
      <c r="M13" s="40" t="s">
        <v>205</v>
      </c>
      <c r="N13" s="40" t="s">
        <v>169</v>
      </c>
      <c r="O13" s="27" t="s">
        <v>206</v>
      </c>
      <c r="P13" s="27" t="s">
        <v>190</v>
      </c>
      <c r="Q13" s="27" t="s">
        <v>199</v>
      </c>
      <c r="R13" s="27" t="s">
        <v>199</v>
      </c>
      <c r="S13" s="27" t="s">
        <v>199</v>
      </c>
      <c r="T13" s="27" t="s">
        <v>199</v>
      </c>
      <c r="U13" s="27" t="s">
        <v>199</v>
      </c>
      <c r="V13" s="40">
        <v>35</v>
      </c>
      <c r="W13" s="40">
        <v>4</v>
      </c>
      <c r="X13" s="40" t="s">
        <v>192</v>
      </c>
      <c r="Y13" s="40" t="s">
        <v>192</v>
      </c>
    </row>
    <row r="14" spans="1:25" s="69" customFormat="1" ht="26.25">
      <c r="A14" s="106">
        <v>9</v>
      </c>
      <c r="B14" s="27" t="s">
        <v>170</v>
      </c>
      <c r="C14" s="27" t="s">
        <v>166</v>
      </c>
      <c r="D14" s="27" t="s">
        <v>145</v>
      </c>
      <c r="E14" s="126" t="s">
        <v>146</v>
      </c>
      <c r="F14" s="126" t="s">
        <v>146</v>
      </c>
      <c r="G14" s="27">
        <v>1984</v>
      </c>
      <c r="H14" s="56">
        <v>1199.65</v>
      </c>
      <c r="I14" s="85"/>
      <c r="J14" s="27" t="s">
        <v>171</v>
      </c>
      <c r="K14" s="27" t="s">
        <v>148</v>
      </c>
      <c r="L14" s="106">
        <v>9</v>
      </c>
      <c r="M14" s="40" t="s">
        <v>187</v>
      </c>
      <c r="N14" s="40" t="s">
        <v>169</v>
      </c>
      <c r="O14" s="27" t="s">
        <v>206</v>
      </c>
      <c r="P14" s="27" t="s">
        <v>190</v>
      </c>
      <c r="Q14" s="27" t="s">
        <v>190</v>
      </c>
      <c r="R14" s="27" t="s">
        <v>199</v>
      </c>
      <c r="S14" s="27" t="s">
        <v>199</v>
      </c>
      <c r="T14" s="27" t="s">
        <v>199</v>
      </c>
      <c r="U14" s="27" t="s">
        <v>190</v>
      </c>
      <c r="V14" s="40">
        <v>15</v>
      </c>
      <c r="W14" s="40">
        <v>1</v>
      </c>
      <c r="X14" s="40" t="s">
        <v>192</v>
      </c>
      <c r="Y14" s="40" t="s">
        <v>192</v>
      </c>
    </row>
    <row r="15" spans="1:25" s="69" customFormat="1" ht="39">
      <c r="A15" s="106">
        <v>10</v>
      </c>
      <c r="B15" s="140" t="s">
        <v>172</v>
      </c>
      <c r="C15" s="27" t="s">
        <v>173</v>
      </c>
      <c r="D15" s="27" t="s">
        <v>145</v>
      </c>
      <c r="E15" s="126" t="s">
        <v>146</v>
      </c>
      <c r="F15" s="126" t="s">
        <v>146</v>
      </c>
      <c r="G15" s="27" t="s">
        <v>174</v>
      </c>
      <c r="H15" s="56">
        <v>1193458.05</v>
      </c>
      <c r="I15" s="87"/>
      <c r="J15" s="153" t="s">
        <v>175</v>
      </c>
      <c r="K15" s="27" t="s">
        <v>176</v>
      </c>
      <c r="L15" s="106">
        <v>10</v>
      </c>
      <c r="M15" s="27" t="s">
        <v>207</v>
      </c>
      <c r="N15" s="27" t="s">
        <v>193</v>
      </c>
      <c r="O15" s="27" t="s">
        <v>206</v>
      </c>
      <c r="P15" s="27" t="s">
        <v>208</v>
      </c>
      <c r="Q15" s="27" t="s">
        <v>208</v>
      </c>
      <c r="R15" s="27" t="s">
        <v>208</v>
      </c>
      <c r="S15" s="27" t="s">
        <v>209</v>
      </c>
      <c r="T15" s="27" t="s">
        <v>208</v>
      </c>
      <c r="U15" s="27" t="s">
        <v>208</v>
      </c>
      <c r="V15" s="40" t="s">
        <v>210</v>
      </c>
      <c r="W15" s="27">
        <v>3</v>
      </c>
      <c r="X15" s="27" t="s">
        <v>192</v>
      </c>
      <c r="Y15" s="27" t="s">
        <v>192</v>
      </c>
    </row>
    <row r="16" spans="1:25" s="69" customFormat="1" ht="54.75" customHeight="1">
      <c r="A16" s="106">
        <v>11</v>
      </c>
      <c r="B16" s="140" t="s">
        <v>177</v>
      </c>
      <c r="C16" s="27" t="s">
        <v>163</v>
      </c>
      <c r="D16" s="27" t="s">
        <v>145</v>
      </c>
      <c r="E16" s="126" t="s">
        <v>146</v>
      </c>
      <c r="F16" s="126" t="s">
        <v>146</v>
      </c>
      <c r="G16" s="27">
        <v>2002</v>
      </c>
      <c r="H16" s="56">
        <v>491883.35</v>
      </c>
      <c r="I16" s="87"/>
      <c r="J16" s="153" t="s">
        <v>178</v>
      </c>
      <c r="K16" s="27" t="s">
        <v>176</v>
      </c>
      <c r="L16" s="106">
        <v>11</v>
      </c>
      <c r="M16" s="27" t="s">
        <v>207</v>
      </c>
      <c r="N16" s="27" t="s">
        <v>193</v>
      </c>
      <c r="O16" s="27" t="s">
        <v>206</v>
      </c>
      <c r="P16" s="27" t="s">
        <v>208</v>
      </c>
      <c r="Q16" s="27" t="s">
        <v>208</v>
      </c>
      <c r="R16" s="27" t="s">
        <v>208</v>
      </c>
      <c r="S16" s="27" t="s">
        <v>209</v>
      </c>
      <c r="T16" s="27" t="s">
        <v>208</v>
      </c>
      <c r="U16" s="27" t="s">
        <v>208</v>
      </c>
      <c r="V16" s="40">
        <v>96</v>
      </c>
      <c r="W16" s="27">
        <v>1</v>
      </c>
      <c r="X16" s="27" t="s">
        <v>192</v>
      </c>
      <c r="Y16" s="27" t="s">
        <v>192</v>
      </c>
    </row>
    <row r="17" spans="1:25" s="69" customFormat="1" ht="41.25" customHeight="1">
      <c r="A17" s="106">
        <v>12</v>
      </c>
      <c r="B17" s="140" t="s">
        <v>179</v>
      </c>
      <c r="C17" s="27" t="s">
        <v>163</v>
      </c>
      <c r="D17" s="27" t="s">
        <v>145</v>
      </c>
      <c r="E17" s="126" t="s">
        <v>146</v>
      </c>
      <c r="F17" s="126" t="s">
        <v>146</v>
      </c>
      <c r="G17" s="27" t="s">
        <v>180</v>
      </c>
      <c r="H17" s="56">
        <v>135764.87</v>
      </c>
      <c r="I17" s="87"/>
      <c r="J17" s="153" t="s">
        <v>181</v>
      </c>
      <c r="K17" s="27" t="s">
        <v>176</v>
      </c>
      <c r="L17" s="106">
        <v>12</v>
      </c>
      <c r="M17" s="27" t="s">
        <v>211</v>
      </c>
      <c r="N17" s="27" t="s">
        <v>169</v>
      </c>
      <c r="O17" s="27" t="s">
        <v>199</v>
      </c>
      <c r="P17" s="27" t="s">
        <v>212</v>
      </c>
      <c r="Q17" s="27" t="s">
        <v>212</v>
      </c>
      <c r="R17" s="27" t="s">
        <v>212</v>
      </c>
      <c r="S17" s="27" t="s">
        <v>208</v>
      </c>
      <c r="T17" s="27" t="s">
        <v>212</v>
      </c>
      <c r="U17" s="27" t="s">
        <v>212</v>
      </c>
      <c r="V17" s="40">
        <v>249</v>
      </c>
      <c r="W17" s="27">
        <v>3</v>
      </c>
      <c r="X17" s="27" t="s">
        <v>192</v>
      </c>
      <c r="Y17" s="27" t="s">
        <v>192</v>
      </c>
    </row>
    <row r="18" spans="1:25" s="69" customFormat="1" ht="26.25">
      <c r="A18" s="106">
        <v>13</v>
      </c>
      <c r="B18" s="140" t="s">
        <v>182</v>
      </c>
      <c r="C18" s="27" t="s">
        <v>163</v>
      </c>
      <c r="D18" s="27" t="s">
        <v>145</v>
      </c>
      <c r="E18" s="126" t="s">
        <v>146</v>
      </c>
      <c r="F18" s="126" t="s">
        <v>146</v>
      </c>
      <c r="G18" s="27">
        <v>2001</v>
      </c>
      <c r="H18" s="267">
        <v>11247.34</v>
      </c>
      <c r="I18" s="87"/>
      <c r="J18" s="153" t="s">
        <v>181</v>
      </c>
      <c r="K18" s="27" t="s">
        <v>176</v>
      </c>
      <c r="L18" s="106">
        <v>13</v>
      </c>
      <c r="M18" s="27" t="s">
        <v>211</v>
      </c>
      <c r="N18" s="27" t="s">
        <v>169</v>
      </c>
      <c r="O18" s="27" t="s">
        <v>199</v>
      </c>
      <c r="P18" s="27" t="s">
        <v>212</v>
      </c>
      <c r="Q18" s="27" t="s">
        <v>212</v>
      </c>
      <c r="R18" s="27" t="s">
        <v>212</v>
      </c>
      <c r="S18" s="27" t="s">
        <v>208</v>
      </c>
      <c r="T18" s="27" t="s">
        <v>212</v>
      </c>
      <c r="U18" s="27" t="s">
        <v>212</v>
      </c>
      <c r="V18" s="40">
        <v>89</v>
      </c>
      <c r="W18" s="27">
        <v>3</v>
      </c>
      <c r="X18" s="27" t="s">
        <v>192</v>
      </c>
      <c r="Y18" s="27" t="s">
        <v>192</v>
      </c>
    </row>
    <row r="19" spans="1:25" s="69" customFormat="1" ht="26.25">
      <c r="A19" s="106">
        <v>14</v>
      </c>
      <c r="B19" s="140" t="s">
        <v>183</v>
      </c>
      <c r="C19" s="27" t="s">
        <v>184</v>
      </c>
      <c r="D19" s="27" t="s">
        <v>145</v>
      </c>
      <c r="E19" s="126" t="s">
        <v>146</v>
      </c>
      <c r="F19" s="126" t="s">
        <v>146</v>
      </c>
      <c r="G19" s="27">
        <v>2008</v>
      </c>
      <c r="H19" s="56">
        <v>1445230.85</v>
      </c>
      <c r="I19" s="87"/>
      <c r="J19" s="153" t="s">
        <v>185</v>
      </c>
      <c r="K19" s="27" t="s">
        <v>176</v>
      </c>
      <c r="L19" s="106">
        <v>14</v>
      </c>
      <c r="M19" s="27" t="s">
        <v>207</v>
      </c>
      <c r="N19" s="27" t="s">
        <v>193</v>
      </c>
      <c r="O19" s="27" t="s">
        <v>206</v>
      </c>
      <c r="P19" s="27" t="s">
        <v>208</v>
      </c>
      <c r="Q19" s="27" t="s">
        <v>208</v>
      </c>
      <c r="R19" s="27" t="s">
        <v>208</v>
      </c>
      <c r="S19" s="27" t="s">
        <v>209</v>
      </c>
      <c r="T19" s="27" t="s">
        <v>208</v>
      </c>
      <c r="U19" s="27" t="s">
        <v>208</v>
      </c>
      <c r="V19" s="40">
        <v>769</v>
      </c>
      <c r="W19" s="27">
        <v>2</v>
      </c>
      <c r="X19" s="27" t="s">
        <v>192</v>
      </c>
      <c r="Y19" s="27" t="s">
        <v>192</v>
      </c>
    </row>
    <row r="20" spans="1:25" s="69" customFormat="1" ht="39">
      <c r="A20" s="106">
        <v>15</v>
      </c>
      <c r="B20" s="140" t="s">
        <v>186</v>
      </c>
      <c r="C20" s="27" t="s">
        <v>163</v>
      </c>
      <c r="D20" s="27" t="s">
        <v>145</v>
      </c>
      <c r="E20" s="126" t="s">
        <v>146</v>
      </c>
      <c r="F20" s="126" t="s">
        <v>146</v>
      </c>
      <c r="G20" s="27">
        <v>2010</v>
      </c>
      <c r="H20" s="56">
        <v>50028.88</v>
      </c>
      <c r="I20" s="87"/>
      <c r="J20" s="153" t="s">
        <v>178</v>
      </c>
      <c r="K20" s="27" t="s">
        <v>176</v>
      </c>
      <c r="L20" s="106">
        <v>15</v>
      </c>
      <c r="M20" s="27" t="s">
        <v>213</v>
      </c>
      <c r="N20" s="27" t="s">
        <v>214</v>
      </c>
      <c r="O20" s="27" t="s">
        <v>215</v>
      </c>
      <c r="P20" s="27" t="s">
        <v>208</v>
      </c>
      <c r="Q20" s="27" t="s">
        <v>212</v>
      </c>
      <c r="R20" s="27" t="s">
        <v>212</v>
      </c>
      <c r="S20" s="27" t="s">
        <v>212</v>
      </c>
      <c r="T20" s="27" t="s">
        <v>212</v>
      </c>
      <c r="U20" s="27" t="s">
        <v>212</v>
      </c>
      <c r="V20" s="40"/>
      <c r="W20" s="27">
        <v>1</v>
      </c>
      <c r="X20" s="27" t="s">
        <v>192</v>
      </c>
      <c r="Y20" s="27" t="s">
        <v>192</v>
      </c>
    </row>
    <row r="21" spans="1:25" s="4" customFormat="1" ht="12.75" customHeight="1">
      <c r="A21" s="305" t="s">
        <v>0</v>
      </c>
      <c r="B21" s="306"/>
      <c r="C21" s="306"/>
      <c r="D21" s="306"/>
      <c r="E21" s="306"/>
      <c r="F21" s="306"/>
      <c r="G21" s="307"/>
      <c r="H21" s="206">
        <f>SUM(H6:H20)</f>
        <v>7398135.749999999</v>
      </c>
      <c r="I21" s="83">
        <f>SUM(I6:I20)</f>
        <v>0</v>
      </c>
      <c r="J21" s="101"/>
      <c r="K21" s="101"/>
      <c r="L21" s="101"/>
      <c r="M21" s="101"/>
      <c r="N21" s="101"/>
      <c r="O21" s="101"/>
      <c r="P21" s="101"/>
      <c r="Q21" s="101"/>
      <c r="R21" s="102"/>
      <c r="S21" s="102"/>
      <c r="T21" s="102"/>
      <c r="U21" s="102"/>
      <c r="V21" s="102"/>
      <c r="W21" s="102"/>
      <c r="X21" s="102"/>
      <c r="Y21" s="102"/>
    </row>
    <row r="22" spans="1:25" ht="12.75" customHeight="1">
      <c r="A22" s="303" t="s">
        <v>106</v>
      </c>
      <c r="B22" s="303"/>
      <c r="C22" s="303"/>
      <c r="D22" s="303"/>
      <c r="E22" s="303"/>
      <c r="F22" s="303"/>
      <c r="G22" s="303"/>
      <c r="H22" s="303"/>
      <c r="I22" s="82"/>
      <c r="J22" s="99"/>
      <c r="K22" s="99"/>
      <c r="L22" s="303" t="s">
        <v>106</v>
      </c>
      <c r="M22" s="303"/>
      <c r="N22" s="303"/>
      <c r="O22" s="303"/>
      <c r="P22" s="303"/>
      <c r="Q22" s="303"/>
      <c r="R22" s="303"/>
      <c r="S22" s="303"/>
      <c r="T22" s="100"/>
      <c r="U22" s="100"/>
      <c r="V22" s="100"/>
      <c r="W22" s="100"/>
      <c r="X22" s="100"/>
      <c r="Y22" s="100"/>
    </row>
    <row r="23" spans="1:25" s="3" customFormat="1" ht="26.25">
      <c r="A23" s="2">
        <v>1</v>
      </c>
      <c r="B23" s="42" t="s">
        <v>360</v>
      </c>
      <c r="C23" s="42" t="s">
        <v>361</v>
      </c>
      <c r="D23" s="2" t="s">
        <v>362</v>
      </c>
      <c r="E23" s="42" t="s">
        <v>363</v>
      </c>
      <c r="F23" s="42" t="s">
        <v>363</v>
      </c>
      <c r="G23" s="2">
        <v>1962</v>
      </c>
      <c r="H23" s="107">
        <v>1770451.17</v>
      </c>
      <c r="I23" s="85"/>
      <c r="J23" s="118" t="s">
        <v>364</v>
      </c>
      <c r="K23" s="42" t="s">
        <v>365</v>
      </c>
      <c r="L23" s="2">
        <v>1</v>
      </c>
      <c r="M23" s="42" t="s">
        <v>381</v>
      </c>
      <c r="N23" s="42" t="s">
        <v>382</v>
      </c>
      <c r="O23" s="42" t="s">
        <v>383</v>
      </c>
      <c r="P23" s="42" t="s">
        <v>384</v>
      </c>
      <c r="Q23" s="42" t="s">
        <v>384</v>
      </c>
      <c r="R23" s="42" t="s">
        <v>384</v>
      </c>
      <c r="S23" s="42" t="s">
        <v>384</v>
      </c>
      <c r="T23" s="42" t="s">
        <v>384</v>
      </c>
      <c r="U23" s="42" t="s">
        <v>384</v>
      </c>
      <c r="V23" s="43">
        <v>3441</v>
      </c>
      <c r="W23" s="43">
        <v>3</v>
      </c>
      <c r="X23" s="43" t="s">
        <v>362</v>
      </c>
      <c r="Y23" s="43" t="s">
        <v>362</v>
      </c>
    </row>
    <row r="24" spans="1:25" s="3" customFormat="1" ht="39">
      <c r="A24" s="2">
        <v>2</v>
      </c>
      <c r="B24" s="2" t="s">
        <v>366</v>
      </c>
      <c r="C24" s="2" t="s">
        <v>367</v>
      </c>
      <c r="D24" s="2" t="s">
        <v>362</v>
      </c>
      <c r="E24" s="2" t="s">
        <v>363</v>
      </c>
      <c r="F24" s="2" t="s">
        <v>363</v>
      </c>
      <c r="G24" s="2">
        <v>2008</v>
      </c>
      <c r="H24" s="85">
        <v>227780.18</v>
      </c>
      <c r="I24" s="85"/>
      <c r="J24" s="2" t="s">
        <v>368</v>
      </c>
      <c r="K24" s="42" t="s">
        <v>365</v>
      </c>
      <c r="L24" s="2">
        <v>2</v>
      </c>
      <c r="M24" s="2"/>
      <c r="N24" s="2"/>
      <c r="O24" s="2" t="s">
        <v>385</v>
      </c>
      <c r="P24" s="2" t="s">
        <v>384</v>
      </c>
      <c r="Q24" s="2" t="s">
        <v>384</v>
      </c>
      <c r="R24" s="2" t="s">
        <v>386</v>
      </c>
      <c r="S24" s="2" t="s">
        <v>386</v>
      </c>
      <c r="T24" s="2" t="s">
        <v>386</v>
      </c>
      <c r="U24" s="2" t="s">
        <v>386</v>
      </c>
      <c r="V24" s="26"/>
      <c r="W24" s="26"/>
      <c r="X24" s="26" t="s">
        <v>363</v>
      </c>
      <c r="Y24" s="26" t="s">
        <v>363</v>
      </c>
    </row>
    <row r="25" spans="1:25" s="3" customFormat="1" ht="39">
      <c r="A25" s="2">
        <v>3</v>
      </c>
      <c r="B25" s="2" t="s">
        <v>369</v>
      </c>
      <c r="C25" s="2" t="s">
        <v>370</v>
      </c>
      <c r="D25" s="2" t="s">
        <v>362</v>
      </c>
      <c r="E25" s="2" t="s">
        <v>363</v>
      </c>
      <c r="F25" s="2" t="s">
        <v>363</v>
      </c>
      <c r="G25" s="2">
        <v>1985</v>
      </c>
      <c r="H25" s="85">
        <v>15707.2</v>
      </c>
      <c r="I25" s="85"/>
      <c r="J25" s="2" t="s">
        <v>371</v>
      </c>
      <c r="K25" s="42" t="s">
        <v>365</v>
      </c>
      <c r="L25" s="2">
        <v>3</v>
      </c>
      <c r="M25" s="2" t="s">
        <v>387</v>
      </c>
      <c r="N25" s="2"/>
      <c r="O25" s="2"/>
      <c r="P25" s="2" t="s">
        <v>386</v>
      </c>
      <c r="Q25" s="2" t="s">
        <v>386</v>
      </c>
      <c r="R25" s="2" t="s">
        <v>386</v>
      </c>
      <c r="S25" s="2" t="s">
        <v>386</v>
      </c>
      <c r="T25" s="2" t="s">
        <v>386</v>
      </c>
      <c r="U25" s="2" t="s">
        <v>386</v>
      </c>
      <c r="V25" s="26"/>
      <c r="W25" s="26"/>
      <c r="X25" s="26" t="s">
        <v>363</v>
      </c>
      <c r="Y25" s="26" t="s">
        <v>363</v>
      </c>
    </row>
    <row r="26" spans="1:25" s="3" customFormat="1" ht="26.25">
      <c r="A26" s="2">
        <v>4</v>
      </c>
      <c r="B26" s="2" t="s">
        <v>372</v>
      </c>
      <c r="C26" s="2" t="s">
        <v>373</v>
      </c>
      <c r="D26" s="2" t="s">
        <v>362</v>
      </c>
      <c r="E26" s="2" t="s">
        <v>363</v>
      </c>
      <c r="F26" s="2" t="s">
        <v>363</v>
      </c>
      <c r="G26" s="2">
        <v>1974</v>
      </c>
      <c r="H26" s="85">
        <v>301478.71</v>
      </c>
      <c r="I26" s="85"/>
      <c r="J26" s="2" t="s">
        <v>374</v>
      </c>
      <c r="K26" s="42" t="s">
        <v>365</v>
      </c>
      <c r="L26" s="2">
        <v>4</v>
      </c>
      <c r="M26" s="2" t="s">
        <v>388</v>
      </c>
      <c r="N26" s="2" t="s">
        <v>382</v>
      </c>
      <c r="O26" s="2" t="s">
        <v>383</v>
      </c>
      <c r="P26" s="2" t="s">
        <v>384</v>
      </c>
      <c r="Q26" s="2" t="s">
        <v>384</v>
      </c>
      <c r="R26" s="2" t="s">
        <v>384</v>
      </c>
      <c r="S26" s="2" t="s">
        <v>384</v>
      </c>
      <c r="T26" s="2" t="s">
        <v>384</v>
      </c>
      <c r="U26" s="2" t="s">
        <v>384</v>
      </c>
      <c r="V26" s="26">
        <v>347</v>
      </c>
      <c r="W26" s="26">
        <v>2</v>
      </c>
      <c r="X26" s="26" t="s">
        <v>363</v>
      </c>
      <c r="Y26" s="26" t="s">
        <v>363</v>
      </c>
    </row>
    <row r="27" spans="1:25" s="3" customFormat="1" ht="26.25">
      <c r="A27" s="2">
        <v>5</v>
      </c>
      <c r="B27" s="2" t="s">
        <v>375</v>
      </c>
      <c r="C27" s="2" t="s">
        <v>373</v>
      </c>
      <c r="D27" s="2" t="s">
        <v>362</v>
      </c>
      <c r="E27" s="2" t="s">
        <v>363</v>
      </c>
      <c r="F27" s="2" t="s">
        <v>363</v>
      </c>
      <c r="G27" s="2">
        <v>1990</v>
      </c>
      <c r="H27" s="85">
        <v>129579.01</v>
      </c>
      <c r="I27" s="85"/>
      <c r="J27" s="2" t="s">
        <v>376</v>
      </c>
      <c r="K27" s="42" t="s">
        <v>365</v>
      </c>
      <c r="L27" s="2">
        <v>5</v>
      </c>
      <c r="M27" s="2" t="s">
        <v>388</v>
      </c>
      <c r="N27" s="2" t="s">
        <v>382</v>
      </c>
      <c r="O27" s="2" t="s">
        <v>385</v>
      </c>
      <c r="P27" s="2" t="s">
        <v>384</v>
      </c>
      <c r="Q27" s="2" t="s">
        <v>384</v>
      </c>
      <c r="R27" s="2" t="s">
        <v>384</v>
      </c>
      <c r="S27" s="2" t="s">
        <v>384</v>
      </c>
      <c r="T27" s="2" t="s">
        <v>384</v>
      </c>
      <c r="U27" s="2" t="s">
        <v>384</v>
      </c>
      <c r="V27" s="26">
        <v>451</v>
      </c>
      <c r="W27" s="26">
        <v>2</v>
      </c>
      <c r="X27" s="26" t="s">
        <v>363</v>
      </c>
      <c r="Y27" s="26" t="s">
        <v>363</v>
      </c>
    </row>
    <row r="28" spans="1:25" s="3" customFormat="1" ht="39">
      <c r="A28" s="2">
        <v>6</v>
      </c>
      <c r="B28" s="2" t="s">
        <v>377</v>
      </c>
      <c r="C28" s="2" t="s">
        <v>378</v>
      </c>
      <c r="D28" s="2" t="s">
        <v>362</v>
      </c>
      <c r="E28" s="2" t="s">
        <v>363</v>
      </c>
      <c r="F28" s="2" t="s">
        <v>363</v>
      </c>
      <c r="G28" s="2">
        <v>1962</v>
      </c>
      <c r="H28" s="85">
        <v>10284.35</v>
      </c>
      <c r="I28" s="85"/>
      <c r="J28" s="2" t="s">
        <v>371</v>
      </c>
      <c r="K28" s="42" t="s">
        <v>365</v>
      </c>
      <c r="L28" s="2">
        <v>6</v>
      </c>
      <c r="M28" s="2" t="s">
        <v>389</v>
      </c>
      <c r="N28" s="2"/>
      <c r="O28" s="2" t="s">
        <v>385</v>
      </c>
      <c r="P28" s="2" t="s">
        <v>384</v>
      </c>
      <c r="Q28" s="2" t="s">
        <v>384</v>
      </c>
      <c r="R28" s="2" t="s">
        <v>384</v>
      </c>
      <c r="S28" s="2" t="s">
        <v>384</v>
      </c>
      <c r="T28" s="2" t="s">
        <v>386</v>
      </c>
      <c r="U28" s="2" t="s">
        <v>386</v>
      </c>
      <c r="V28" s="26"/>
      <c r="W28" s="26"/>
      <c r="X28" s="26" t="s">
        <v>363</v>
      </c>
      <c r="Y28" s="26" t="s">
        <v>363</v>
      </c>
    </row>
    <row r="29" spans="1:25" s="3" customFormat="1" ht="52.5">
      <c r="A29" s="2">
        <v>7</v>
      </c>
      <c r="B29" s="2" t="s">
        <v>379</v>
      </c>
      <c r="C29" s="2" t="s">
        <v>380</v>
      </c>
      <c r="D29" s="2" t="s">
        <v>362</v>
      </c>
      <c r="E29" s="2" t="s">
        <v>363</v>
      </c>
      <c r="F29" s="2" t="s">
        <v>363</v>
      </c>
      <c r="G29" s="2">
        <v>2015</v>
      </c>
      <c r="H29" s="85">
        <v>1097280</v>
      </c>
      <c r="I29" s="85"/>
      <c r="J29" s="2" t="s">
        <v>371</v>
      </c>
      <c r="K29" s="42" t="s">
        <v>365</v>
      </c>
      <c r="L29" s="2">
        <v>7</v>
      </c>
      <c r="M29" s="2" t="s">
        <v>390</v>
      </c>
      <c r="N29" s="2" t="s">
        <v>391</v>
      </c>
      <c r="O29" s="2" t="s">
        <v>392</v>
      </c>
      <c r="P29" s="2" t="s">
        <v>384</v>
      </c>
      <c r="Q29" s="2" t="s">
        <v>384</v>
      </c>
      <c r="R29" s="2" t="s">
        <v>386</v>
      </c>
      <c r="S29" s="2" t="s">
        <v>384</v>
      </c>
      <c r="T29" s="2" t="s">
        <v>386</v>
      </c>
      <c r="U29" s="2" t="s">
        <v>384</v>
      </c>
      <c r="V29" s="26"/>
      <c r="W29" s="26"/>
      <c r="X29" s="26" t="s">
        <v>363</v>
      </c>
      <c r="Y29" s="26" t="s">
        <v>363</v>
      </c>
    </row>
    <row r="30" spans="1:25" s="4" customFormat="1" ht="12.75" customHeight="1">
      <c r="A30" s="305" t="s">
        <v>0</v>
      </c>
      <c r="B30" s="306"/>
      <c r="C30" s="306"/>
      <c r="D30" s="306"/>
      <c r="E30" s="306"/>
      <c r="F30" s="306"/>
      <c r="G30" s="307"/>
      <c r="H30" s="206">
        <f>SUM(H23:H29)</f>
        <v>3552560.6199999996</v>
      </c>
      <c r="I30" s="83">
        <f>SUM(I23:I29)</f>
        <v>0</v>
      </c>
      <c r="J30" s="101"/>
      <c r="K30" s="101"/>
      <c r="L30" s="101"/>
      <c r="M30" s="101"/>
      <c r="N30" s="101"/>
      <c r="O30" s="101"/>
      <c r="P30" s="101"/>
      <c r="Q30" s="101"/>
      <c r="R30" s="102"/>
      <c r="S30" s="102"/>
      <c r="T30" s="102"/>
      <c r="U30" s="102"/>
      <c r="V30" s="102"/>
      <c r="W30" s="102"/>
      <c r="X30" s="102"/>
      <c r="Y30" s="102"/>
    </row>
    <row r="31" spans="1:25" ht="12.75" customHeight="1">
      <c r="A31" s="303" t="s">
        <v>126</v>
      </c>
      <c r="B31" s="314"/>
      <c r="C31" s="303"/>
      <c r="D31" s="303"/>
      <c r="E31" s="303"/>
      <c r="F31" s="303"/>
      <c r="G31" s="303"/>
      <c r="H31" s="303"/>
      <c r="I31" s="82"/>
      <c r="J31" s="99"/>
      <c r="K31" s="99"/>
      <c r="L31" s="303" t="s">
        <v>126</v>
      </c>
      <c r="M31" s="314"/>
      <c r="N31" s="303"/>
      <c r="O31" s="303"/>
      <c r="P31" s="303"/>
      <c r="Q31" s="303"/>
      <c r="R31" s="303"/>
      <c r="S31" s="303"/>
      <c r="T31" s="100"/>
      <c r="U31" s="100"/>
      <c r="V31" s="100"/>
      <c r="W31" s="100"/>
      <c r="X31" s="100"/>
      <c r="Y31" s="100"/>
    </row>
    <row r="32" spans="1:25" s="66" customFormat="1" ht="66">
      <c r="A32" s="70">
        <v>1</v>
      </c>
      <c r="B32" s="121" t="s">
        <v>1353</v>
      </c>
      <c r="C32" s="116" t="s">
        <v>1354</v>
      </c>
      <c r="D32" s="27" t="s">
        <v>362</v>
      </c>
      <c r="E32" s="40" t="s">
        <v>363</v>
      </c>
      <c r="F32" s="40" t="s">
        <v>363</v>
      </c>
      <c r="G32" s="27" t="s">
        <v>1355</v>
      </c>
      <c r="H32" s="56">
        <v>1203496.57</v>
      </c>
      <c r="I32" s="282"/>
      <c r="J32" s="40" t="s">
        <v>1364</v>
      </c>
      <c r="K32" s="27" t="s">
        <v>1365</v>
      </c>
      <c r="L32" s="70">
        <v>1</v>
      </c>
      <c r="M32" s="27" t="s">
        <v>1367</v>
      </c>
      <c r="N32" s="27" t="s">
        <v>1368</v>
      </c>
      <c r="O32" s="27" t="s">
        <v>1369</v>
      </c>
      <c r="P32" s="27" t="s">
        <v>414</v>
      </c>
      <c r="Q32" s="27" t="s">
        <v>414</v>
      </c>
      <c r="R32" s="27" t="s">
        <v>414</v>
      </c>
      <c r="S32" s="27" t="s">
        <v>208</v>
      </c>
      <c r="T32" s="27" t="s">
        <v>208</v>
      </c>
      <c r="U32" s="27" t="s">
        <v>414</v>
      </c>
      <c r="V32" s="40">
        <v>1358.6</v>
      </c>
      <c r="W32" s="40">
        <v>3</v>
      </c>
      <c r="X32" s="40" t="s">
        <v>362</v>
      </c>
      <c r="Y32" s="40" t="s">
        <v>363</v>
      </c>
    </row>
    <row r="33" spans="1:25" s="66" customFormat="1" ht="39">
      <c r="A33" s="2">
        <v>2</v>
      </c>
      <c r="B33" s="121" t="s">
        <v>1356</v>
      </c>
      <c r="C33" s="27" t="s">
        <v>1357</v>
      </c>
      <c r="D33" s="27" t="s">
        <v>362</v>
      </c>
      <c r="E33" s="40" t="s">
        <v>363</v>
      </c>
      <c r="F33" s="40" t="s">
        <v>363</v>
      </c>
      <c r="G33" s="27">
        <v>1991</v>
      </c>
      <c r="H33" s="268">
        <v>139294.25</v>
      </c>
      <c r="I33" s="282"/>
      <c r="J33" s="145" t="s">
        <v>1366</v>
      </c>
      <c r="K33" s="27" t="s">
        <v>1365</v>
      </c>
      <c r="L33" s="2">
        <v>2</v>
      </c>
      <c r="M33" s="27" t="s">
        <v>724</v>
      </c>
      <c r="N33" s="27" t="s">
        <v>725</v>
      </c>
      <c r="O33" s="27" t="s">
        <v>1369</v>
      </c>
      <c r="P33" s="27" t="s">
        <v>208</v>
      </c>
      <c r="Q33" s="27" t="s">
        <v>208</v>
      </c>
      <c r="R33" s="27" t="s">
        <v>414</v>
      </c>
      <c r="S33" s="27" t="s">
        <v>208</v>
      </c>
      <c r="T33" s="27" t="s">
        <v>416</v>
      </c>
      <c r="U33" s="27" t="s">
        <v>414</v>
      </c>
      <c r="V33" s="40">
        <v>605.5</v>
      </c>
      <c r="W33" s="40">
        <v>4</v>
      </c>
      <c r="X33" s="40" t="s">
        <v>363</v>
      </c>
      <c r="Y33" s="40" t="s">
        <v>363</v>
      </c>
    </row>
    <row r="34" spans="1:25" s="66" customFormat="1" ht="26.25">
      <c r="A34" s="70">
        <v>3</v>
      </c>
      <c r="B34" s="121" t="s">
        <v>162</v>
      </c>
      <c r="C34" s="27" t="s">
        <v>1358</v>
      </c>
      <c r="D34" s="27" t="s">
        <v>362</v>
      </c>
      <c r="E34" s="40" t="s">
        <v>363</v>
      </c>
      <c r="F34" s="40" t="s">
        <v>363</v>
      </c>
      <c r="G34" s="27">
        <v>1961</v>
      </c>
      <c r="H34" s="56">
        <v>13799.12</v>
      </c>
      <c r="I34" s="282"/>
      <c r="J34" s="146" t="s">
        <v>169</v>
      </c>
      <c r="K34" s="27" t="s">
        <v>1365</v>
      </c>
      <c r="L34" s="2">
        <v>4</v>
      </c>
      <c r="M34" s="27" t="s">
        <v>724</v>
      </c>
      <c r="N34" s="27" t="s">
        <v>1370</v>
      </c>
      <c r="O34" s="27" t="s">
        <v>413</v>
      </c>
      <c r="P34" s="27" t="s">
        <v>727</v>
      </c>
      <c r="Q34" s="27" t="s">
        <v>727</v>
      </c>
      <c r="R34" s="27" t="s">
        <v>416</v>
      </c>
      <c r="S34" s="27" t="s">
        <v>727</v>
      </c>
      <c r="T34" s="27" t="s">
        <v>416</v>
      </c>
      <c r="U34" s="24" t="s">
        <v>727</v>
      </c>
      <c r="V34" s="40">
        <v>103.5</v>
      </c>
      <c r="W34" s="40">
        <v>5</v>
      </c>
      <c r="X34" s="40" t="s">
        <v>362</v>
      </c>
      <c r="Y34" s="40" t="s">
        <v>363</v>
      </c>
    </row>
    <row r="35" spans="1:25" s="66" customFormat="1" ht="39">
      <c r="A35" s="2">
        <v>4</v>
      </c>
      <c r="B35" s="121" t="s">
        <v>1079</v>
      </c>
      <c r="C35" s="27" t="s">
        <v>160</v>
      </c>
      <c r="D35" s="27" t="s">
        <v>362</v>
      </c>
      <c r="E35" s="40" t="s">
        <v>363</v>
      </c>
      <c r="F35" s="40" t="s">
        <v>363</v>
      </c>
      <c r="G35" s="27">
        <v>1963</v>
      </c>
      <c r="H35" s="56">
        <v>14836.5</v>
      </c>
      <c r="I35" s="282"/>
      <c r="J35" s="146" t="s">
        <v>169</v>
      </c>
      <c r="K35" s="27" t="s">
        <v>1365</v>
      </c>
      <c r="L35" s="2">
        <v>5</v>
      </c>
      <c r="M35" s="27" t="s">
        <v>724</v>
      </c>
      <c r="N35" s="27" t="s">
        <v>1370</v>
      </c>
      <c r="O35" s="27" t="s">
        <v>1369</v>
      </c>
      <c r="P35" s="27" t="s">
        <v>414</v>
      </c>
      <c r="Q35" s="27" t="s">
        <v>414</v>
      </c>
      <c r="R35" s="27" t="s">
        <v>416</v>
      </c>
      <c r="S35" s="27" t="s">
        <v>727</v>
      </c>
      <c r="T35" s="27" t="s">
        <v>416</v>
      </c>
      <c r="U35" s="24" t="s">
        <v>208</v>
      </c>
      <c r="V35" s="40">
        <v>417</v>
      </c>
      <c r="W35" s="40">
        <v>1</v>
      </c>
      <c r="X35" s="40" t="s">
        <v>363</v>
      </c>
      <c r="Y35" s="40" t="s">
        <v>363</v>
      </c>
    </row>
    <row r="36" spans="1:25" s="66" customFormat="1" ht="39">
      <c r="A36" s="70">
        <v>5</v>
      </c>
      <c r="B36" s="121" t="s">
        <v>1359</v>
      </c>
      <c r="C36" s="27" t="s">
        <v>1358</v>
      </c>
      <c r="D36" s="27" t="s">
        <v>362</v>
      </c>
      <c r="E36" s="40" t="s">
        <v>363</v>
      </c>
      <c r="F36" s="40" t="s">
        <v>363</v>
      </c>
      <c r="G36" s="27">
        <v>2019</v>
      </c>
      <c r="H36" s="56">
        <v>2621000</v>
      </c>
      <c r="I36" s="282"/>
      <c r="J36" s="146" t="s">
        <v>1364</v>
      </c>
      <c r="K36" s="27" t="s">
        <v>1365</v>
      </c>
      <c r="L36" s="2">
        <v>6</v>
      </c>
      <c r="M36" s="27" t="s">
        <v>1371</v>
      </c>
      <c r="N36" s="27" t="s">
        <v>1370</v>
      </c>
      <c r="O36" s="27" t="s">
        <v>1369</v>
      </c>
      <c r="P36" s="27" t="s">
        <v>414</v>
      </c>
      <c r="Q36" s="27" t="s">
        <v>208</v>
      </c>
      <c r="R36" s="27" t="s">
        <v>414</v>
      </c>
      <c r="S36" s="27" t="s">
        <v>414</v>
      </c>
      <c r="T36" s="27" t="s">
        <v>416</v>
      </c>
      <c r="U36" s="24" t="s">
        <v>414</v>
      </c>
      <c r="V36" s="40">
        <v>156.23</v>
      </c>
      <c r="W36" s="40">
        <v>2</v>
      </c>
      <c r="X36" s="40" t="s">
        <v>363</v>
      </c>
      <c r="Y36" s="40" t="s">
        <v>363</v>
      </c>
    </row>
    <row r="37" spans="1:25" s="66" customFormat="1" ht="39">
      <c r="A37" s="2">
        <v>6</v>
      </c>
      <c r="B37" s="121" t="s">
        <v>1360</v>
      </c>
      <c r="C37" s="27" t="s">
        <v>1361</v>
      </c>
      <c r="D37" s="27" t="s">
        <v>362</v>
      </c>
      <c r="E37" s="40" t="s">
        <v>363</v>
      </c>
      <c r="F37" s="40" t="s">
        <v>363</v>
      </c>
      <c r="G37" s="27">
        <v>1958</v>
      </c>
      <c r="H37" s="56">
        <v>295032.15</v>
      </c>
      <c r="I37" s="282"/>
      <c r="J37" s="146" t="s">
        <v>169</v>
      </c>
      <c r="K37" s="27" t="s">
        <v>1365</v>
      </c>
      <c r="L37" s="2">
        <v>7</v>
      </c>
      <c r="M37" s="27" t="s">
        <v>724</v>
      </c>
      <c r="N37" s="27" t="s">
        <v>725</v>
      </c>
      <c r="O37" s="27" t="s">
        <v>1369</v>
      </c>
      <c r="P37" s="27" t="s">
        <v>414</v>
      </c>
      <c r="Q37" s="27" t="s">
        <v>414</v>
      </c>
      <c r="R37" s="27" t="s">
        <v>727</v>
      </c>
      <c r="S37" s="27" t="s">
        <v>208</v>
      </c>
      <c r="T37" s="27" t="s">
        <v>208</v>
      </c>
      <c r="U37" s="27" t="s">
        <v>414</v>
      </c>
      <c r="V37" s="40">
        <v>630.2</v>
      </c>
      <c r="W37" s="40">
        <v>4</v>
      </c>
      <c r="X37" s="40" t="s">
        <v>362</v>
      </c>
      <c r="Y37" s="40" t="s">
        <v>363</v>
      </c>
    </row>
    <row r="38" spans="1:25" s="66" customFormat="1" ht="39">
      <c r="A38" s="70">
        <v>7</v>
      </c>
      <c r="B38" s="27" t="s">
        <v>1362</v>
      </c>
      <c r="C38" s="27" t="s">
        <v>1363</v>
      </c>
      <c r="D38" s="27" t="s">
        <v>362</v>
      </c>
      <c r="E38" s="27" t="s">
        <v>363</v>
      </c>
      <c r="F38" s="27" t="s">
        <v>363</v>
      </c>
      <c r="G38" s="27">
        <v>2017</v>
      </c>
      <c r="H38" s="85">
        <v>2293316</v>
      </c>
      <c r="I38" s="282"/>
      <c r="J38" s="146" t="s">
        <v>1364</v>
      </c>
      <c r="K38" s="27" t="s">
        <v>1365</v>
      </c>
      <c r="L38" s="2">
        <v>8</v>
      </c>
      <c r="M38" s="27" t="s">
        <v>1372</v>
      </c>
      <c r="N38" s="144" t="s">
        <v>650</v>
      </c>
      <c r="O38" s="27" t="s">
        <v>1373</v>
      </c>
      <c r="P38" s="27" t="s">
        <v>414</v>
      </c>
      <c r="Q38" s="27" t="s">
        <v>414</v>
      </c>
      <c r="R38" s="27" t="s">
        <v>414</v>
      </c>
      <c r="S38" s="27" t="s">
        <v>414</v>
      </c>
      <c r="T38" s="144" t="s">
        <v>650</v>
      </c>
      <c r="U38" s="27" t="s">
        <v>414</v>
      </c>
      <c r="V38" s="40">
        <v>368.15</v>
      </c>
      <c r="W38" s="40">
        <v>1</v>
      </c>
      <c r="X38" s="40" t="s">
        <v>363</v>
      </c>
      <c r="Y38" s="40" t="s">
        <v>363</v>
      </c>
    </row>
    <row r="39" spans="1:25" s="4" customFormat="1" ht="12.75" customHeight="1">
      <c r="A39" s="305" t="s">
        <v>0</v>
      </c>
      <c r="B39" s="306"/>
      <c r="C39" s="306"/>
      <c r="D39" s="306"/>
      <c r="E39" s="306"/>
      <c r="F39" s="306"/>
      <c r="G39" s="307"/>
      <c r="H39" s="206">
        <f>SUM(H32:H38)</f>
        <v>6580774.590000001</v>
      </c>
      <c r="I39" s="83">
        <f>SUM(I32:I38)</f>
        <v>0</v>
      </c>
      <c r="J39" s="101"/>
      <c r="K39" s="101"/>
      <c r="L39" s="101"/>
      <c r="M39" s="101"/>
      <c r="N39" s="101"/>
      <c r="O39" s="101"/>
      <c r="P39" s="101"/>
      <c r="Q39" s="101"/>
      <c r="R39" s="102"/>
      <c r="S39" s="102"/>
      <c r="T39" s="102"/>
      <c r="U39" s="102"/>
      <c r="V39" s="102"/>
      <c r="W39" s="102"/>
      <c r="X39" s="102"/>
      <c r="Y39" s="102"/>
    </row>
    <row r="40" spans="1:25" ht="12.75" customHeight="1">
      <c r="A40" s="303" t="s">
        <v>107</v>
      </c>
      <c r="B40" s="303"/>
      <c r="C40" s="303"/>
      <c r="D40" s="303"/>
      <c r="E40" s="303"/>
      <c r="F40" s="303"/>
      <c r="G40" s="303"/>
      <c r="H40" s="303"/>
      <c r="I40" s="82"/>
      <c r="J40" s="99"/>
      <c r="K40" s="99"/>
      <c r="L40" s="303" t="s">
        <v>107</v>
      </c>
      <c r="M40" s="303"/>
      <c r="N40" s="303"/>
      <c r="O40" s="303"/>
      <c r="P40" s="303"/>
      <c r="Q40" s="303"/>
      <c r="R40" s="303"/>
      <c r="S40" s="303"/>
      <c r="T40" s="100"/>
      <c r="U40" s="100"/>
      <c r="V40" s="100"/>
      <c r="W40" s="100"/>
      <c r="X40" s="100"/>
      <c r="Y40" s="100"/>
    </row>
    <row r="41" spans="1:25" s="66" customFormat="1" ht="26.25">
      <c r="A41" s="2">
        <v>1</v>
      </c>
      <c r="B41" s="126" t="s">
        <v>406</v>
      </c>
      <c r="C41" s="126" t="s">
        <v>407</v>
      </c>
      <c r="D41" s="126" t="s">
        <v>362</v>
      </c>
      <c r="E41" s="126" t="s">
        <v>363</v>
      </c>
      <c r="F41" s="126" t="s">
        <v>363</v>
      </c>
      <c r="G41" s="126">
        <v>1952</v>
      </c>
      <c r="H41" s="266">
        <v>451489</v>
      </c>
      <c r="I41" s="283"/>
      <c r="J41" s="153" t="s">
        <v>408</v>
      </c>
      <c r="K41" s="126" t="s">
        <v>409</v>
      </c>
      <c r="L41" s="2">
        <v>1</v>
      </c>
      <c r="M41" s="126" t="s">
        <v>412</v>
      </c>
      <c r="N41" s="126" t="s">
        <v>202</v>
      </c>
      <c r="O41" s="126" t="s">
        <v>413</v>
      </c>
      <c r="P41" s="126" t="s">
        <v>414</v>
      </c>
      <c r="Q41" s="126" t="s">
        <v>414</v>
      </c>
      <c r="R41" s="126" t="s">
        <v>414</v>
      </c>
      <c r="S41" s="126" t="s">
        <v>414</v>
      </c>
      <c r="T41" s="126" t="s">
        <v>208</v>
      </c>
      <c r="U41" s="126" t="s">
        <v>208</v>
      </c>
      <c r="V41" s="128">
        <v>1105</v>
      </c>
      <c r="W41" s="128">
        <v>2</v>
      </c>
      <c r="X41" s="128" t="s">
        <v>363</v>
      </c>
      <c r="Y41" s="128" t="s">
        <v>363</v>
      </c>
    </row>
    <row r="42" spans="1:25" s="66" customFormat="1" ht="66">
      <c r="A42" s="2">
        <v>2</v>
      </c>
      <c r="B42" s="121" t="s">
        <v>1352</v>
      </c>
      <c r="C42" s="27" t="s">
        <v>407</v>
      </c>
      <c r="D42" s="27" t="s">
        <v>362</v>
      </c>
      <c r="E42" s="40" t="s">
        <v>363</v>
      </c>
      <c r="F42" s="40" t="s">
        <v>363</v>
      </c>
      <c r="G42" s="27">
        <v>2020</v>
      </c>
      <c r="H42" s="268">
        <v>16767017.76</v>
      </c>
      <c r="I42" s="282"/>
      <c r="J42" s="145" t="s">
        <v>410</v>
      </c>
      <c r="K42" s="27" t="s">
        <v>411</v>
      </c>
      <c r="L42" s="2">
        <v>2</v>
      </c>
      <c r="M42" s="27" t="s">
        <v>202</v>
      </c>
      <c r="N42" s="27" t="s">
        <v>202</v>
      </c>
      <c r="O42" s="27" t="s">
        <v>415</v>
      </c>
      <c r="P42" s="27" t="s">
        <v>414</v>
      </c>
      <c r="Q42" s="27" t="s">
        <v>414</v>
      </c>
      <c r="R42" s="27" t="s">
        <v>414</v>
      </c>
      <c r="S42" s="27" t="s">
        <v>414</v>
      </c>
      <c r="T42" s="27" t="s">
        <v>416</v>
      </c>
      <c r="U42" s="27" t="s">
        <v>414</v>
      </c>
      <c r="V42" s="40">
        <v>2781</v>
      </c>
      <c r="W42" s="40">
        <v>2</v>
      </c>
      <c r="X42" s="40" t="s">
        <v>363</v>
      </c>
      <c r="Y42" s="40" t="s">
        <v>363</v>
      </c>
    </row>
    <row r="43" spans="1:25" s="9" customFormat="1" ht="12.75">
      <c r="A43" s="305" t="s">
        <v>0</v>
      </c>
      <c r="B43" s="306"/>
      <c r="C43" s="306"/>
      <c r="D43" s="306"/>
      <c r="E43" s="306"/>
      <c r="F43" s="306"/>
      <c r="G43" s="307"/>
      <c r="H43" s="83">
        <f>SUM(H41:H42)</f>
        <v>17218506.759999998</v>
      </c>
      <c r="I43" s="83">
        <f>SUM(I41:I42)</f>
        <v>0</v>
      </c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</row>
    <row r="44" spans="1:25" ht="12.75" customHeight="1">
      <c r="A44" s="303" t="s">
        <v>108</v>
      </c>
      <c r="B44" s="303"/>
      <c r="C44" s="303"/>
      <c r="D44" s="303"/>
      <c r="E44" s="303"/>
      <c r="F44" s="303"/>
      <c r="G44" s="303"/>
      <c r="H44" s="303"/>
      <c r="I44" s="82"/>
      <c r="J44" s="99"/>
      <c r="K44" s="99"/>
      <c r="L44" s="303" t="s">
        <v>108</v>
      </c>
      <c r="M44" s="303"/>
      <c r="N44" s="303"/>
      <c r="O44" s="303"/>
      <c r="P44" s="303"/>
      <c r="Q44" s="303"/>
      <c r="R44" s="303"/>
      <c r="S44" s="303"/>
      <c r="T44" s="100"/>
      <c r="U44" s="100"/>
      <c r="V44" s="100"/>
      <c r="W44" s="100"/>
      <c r="X44" s="100"/>
      <c r="Y44" s="100"/>
    </row>
    <row r="45" spans="1:25" s="62" customFormat="1" ht="26.25">
      <c r="A45" s="2">
        <v>1</v>
      </c>
      <c r="B45" s="50" t="s">
        <v>447</v>
      </c>
      <c r="C45" s="50" t="s">
        <v>448</v>
      </c>
      <c r="D45" s="50" t="s">
        <v>362</v>
      </c>
      <c r="E45" s="50"/>
      <c r="F45" s="50" t="s">
        <v>363</v>
      </c>
      <c r="G45" s="50">
        <v>1962</v>
      </c>
      <c r="H45" s="87">
        <v>1930581.63</v>
      </c>
      <c r="I45" s="87"/>
      <c r="J45" s="166" t="s">
        <v>449</v>
      </c>
      <c r="K45" s="50" t="s">
        <v>450</v>
      </c>
      <c r="L45" s="2">
        <v>1</v>
      </c>
      <c r="M45" s="50" t="s">
        <v>187</v>
      </c>
      <c r="N45" s="50" t="s">
        <v>460</v>
      </c>
      <c r="O45" s="50" t="s">
        <v>461</v>
      </c>
      <c r="P45" s="50" t="s">
        <v>462</v>
      </c>
      <c r="Q45" s="50" t="s">
        <v>463</v>
      </c>
      <c r="R45" s="50" t="s">
        <v>463</v>
      </c>
      <c r="S45" s="50" t="s">
        <v>463</v>
      </c>
      <c r="T45" s="50" t="s">
        <v>463</v>
      </c>
      <c r="U45" s="50" t="s">
        <v>463</v>
      </c>
      <c r="V45" s="43"/>
      <c r="W45" s="43"/>
      <c r="X45" s="43"/>
      <c r="Y45" s="43"/>
    </row>
    <row r="46" spans="1:25" s="62" customFormat="1" ht="26.25">
      <c r="A46" s="2">
        <v>2</v>
      </c>
      <c r="B46" s="52" t="s">
        <v>451</v>
      </c>
      <c r="C46" s="52" t="s">
        <v>452</v>
      </c>
      <c r="D46" s="52" t="s">
        <v>362</v>
      </c>
      <c r="E46" s="50"/>
      <c r="F46" s="50" t="s">
        <v>363</v>
      </c>
      <c r="G46" s="52">
        <v>1978</v>
      </c>
      <c r="H46" s="85">
        <v>40207.87</v>
      </c>
      <c r="I46" s="85"/>
      <c r="J46" s="167" t="s">
        <v>449</v>
      </c>
      <c r="K46" s="52" t="s">
        <v>450</v>
      </c>
      <c r="L46" s="2">
        <v>2</v>
      </c>
      <c r="M46" s="52" t="s">
        <v>187</v>
      </c>
      <c r="N46" s="52" t="s">
        <v>460</v>
      </c>
      <c r="O46" s="52" t="s">
        <v>464</v>
      </c>
      <c r="P46" s="50" t="s">
        <v>462</v>
      </c>
      <c r="Q46" s="52" t="s">
        <v>463</v>
      </c>
      <c r="R46" s="52" t="s">
        <v>463</v>
      </c>
      <c r="S46" s="52" t="s">
        <v>463</v>
      </c>
      <c r="T46" s="52" t="s">
        <v>416</v>
      </c>
      <c r="U46" s="52" t="s">
        <v>416</v>
      </c>
      <c r="V46" s="26"/>
      <c r="W46" s="26"/>
      <c r="X46" s="26"/>
      <c r="Y46" s="26"/>
    </row>
    <row r="47" spans="1:25" s="62" customFormat="1" ht="26.25">
      <c r="A47" s="2">
        <v>3</v>
      </c>
      <c r="B47" s="162" t="s">
        <v>453</v>
      </c>
      <c r="C47" s="162" t="s">
        <v>454</v>
      </c>
      <c r="D47" s="162" t="s">
        <v>362</v>
      </c>
      <c r="E47" s="163"/>
      <c r="F47" s="163" t="s">
        <v>363</v>
      </c>
      <c r="G47" s="162">
        <v>1939</v>
      </c>
      <c r="H47" s="269">
        <v>1002827.31</v>
      </c>
      <c r="I47" s="85"/>
      <c r="J47" s="168" t="s">
        <v>449</v>
      </c>
      <c r="K47" s="162" t="s">
        <v>455</v>
      </c>
      <c r="L47" s="2">
        <v>3</v>
      </c>
      <c r="M47" s="162" t="s">
        <v>187</v>
      </c>
      <c r="N47" s="162" t="s">
        <v>460</v>
      </c>
      <c r="O47" s="163" t="s">
        <v>461</v>
      </c>
      <c r="P47" s="163" t="s">
        <v>462</v>
      </c>
      <c r="Q47" s="162" t="s">
        <v>463</v>
      </c>
      <c r="R47" s="162" t="s">
        <v>463</v>
      </c>
      <c r="S47" s="162" t="s">
        <v>463</v>
      </c>
      <c r="T47" s="163" t="s">
        <v>463</v>
      </c>
      <c r="U47" s="163" t="s">
        <v>463</v>
      </c>
      <c r="V47" s="26"/>
      <c r="W47" s="26"/>
      <c r="X47" s="26"/>
      <c r="Y47" s="26"/>
    </row>
    <row r="48" spans="1:25" s="62" customFormat="1" ht="26.25">
      <c r="A48" s="2">
        <v>4</v>
      </c>
      <c r="B48" s="162" t="s">
        <v>456</v>
      </c>
      <c r="C48" s="162" t="s">
        <v>457</v>
      </c>
      <c r="D48" s="162" t="s">
        <v>362</v>
      </c>
      <c r="E48" s="163"/>
      <c r="F48" s="163" t="s">
        <v>363</v>
      </c>
      <c r="G48" s="162">
        <v>1982</v>
      </c>
      <c r="H48" s="269">
        <v>42590.61</v>
      </c>
      <c r="I48" s="85"/>
      <c r="J48" s="168" t="s">
        <v>449</v>
      </c>
      <c r="K48" s="162" t="s">
        <v>455</v>
      </c>
      <c r="L48" s="2">
        <v>4</v>
      </c>
      <c r="M48" s="162" t="s">
        <v>187</v>
      </c>
      <c r="N48" s="162" t="s">
        <v>465</v>
      </c>
      <c r="O48" s="162" t="s">
        <v>464</v>
      </c>
      <c r="P48" s="163" t="s">
        <v>462</v>
      </c>
      <c r="Q48" s="162" t="s">
        <v>463</v>
      </c>
      <c r="R48" s="162" t="s">
        <v>416</v>
      </c>
      <c r="S48" s="162" t="s">
        <v>463</v>
      </c>
      <c r="T48" s="162" t="s">
        <v>416</v>
      </c>
      <c r="U48" s="163" t="s">
        <v>463</v>
      </c>
      <c r="V48" s="26"/>
      <c r="W48" s="26"/>
      <c r="X48" s="26"/>
      <c r="Y48" s="26"/>
    </row>
    <row r="49" spans="1:25" s="62" customFormat="1" ht="26.25">
      <c r="A49" s="2">
        <v>5</v>
      </c>
      <c r="B49" s="162" t="s">
        <v>458</v>
      </c>
      <c r="C49" s="162" t="s">
        <v>459</v>
      </c>
      <c r="D49" s="162" t="s">
        <v>362</v>
      </c>
      <c r="E49" s="163"/>
      <c r="F49" s="163" t="s">
        <v>363</v>
      </c>
      <c r="G49" s="162">
        <v>1939</v>
      </c>
      <c r="H49" s="269">
        <v>20609.8</v>
      </c>
      <c r="I49" s="85"/>
      <c r="J49" s="168" t="s">
        <v>449</v>
      </c>
      <c r="K49" s="162" t="s">
        <v>455</v>
      </c>
      <c r="L49" s="2">
        <v>5</v>
      </c>
      <c r="M49" s="162" t="s">
        <v>187</v>
      </c>
      <c r="N49" s="162" t="s">
        <v>465</v>
      </c>
      <c r="O49" s="162" t="s">
        <v>464</v>
      </c>
      <c r="P49" s="163" t="s">
        <v>462</v>
      </c>
      <c r="Q49" s="162" t="s">
        <v>463</v>
      </c>
      <c r="R49" s="162" t="s">
        <v>463</v>
      </c>
      <c r="S49" s="162" t="s">
        <v>463</v>
      </c>
      <c r="T49" s="162" t="s">
        <v>416</v>
      </c>
      <c r="U49" s="163" t="s">
        <v>463</v>
      </c>
      <c r="V49" s="26"/>
      <c r="W49" s="26"/>
      <c r="X49" s="26"/>
      <c r="Y49" s="26"/>
    </row>
    <row r="50" spans="1:25" s="4" customFormat="1" ht="12.75" customHeight="1">
      <c r="A50" s="305" t="s">
        <v>0</v>
      </c>
      <c r="B50" s="306"/>
      <c r="C50" s="306"/>
      <c r="D50" s="306"/>
      <c r="E50" s="306"/>
      <c r="F50" s="306"/>
      <c r="G50" s="307"/>
      <c r="H50" s="206">
        <f>SUM(H45:H49)</f>
        <v>3036817.2199999997</v>
      </c>
      <c r="I50" s="83">
        <f>SUM(I45:I49)</f>
        <v>0</v>
      </c>
      <c r="J50" s="101"/>
      <c r="K50" s="101"/>
      <c r="L50" s="101"/>
      <c r="M50" s="101"/>
      <c r="N50" s="101"/>
      <c r="O50" s="101"/>
      <c r="P50" s="101"/>
      <c r="Q50" s="101"/>
      <c r="R50" s="102"/>
      <c r="S50" s="102"/>
      <c r="T50" s="102"/>
      <c r="U50" s="102"/>
      <c r="V50" s="102"/>
      <c r="W50" s="102"/>
      <c r="X50" s="102"/>
      <c r="Y50" s="102"/>
    </row>
    <row r="51" spans="1:25" s="4" customFormat="1" ht="15" customHeight="1">
      <c r="A51" s="304" t="s">
        <v>109</v>
      </c>
      <c r="B51" s="304"/>
      <c r="C51" s="304"/>
      <c r="D51" s="304"/>
      <c r="E51" s="304"/>
      <c r="F51" s="304"/>
      <c r="G51" s="304"/>
      <c r="H51" s="304"/>
      <c r="I51" s="82"/>
      <c r="J51" s="99"/>
      <c r="K51" s="99"/>
      <c r="L51" s="304" t="s">
        <v>109</v>
      </c>
      <c r="M51" s="304"/>
      <c r="N51" s="304"/>
      <c r="O51" s="304"/>
      <c r="P51" s="304"/>
      <c r="Q51" s="304"/>
      <c r="R51" s="304"/>
      <c r="S51" s="304"/>
      <c r="T51" s="100"/>
      <c r="U51" s="100"/>
      <c r="V51" s="100"/>
      <c r="W51" s="100"/>
      <c r="X51" s="100"/>
      <c r="Y51" s="100"/>
    </row>
    <row r="52" spans="1:25" s="113" customFormat="1" ht="39">
      <c r="A52" s="106">
        <v>1</v>
      </c>
      <c r="B52" s="42" t="s">
        <v>1325</v>
      </c>
      <c r="C52" s="42" t="s">
        <v>527</v>
      </c>
      <c r="D52" s="42" t="s">
        <v>362</v>
      </c>
      <c r="E52" s="42" t="s">
        <v>363</v>
      </c>
      <c r="F52" s="42" t="s">
        <v>363</v>
      </c>
      <c r="G52" s="42">
        <v>1994</v>
      </c>
      <c r="H52" s="87">
        <v>823068.43</v>
      </c>
      <c r="I52" s="285"/>
      <c r="J52" s="108" t="s">
        <v>528</v>
      </c>
      <c r="K52" s="42" t="s">
        <v>529</v>
      </c>
      <c r="L52" s="106">
        <v>1</v>
      </c>
      <c r="M52" s="42" t="s">
        <v>532</v>
      </c>
      <c r="N52" s="42" t="s">
        <v>533</v>
      </c>
      <c r="O52" s="42" t="s">
        <v>534</v>
      </c>
      <c r="P52" s="42" t="s">
        <v>535</v>
      </c>
      <c r="Q52" s="42" t="s">
        <v>535</v>
      </c>
      <c r="R52" s="42" t="s">
        <v>535</v>
      </c>
      <c r="S52" s="42" t="s">
        <v>535</v>
      </c>
      <c r="T52" s="42" t="s">
        <v>535</v>
      </c>
      <c r="U52" s="42" t="s">
        <v>535</v>
      </c>
      <c r="V52" s="43">
        <v>1282</v>
      </c>
      <c r="W52" s="43">
        <v>3</v>
      </c>
      <c r="X52" s="43" t="s">
        <v>362</v>
      </c>
      <c r="Y52" s="43" t="s">
        <v>363</v>
      </c>
    </row>
    <row r="53" spans="1:25" s="113" customFormat="1" ht="66">
      <c r="A53" s="106">
        <v>2</v>
      </c>
      <c r="B53" s="2" t="s">
        <v>530</v>
      </c>
      <c r="C53" s="2" t="s">
        <v>531</v>
      </c>
      <c r="D53" s="2" t="s">
        <v>362</v>
      </c>
      <c r="E53" s="2" t="s">
        <v>363</v>
      </c>
      <c r="F53" s="2" t="s">
        <v>363</v>
      </c>
      <c r="G53" s="2">
        <v>1989</v>
      </c>
      <c r="H53" s="85">
        <v>840.27</v>
      </c>
      <c r="I53" s="269"/>
      <c r="J53" s="2" t="s">
        <v>371</v>
      </c>
      <c r="K53" s="2" t="s">
        <v>529</v>
      </c>
      <c r="L53" s="106">
        <v>2</v>
      </c>
      <c r="M53" s="2" t="s">
        <v>536</v>
      </c>
      <c r="N53" s="2" t="s">
        <v>537</v>
      </c>
      <c r="O53" s="2" t="s">
        <v>538</v>
      </c>
      <c r="P53" s="2" t="s">
        <v>384</v>
      </c>
      <c r="Q53" s="2" t="s">
        <v>386</v>
      </c>
      <c r="R53" s="2" t="s">
        <v>386</v>
      </c>
      <c r="S53" s="2" t="s">
        <v>386</v>
      </c>
      <c r="T53" s="2" t="s">
        <v>386</v>
      </c>
      <c r="U53" s="2" t="s">
        <v>386</v>
      </c>
      <c r="V53" s="26">
        <v>107</v>
      </c>
      <c r="W53" s="26">
        <v>1</v>
      </c>
      <c r="X53" s="26" t="s">
        <v>363</v>
      </c>
      <c r="Y53" s="26" t="s">
        <v>363</v>
      </c>
    </row>
    <row r="54" spans="1:25" s="4" customFormat="1" ht="14.25" customHeight="1">
      <c r="A54" s="305" t="s">
        <v>0</v>
      </c>
      <c r="B54" s="306"/>
      <c r="C54" s="306"/>
      <c r="D54" s="306"/>
      <c r="E54" s="306"/>
      <c r="F54" s="306"/>
      <c r="G54" s="307"/>
      <c r="H54" s="206">
        <f>SUM(H52:H53)</f>
        <v>823908.7000000001</v>
      </c>
      <c r="I54" s="83">
        <f>SUM(I52:I53)</f>
        <v>0</v>
      </c>
      <c r="J54" s="101"/>
      <c r="K54" s="101"/>
      <c r="L54" s="101"/>
      <c r="M54" s="101"/>
      <c r="N54" s="101"/>
      <c r="O54" s="101"/>
      <c r="P54" s="101"/>
      <c r="Q54" s="101"/>
      <c r="R54" s="102"/>
      <c r="S54" s="102"/>
      <c r="T54" s="102"/>
      <c r="U54" s="102"/>
      <c r="V54" s="102"/>
      <c r="W54" s="102"/>
      <c r="X54" s="102"/>
      <c r="Y54" s="102"/>
    </row>
    <row r="55" spans="1:25" s="4" customFormat="1" ht="14.25" customHeight="1">
      <c r="A55" s="312" t="s">
        <v>110</v>
      </c>
      <c r="B55" s="312"/>
      <c r="C55" s="312"/>
      <c r="D55" s="312"/>
      <c r="E55" s="312"/>
      <c r="F55" s="312"/>
      <c r="G55" s="312"/>
      <c r="H55" s="312"/>
      <c r="I55" s="82"/>
      <c r="J55" s="99"/>
      <c r="K55" s="99"/>
      <c r="L55" s="312" t="s">
        <v>110</v>
      </c>
      <c r="M55" s="312"/>
      <c r="N55" s="312"/>
      <c r="O55" s="312"/>
      <c r="P55" s="312"/>
      <c r="Q55" s="312"/>
      <c r="R55" s="312"/>
      <c r="S55" s="312"/>
      <c r="T55" s="100"/>
      <c r="U55" s="100"/>
      <c r="V55" s="100"/>
      <c r="W55" s="100"/>
      <c r="X55" s="100"/>
      <c r="Y55" s="100"/>
    </row>
    <row r="56" spans="1:25" s="113" customFormat="1" ht="52.5">
      <c r="A56" s="106">
        <v>1</v>
      </c>
      <c r="B56" s="50" t="s">
        <v>595</v>
      </c>
      <c r="C56" s="50" t="s">
        <v>596</v>
      </c>
      <c r="D56" s="50" t="s">
        <v>362</v>
      </c>
      <c r="E56" s="50" t="s">
        <v>363</v>
      </c>
      <c r="F56" s="50" t="s">
        <v>363</v>
      </c>
      <c r="G56" s="50">
        <v>1970</v>
      </c>
      <c r="H56" s="87">
        <v>370262.1</v>
      </c>
      <c r="I56" s="285"/>
      <c r="J56" s="119" t="s">
        <v>597</v>
      </c>
      <c r="K56" s="50" t="s">
        <v>598</v>
      </c>
      <c r="L56" s="106">
        <v>1</v>
      </c>
      <c r="M56" s="51" t="s">
        <v>606</v>
      </c>
      <c r="N56" s="51" t="s">
        <v>607</v>
      </c>
      <c r="O56" s="50" t="s">
        <v>608</v>
      </c>
      <c r="P56" s="50" t="s">
        <v>208</v>
      </c>
      <c r="Q56" s="50" t="s">
        <v>208</v>
      </c>
      <c r="R56" s="50" t="s">
        <v>208</v>
      </c>
      <c r="S56" s="50" t="s">
        <v>208</v>
      </c>
      <c r="T56" s="50" t="s">
        <v>208</v>
      </c>
      <c r="U56" s="50" t="s">
        <v>208</v>
      </c>
      <c r="V56" s="43">
        <v>1162</v>
      </c>
      <c r="W56" s="43">
        <v>2</v>
      </c>
      <c r="X56" s="43" t="s">
        <v>362</v>
      </c>
      <c r="Y56" s="43" t="s">
        <v>363</v>
      </c>
    </row>
    <row r="57" spans="1:25" s="113" customFormat="1" ht="39">
      <c r="A57" s="106">
        <v>2</v>
      </c>
      <c r="B57" s="52" t="s">
        <v>599</v>
      </c>
      <c r="C57" s="52" t="s">
        <v>600</v>
      </c>
      <c r="D57" s="50" t="s">
        <v>362</v>
      </c>
      <c r="E57" s="50" t="s">
        <v>363</v>
      </c>
      <c r="F57" s="52" t="s">
        <v>363</v>
      </c>
      <c r="G57" s="52">
        <v>1935</v>
      </c>
      <c r="H57" s="85">
        <v>36464.1</v>
      </c>
      <c r="I57" s="269"/>
      <c r="J57" s="52" t="s">
        <v>601</v>
      </c>
      <c r="K57" s="50" t="s">
        <v>598</v>
      </c>
      <c r="L57" s="106">
        <v>2</v>
      </c>
      <c r="M57" s="53" t="s">
        <v>609</v>
      </c>
      <c r="N57" s="53" t="s">
        <v>610</v>
      </c>
      <c r="O57" s="52" t="s">
        <v>611</v>
      </c>
      <c r="P57" s="50" t="s">
        <v>208</v>
      </c>
      <c r="Q57" s="50" t="s">
        <v>208</v>
      </c>
      <c r="R57" s="50" t="s">
        <v>208</v>
      </c>
      <c r="S57" s="50" t="s">
        <v>208</v>
      </c>
      <c r="T57" s="50" t="s">
        <v>208</v>
      </c>
      <c r="U57" s="50" t="s">
        <v>208</v>
      </c>
      <c r="V57" s="26">
        <v>560</v>
      </c>
      <c r="W57" s="26">
        <v>2</v>
      </c>
      <c r="X57" s="26" t="s">
        <v>362</v>
      </c>
      <c r="Y57" s="26" t="s">
        <v>363</v>
      </c>
    </row>
    <row r="58" spans="1:25" s="113" customFormat="1" ht="52.5">
      <c r="A58" s="106">
        <v>3</v>
      </c>
      <c r="B58" s="52" t="s">
        <v>602</v>
      </c>
      <c r="C58" s="52" t="s">
        <v>603</v>
      </c>
      <c r="D58" s="52" t="s">
        <v>362</v>
      </c>
      <c r="E58" s="52" t="s">
        <v>363</v>
      </c>
      <c r="F58" s="52" t="s">
        <v>363</v>
      </c>
      <c r="G58" s="52">
        <v>1976</v>
      </c>
      <c r="H58" s="85">
        <v>561411.62</v>
      </c>
      <c r="I58" s="269"/>
      <c r="J58" s="52" t="s">
        <v>604</v>
      </c>
      <c r="K58" s="52" t="s">
        <v>605</v>
      </c>
      <c r="L58" s="106">
        <v>3</v>
      </c>
      <c r="M58" s="53" t="s">
        <v>606</v>
      </c>
      <c r="N58" s="53" t="s">
        <v>460</v>
      </c>
      <c r="O58" s="52" t="s">
        <v>612</v>
      </c>
      <c r="P58" s="50" t="s">
        <v>208</v>
      </c>
      <c r="Q58" s="50" t="s">
        <v>208</v>
      </c>
      <c r="R58" s="50" t="s">
        <v>208</v>
      </c>
      <c r="S58" s="50" t="s">
        <v>208</v>
      </c>
      <c r="T58" s="50" t="s">
        <v>416</v>
      </c>
      <c r="U58" s="50" t="s">
        <v>208</v>
      </c>
      <c r="V58" s="26">
        <v>1813</v>
      </c>
      <c r="W58" s="26">
        <v>2</v>
      </c>
      <c r="X58" s="26" t="s">
        <v>363</v>
      </c>
      <c r="Y58" s="26" t="s">
        <v>363</v>
      </c>
    </row>
    <row r="59" spans="1:25" s="9" customFormat="1" ht="12.75" customHeight="1">
      <c r="A59" s="305" t="s">
        <v>0</v>
      </c>
      <c r="B59" s="306"/>
      <c r="C59" s="306"/>
      <c r="D59" s="306"/>
      <c r="E59" s="306"/>
      <c r="F59" s="306"/>
      <c r="G59" s="307"/>
      <c r="H59" s="206">
        <f>SUM(H56:H58)</f>
        <v>968137.82</v>
      </c>
      <c r="I59" s="83">
        <f>SUM(I56:I58)</f>
        <v>0</v>
      </c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</row>
    <row r="60" spans="1:25" s="9" customFormat="1" ht="12.75" customHeight="1">
      <c r="A60" s="303" t="s">
        <v>111</v>
      </c>
      <c r="B60" s="303"/>
      <c r="C60" s="303"/>
      <c r="D60" s="303"/>
      <c r="E60" s="303"/>
      <c r="F60" s="303"/>
      <c r="G60" s="303"/>
      <c r="H60" s="303"/>
      <c r="I60" s="82"/>
      <c r="J60" s="99"/>
      <c r="K60" s="99"/>
      <c r="L60" s="303" t="s">
        <v>111</v>
      </c>
      <c r="M60" s="303"/>
      <c r="N60" s="303"/>
      <c r="O60" s="303"/>
      <c r="P60" s="303"/>
      <c r="Q60" s="303"/>
      <c r="R60" s="303"/>
      <c r="S60" s="303"/>
      <c r="T60" s="99"/>
      <c r="U60" s="99"/>
      <c r="V60" s="99"/>
      <c r="W60" s="99"/>
      <c r="X60" s="99"/>
      <c r="Y60" s="99"/>
    </row>
    <row r="61" spans="1:25" s="113" customFormat="1" ht="26.25" customHeight="1">
      <c r="A61" s="106">
        <v>1</v>
      </c>
      <c r="B61" s="42" t="s">
        <v>660</v>
      </c>
      <c r="C61" s="42" t="s">
        <v>661</v>
      </c>
      <c r="D61" s="42" t="s">
        <v>145</v>
      </c>
      <c r="E61" s="42" t="s">
        <v>192</v>
      </c>
      <c r="F61" s="42" t="s">
        <v>192</v>
      </c>
      <c r="G61" s="42">
        <v>1993</v>
      </c>
      <c r="H61" s="87">
        <v>765779.14</v>
      </c>
      <c r="I61" s="285"/>
      <c r="J61" s="178" t="s">
        <v>662</v>
      </c>
      <c r="K61" s="42" t="s">
        <v>663</v>
      </c>
      <c r="L61" s="106">
        <v>1</v>
      </c>
      <c r="M61" s="42" t="s">
        <v>187</v>
      </c>
      <c r="N61" s="42" t="s">
        <v>413</v>
      </c>
      <c r="O61" s="42" t="s">
        <v>671</v>
      </c>
      <c r="P61" s="42" t="s">
        <v>208</v>
      </c>
      <c r="Q61" s="42" t="s">
        <v>208</v>
      </c>
      <c r="R61" s="42" t="s">
        <v>208</v>
      </c>
      <c r="S61" s="42" t="s">
        <v>208</v>
      </c>
      <c r="T61" s="42" t="s">
        <v>208</v>
      </c>
      <c r="U61" s="42" t="s">
        <v>208</v>
      </c>
      <c r="V61" s="43">
        <v>694</v>
      </c>
      <c r="W61" s="43">
        <v>2</v>
      </c>
      <c r="X61" s="43" t="s">
        <v>145</v>
      </c>
      <c r="Y61" s="43" t="s">
        <v>192</v>
      </c>
    </row>
    <row r="62" spans="1:25" s="113" customFormat="1" ht="26.25" customHeight="1">
      <c r="A62" s="106">
        <v>2</v>
      </c>
      <c r="B62" s="2" t="s">
        <v>664</v>
      </c>
      <c r="C62" s="2" t="s">
        <v>664</v>
      </c>
      <c r="D62" s="42" t="s">
        <v>145</v>
      </c>
      <c r="E62" s="42" t="s">
        <v>192</v>
      </c>
      <c r="F62" s="42" t="s">
        <v>192</v>
      </c>
      <c r="G62" s="2">
        <v>1993</v>
      </c>
      <c r="H62" s="85">
        <v>329100.63</v>
      </c>
      <c r="I62" s="269"/>
      <c r="J62" s="179" t="s">
        <v>662</v>
      </c>
      <c r="K62" s="42" t="s">
        <v>663</v>
      </c>
      <c r="L62" s="106">
        <v>2</v>
      </c>
      <c r="M62" s="2" t="s">
        <v>187</v>
      </c>
      <c r="N62" s="2" t="s">
        <v>672</v>
      </c>
      <c r="O62" s="2" t="s">
        <v>673</v>
      </c>
      <c r="P62" s="42" t="s">
        <v>208</v>
      </c>
      <c r="Q62" s="42" t="s">
        <v>208</v>
      </c>
      <c r="R62" s="42" t="s">
        <v>208</v>
      </c>
      <c r="S62" s="42" t="s">
        <v>208</v>
      </c>
      <c r="T62" s="2"/>
      <c r="U62" s="42" t="s">
        <v>208</v>
      </c>
      <c r="V62" s="26">
        <v>565</v>
      </c>
      <c r="W62" s="26">
        <v>1</v>
      </c>
      <c r="X62" s="26" t="s">
        <v>192</v>
      </c>
      <c r="Y62" s="43" t="s">
        <v>192</v>
      </c>
    </row>
    <row r="63" spans="1:25" s="113" customFormat="1" ht="26.25" customHeight="1">
      <c r="A63" s="106">
        <v>3</v>
      </c>
      <c r="B63" s="2" t="s">
        <v>159</v>
      </c>
      <c r="C63" s="2" t="s">
        <v>665</v>
      </c>
      <c r="D63" s="42" t="s">
        <v>145</v>
      </c>
      <c r="E63" s="42" t="s">
        <v>192</v>
      </c>
      <c r="F63" s="42" t="s">
        <v>192</v>
      </c>
      <c r="G63" s="2">
        <v>1993</v>
      </c>
      <c r="H63" s="85">
        <v>49751.13</v>
      </c>
      <c r="I63" s="269"/>
      <c r="J63" s="179" t="s">
        <v>666</v>
      </c>
      <c r="K63" s="42" t="s">
        <v>663</v>
      </c>
      <c r="L63" s="106">
        <v>3</v>
      </c>
      <c r="M63" s="2" t="s">
        <v>674</v>
      </c>
      <c r="N63" s="2" t="s">
        <v>675</v>
      </c>
      <c r="O63" s="2" t="s">
        <v>676</v>
      </c>
      <c r="P63" s="42" t="s">
        <v>208</v>
      </c>
      <c r="Q63" s="42" t="s">
        <v>208</v>
      </c>
      <c r="R63" s="2"/>
      <c r="S63" s="42" t="s">
        <v>208</v>
      </c>
      <c r="T63" s="2"/>
      <c r="U63" s="42" t="s">
        <v>208</v>
      </c>
      <c r="V63" s="26">
        <v>360</v>
      </c>
      <c r="W63" s="26">
        <v>1</v>
      </c>
      <c r="X63" s="26" t="s">
        <v>192</v>
      </c>
      <c r="Y63" s="43" t="s">
        <v>192</v>
      </c>
    </row>
    <row r="64" spans="1:25" s="113" customFormat="1" ht="26.25" customHeight="1">
      <c r="A64" s="106">
        <v>4</v>
      </c>
      <c r="B64" s="2" t="s">
        <v>667</v>
      </c>
      <c r="C64" s="2" t="s">
        <v>668</v>
      </c>
      <c r="D64" s="42" t="s">
        <v>145</v>
      </c>
      <c r="E64" s="42" t="s">
        <v>192</v>
      </c>
      <c r="F64" s="42" t="s">
        <v>192</v>
      </c>
      <c r="G64" s="2">
        <v>1993</v>
      </c>
      <c r="H64" s="85">
        <v>14014</v>
      </c>
      <c r="I64" s="269"/>
      <c r="J64" s="179" t="s">
        <v>666</v>
      </c>
      <c r="K64" s="42" t="s">
        <v>663</v>
      </c>
      <c r="L64" s="106">
        <v>4</v>
      </c>
      <c r="M64" s="2" t="s">
        <v>677</v>
      </c>
      <c r="N64" s="2" t="s">
        <v>678</v>
      </c>
      <c r="O64" s="2" t="s">
        <v>676</v>
      </c>
      <c r="P64" s="42" t="s">
        <v>208</v>
      </c>
      <c r="Q64" s="42" t="s">
        <v>208</v>
      </c>
      <c r="R64" s="2"/>
      <c r="S64" s="42" t="s">
        <v>208</v>
      </c>
      <c r="T64" s="2"/>
      <c r="U64" s="42" t="s">
        <v>208</v>
      </c>
      <c r="V64" s="26">
        <v>146</v>
      </c>
      <c r="W64" s="26">
        <v>1</v>
      </c>
      <c r="X64" s="26" t="s">
        <v>192</v>
      </c>
      <c r="Y64" s="43" t="s">
        <v>192</v>
      </c>
    </row>
    <row r="65" spans="1:25" s="113" customFormat="1" ht="26.25" customHeight="1">
      <c r="A65" s="106">
        <v>5</v>
      </c>
      <c r="B65" s="2" t="s">
        <v>669</v>
      </c>
      <c r="C65" s="2" t="s">
        <v>669</v>
      </c>
      <c r="D65" s="42" t="s">
        <v>145</v>
      </c>
      <c r="E65" s="42" t="s">
        <v>192</v>
      </c>
      <c r="F65" s="42" t="s">
        <v>192</v>
      </c>
      <c r="G65" s="2">
        <v>2014</v>
      </c>
      <c r="H65" s="85">
        <v>415000</v>
      </c>
      <c r="I65" s="85"/>
      <c r="J65" s="179" t="s">
        <v>662</v>
      </c>
      <c r="K65" s="42" t="s">
        <v>663</v>
      </c>
      <c r="L65" s="106">
        <v>5</v>
      </c>
      <c r="M65" s="2" t="s">
        <v>679</v>
      </c>
      <c r="N65" s="2"/>
      <c r="O65" s="2" t="s">
        <v>676</v>
      </c>
      <c r="P65" s="42" t="s">
        <v>208</v>
      </c>
      <c r="Q65" s="42" t="s">
        <v>208</v>
      </c>
      <c r="R65" s="2" t="s">
        <v>414</v>
      </c>
      <c r="S65" s="2"/>
      <c r="T65" s="2"/>
      <c r="U65" s="2"/>
      <c r="V65" s="26"/>
      <c r="W65" s="26"/>
      <c r="X65" s="26"/>
      <c r="Y65" s="26"/>
    </row>
    <row r="66" spans="1:25" s="113" customFormat="1" ht="26.25" customHeight="1">
      <c r="A66" s="106">
        <v>6</v>
      </c>
      <c r="B66" s="2" t="s">
        <v>670</v>
      </c>
      <c r="C66" s="2" t="s">
        <v>670</v>
      </c>
      <c r="D66" s="42" t="s">
        <v>145</v>
      </c>
      <c r="E66" s="42" t="s">
        <v>192</v>
      </c>
      <c r="F66" s="42" t="s">
        <v>192</v>
      </c>
      <c r="G66" s="2">
        <v>1993</v>
      </c>
      <c r="H66" s="85">
        <v>1427.4</v>
      </c>
      <c r="I66" s="85"/>
      <c r="J66" s="179" t="s">
        <v>662</v>
      </c>
      <c r="K66" s="42" t="s">
        <v>663</v>
      </c>
      <c r="L66" s="106">
        <v>6</v>
      </c>
      <c r="M66" s="2" t="s">
        <v>680</v>
      </c>
      <c r="N66" s="2"/>
      <c r="O66" s="2" t="s">
        <v>676</v>
      </c>
      <c r="P66" s="2" t="s">
        <v>414</v>
      </c>
      <c r="Q66" s="2" t="s">
        <v>414</v>
      </c>
      <c r="R66" s="2"/>
      <c r="S66" s="2"/>
      <c r="T66" s="2"/>
      <c r="U66" s="2"/>
      <c r="V66" s="26"/>
      <c r="W66" s="26"/>
      <c r="X66" s="26"/>
      <c r="Y66" s="26"/>
    </row>
    <row r="67" spans="1:25" s="9" customFormat="1" ht="12.75">
      <c r="A67" s="305" t="s">
        <v>0</v>
      </c>
      <c r="B67" s="306"/>
      <c r="C67" s="306"/>
      <c r="D67" s="306"/>
      <c r="E67" s="306"/>
      <c r="F67" s="306"/>
      <c r="G67" s="307"/>
      <c r="H67" s="83">
        <f>SUM(H61:H66)</f>
        <v>1575072.2999999998</v>
      </c>
      <c r="I67" s="83">
        <f>SUM(I61:I66)</f>
        <v>0</v>
      </c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</row>
    <row r="68" spans="1:25" s="9" customFormat="1" ht="12.75">
      <c r="A68" s="303" t="s">
        <v>112</v>
      </c>
      <c r="B68" s="303"/>
      <c r="C68" s="303"/>
      <c r="D68" s="303"/>
      <c r="E68" s="303"/>
      <c r="F68" s="303"/>
      <c r="G68" s="303"/>
      <c r="H68" s="303"/>
      <c r="I68" s="82"/>
      <c r="J68" s="99"/>
      <c r="K68" s="99"/>
      <c r="L68" s="303" t="s">
        <v>112</v>
      </c>
      <c r="M68" s="303"/>
      <c r="N68" s="303"/>
      <c r="O68" s="303"/>
      <c r="P68" s="303"/>
      <c r="Q68" s="303"/>
      <c r="R68" s="303"/>
      <c r="S68" s="303"/>
      <c r="T68" s="99"/>
      <c r="U68" s="99"/>
      <c r="V68" s="99"/>
      <c r="W68" s="99"/>
      <c r="X68" s="99"/>
      <c r="Y68" s="99"/>
    </row>
    <row r="69" spans="1:25" s="114" customFormat="1" ht="26.25">
      <c r="A69" s="106">
        <v>1</v>
      </c>
      <c r="B69" s="42" t="s">
        <v>683</v>
      </c>
      <c r="C69" s="42" t="s">
        <v>684</v>
      </c>
      <c r="D69" s="42" t="s">
        <v>145</v>
      </c>
      <c r="E69" s="42" t="s">
        <v>192</v>
      </c>
      <c r="F69" s="42" t="s">
        <v>192</v>
      </c>
      <c r="G69" s="42">
        <v>1976</v>
      </c>
      <c r="H69" s="87">
        <v>1597131</v>
      </c>
      <c r="I69" s="285"/>
      <c r="J69" s="108" t="s">
        <v>685</v>
      </c>
      <c r="K69" s="42" t="s">
        <v>686</v>
      </c>
      <c r="L69" s="106">
        <v>1</v>
      </c>
      <c r="M69" s="42" t="s">
        <v>703</v>
      </c>
      <c r="N69" s="42" t="s">
        <v>607</v>
      </c>
      <c r="O69" s="42" t="s">
        <v>704</v>
      </c>
      <c r="P69" s="42" t="s">
        <v>208</v>
      </c>
      <c r="Q69" s="42" t="s">
        <v>208</v>
      </c>
      <c r="R69" s="42" t="s">
        <v>208</v>
      </c>
      <c r="S69" s="42" t="s">
        <v>414</v>
      </c>
      <c r="T69" s="42" t="s">
        <v>208</v>
      </c>
      <c r="U69" s="42" t="s">
        <v>208</v>
      </c>
      <c r="V69" s="43">
        <v>1810</v>
      </c>
      <c r="W69" s="43">
        <v>3</v>
      </c>
      <c r="X69" s="43" t="s">
        <v>192</v>
      </c>
      <c r="Y69" s="43" t="s">
        <v>192</v>
      </c>
    </row>
    <row r="70" spans="1:25" s="114" customFormat="1" ht="26.25">
      <c r="A70" s="106">
        <v>2</v>
      </c>
      <c r="B70" s="2" t="s">
        <v>687</v>
      </c>
      <c r="C70" s="2" t="s">
        <v>688</v>
      </c>
      <c r="D70" s="2" t="s">
        <v>145</v>
      </c>
      <c r="E70" s="42" t="s">
        <v>192</v>
      </c>
      <c r="F70" s="42" t="s">
        <v>192</v>
      </c>
      <c r="G70" s="2">
        <v>1976</v>
      </c>
      <c r="H70" s="85">
        <v>360670</v>
      </c>
      <c r="I70" s="269"/>
      <c r="J70" s="2" t="s">
        <v>689</v>
      </c>
      <c r="K70" s="2" t="s">
        <v>686</v>
      </c>
      <c r="L70" s="106">
        <v>2</v>
      </c>
      <c r="M70" s="42" t="s">
        <v>703</v>
      </c>
      <c r="N70" s="42" t="s">
        <v>607</v>
      </c>
      <c r="O70" s="42" t="s">
        <v>704</v>
      </c>
      <c r="P70" s="42" t="s">
        <v>208</v>
      </c>
      <c r="Q70" s="2" t="s">
        <v>208</v>
      </c>
      <c r="R70" s="2" t="s">
        <v>208</v>
      </c>
      <c r="S70" s="2" t="s">
        <v>414</v>
      </c>
      <c r="T70" s="42" t="s">
        <v>416</v>
      </c>
      <c r="U70" s="2" t="s">
        <v>208</v>
      </c>
      <c r="V70" s="26">
        <v>504</v>
      </c>
      <c r="W70" s="26">
        <v>1</v>
      </c>
      <c r="X70" s="26" t="s">
        <v>192</v>
      </c>
      <c r="Y70" s="26" t="s">
        <v>192</v>
      </c>
    </row>
    <row r="71" spans="1:25" s="114" customFormat="1" ht="26.25">
      <c r="A71" s="106">
        <v>3</v>
      </c>
      <c r="B71" s="2" t="s">
        <v>690</v>
      </c>
      <c r="C71" s="2" t="s">
        <v>160</v>
      </c>
      <c r="D71" s="2" t="s">
        <v>145</v>
      </c>
      <c r="E71" s="42" t="s">
        <v>192</v>
      </c>
      <c r="F71" s="42" t="s">
        <v>192</v>
      </c>
      <c r="G71" s="2">
        <v>1976</v>
      </c>
      <c r="H71" s="85">
        <v>30444</v>
      </c>
      <c r="I71" s="269"/>
      <c r="J71" s="2" t="s">
        <v>691</v>
      </c>
      <c r="K71" s="2" t="s">
        <v>686</v>
      </c>
      <c r="L71" s="106">
        <v>3</v>
      </c>
      <c r="M71" s="42" t="s">
        <v>703</v>
      </c>
      <c r="N71" s="42" t="s">
        <v>607</v>
      </c>
      <c r="O71" s="42" t="s">
        <v>704</v>
      </c>
      <c r="P71" s="42" t="s">
        <v>208</v>
      </c>
      <c r="Q71" s="2" t="s">
        <v>208</v>
      </c>
      <c r="R71" s="42" t="s">
        <v>416</v>
      </c>
      <c r="S71" s="42" t="s">
        <v>416</v>
      </c>
      <c r="T71" s="42" t="s">
        <v>416</v>
      </c>
      <c r="U71" s="2" t="s">
        <v>208</v>
      </c>
      <c r="V71" s="26">
        <v>42</v>
      </c>
      <c r="W71" s="26">
        <v>1</v>
      </c>
      <c r="X71" s="26" t="s">
        <v>192</v>
      </c>
      <c r="Y71" s="26" t="s">
        <v>192</v>
      </c>
    </row>
    <row r="72" spans="1:25" s="114" customFormat="1" ht="26.25">
      <c r="A72" s="106">
        <v>4</v>
      </c>
      <c r="B72" s="2" t="s">
        <v>692</v>
      </c>
      <c r="C72" s="2" t="s">
        <v>160</v>
      </c>
      <c r="D72" s="2" t="s">
        <v>145</v>
      </c>
      <c r="E72" s="42" t="s">
        <v>192</v>
      </c>
      <c r="F72" s="42" t="s">
        <v>192</v>
      </c>
      <c r="G72" s="2">
        <v>1981</v>
      </c>
      <c r="H72" s="85">
        <v>8905</v>
      </c>
      <c r="I72" s="269"/>
      <c r="J72" s="2" t="s">
        <v>693</v>
      </c>
      <c r="K72" s="2" t="s">
        <v>686</v>
      </c>
      <c r="L72" s="106">
        <v>4</v>
      </c>
      <c r="M72" s="2" t="s">
        <v>705</v>
      </c>
      <c r="N72" s="2" t="s">
        <v>169</v>
      </c>
      <c r="O72" s="42" t="s">
        <v>704</v>
      </c>
      <c r="P72" s="42" t="s">
        <v>208</v>
      </c>
      <c r="Q72" s="2" t="s">
        <v>208</v>
      </c>
      <c r="R72" s="42" t="s">
        <v>416</v>
      </c>
      <c r="S72" s="42" t="s">
        <v>416</v>
      </c>
      <c r="T72" s="42" t="s">
        <v>416</v>
      </c>
      <c r="U72" s="2" t="s">
        <v>416</v>
      </c>
      <c r="V72" s="26">
        <v>58</v>
      </c>
      <c r="W72" s="26">
        <v>1</v>
      </c>
      <c r="X72" s="26" t="s">
        <v>192</v>
      </c>
      <c r="Y72" s="26" t="s">
        <v>192</v>
      </c>
    </row>
    <row r="73" spans="1:25" s="114" customFormat="1" ht="26.25">
      <c r="A73" s="106">
        <v>5</v>
      </c>
      <c r="B73" s="2" t="s">
        <v>694</v>
      </c>
      <c r="C73" s="2" t="s">
        <v>160</v>
      </c>
      <c r="D73" s="2" t="s">
        <v>145</v>
      </c>
      <c r="E73" s="42" t="s">
        <v>192</v>
      </c>
      <c r="F73" s="42" t="s">
        <v>192</v>
      </c>
      <c r="G73" s="2">
        <v>2007</v>
      </c>
      <c r="H73" s="85">
        <v>79178</v>
      </c>
      <c r="I73" s="269"/>
      <c r="J73" s="2" t="s">
        <v>695</v>
      </c>
      <c r="K73" s="2" t="s">
        <v>686</v>
      </c>
      <c r="L73" s="106">
        <v>5</v>
      </c>
      <c r="M73" s="2" t="s">
        <v>169</v>
      </c>
      <c r="N73" s="2" t="s">
        <v>169</v>
      </c>
      <c r="O73" s="2" t="s">
        <v>706</v>
      </c>
      <c r="P73" s="42" t="s">
        <v>208</v>
      </c>
      <c r="Q73" s="2" t="s">
        <v>169</v>
      </c>
      <c r="R73" s="42" t="s">
        <v>416</v>
      </c>
      <c r="S73" s="42" t="s">
        <v>416</v>
      </c>
      <c r="T73" s="42" t="s">
        <v>416</v>
      </c>
      <c r="U73" s="2" t="s">
        <v>416</v>
      </c>
      <c r="V73" s="26">
        <v>90</v>
      </c>
      <c r="W73" s="26">
        <v>1</v>
      </c>
      <c r="X73" s="26" t="s">
        <v>192</v>
      </c>
      <c r="Y73" s="26" t="s">
        <v>192</v>
      </c>
    </row>
    <row r="74" spans="1:25" s="114" customFormat="1" ht="39">
      <c r="A74" s="106">
        <v>6</v>
      </c>
      <c r="B74" s="2" t="s">
        <v>696</v>
      </c>
      <c r="C74" s="2" t="s">
        <v>697</v>
      </c>
      <c r="D74" s="2" t="s">
        <v>145</v>
      </c>
      <c r="E74" s="42" t="s">
        <v>192</v>
      </c>
      <c r="F74" s="42" t="s">
        <v>192</v>
      </c>
      <c r="G74" s="2">
        <v>1976</v>
      </c>
      <c r="H74" s="85">
        <v>43582</v>
      </c>
      <c r="I74" s="85"/>
      <c r="J74" s="2" t="s">
        <v>698</v>
      </c>
      <c r="K74" s="2" t="s">
        <v>686</v>
      </c>
      <c r="L74" s="106">
        <v>6</v>
      </c>
      <c r="M74" s="2" t="s">
        <v>169</v>
      </c>
      <c r="N74" s="2" t="s">
        <v>169</v>
      </c>
      <c r="O74" s="2" t="s">
        <v>169</v>
      </c>
      <c r="P74" s="42" t="s">
        <v>416</v>
      </c>
      <c r="Q74" s="2" t="s">
        <v>414</v>
      </c>
      <c r="R74" s="42" t="s">
        <v>416</v>
      </c>
      <c r="S74" s="42" t="s">
        <v>416</v>
      </c>
      <c r="T74" s="42" t="s">
        <v>416</v>
      </c>
      <c r="U74" s="2" t="s">
        <v>416</v>
      </c>
      <c r="V74" s="26" t="s">
        <v>416</v>
      </c>
      <c r="W74" s="26" t="s">
        <v>416</v>
      </c>
      <c r="X74" s="26" t="s">
        <v>192</v>
      </c>
      <c r="Y74" s="26" t="s">
        <v>192</v>
      </c>
    </row>
    <row r="75" spans="1:25" s="114" customFormat="1" ht="26.25">
      <c r="A75" s="106">
        <v>7</v>
      </c>
      <c r="B75" s="2" t="s">
        <v>699</v>
      </c>
      <c r="C75" s="2" t="s">
        <v>700</v>
      </c>
      <c r="D75" s="2" t="s">
        <v>145</v>
      </c>
      <c r="E75" s="42" t="s">
        <v>192</v>
      </c>
      <c r="F75" s="42" t="s">
        <v>192</v>
      </c>
      <c r="G75" s="2">
        <v>1976</v>
      </c>
      <c r="H75" s="85">
        <v>10000</v>
      </c>
      <c r="I75" s="85"/>
      <c r="J75" s="2" t="s">
        <v>695</v>
      </c>
      <c r="K75" s="2" t="s">
        <v>686</v>
      </c>
      <c r="L75" s="106">
        <v>7</v>
      </c>
      <c r="M75" s="2" t="s">
        <v>169</v>
      </c>
      <c r="N75" s="2" t="s">
        <v>169</v>
      </c>
      <c r="O75" s="2" t="s">
        <v>169</v>
      </c>
      <c r="P75" s="42" t="s">
        <v>416</v>
      </c>
      <c r="Q75" s="42" t="s">
        <v>416</v>
      </c>
      <c r="R75" s="42" t="s">
        <v>416</v>
      </c>
      <c r="S75" s="42" t="s">
        <v>416</v>
      </c>
      <c r="T75" s="42" t="s">
        <v>416</v>
      </c>
      <c r="U75" s="2" t="s">
        <v>416</v>
      </c>
      <c r="V75" s="26" t="s">
        <v>416</v>
      </c>
      <c r="W75" s="26">
        <v>3</v>
      </c>
      <c r="X75" s="26" t="s">
        <v>192</v>
      </c>
      <c r="Y75" s="26" t="s">
        <v>192</v>
      </c>
    </row>
    <row r="76" spans="1:25" s="114" customFormat="1" ht="26.25">
      <c r="A76" s="106">
        <v>8</v>
      </c>
      <c r="B76" s="2" t="s">
        <v>701</v>
      </c>
      <c r="C76" s="2" t="s">
        <v>702</v>
      </c>
      <c r="D76" s="2" t="s">
        <v>145</v>
      </c>
      <c r="E76" s="42" t="s">
        <v>192</v>
      </c>
      <c r="F76" s="42" t="s">
        <v>192</v>
      </c>
      <c r="G76" s="2">
        <v>2008</v>
      </c>
      <c r="H76" s="85">
        <v>17567</v>
      </c>
      <c r="I76" s="85"/>
      <c r="J76" s="2" t="s">
        <v>695</v>
      </c>
      <c r="K76" s="2" t="s">
        <v>686</v>
      </c>
      <c r="L76" s="106">
        <v>8</v>
      </c>
      <c r="M76" s="2" t="s">
        <v>169</v>
      </c>
      <c r="N76" s="2" t="s">
        <v>169</v>
      </c>
      <c r="O76" s="2" t="s">
        <v>169</v>
      </c>
      <c r="P76" s="42" t="s">
        <v>416</v>
      </c>
      <c r="Q76" s="42" t="s">
        <v>416</v>
      </c>
      <c r="R76" s="42" t="s">
        <v>416</v>
      </c>
      <c r="S76" s="42" t="s">
        <v>416</v>
      </c>
      <c r="T76" s="42" t="s">
        <v>416</v>
      </c>
      <c r="U76" s="2" t="s">
        <v>416</v>
      </c>
      <c r="V76" s="26" t="s">
        <v>416</v>
      </c>
      <c r="W76" s="26" t="s">
        <v>416</v>
      </c>
      <c r="X76" s="26" t="s">
        <v>192</v>
      </c>
      <c r="Y76" s="26" t="s">
        <v>192</v>
      </c>
    </row>
    <row r="77" spans="1:25" s="9" customFormat="1" ht="15" customHeight="1">
      <c r="A77" s="305" t="s">
        <v>0</v>
      </c>
      <c r="B77" s="306"/>
      <c r="C77" s="306"/>
      <c r="D77" s="306"/>
      <c r="E77" s="306"/>
      <c r="F77" s="306"/>
      <c r="G77" s="307"/>
      <c r="H77" s="83">
        <f>SUM(H69:H76)</f>
        <v>2147477</v>
      </c>
      <c r="I77" s="83">
        <f>SUM(I69:I76)</f>
        <v>0</v>
      </c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</row>
    <row r="78" spans="1:25" s="9" customFormat="1" ht="15" customHeight="1">
      <c r="A78" s="303" t="s">
        <v>125</v>
      </c>
      <c r="B78" s="303"/>
      <c r="C78" s="303"/>
      <c r="D78" s="303"/>
      <c r="E78" s="303"/>
      <c r="F78" s="303"/>
      <c r="G78" s="303"/>
      <c r="H78" s="303"/>
      <c r="I78" s="82"/>
      <c r="J78" s="99"/>
      <c r="K78" s="99"/>
      <c r="L78" s="303" t="s">
        <v>125</v>
      </c>
      <c r="M78" s="303"/>
      <c r="N78" s="303"/>
      <c r="O78" s="303"/>
      <c r="P78" s="303"/>
      <c r="Q78" s="303"/>
      <c r="R78" s="303"/>
      <c r="S78" s="303"/>
      <c r="T78" s="99"/>
      <c r="U78" s="99"/>
      <c r="V78" s="99"/>
      <c r="W78" s="99"/>
      <c r="X78" s="99"/>
      <c r="Y78" s="99"/>
    </row>
    <row r="79" spans="1:25" s="68" customFormat="1" ht="26.25">
      <c r="A79" s="106">
        <v>1</v>
      </c>
      <c r="B79" s="2" t="s">
        <v>714</v>
      </c>
      <c r="C79" s="2" t="s">
        <v>715</v>
      </c>
      <c r="D79" s="2" t="s">
        <v>145</v>
      </c>
      <c r="E79" s="42" t="s">
        <v>192</v>
      </c>
      <c r="F79" s="42" t="s">
        <v>192</v>
      </c>
      <c r="G79" s="2">
        <v>1975.2004</v>
      </c>
      <c r="H79" s="85">
        <v>550000</v>
      </c>
      <c r="I79" s="285"/>
      <c r="J79" s="42" t="s">
        <v>192</v>
      </c>
      <c r="K79" s="42" t="s">
        <v>716</v>
      </c>
      <c r="L79" s="106">
        <v>1</v>
      </c>
      <c r="M79" s="26" t="s">
        <v>721</v>
      </c>
      <c r="N79" s="26" t="s">
        <v>722</v>
      </c>
      <c r="O79" s="26" t="s">
        <v>723</v>
      </c>
      <c r="P79" s="42" t="s">
        <v>414</v>
      </c>
      <c r="Q79" s="42" t="s">
        <v>414</v>
      </c>
      <c r="R79" s="42" t="s">
        <v>414</v>
      </c>
      <c r="S79" s="42" t="s">
        <v>414</v>
      </c>
      <c r="T79" s="42" t="s">
        <v>169</v>
      </c>
      <c r="U79" s="42" t="s">
        <v>414</v>
      </c>
      <c r="V79" s="26">
        <v>629</v>
      </c>
      <c r="W79" s="43">
        <v>2</v>
      </c>
      <c r="X79" s="43" t="s">
        <v>192</v>
      </c>
      <c r="Y79" s="43" t="s">
        <v>192</v>
      </c>
    </row>
    <row r="80" spans="1:25" s="68" customFormat="1" ht="29.25" customHeight="1">
      <c r="A80" s="106">
        <v>2</v>
      </c>
      <c r="B80" s="2" t="s">
        <v>717</v>
      </c>
      <c r="C80" s="2" t="s">
        <v>718</v>
      </c>
      <c r="D80" s="2" t="s">
        <v>145</v>
      </c>
      <c r="E80" s="2" t="s">
        <v>192</v>
      </c>
      <c r="F80" s="42" t="s">
        <v>192</v>
      </c>
      <c r="G80" s="2">
        <v>1973.2004</v>
      </c>
      <c r="H80" s="85">
        <v>759918.03</v>
      </c>
      <c r="I80" s="285"/>
      <c r="J80" s="42" t="s">
        <v>192</v>
      </c>
      <c r="K80" s="42" t="s">
        <v>716</v>
      </c>
      <c r="L80" s="106">
        <v>2</v>
      </c>
      <c r="M80" s="26" t="s">
        <v>724</v>
      </c>
      <c r="N80" s="26" t="s">
        <v>725</v>
      </c>
      <c r="O80" s="26" t="s">
        <v>723</v>
      </c>
      <c r="P80" s="42" t="s">
        <v>414</v>
      </c>
      <c r="Q80" s="42" t="s">
        <v>414</v>
      </c>
      <c r="R80" s="42" t="s">
        <v>414</v>
      </c>
      <c r="S80" s="42" t="s">
        <v>414</v>
      </c>
      <c r="T80" s="42" t="s">
        <v>414</v>
      </c>
      <c r="U80" s="42" t="s">
        <v>414</v>
      </c>
      <c r="V80" s="26">
        <v>622</v>
      </c>
      <c r="W80" s="26">
        <v>2</v>
      </c>
      <c r="X80" s="43" t="s">
        <v>145</v>
      </c>
      <c r="Y80" s="43" t="s">
        <v>192</v>
      </c>
    </row>
    <row r="81" spans="1:25" s="68" customFormat="1" ht="29.25" customHeight="1">
      <c r="A81" s="106">
        <v>3</v>
      </c>
      <c r="B81" s="2" t="s">
        <v>165</v>
      </c>
      <c r="C81" s="2" t="s">
        <v>160</v>
      </c>
      <c r="D81" s="2" t="s">
        <v>145</v>
      </c>
      <c r="E81" s="2" t="s">
        <v>192</v>
      </c>
      <c r="F81" s="42" t="s">
        <v>192</v>
      </c>
      <c r="G81" s="2">
        <v>1991</v>
      </c>
      <c r="H81" s="85">
        <v>482.49</v>
      </c>
      <c r="I81" s="285"/>
      <c r="J81" s="42" t="s">
        <v>192</v>
      </c>
      <c r="K81" s="42" t="s">
        <v>716</v>
      </c>
      <c r="L81" s="106">
        <v>3</v>
      </c>
      <c r="M81" s="26" t="s">
        <v>721</v>
      </c>
      <c r="N81" s="26" t="s">
        <v>169</v>
      </c>
      <c r="O81" s="26" t="s">
        <v>726</v>
      </c>
      <c r="P81" s="2" t="s">
        <v>727</v>
      </c>
      <c r="Q81" s="42" t="s">
        <v>169</v>
      </c>
      <c r="R81" s="42" t="s">
        <v>169</v>
      </c>
      <c r="S81" s="2" t="s">
        <v>727</v>
      </c>
      <c r="T81" s="42" t="s">
        <v>169</v>
      </c>
      <c r="U81" s="42" t="s">
        <v>169</v>
      </c>
      <c r="V81" s="26">
        <v>190</v>
      </c>
      <c r="W81" s="26">
        <v>1</v>
      </c>
      <c r="X81" s="43" t="s">
        <v>192</v>
      </c>
      <c r="Y81" s="43" t="s">
        <v>192</v>
      </c>
    </row>
    <row r="82" spans="1:25" s="68" customFormat="1" ht="29.25" customHeight="1">
      <c r="A82" s="106">
        <v>4</v>
      </c>
      <c r="B82" s="2" t="s">
        <v>719</v>
      </c>
      <c r="C82" s="2" t="s">
        <v>720</v>
      </c>
      <c r="D82" s="2" t="s">
        <v>145</v>
      </c>
      <c r="E82" s="2" t="s">
        <v>192</v>
      </c>
      <c r="F82" s="42" t="s">
        <v>192</v>
      </c>
      <c r="G82" s="2">
        <v>1973</v>
      </c>
      <c r="H82" s="85">
        <v>21630.57</v>
      </c>
      <c r="I82" s="285"/>
      <c r="J82" s="42" t="s">
        <v>192</v>
      </c>
      <c r="K82" s="42" t="s">
        <v>716</v>
      </c>
      <c r="L82" s="106">
        <v>4</v>
      </c>
      <c r="M82" s="26" t="s">
        <v>724</v>
      </c>
      <c r="N82" s="26" t="s">
        <v>728</v>
      </c>
      <c r="O82" s="26" t="s">
        <v>413</v>
      </c>
      <c r="P82" s="2" t="s">
        <v>727</v>
      </c>
      <c r="Q82" s="42" t="s">
        <v>169</v>
      </c>
      <c r="R82" s="42" t="s">
        <v>169</v>
      </c>
      <c r="S82" s="2" t="s">
        <v>727</v>
      </c>
      <c r="T82" s="42" t="s">
        <v>169</v>
      </c>
      <c r="U82" s="42" t="s">
        <v>169</v>
      </c>
      <c r="V82" s="26">
        <v>54</v>
      </c>
      <c r="W82" s="26">
        <v>3</v>
      </c>
      <c r="X82" s="43" t="s">
        <v>192</v>
      </c>
      <c r="Y82" s="43" t="s">
        <v>192</v>
      </c>
    </row>
    <row r="83" spans="1:25" s="9" customFormat="1" ht="15" customHeight="1">
      <c r="A83" s="305" t="s">
        <v>0</v>
      </c>
      <c r="B83" s="306"/>
      <c r="C83" s="306"/>
      <c r="D83" s="306"/>
      <c r="E83" s="306"/>
      <c r="F83" s="306"/>
      <c r="G83" s="307"/>
      <c r="H83" s="206">
        <f>SUM(H79:H82)</f>
        <v>1332031.09</v>
      </c>
      <c r="I83" s="83">
        <f>SUM(I79:I82)</f>
        <v>0</v>
      </c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</row>
    <row r="84" spans="1:25" s="9" customFormat="1" ht="15" customHeight="1">
      <c r="A84" s="303" t="s">
        <v>113</v>
      </c>
      <c r="B84" s="303"/>
      <c r="C84" s="303"/>
      <c r="D84" s="303"/>
      <c r="E84" s="303"/>
      <c r="F84" s="303"/>
      <c r="G84" s="303"/>
      <c r="H84" s="303"/>
      <c r="I84" s="82"/>
      <c r="J84" s="99"/>
      <c r="K84" s="99"/>
      <c r="L84" s="303" t="s">
        <v>113</v>
      </c>
      <c r="M84" s="303"/>
      <c r="N84" s="303"/>
      <c r="O84" s="303"/>
      <c r="P84" s="303"/>
      <c r="Q84" s="303"/>
      <c r="R84" s="303"/>
      <c r="S84" s="303"/>
      <c r="T84" s="99"/>
      <c r="U84" s="99"/>
      <c r="V84" s="99"/>
      <c r="W84" s="99"/>
      <c r="X84" s="99"/>
      <c r="Y84" s="99"/>
    </row>
    <row r="85" spans="1:25" s="3" customFormat="1" ht="69.75" customHeight="1">
      <c r="A85" s="106">
        <v>1</v>
      </c>
      <c r="B85" s="42" t="s">
        <v>735</v>
      </c>
      <c r="C85" s="42" t="s">
        <v>736</v>
      </c>
      <c r="D85" s="42" t="s">
        <v>362</v>
      </c>
      <c r="E85" s="42" t="s">
        <v>363</v>
      </c>
      <c r="F85" s="42" t="s">
        <v>363</v>
      </c>
      <c r="G85" s="42">
        <v>1983</v>
      </c>
      <c r="H85" s="87">
        <v>538046.15</v>
      </c>
      <c r="I85" s="87"/>
      <c r="J85" s="108" t="s">
        <v>737</v>
      </c>
      <c r="K85" s="42" t="s">
        <v>738</v>
      </c>
      <c r="L85" s="106">
        <v>1</v>
      </c>
      <c r="M85" s="122"/>
      <c r="N85" s="122"/>
      <c r="O85" s="122"/>
      <c r="P85" s="122" t="s">
        <v>743</v>
      </c>
      <c r="Q85" s="122" t="s">
        <v>463</v>
      </c>
      <c r="R85" s="193" t="s">
        <v>463</v>
      </c>
      <c r="S85" s="193" t="s">
        <v>743</v>
      </c>
      <c r="T85" s="193" t="s">
        <v>743</v>
      </c>
      <c r="U85" s="193" t="s">
        <v>463</v>
      </c>
      <c r="V85" s="43"/>
      <c r="W85" s="43"/>
      <c r="X85" s="43" t="s">
        <v>145</v>
      </c>
      <c r="Y85" s="43" t="s">
        <v>192</v>
      </c>
    </row>
    <row r="86" spans="1:25" s="3" customFormat="1" ht="52.5" customHeight="1">
      <c r="A86" s="106">
        <v>2</v>
      </c>
      <c r="B86" s="2" t="s">
        <v>687</v>
      </c>
      <c r="C86" s="2" t="s">
        <v>739</v>
      </c>
      <c r="D86" s="2" t="s">
        <v>362</v>
      </c>
      <c r="E86" s="2" t="s">
        <v>363</v>
      </c>
      <c r="F86" s="2" t="s">
        <v>363</v>
      </c>
      <c r="G86" s="2">
        <v>1983</v>
      </c>
      <c r="H86" s="85">
        <v>28738.01</v>
      </c>
      <c r="I86" s="85"/>
      <c r="J86" s="2" t="s">
        <v>740</v>
      </c>
      <c r="K86" s="42" t="s">
        <v>738</v>
      </c>
      <c r="L86" s="106">
        <v>2</v>
      </c>
      <c r="M86" s="122"/>
      <c r="N86" s="122"/>
      <c r="O86" s="122"/>
      <c r="P86" s="122" t="s">
        <v>743</v>
      </c>
      <c r="Q86" s="122" t="s">
        <v>463</v>
      </c>
      <c r="R86" s="193" t="s">
        <v>463</v>
      </c>
      <c r="S86" s="193" t="s">
        <v>743</v>
      </c>
      <c r="T86" s="193" t="s">
        <v>743</v>
      </c>
      <c r="U86" s="193" t="s">
        <v>463</v>
      </c>
      <c r="V86" s="26"/>
      <c r="W86" s="26"/>
      <c r="X86" s="26" t="s">
        <v>192</v>
      </c>
      <c r="Y86" s="26" t="s">
        <v>192</v>
      </c>
    </row>
    <row r="87" spans="1:25" s="3" customFormat="1" ht="52.5" customHeight="1">
      <c r="A87" s="106">
        <v>3</v>
      </c>
      <c r="B87" s="2" t="s">
        <v>451</v>
      </c>
      <c r="C87" s="2" t="s">
        <v>741</v>
      </c>
      <c r="D87" s="2" t="s">
        <v>362</v>
      </c>
      <c r="E87" s="2" t="s">
        <v>363</v>
      </c>
      <c r="F87" s="2" t="s">
        <v>363</v>
      </c>
      <c r="G87" s="2">
        <v>1988</v>
      </c>
      <c r="H87" s="85">
        <v>14305.88</v>
      </c>
      <c r="I87" s="85"/>
      <c r="J87" s="2" t="s">
        <v>742</v>
      </c>
      <c r="K87" s="42" t="s">
        <v>738</v>
      </c>
      <c r="L87" s="106">
        <v>3</v>
      </c>
      <c r="M87" s="122"/>
      <c r="N87" s="122"/>
      <c r="O87" s="122"/>
      <c r="P87" s="122" t="s">
        <v>743</v>
      </c>
      <c r="Q87" s="122" t="s">
        <v>743</v>
      </c>
      <c r="R87" s="122" t="s">
        <v>743</v>
      </c>
      <c r="S87" s="122" t="s">
        <v>743</v>
      </c>
      <c r="T87" s="122" t="s">
        <v>743</v>
      </c>
      <c r="U87" s="122" t="s">
        <v>743</v>
      </c>
      <c r="V87" s="26"/>
      <c r="W87" s="26"/>
      <c r="X87" s="26" t="s">
        <v>192</v>
      </c>
      <c r="Y87" s="26" t="s">
        <v>192</v>
      </c>
    </row>
    <row r="88" spans="1:25" s="9" customFormat="1" ht="15" customHeight="1">
      <c r="A88" s="305" t="s">
        <v>0</v>
      </c>
      <c r="B88" s="306"/>
      <c r="C88" s="306"/>
      <c r="D88" s="306"/>
      <c r="E88" s="306"/>
      <c r="F88" s="306"/>
      <c r="G88" s="307"/>
      <c r="H88" s="206">
        <f>SUM(H85:H87)</f>
        <v>581090.04</v>
      </c>
      <c r="I88" s="83">
        <f>SUM(I85:I87)</f>
        <v>0</v>
      </c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</row>
    <row r="89" spans="1:25" s="9" customFormat="1" ht="15" customHeight="1">
      <c r="A89" s="303" t="s">
        <v>114</v>
      </c>
      <c r="B89" s="303"/>
      <c r="C89" s="303"/>
      <c r="D89" s="303"/>
      <c r="E89" s="303"/>
      <c r="F89" s="303"/>
      <c r="G89" s="303"/>
      <c r="H89" s="303"/>
      <c r="I89" s="82"/>
      <c r="J89" s="99"/>
      <c r="K89" s="99"/>
      <c r="L89" s="303" t="s">
        <v>114</v>
      </c>
      <c r="M89" s="303"/>
      <c r="N89" s="303"/>
      <c r="O89" s="303"/>
      <c r="P89" s="303"/>
      <c r="Q89" s="303"/>
      <c r="R89" s="303"/>
      <c r="S89" s="303"/>
      <c r="T89" s="99"/>
      <c r="U89" s="99"/>
      <c r="V89" s="99"/>
      <c r="W89" s="99"/>
      <c r="X89" s="99"/>
      <c r="Y89" s="99"/>
    </row>
    <row r="90" spans="1:25" s="3" customFormat="1" ht="39.75" customHeight="1">
      <c r="A90" s="106">
        <v>1</v>
      </c>
      <c r="B90" s="42" t="s">
        <v>791</v>
      </c>
      <c r="C90" s="42" t="s">
        <v>792</v>
      </c>
      <c r="D90" s="42" t="s">
        <v>362</v>
      </c>
      <c r="E90" s="42" t="s">
        <v>363</v>
      </c>
      <c r="F90" s="42" t="s">
        <v>363</v>
      </c>
      <c r="G90" s="42">
        <v>1974</v>
      </c>
      <c r="H90" s="87">
        <v>132790.99</v>
      </c>
      <c r="I90" s="285"/>
      <c r="J90" s="108" t="s">
        <v>793</v>
      </c>
      <c r="K90" s="42" t="s">
        <v>794</v>
      </c>
      <c r="L90" s="106">
        <v>1</v>
      </c>
      <c r="M90" s="43" t="s">
        <v>805</v>
      </c>
      <c r="N90" s="43" t="s">
        <v>806</v>
      </c>
      <c r="O90" s="42" t="s">
        <v>807</v>
      </c>
      <c r="P90" s="42" t="s">
        <v>208</v>
      </c>
      <c r="Q90" s="42" t="s">
        <v>208</v>
      </c>
      <c r="R90" s="42" t="s">
        <v>208</v>
      </c>
      <c r="S90" s="42" t="s">
        <v>208</v>
      </c>
      <c r="T90" s="42" t="s">
        <v>208</v>
      </c>
      <c r="U90" s="42" t="s">
        <v>208</v>
      </c>
      <c r="V90" s="43">
        <v>313.3</v>
      </c>
      <c r="W90" s="43">
        <v>1</v>
      </c>
      <c r="X90" s="43" t="s">
        <v>363</v>
      </c>
      <c r="Y90" s="43" t="s">
        <v>363</v>
      </c>
    </row>
    <row r="91" spans="1:25" s="3" customFormat="1" ht="41.25" customHeight="1">
      <c r="A91" s="106">
        <v>2</v>
      </c>
      <c r="B91" s="2" t="s">
        <v>795</v>
      </c>
      <c r="C91" s="42" t="s">
        <v>792</v>
      </c>
      <c r="D91" s="2" t="s">
        <v>362</v>
      </c>
      <c r="E91" s="42" t="s">
        <v>363</v>
      </c>
      <c r="F91" s="42" t="s">
        <v>363</v>
      </c>
      <c r="G91" s="42">
        <v>1974</v>
      </c>
      <c r="H91" s="85">
        <v>36357.2</v>
      </c>
      <c r="I91" s="269"/>
      <c r="J91" s="108" t="s">
        <v>796</v>
      </c>
      <c r="K91" s="42" t="s">
        <v>794</v>
      </c>
      <c r="L91" s="106">
        <v>2</v>
      </c>
      <c r="M91" s="26" t="s">
        <v>187</v>
      </c>
      <c r="N91" s="26" t="s">
        <v>607</v>
      </c>
      <c r="O91" s="42" t="s">
        <v>807</v>
      </c>
      <c r="P91" s="42" t="s">
        <v>208</v>
      </c>
      <c r="Q91" s="42" t="s">
        <v>208</v>
      </c>
      <c r="R91" s="42" t="s">
        <v>208</v>
      </c>
      <c r="S91" s="42" t="s">
        <v>208</v>
      </c>
      <c r="T91" s="42" t="s">
        <v>208</v>
      </c>
      <c r="U91" s="42" t="s">
        <v>208</v>
      </c>
      <c r="V91" s="26">
        <v>259.4</v>
      </c>
      <c r="W91" s="26">
        <v>2</v>
      </c>
      <c r="X91" s="26" t="s">
        <v>362</v>
      </c>
      <c r="Y91" s="43" t="s">
        <v>363</v>
      </c>
    </row>
    <row r="92" spans="1:25" s="3" customFormat="1" ht="41.25" customHeight="1">
      <c r="A92" s="106">
        <v>3</v>
      </c>
      <c r="B92" s="2" t="s">
        <v>797</v>
      </c>
      <c r="C92" s="42" t="s">
        <v>792</v>
      </c>
      <c r="D92" s="2" t="s">
        <v>362</v>
      </c>
      <c r="E92" s="42" t="s">
        <v>363</v>
      </c>
      <c r="F92" s="42" t="s">
        <v>363</v>
      </c>
      <c r="G92" s="42">
        <v>1974</v>
      </c>
      <c r="H92" s="85">
        <v>344400.7</v>
      </c>
      <c r="I92" s="269"/>
      <c r="J92" s="108" t="s">
        <v>798</v>
      </c>
      <c r="K92" s="42" t="s">
        <v>794</v>
      </c>
      <c r="L92" s="106">
        <v>3</v>
      </c>
      <c r="M92" s="26" t="s">
        <v>187</v>
      </c>
      <c r="N92" s="26" t="s">
        <v>607</v>
      </c>
      <c r="O92" s="42" t="s">
        <v>807</v>
      </c>
      <c r="P92" s="42" t="s">
        <v>208</v>
      </c>
      <c r="Q92" s="42" t="s">
        <v>208</v>
      </c>
      <c r="R92" s="42" t="s">
        <v>208</v>
      </c>
      <c r="S92" s="42" t="s">
        <v>208</v>
      </c>
      <c r="T92" s="42" t="s">
        <v>208</v>
      </c>
      <c r="U92" s="42" t="s">
        <v>208</v>
      </c>
      <c r="V92" s="26">
        <v>797</v>
      </c>
      <c r="W92" s="26">
        <v>2</v>
      </c>
      <c r="X92" s="2" t="s">
        <v>808</v>
      </c>
      <c r="Y92" s="43" t="s">
        <v>363</v>
      </c>
    </row>
    <row r="93" spans="1:25" s="3" customFormat="1" ht="52.5">
      <c r="A93" s="106">
        <v>4</v>
      </c>
      <c r="B93" s="2" t="s">
        <v>799</v>
      </c>
      <c r="C93" s="42" t="s">
        <v>792</v>
      </c>
      <c r="D93" s="2" t="s">
        <v>362</v>
      </c>
      <c r="E93" s="42" t="s">
        <v>363</v>
      </c>
      <c r="F93" s="42" t="s">
        <v>363</v>
      </c>
      <c r="G93" s="42">
        <v>2014</v>
      </c>
      <c r="H93" s="85">
        <v>946149.3</v>
      </c>
      <c r="I93" s="269"/>
      <c r="J93" s="108" t="s">
        <v>800</v>
      </c>
      <c r="K93" s="42" t="s">
        <v>794</v>
      </c>
      <c r="L93" s="106">
        <v>4</v>
      </c>
      <c r="M93" s="26" t="s">
        <v>809</v>
      </c>
      <c r="N93" s="26" t="s">
        <v>607</v>
      </c>
      <c r="O93" s="42" t="s">
        <v>810</v>
      </c>
      <c r="P93" s="42" t="s">
        <v>414</v>
      </c>
      <c r="Q93" s="42" t="s">
        <v>414</v>
      </c>
      <c r="R93" s="42" t="s">
        <v>414</v>
      </c>
      <c r="S93" s="42" t="s">
        <v>414</v>
      </c>
      <c r="T93" s="42" t="s">
        <v>414</v>
      </c>
      <c r="U93" s="42" t="s">
        <v>414</v>
      </c>
      <c r="V93" s="26">
        <v>264.9</v>
      </c>
      <c r="W93" s="26">
        <v>2</v>
      </c>
      <c r="X93" s="26" t="s">
        <v>363</v>
      </c>
      <c r="Y93" s="43" t="s">
        <v>363</v>
      </c>
    </row>
    <row r="94" spans="1:25" s="3" customFormat="1" ht="41.25" customHeight="1">
      <c r="A94" s="106">
        <v>5</v>
      </c>
      <c r="B94" s="2" t="s">
        <v>801</v>
      </c>
      <c r="C94" s="42" t="s">
        <v>792</v>
      </c>
      <c r="D94" s="2" t="s">
        <v>362</v>
      </c>
      <c r="E94" s="42" t="s">
        <v>363</v>
      </c>
      <c r="F94" s="42" t="s">
        <v>363</v>
      </c>
      <c r="G94" s="2">
        <v>1997</v>
      </c>
      <c r="H94" s="85">
        <v>1303713.37</v>
      </c>
      <c r="I94" s="308"/>
      <c r="J94" s="108" t="s">
        <v>802</v>
      </c>
      <c r="K94" s="2" t="s">
        <v>803</v>
      </c>
      <c r="L94" s="106">
        <v>5</v>
      </c>
      <c r="M94" s="26" t="s">
        <v>187</v>
      </c>
      <c r="N94" s="26" t="s">
        <v>811</v>
      </c>
      <c r="O94" s="42" t="s">
        <v>807</v>
      </c>
      <c r="P94" s="42" t="s">
        <v>208</v>
      </c>
      <c r="Q94" s="42" t="s">
        <v>208</v>
      </c>
      <c r="R94" s="42" t="s">
        <v>208</v>
      </c>
      <c r="S94" s="42" t="s">
        <v>208</v>
      </c>
      <c r="T94" s="42" t="s">
        <v>208</v>
      </c>
      <c r="U94" s="42" t="s">
        <v>208</v>
      </c>
      <c r="V94" s="26">
        <v>1310.24</v>
      </c>
      <c r="W94" s="26">
        <v>2</v>
      </c>
      <c r="X94" s="26" t="s">
        <v>363</v>
      </c>
      <c r="Y94" s="26" t="s">
        <v>363</v>
      </c>
    </row>
    <row r="95" spans="1:25" s="3" customFormat="1" ht="41.25" customHeight="1">
      <c r="A95" s="106">
        <v>6</v>
      </c>
      <c r="B95" s="2" t="s">
        <v>804</v>
      </c>
      <c r="C95" s="42" t="s">
        <v>792</v>
      </c>
      <c r="D95" s="2" t="s">
        <v>362</v>
      </c>
      <c r="E95" s="42" t="s">
        <v>363</v>
      </c>
      <c r="F95" s="42" t="s">
        <v>363</v>
      </c>
      <c r="G95" s="2">
        <v>1954</v>
      </c>
      <c r="H95" s="85">
        <v>51832.38</v>
      </c>
      <c r="I95" s="309"/>
      <c r="J95" s="108" t="s">
        <v>802</v>
      </c>
      <c r="K95" s="2" t="s">
        <v>803</v>
      </c>
      <c r="L95" s="106">
        <v>6</v>
      </c>
      <c r="M95" s="2"/>
      <c r="N95" s="2"/>
      <c r="O95" s="2"/>
      <c r="P95" s="42"/>
      <c r="Q95" s="2"/>
      <c r="R95" s="2"/>
      <c r="S95" s="2"/>
      <c r="T95" s="2"/>
      <c r="U95" s="2"/>
      <c r="V95" s="2"/>
      <c r="W95" s="26"/>
      <c r="X95" s="26"/>
      <c r="Y95" s="26"/>
    </row>
    <row r="96" spans="1:25" s="9" customFormat="1" ht="15" customHeight="1">
      <c r="A96" s="305" t="s">
        <v>0</v>
      </c>
      <c r="B96" s="306"/>
      <c r="C96" s="306"/>
      <c r="D96" s="306"/>
      <c r="E96" s="306"/>
      <c r="F96" s="306"/>
      <c r="G96" s="307"/>
      <c r="H96" s="206">
        <f>SUM(H90:H95)</f>
        <v>2815243.94</v>
      </c>
      <c r="I96" s="83">
        <f>SUM(I90:I95)</f>
        <v>0</v>
      </c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</row>
    <row r="97" spans="1:25" s="9" customFormat="1" ht="15" customHeight="1">
      <c r="A97" s="303" t="s">
        <v>115</v>
      </c>
      <c r="B97" s="303"/>
      <c r="C97" s="303"/>
      <c r="D97" s="303"/>
      <c r="E97" s="303"/>
      <c r="F97" s="303"/>
      <c r="G97" s="303"/>
      <c r="H97" s="303"/>
      <c r="I97" s="82"/>
      <c r="J97" s="99"/>
      <c r="K97" s="99"/>
      <c r="L97" s="303" t="s">
        <v>115</v>
      </c>
      <c r="M97" s="303"/>
      <c r="N97" s="303"/>
      <c r="O97" s="303"/>
      <c r="P97" s="303"/>
      <c r="Q97" s="303"/>
      <c r="R97" s="303"/>
      <c r="S97" s="303"/>
      <c r="T97" s="99"/>
      <c r="U97" s="99"/>
      <c r="V97" s="99"/>
      <c r="W97" s="99"/>
      <c r="X97" s="99"/>
      <c r="Y97" s="99"/>
    </row>
    <row r="98" spans="1:25" s="3" customFormat="1" ht="115.5" customHeight="1">
      <c r="A98" s="106">
        <v>1</v>
      </c>
      <c r="B98" s="2" t="s">
        <v>923</v>
      </c>
      <c r="C98" s="27" t="s">
        <v>860</v>
      </c>
      <c r="D98" s="22" t="s">
        <v>362</v>
      </c>
      <c r="E98" s="22" t="s">
        <v>363</v>
      </c>
      <c r="F98" s="22" t="s">
        <v>363</v>
      </c>
      <c r="G98" s="27" t="s">
        <v>861</v>
      </c>
      <c r="H98" s="56">
        <f>958486.72+6000</f>
        <v>964486.72</v>
      </c>
      <c r="I98" s="269"/>
      <c r="J98" s="2" t="s">
        <v>862</v>
      </c>
      <c r="K98" s="2" t="s">
        <v>863</v>
      </c>
      <c r="L98" s="106">
        <v>1</v>
      </c>
      <c r="M98" s="2" t="s">
        <v>868</v>
      </c>
      <c r="N98" s="2" t="s">
        <v>869</v>
      </c>
      <c r="O98" s="2" t="s">
        <v>870</v>
      </c>
      <c r="P98" s="2" t="s">
        <v>208</v>
      </c>
      <c r="Q98" s="2" t="s">
        <v>871</v>
      </c>
      <c r="R98" s="2" t="s">
        <v>208</v>
      </c>
      <c r="S98" s="2" t="s">
        <v>414</v>
      </c>
      <c r="T98" s="2" t="s">
        <v>208</v>
      </c>
      <c r="U98" s="2" t="s">
        <v>208</v>
      </c>
      <c r="V98" s="2">
        <v>1200.5</v>
      </c>
      <c r="W98" s="2">
        <v>2</v>
      </c>
      <c r="X98" s="2" t="s">
        <v>363</v>
      </c>
      <c r="Y98" s="2" t="s">
        <v>363</v>
      </c>
    </row>
    <row r="99" spans="1:25" s="3" customFormat="1" ht="39">
      <c r="A99" s="106">
        <v>2</v>
      </c>
      <c r="B99" s="27" t="s">
        <v>162</v>
      </c>
      <c r="C99" s="27" t="s">
        <v>864</v>
      </c>
      <c r="D99" s="22" t="s">
        <v>362</v>
      </c>
      <c r="E99" s="22" t="s">
        <v>363</v>
      </c>
      <c r="F99" s="22" t="s">
        <v>363</v>
      </c>
      <c r="G99" s="27">
        <v>2003</v>
      </c>
      <c r="H99" s="56">
        <v>25134.87</v>
      </c>
      <c r="I99" s="269"/>
      <c r="J99" s="2" t="s">
        <v>865</v>
      </c>
      <c r="K99" s="2" t="s">
        <v>863</v>
      </c>
      <c r="L99" s="106">
        <v>2</v>
      </c>
      <c r="M99" s="2" t="s">
        <v>872</v>
      </c>
      <c r="N99" s="2" t="s">
        <v>873</v>
      </c>
      <c r="O99" s="2" t="s">
        <v>874</v>
      </c>
      <c r="P99" s="2" t="s">
        <v>875</v>
      </c>
      <c r="Q99" s="2" t="s">
        <v>875</v>
      </c>
      <c r="R99" s="2" t="s">
        <v>875</v>
      </c>
      <c r="S99" s="2" t="s">
        <v>875</v>
      </c>
      <c r="T99" s="2" t="s">
        <v>875</v>
      </c>
      <c r="U99" s="2" t="s">
        <v>875</v>
      </c>
      <c r="V99" s="2">
        <v>13</v>
      </c>
      <c r="W99" s="2">
        <v>3</v>
      </c>
      <c r="X99" s="2" t="s">
        <v>363</v>
      </c>
      <c r="Y99" s="2" t="s">
        <v>363</v>
      </c>
    </row>
    <row r="100" spans="1:25" s="3" customFormat="1" ht="39" customHeight="1">
      <c r="A100" s="106">
        <v>3</v>
      </c>
      <c r="B100" s="27" t="s">
        <v>667</v>
      </c>
      <c r="C100" s="27" t="s">
        <v>866</v>
      </c>
      <c r="D100" s="22" t="s">
        <v>362</v>
      </c>
      <c r="E100" s="22" t="s">
        <v>363</v>
      </c>
      <c r="F100" s="22" t="s">
        <v>363</v>
      </c>
      <c r="G100" s="27">
        <v>2003</v>
      </c>
      <c r="H100" s="56">
        <v>50543.74</v>
      </c>
      <c r="I100" s="269"/>
      <c r="J100" s="2" t="s">
        <v>867</v>
      </c>
      <c r="K100" s="2" t="s">
        <v>863</v>
      </c>
      <c r="L100" s="106">
        <v>3</v>
      </c>
      <c r="M100" s="2" t="s">
        <v>876</v>
      </c>
      <c r="N100" s="2" t="s">
        <v>169</v>
      </c>
      <c r="O100" s="2" t="s">
        <v>877</v>
      </c>
      <c r="P100" s="2" t="s">
        <v>208</v>
      </c>
      <c r="Q100" s="2" t="s">
        <v>169</v>
      </c>
      <c r="R100" s="2" t="s">
        <v>169</v>
      </c>
      <c r="S100" s="2" t="s">
        <v>208</v>
      </c>
      <c r="T100" s="2" t="s">
        <v>169</v>
      </c>
      <c r="U100" s="2" t="s">
        <v>169</v>
      </c>
      <c r="V100" s="2">
        <v>70.7</v>
      </c>
      <c r="W100" s="2">
        <v>1</v>
      </c>
      <c r="X100" s="2" t="s">
        <v>363</v>
      </c>
      <c r="Y100" s="2" t="s">
        <v>363</v>
      </c>
    </row>
    <row r="101" spans="1:25" s="3" customFormat="1" ht="39" customHeight="1">
      <c r="A101" s="106">
        <v>4</v>
      </c>
      <c r="B101" s="27" t="s">
        <v>667</v>
      </c>
      <c r="C101" s="27" t="s">
        <v>866</v>
      </c>
      <c r="D101" s="22" t="s">
        <v>362</v>
      </c>
      <c r="E101" s="22" t="s">
        <v>363</v>
      </c>
      <c r="F101" s="22" t="s">
        <v>363</v>
      </c>
      <c r="G101" s="27">
        <v>1998</v>
      </c>
      <c r="H101" s="56">
        <v>1434.38</v>
      </c>
      <c r="I101" s="269"/>
      <c r="J101" s="2" t="s">
        <v>867</v>
      </c>
      <c r="K101" s="2" t="s">
        <v>863</v>
      </c>
      <c r="L101" s="106">
        <v>4</v>
      </c>
      <c r="M101" s="2" t="s">
        <v>876</v>
      </c>
      <c r="N101" s="2" t="s">
        <v>169</v>
      </c>
      <c r="O101" s="2" t="s">
        <v>877</v>
      </c>
      <c r="P101" s="2" t="s">
        <v>208</v>
      </c>
      <c r="Q101" s="2" t="s">
        <v>169</v>
      </c>
      <c r="R101" s="2" t="s">
        <v>169</v>
      </c>
      <c r="S101" s="2" t="s">
        <v>208</v>
      </c>
      <c r="T101" s="2" t="s">
        <v>169</v>
      </c>
      <c r="U101" s="2" t="s">
        <v>169</v>
      </c>
      <c r="V101" s="2">
        <v>100</v>
      </c>
      <c r="W101" s="2">
        <v>1</v>
      </c>
      <c r="X101" s="2" t="s">
        <v>363</v>
      </c>
      <c r="Y101" s="2" t="s">
        <v>363</v>
      </c>
    </row>
    <row r="102" spans="1:25" s="3" customFormat="1" ht="39" customHeight="1">
      <c r="A102" s="106">
        <v>5</v>
      </c>
      <c r="B102" s="27" t="s">
        <v>667</v>
      </c>
      <c r="C102" s="27" t="s">
        <v>866</v>
      </c>
      <c r="D102" s="22" t="s">
        <v>362</v>
      </c>
      <c r="E102" s="22" t="s">
        <v>363</v>
      </c>
      <c r="F102" s="22" t="s">
        <v>363</v>
      </c>
      <c r="G102" s="27">
        <v>1999</v>
      </c>
      <c r="H102" s="56">
        <v>6854</v>
      </c>
      <c r="I102" s="269"/>
      <c r="J102" s="2" t="s">
        <v>867</v>
      </c>
      <c r="K102" s="2" t="s">
        <v>863</v>
      </c>
      <c r="L102" s="106">
        <v>5</v>
      </c>
      <c r="M102" s="2" t="s">
        <v>876</v>
      </c>
      <c r="N102" s="2" t="s">
        <v>169</v>
      </c>
      <c r="O102" s="2" t="s">
        <v>877</v>
      </c>
      <c r="P102" s="2" t="s">
        <v>208</v>
      </c>
      <c r="Q102" s="2" t="s">
        <v>169</v>
      </c>
      <c r="R102" s="2" t="s">
        <v>169</v>
      </c>
      <c r="S102" s="2" t="s">
        <v>208</v>
      </c>
      <c r="T102" s="2" t="s">
        <v>169</v>
      </c>
      <c r="U102" s="2" t="s">
        <v>169</v>
      </c>
      <c r="V102" s="2">
        <v>37.8</v>
      </c>
      <c r="W102" s="2">
        <v>1</v>
      </c>
      <c r="X102" s="2" t="s">
        <v>363</v>
      </c>
      <c r="Y102" s="2" t="s">
        <v>363</v>
      </c>
    </row>
    <row r="103" spans="1:26" s="9" customFormat="1" ht="15" customHeight="1">
      <c r="A103" s="305" t="s">
        <v>0</v>
      </c>
      <c r="B103" s="306"/>
      <c r="C103" s="306"/>
      <c r="D103" s="306"/>
      <c r="E103" s="306"/>
      <c r="F103" s="306"/>
      <c r="G103" s="307"/>
      <c r="H103" s="206">
        <f>SUM(H98:H102)</f>
        <v>1048453.71</v>
      </c>
      <c r="I103" s="83">
        <f>SUM(I98:I102)</f>
        <v>0</v>
      </c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57"/>
    </row>
    <row r="104" spans="1:26" s="9" customFormat="1" ht="15" customHeight="1">
      <c r="A104" s="303" t="s">
        <v>117</v>
      </c>
      <c r="B104" s="303"/>
      <c r="C104" s="303"/>
      <c r="D104" s="303"/>
      <c r="E104" s="303"/>
      <c r="F104" s="303"/>
      <c r="G104" s="303"/>
      <c r="H104" s="303"/>
      <c r="I104" s="82"/>
      <c r="J104" s="99"/>
      <c r="K104" s="99"/>
      <c r="L104" s="303" t="s">
        <v>117</v>
      </c>
      <c r="M104" s="303"/>
      <c r="N104" s="303"/>
      <c r="O104" s="303"/>
      <c r="P104" s="303"/>
      <c r="Q104" s="303"/>
      <c r="R104" s="303"/>
      <c r="S104" s="303"/>
      <c r="T104" s="99"/>
      <c r="U104" s="99"/>
      <c r="V104" s="99"/>
      <c r="W104" s="99"/>
      <c r="X104" s="99"/>
      <c r="Y104" s="99"/>
      <c r="Z104" s="57"/>
    </row>
    <row r="105" spans="1:26" s="69" customFormat="1" ht="26.25">
      <c r="A105" s="106">
        <v>1</v>
      </c>
      <c r="B105" s="126" t="s">
        <v>924</v>
      </c>
      <c r="C105" s="126" t="s">
        <v>925</v>
      </c>
      <c r="D105" s="126" t="s">
        <v>362</v>
      </c>
      <c r="E105" s="126" t="s">
        <v>363</v>
      </c>
      <c r="F105" s="126" t="s">
        <v>363</v>
      </c>
      <c r="G105" s="126">
        <v>1990</v>
      </c>
      <c r="H105" s="266">
        <v>334085.27</v>
      </c>
      <c r="I105" s="285"/>
      <c r="J105" s="153" t="s">
        <v>926</v>
      </c>
      <c r="K105" s="126" t="s">
        <v>927</v>
      </c>
      <c r="L105" s="106">
        <v>1</v>
      </c>
      <c r="M105" s="126" t="s">
        <v>933</v>
      </c>
      <c r="N105" s="126" t="s">
        <v>934</v>
      </c>
      <c r="O105" s="126" t="s">
        <v>935</v>
      </c>
      <c r="P105" s="126" t="s">
        <v>208</v>
      </c>
      <c r="Q105" s="126" t="s">
        <v>208</v>
      </c>
      <c r="R105" s="126" t="s">
        <v>208</v>
      </c>
      <c r="S105" s="126" t="s">
        <v>414</v>
      </c>
      <c r="T105" s="126" t="s">
        <v>208</v>
      </c>
      <c r="U105" s="126" t="s">
        <v>208</v>
      </c>
      <c r="V105" s="128">
        <v>939.22</v>
      </c>
      <c r="W105" s="128">
        <v>3</v>
      </c>
      <c r="X105" s="128"/>
      <c r="Y105" s="40" t="s">
        <v>363</v>
      </c>
      <c r="Z105" s="60"/>
    </row>
    <row r="106" spans="1:26" s="69" customFormat="1" ht="26.25">
      <c r="A106" s="106">
        <v>2</v>
      </c>
      <c r="B106" s="27" t="s">
        <v>928</v>
      </c>
      <c r="C106" s="27" t="s">
        <v>929</v>
      </c>
      <c r="D106" s="27" t="s">
        <v>362</v>
      </c>
      <c r="E106" s="27" t="s">
        <v>363</v>
      </c>
      <c r="F106" s="27" t="s">
        <v>363</v>
      </c>
      <c r="G106" s="27">
        <v>1990</v>
      </c>
      <c r="H106" s="56">
        <v>267828.51</v>
      </c>
      <c r="I106" s="269"/>
      <c r="J106" s="27" t="s">
        <v>930</v>
      </c>
      <c r="K106" s="126" t="s">
        <v>927</v>
      </c>
      <c r="L106" s="106">
        <v>2</v>
      </c>
      <c r="M106" s="126" t="s">
        <v>933</v>
      </c>
      <c r="N106" s="126" t="s">
        <v>934</v>
      </c>
      <c r="O106" s="126" t="s">
        <v>935</v>
      </c>
      <c r="P106" s="126" t="s">
        <v>208</v>
      </c>
      <c r="Q106" s="126" t="s">
        <v>208</v>
      </c>
      <c r="R106" s="126" t="s">
        <v>208</v>
      </c>
      <c r="S106" s="126" t="s">
        <v>414</v>
      </c>
      <c r="T106" s="126" t="s">
        <v>208</v>
      </c>
      <c r="U106" s="126" t="s">
        <v>208</v>
      </c>
      <c r="V106" s="40">
        <v>601.33</v>
      </c>
      <c r="W106" s="40">
        <v>4</v>
      </c>
      <c r="X106" s="27" t="s">
        <v>936</v>
      </c>
      <c r="Y106" s="40" t="s">
        <v>363</v>
      </c>
      <c r="Z106" s="60"/>
    </row>
    <row r="107" spans="1:26" s="69" customFormat="1" ht="26.25">
      <c r="A107" s="106">
        <v>3</v>
      </c>
      <c r="B107" s="27" t="s">
        <v>931</v>
      </c>
      <c r="C107" s="27" t="s">
        <v>932</v>
      </c>
      <c r="D107" s="27" t="s">
        <v>362</v>
      </c>
      <c r="E107" s="27" t="s">
        <v>363</v>
      </c>
      <c r="F107" s="27" t="s">
        <v>363</v>
      </c>
      <c r="G107" s="27">
        <v>1990</v>
      </c>
      <c r="H107" s="56">
        <v>702075.13</v>
      </c>
      <c r="I107" s="285"/>
      <c r="J107" s="153" t="s">
        <v>926</v>
      </c>
      <c r="K107" s="126" t="s">
        <v>927</v>
      </c>
      <c r="L107" s="106">
        <v>3</v>
      </c>
      <c r="M107" s="126" t="s">
        <v>933</v>
      </c>
      <c r="N107" s="126" t="s">
        <v>934</v>
      </c>
      <c r="O107" s="126" t="s">
        <v>935</v>
      </c>
      <c r="P107" s="126" t="s">
        <v>208</v>
      </c>
      <c r="Q107" s="126" t="s">
        <v>208</v>
      </c>
      <c r="R107" s="126" t="s">
        <v>208</v>
      </c>
      <c r="S107" s="126" t="s">
        <v>414</v>
      </c>
      <c r="T107" s="126" t="s">
        <v>208</v>
      </c>
      <c r="U107" s="126" t="s">
        <v>208</v>
      </c>
      <c r="V107" s="40">
        <v>1100.1</v>
      </c>
      <c r="W107" s="40">
        <v>4</v>
      </c>
      <c r="X107" s="27" t="s">
        <v>936</v>
      </c>
      <c r="Y107" s="40" t="s">
        <v>363</v>
      </c>
      <c r="Z107" s="60"/>
    </row>
    <row r="108" spans="1:26" s="9" customFormat="1" ht="15" customHeight="1">
      <c r="A108" s="305" t="s">
        <v>0</v>
      </c>
      <c r="B108" s="306"/>
      <c r="C108" s="306"/>
      <c r="D108" s="306"/>
      <c r="E108" s="306"/>
      <c r="F108" s="306"/>
      <c r="G108" s="307"/>
      <c r="H108" s="206">
        <f>SUM(H105:H107)</f>
        <v>1303988.9100000001</v>
      </c>
      <c r="I108" s="83">
        <f>SUM(I105:I107)</f>
        <v>0</v>
      </c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57"/>
    </row>
    <row r="109" spans="1:25" s="9" customFormat="1" ht="15" customHeight="1">
      <c r="A109" s="303" t="s">
        <v>118</v>
      </c>
      <c r="B109" s="303"/>
      <c r="C109" s="303"/>
      <c r="D109" s="303"/>
      <c r="E109" s="303"/>
      <c r="F109" s="303"/>
      <c r="G109" s="303"/>
      <c r="H109" s="303"/>
      <c r="I109" s="82"/>
      <c r="J109" s="99"/>
      <c r="K109" s="99"/>
      <c r="L109" s="303" t="s">
        <v>118</v>
      </c>
      <c r="M109" s="303"/>
      <c r="N109" s="303"/>
      <c r="O109" s="303"/>
      <c r="P109" s="303"/>
      <c r="Q109" s="303"/>
      <c r="R109" s="303"/>
      <c r="S109" s="303"/>
      <c r="T109" s="99"/>
      <c r="U109" s="99"/>
      <c r="V109" s="99"/>
      <c r="W109" s="99"/>
      <c r="X109" s="99"/>
      <c r="Y109" s="99"/>
    </row>
    <row r="110" spans="1:25" s="3" customFormat="1" ht="37.5" customHeight="1">
      <c r="A110" s="26">
        <v>1</v>
      </c>
      <c r="B110" s="42" t="s">
        <v>1326</v>
      </c>
      <c r="C110" s="42" t="s">
        <v>966</v>
      </c>
      <c r="D110" s="42" t="s">
        <v>362</v>
      </c>
      <c r="E110" s="42" t="s">
        <v>363</v>
      </c>
      <c r="F110" s="42" t="s">
        <v>363</v>
      </c>
      <c r="G110" s="42" t="s">
        <v>967</v>
      </c>
      <c r="H110" s="87">
        <f>317030.02+38609.7</f>
        <v>355639.72000000003</v>
      </c>
      <c r="I110" s="285"/>
      <c r="J110" s="108" t="s">
        <v>968</v>
      </c>
      <c r="K110" s="42" t="s">
        <v>969</v>
      </c>
      <c r="L110" s="26">
        <v>1</v>
      </c>
      <c r="M110" s="43" t="s">
        <v>187</v>
      </c>
      <c r="N110" s="43" t="s">
        <v>977</v>
      </c>
      <c r="O110" s="43" t="s">
        <v>978</v>
      </c>
      <c r="P110" s="42" t="s">
        <v>414</v>
      </c>
      <c r="Q110" s="42" t="s">
        <v>414</v>
      </c>
      <c r="R110" s="42" t="s">
        <v>414</v>
      </c>
      <c r="S110" s="42" t="s">
        <v>463</v>
      </c>
      <c r="T110" s="42" t="s">
        <v>743</v>
      </c>
      <c r="U110" s="42" t="s">
        <v>414</v>
      </c>
      <c r="V110" s="43">
        <v>1172.45</v>
      </c>
      <c r="W110" s="43">
        <v>2</v>
      </c>
      <c r="X110" s="43" t="s">
        <v>363</v>
      </c>
      <c r="Y110" s="43" t="s">
        <v>363</v>
      </c>
    </row>
    <row r="111" spans="1:25" s="3" customFormat="1" ht="37.5" customHeight="1">
      <c r="A111" s="26">
        <v>2</v>
      </c>
      <c r="B111" s="2" t="s">
        <v>970</v>
      </c>
      <c r="C111" s="2" t="s">
        <v>971</v>
      </c>
      <c r="D111" s="42" t="s">
        <v>362</v>
      </c>
      <c r="E111" s="42" t="s">
        <v>363</v>
      </c>
      <c r="F111" s="42" t="s">
        <v>363</v>
      </c>
      <c r="G111" s="42" t="s">
        <v>967</v>
      </c>
      <c r="H111" s="85">
        <v>29610.78</v>
      </c>
      <c r="I111" s="285"/>
      <c r="J111" s="108" t="s">
        <v>968</v>
      </c>
      <c r="K111" s="42" t="s">
        <v>969</v>
      </c>
      <c r="L111" s="26">
        <v>2</v>
      </c>
      <c r="M111" s="43" t="s">
        <v>187</v>
      </c>
      <c r="N111" s="43" t="s">
        <v>977</v>
      </c>
      <c r="O111" s="43" t="s">
        <v>978</v>
      </c>
      <c r="P111" s="42" t="s">
        <v>414</v>
      </c>
      <c r="Q111" s="42" t="s">
        <v>414</v>
      </c>
      <c r="R111" s="42" t="s">
        <v>414</v>
      </c>
      <c r="S111" s="42" t="s">
        <v>463</v>
      </c>
      <c r="T111" s="42" t="s">
        <v>743</v>
      </c>
      <c r="U111" s="42" t="s">
        <v>414</v>
      </c>
      <c r="V111" s="43">
        <v>71.55</v>
      </c>
      <c r="W111" s="43">
        <v>1</v>
      </c>
      <c r="X111" s="43" t="s">
        <v>363</v>
      </c>
      <c r="Y111" s="43" t="s">
        <v>363</v>
      </c>
    </row>
    <row r="112" spans="1:25" s="3" customFormat="1" ht="37.5" customHeight="1">
      <c r="A112" s="26">
        <v>3</v>
      </c>
      <c r="B112" s="2" t="s">
        <v>972</v>
      </c>
      <c r="C112" s="2" t="s">
        <v>973</v>
      </c>
      <c r="D112" s="2" t="s">
        <v>362</v>
      </c>
      <c r="E112" s="2" t="s">
        <v>363</v>
      </c>
      <c r="F112" s="2" t="s">
        <v>363</v>
      </c>
      <c r="G112" s="42" t="s">
        <v>974</v>
      </c>
      <c r="H112" s="85">
        <v>3287645.08</v>
      </c>
      <c r="I112" s="285"/>
      <c r="J112" s="108" t="s">
        <v>975</v>
      </c>
      <c r="K112" s="2" t="s">
        <v>976</v>
      </c>
      <c r="L112" s="26">
        <v>3</v>
      </c>
      <c r="M112" s="43" t="s">
        <v>187</v>
      </c>
      <c r="N112" s="43" t="s">
        <v>977</v>
      </c>
      <c r="O112" s="43" t="s">
        <v>978</v>
      </c>
      <c r="P112" s="42" t="s">
        <v>414</v>
      </c>
      <c r="Q112" s="42" t="s">
        <v>414</v>
      </c>
      <c r="R112" s="2" t="s">
        <v>414</v>
      </c>
      <c r="S112" s="2" t="s">
        <v>463</v>
      </c>
      <c r="T112" s="42" t="s">
        <v>743</v>
      </c>
      <c r="U112" s="2" t="s">
        <v>414</v>
      </c>
      <c r="V112" s="26">
        <v>1587</v>
      </c>
      <c r="W112" s="26">
        <v>3</v>
      </c>
      <c r="X112" s="26" t="s">
        <v>362</v>
      </c>
      <c r="Y112" s="26" t="s">
        <v>363</v>
      </c>
    </row>
    <row r="113" spans="1:25" s="9" customFormat="1" ht="15" customHeight="1">
      <c r="A113" s="305" t="s">
        <v>0</v>
      </c>
      <c r="B113" s="306"/>
      <c r="C113" s="306"/>
      <c r="D113" s="306"/>
      <c r="E113" s="306"/>
      <c r="F113" s="306"/>
      <c r="G113" s="307"/>
      <c r="H113" s="206">
        <f>SUM(H110:H112)</f>
        <v>3672895.58</v>
      </c>
      <c r="I113" s="83">
        <f>SUM(I110:I112)</f>
        <v>0</v>
      </c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</row>
    <row r="114" spans="1:25" s="9" customFormat="1" ht="15" customHeight="1">
      <c r="A114" s="303" t="s">
        <v>119</v>
      </c>
      <c r="B114" s="303"/>
      <c r="C114" s="303"/>
      <c r="D114" s="303"/>
      <c r="E114" s="303"/>
      <c r="F114" s="303"/>
      <c r="G114" s="303"/>
      <c r="H114" s="303"/>
      <c r="I114" s="82"/>
      <c r="J114" s="99"/>
      <c r="K114" s="99"/>
      <c r="L114" s="303" t="s">
        <v>119</v>
      </c>
      <c r="M114" s="303"/>
      <c r="N114" s="303"/>
      <c r="O114" s="303"/>
      <c r="P114" s="303"/>
      <c r="Q114" s="303"/>
      <c r="R114" s="303"/>
      <c r="S114" s="303"/>
      <c r="T114" s="99"/>
      <c r="U114" s="99"/>
      <c r="V114" s="99"/>
      <c r="W114" s="99"/>
      <c r="X114" s="99"/>
      <c r="Y114" s="99"/>
    </row>
    <row r="115" spans="1:25" s="3" customFormat="1" ht="24" customHeight="1">
      <c r="A115" s="106">
        <v>1</v>
      </c>
      <c r="B115" s="42" t="s">
        <v>1071</v>
      </c>
      <c r="C115" s="42" t="s">
        <v>1072</v>
      </c>
      <c r="D115" s="42" t="s">
        <v>145</v>
      </c>
      <c r="E115" s="42" t="s">
        <v>192</v>
      </c>
      <c r="F115" s="42" t="s">
        <v>192</v>
      </c>
      <c r="G115" s="42">
        <v>2000</v>
      </c>
      <c r="H115" s="270">
        <v>865117.59</v>
      </c>
      <c r="I115" s="285"/>
      <c r="J115" s="108" t="s">
        <v>1073</v>
      </c>
      <c r="K115" s="42" t="s">
        <v>1074</v>
      </c>
      <c r="L115" s="106">
        <v>1</v>
      </c>
      <c r="M115" s="43" t="s">
        <v>674</v>
      </c>
      <c r="N115" s="43" t="s">
        <v>193</v>
      </c>
      <c r="O115" s="42" t="s">
        <v>1083</v>
      </c>
      <c r="P115" s="42" t="s">
        <v>208</v>
      </c>
      <c r="Q115" s="42" t="s">
        <v>208</v>
      </c>
      <c r="R115" s="42" t="s">
        <v>208</v>
      </c>
      <c r="S115" s="42" t="s">
        <v>208</v>
      </c>
      <c r="T115" s="42" t="s">
        <v>414</v>
      </c>
      <c r="U115" s="42" t="s">
        <v>414</v>
      </c>
      <c r="V115" s="43">
        <v>861.36</v>
      </c>
      <c r="W115" s="43">
        <v>2</v>
      </c>
      <c r="X115" s="43" t="s">
        <v>192</v>
      </c>
      <c r="Y115" s="43" t="s">
        <v>192</v>
      </c>
    </row>
    <row r="116" spans="1:25" s="3" customFormat="1" ht="66.75" customHeight="1">
      <c r="A116" s="106">
        <v>2</v>
      </c>
      <c r="B116" s="2" t="s">
        <v>1075</v>
      </c>
      <c r="C116" s="2" t="s">
        <v>1076</v>
      </c>
      <c r="D116" s="2" t="s">
        <v>145</v>
      </c>
      <c r="E116" s="42" t="s">
        <v>192</v>
      </c>
      <c r="F116" s="42" t="s">
        <v>192</v>
      </c>
      <c r="G116" s="2">
        <v>1998</v>
      </c>
      <c r="H116" s="67">
        <v>410649.24</v>
      </c>
      <c r="I116" s="269"/>
      <c r="J116" s="2" t="s">
        <v>1077</v>
      </c>
      <c r="K116" s="2" t="s">
        <v>1074</v>
      </c>
      <c r="L116" s="106">
        <v>2</v>
      </c>
      <c r="M116" s="26" t="s">
        <v>674</v>
      </c>
      <c r="N116" s="26" t="s">
        <v>193</v>
      </c>
      <c r="O116" s="2" t="s">
        <v>1083</v>
      </c>
      <c r="P116" s="2" t="s">
        <v>414</v>
      </c>
      <c r="Q116" s="2" t="s">
        <v>208</v>
      </c>
      <c r="R116" s="2" t="s">
        <v>208</v>
      </c>
      <c r="S116" s="2" t="s">
        <v>208</v>
      </c>
      <c r="T116" s="2" t="s">
        <v>414</v>
      </c>
      <c r="U116" s="2" t="s">
        <v>414</v>
      </c>
      <c r="V116" s="26">
        <v>215.49</v>
      </c>
      <c r="W116" s="26">
        <v>2</v>
      </c>
      <c r="X116" s="26" t="s">
        <v>192</v>
      </c>
      <c r="Y116" s="26" t="s">
        <v>192</v>
      </c>
    </row>
    <row r="117" spans="1:25" s="3" customFormat="1" ht="24" customHeight="1">
      <c r="A117" s="106">
        <v>3</v>
      </c>
      <c r="B117" s="2" t="s">
        <v>1078</v>
      </c>
      <c r="C117" s="2" t="s">
        <v>1079</v>
      </c>
      <c r="D117" s="2" t="s">
        <v>145</v>
      </c>
      <c r="E117" s="42" t="s">
        <v>192</v>
      </c>
      <c r="F117" s="42" t="s">
        <v>192</v>
      </c>
      <c r="G117" s="2">
        <v>2001</v>
      </c>
      <c r="H117" s="67">
        <v>53262.46</v>
      </c>
      <c r="I117" s="269"/>
      <c r="J117" s="2" t="s">
        <v>1080</v>
      </c>
      <c r="K117" s="2" t="s">
        <v>1074</v>
      </c>
      <c r="L117" s="106">
        <v>3</v>
      </c>
      <c r="M117" s="26" t="s">
        <v>674</v>
      </c>
      <c r="N117" s="26" t="s">
        <v>193</v>
      </c>
      <c r="O117" s="2" t="s">
        <v>413</v>
      </c>
      <c r="P117" s="2" t="s">
        <v>208</v>
      </c>
      <c r="Q117" s="2" t="s">
        <v>208</v>
      </c>
      <c r="R117" s="2" t="s">
        <v>416</v>
      </c>
      <c r="S117" s="2" t="s">
        <v>727</v>
      </c>
      <c r="T117" s="2" t="s">
        <v>416</v>
      </c>
      <c r="U117" s="2" t="s">
        <v>416</v>
      </c>
      <c r="V117" s="26">
        <v>42.1</v>
      </c>
      <c r="W117" s="26">
        <v>1</v>
      </c>
      <c r="X117" s="26" t="s">
        <v>192</v>
      </c>
      <c r="Y117" s="26" t="s">
        <v>192</v>
      </c>
    </row>
    <row r="118" spans="1:25" s="3" customFormat="1" ht="38.25" customHeight="1">
      <c r="A118" s="106">
        <v>4</v>
      </c>
      <c r="B118" s="2" t="s">
        <v>1081</v>
      </c>
      <c r="C118" s="2" t="s">
        <v>1082</v>
      </c>
      <c r="D118" s="2" t="s">
        <v>145</v>
      </c>
      <c r="E118" s="42" t="s">
        <v>192</v>
      </c>
      <c r="F118" s="42" t="s">
        <v>192</v>
      </c>
      <c r="G118" s="2">
        <v>2010</v>
      </c>
      <c r="H118" s="67">
        <v>111892.07</v>
      </c>
      <c r="I118" s="85"/>
      <c r="J118" s="2" t="s">
        <v>416</v>
      </c>
      <c r="K118" s="2" t="s">
        <v>1074</v>
      </c>
      <c r="L118" s="106">
        <v>4</v>
      </c>
      <c r="M118" s="26" t="s">
        <v>169</v>
      </c>
      <c r="N118" s="26" t="s">
        <v>169</v>
      </c>
      <c r="O118" s="2" t="s">
        <v>169</v>
      </c>
      <c r="P118" s="2" t="s">
        <v>416</v>
      </c>
      <c r="Q118" s="2" t="s">
        <v>416</v>
      </c>
      <c r="R118" s="2" t="s">
        <v>416</v>
      </c>
      <c r="S118" s="2" t="s">
        <v>416</v>
      </c>
      <c r="T118" s="2" t="s">
        <v>416</v>
      </c>
      <c r="U118" s="2" t="s">
        <v>416</v>
      </c>
      <c r="V118" s="26">
        <v>0</v>
      </c>
      <c r="W118" s="26">
        <v>3</v>
      </c>
      <c r="X118" s="26" t="s">
        <v>192</v>
      </c>
      <c r="Y118" s="26" t="s">
        <v>192</v>
      </c>
    </row>
    <row r="119" spans="1:25" s="9" customFormat="1" ht="15" customHeight="1">
      <c r="A119" s="305" t="s">
        <v>0</v>
      </c>
      <c r="B119" s="306"/>
      <c r="C119" s="306"/>
      <c r="D119" s="306"/>
      <c r="E119" s="306"/>
      <c r="F119" s="306"/>
      <c r="G119" s="307"/>
      <c r="H119" s="83">
        <f>SUM(H115:H118)</f>
        <v>1440921.36</v>
      </c>
      <c r="I119" s="83">
        <f>SUM(I115:I118)</f>
        <v>0</v>
      </c>
      <c r="J119" s="11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</row>
    <row r="120" spans="1:25" s="9" customFormat="1" ht="15" customHeight="1">
      <c r="A120" s="303" t="s">
        <v>120</v>
      </c>
      <c r="B120" s="303"/>
      <c r="C120" s="303"/>
      <c r="D120" s="303"/>
      <c r="E120" s="303"/>
      <c r="F120" s="303"/>
      <c r="G120" s="303"/>
      <c r="H120" s="303"/>
      <c r="I120" s="82"/>
      <c r="J120" s="99"/>
      <c r="K120" s="99"/>
      <c r="L120" s="303" t="s">
        <v>120</v>
      </c>
      <c r="M120" s="303"/>
      <c r="N120" s="303"/>
      <c r="O120" s="303"/>
      <c r="P120" s="303"/>
      <c r="Q120" s="303"/>
      <c r="R120" s="303"/>
      <c r="S120" s="303"/>
      <c r="T120" s="99"/>
      <c r="U120" s="99"/>
      <c r="V120" s="99"/>
      <c r="W120" s="99"/>
      <c r="X120" s="99"/>
      <c r="Y120" s="99"/>
    </row>
    <row r="121" spans="1:25" s="3" customFormat="1" ht="52.5">
      <c r="A121" s="106">
        <v>1</v>
      </c>
      <c r="B121" s="42" t="s">
        <v>1114</v>
      </c>
      <c r="C121" s="42" t="s">
        <v>1115</v>
      </c>
      <c r="D121" s="42" t="s">
        <v>145</v>
      </c>
      <c r="E121" s="42" t="s">
        <v>192</v>
      </c>
      <c r="F121" s="42" t="s">
        <v>192</v>
      </c>
      <c r="G121" s="42">
        <v>1976</v>
      </c>
      <c r="H121" s="270">
        <v>143177.31</v>
      </c>
      <c r="I121" s="285"/>
      <c r="J121" s="108" t="s">
        <v>1116</v>
      </c>
      <c r="K121" s="42" t="s">
        <v>1117</v>
      </c>
      <c r="L121" s="106">
        <v>1</v>
      </c>
      <c r="M121" s="42" t="s">
        <v>724</v>
      </c>
      <c r="N121" s="42" t="s">
        <v>1123</v>
      </c>
      <c r="O121" s="42" t="s">
        <v>1124</v>
      </c>
      <c r="P121" s="42" t="s">
        <v>414</v>
      </c>
      <c r="Q121" s="42" t="s">
        <v>208</v>
      </c>
      <c r="R121" s="42" t="s">
        <v>208</v>
      </c>
      <c r="S121" s="42" t="s">
        <v>208</v>
      </c>
      <c r="T121" s="42" t="s">
        <v>208</v>
      </c>
      <c r="U121" s="42" t="s">
        <v>208</v>
      </c>
      <c r="V121" s="43">
        <v>749</v>
      </c>
      <c r="W121" s="43">
        <v>2</v>
      </c>
      <c r="X121" s="43" t="s">
        <v>145</v>
      </c>
      <c r="Y121" s="43" t="s">
        <v>192</v>
      </c>
    </row>
    <row r="122" spans="1:25" s="3" customFormat="1" ht="39">
      <c r="A122" s="106">
        <v>2</v>
      </c>
      <c r="B122" s="2" t="s">
        <v>1118</v>
      </c>
      <c r="C122" s="2" t="s">
        <v>1115</v>
      </c>
      <c r="D122" s="2" t="s">
        <v>145</v>
      </c>
      <c r="E122" s="2" t="s">
        <v>192</v>
      </c>
      <c r="F122" s="2" t="s">
        <v>192</v>
      </c>
      <c r="G122" s="2">
        <v>2009</v>
      </c>
      <c r="H122" s="67">
        <v>2856691.52</v>
      </c>
      <c r="I122" s="269"/>
      <c r="J122" s="2" t="s">
        <v>1119</v>
      </c>
      <c r="K122" s="42" t="s">
        <v>1117</v>
      </c>
      <c r="L122" s="106">
        <v>2</v>
      </c>
      <c r="M122" s="2" t="s">
        <v>1125</v>
      </c>
      <c r="N122" s="2" t="s">
        <v>193</v>
      </c>
      <c r="O122" s="42" t="s">
        <v>1126</v>
      </c>
      <c r="P122" s="42" t="s">
        <v>414</v>
      </c>
      <c r="Q122" s="2" t="s">
        <v>414</v>
      </c>
      <c r="R122" s="2" t="s">
        <v>1127</v>
      </c>
      <c r="S122" s="2" t="s">
        <v>414</v>
      </c>
      <c r="T122" s="2" t="s">
        <v>416</v>
      </c>
      <c r="U122" s="2" t="s">
        <v>414</v>
      </c>
      <c r="V122" s="26">
        <v>779</v>
      </c>
      <c r="W122" s="26">
        <v>2</v>
      </c>
      <c r="X122" s="26" t="s">
        <v>192</v>
      </c>
      <c r="Y122" s="43" t="s">
        <v>192</v>
      </c>
    </row>
    <row r="123" spans="1:25" s="3" customFormat="1" ht="24" customHeight="1">
      <c r="A123" s="106">
        <v>3</v>
      </c>
      <c r="B123" s="2" t="s">
        <v>1120</v>
      </c>
      <c r="C123" s="2" t="s">
        <v>1121</v>
      </c>
      <c r="D123" s="2" t="s">
        <v>145</v>
      </c>
      <c r="E123" s="2" t="s">
        <v>192</v>
      </c>
      <c r="F123" s="2" t="s">
        <v>192</v>
      </c>
      <c r="G123" s="2">
        <v>2009</v>
      </c>
      <c r="H123" s="67">
        <v>59742.66</v>
      </c>
      <c r="I123" s="269"/>
      <c r="J123" s="2" t="s">
        <v>1122</v>
      </c>
      <c r="K123" s="42" t="s">
        <v>1117</v>
      </c>
      <c r="L123" s="106">
        <v>3</v>
      </c>
      <c r="M123" s="2" t="s">
        <v>1128</v>
      </c>
      <c r="N123" s="2" t="s">
        <v>1129</v>
      </c>
      <c r="O123" s="2" t="s">
        <v>1130</v>
      </c>
      <c r="P123" s="42" t="s">
        <v>414</v>
      </c>
      <c r="Q123" s="2" t="s">
        <v>416</v>
      </c>
      <c r="R123" s="2" t="s">
        <v>416</v>
      </c>
      <c r="S123" s="2" t="s">
        <v>416</v>
      </c>
      <c r="T123" s="2" t="s">
        <v>416</v>
      </c>
      <c r="U123" s="2" t="s">
        <v>416</v>
      </c>
      <c r="V123" s="26">
        <v>132</v>
      </c>
      <c r="W123" s="26">
        <v>1</v>
      </c>
      <c r="X123" s="26" t="s">
        <v>192</v>
      </c>
      <c r="Y123" s="43" t="s">
        <v>192</v>
      </c>
    </row>
    <row r="124" spans="1:25" s="9" customFormat="1" ht="15" customHeight="1">
      <c r="A124" s="305" t="s">
        <v>0</v>
      </c>
      <c r="B124" s="306"/>
      <c r="C124" s="306"/>
      <c r="D124" s="306"/>
      <c r="E124" s="306"/>
      <c r="F124" s="306"/>
      <c r="G124" s="307"/>
      <c r="H124" s="83">
        <f>SUM(H121:H123)</f>
        <v>3059611.49</v>
      </c>
      <c r="I124" s="83">
        <f>SUM(I121:I123)</f>
        <v>0</v>
      </c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</row>
    <row r="125" spans="1:25" s="9" customFormat="1" ht="15" customHeight="1">
      <c r="A125" s="303" t="s">
        <v>121</v>
      </c>
      <c r="B125" s="303"/>
      <c r="C125" s="303"/>
      <c r="D125" s="303"/>
      <c r="E125" s="303"/>
      <c r="F125" s="303"/>
      <c r="G125" s="303"/>
      <c r="H125" s="303"/>
      <c r="I125" s="82"/>
      <c r="J125" s="99"/>
      <c r="K125" s="99"/>
      <c r="L125" s="303" t="s">
        <v>121</v>
      </c>
      <c r="M125" s="303"/>
      <c r="N125" s="303"/>
      <c r="O125" s="303"/>
      <c r="P125" s="303"/>
      <c r="Q125" s="303"/>
      <c r="R125" s="303"/>
      <c r="S125" s="303"/>
      <c r="T125" s="99"/>
      <c r="U125" s="103"/>
      <c r="V125" s="99"/>
      <c r="W125" s="99"/>
      <c r="X125" s="99"/>
      <c r="Y125" s="99"/>
    </row>
    <row r="126" spans="1:25" s="3" customFormat="1" ht="39">
      <c r="A126" s="106">
        <v>1</v>
      </c>
      <c r="B126" s="126" t="s">
        <v>1142</v>
      </c>
      <c r="C126" s="126" t="s">
        <v>1143</v>
      </c>
      <c r="D126" s="126" t="s">
        <v>362</v>
      </c>
      <c r="E126" s="196"/>
      <c r="F126" s="126" t="s">
        <v>363</v>
      </c>
      <c r="G126" s="126">
        <v>1974</v>
      </c>
      <c r="H126" s="271">
        <v>2020187.5</v>
      </c>
      <c r="I126" s="285"/>
      <c r="J126" s="153" t="s">
        <v>1144</v>
      </c>
      <c r="K126" s="126" t="s">
        <v>1145</v>
      </c>
      <c r="L126" s="106">
        <v>1</v>
      </c>
      <c r="M126" s="126" t="s">
        <v>1149</v>
      </c>
      <c r="N126" s="126" t="s">
        <v>1150</v>
      </c>
      <c r="O126" s="126" t="s">
        <v>1151</v>
      </c>
      <c r="P126" s="126" t="s">
        <v>208</v>
      </c>
      <c r="Q126" s="126" t="s">
        <v>208</v>
      </c>
      <c r="R126" s="126" t="s">
        <v>208</v>
      </c>
      <c r="S126" s="126" t="s">
        <v>208</v>
      </c>
      <c r="T126" s="126" t="s">
        <v>208</v>
      </c>
      <c r="U126" s="40" t="s">
        <v>208</v>
      </c>
      <c r="V126" s="204">
        <v>1017.9</v>
      </c>
      <c r="W126" s="27" t="s">
        <v>1152</v>
      </c>
      <c r="X126" s="27" t="s">
        <v>145</v>
      </c>
      <c r="Y126" s="27" t="s">
        <v>192</v>
      </c>
    </row>
    <row r="127" spans="1:25" s="3" customFormat="1" ht="39">
      <c r="A127" s="106">
        <v>2</v>
      </c>
      <c r="B127" s="27" t="s">
        <v>1146</v>
      </c>
      <c r="C127" s="27" t="s">
        <v>1147</v>
      </c>
      <c r="D127" s="27" t="s">
        <v>362</v>
      </c>
      <c r="E127" s="24"/>
      <c r="F127" s="27" t="s">
        <v>363</v>
      </c>
      <c r="G127" s="27">
        <v>1974</v>
      </c>
      <c r="H127" s="272"/>
      <c r="I127" s="269">
        <v>943000</v>
      </c>
      <c r="J127" s="27" t="s">
        <v>1148</v>
      </c>
      <c r="K127" s="126" t="s">
        <v>1145</v>
      </c>
      <c r="L127" s="106">
        <v>2</v>
      </c>
      <c r="M127" s="27" t="s">
        <v>1153</v>
      </c>
      <c r="N127" s="27" t="s">
        <v>1154</v>
      </c>
      <c r="O127" s="27" t="s">
        <v>1155</v>
      </c>
      <c r="P127" s="27" t="s">
        <v>208</v>
      </c>
      <c r="Q127" s="27" t="s">
        <v>208</v>
      </c>
      <c r="R127" s="27" t="s">
        <v>208</v>
      </c>
      <c r="S127" s="27" t="s">
        <v>208</v>
      </c>
      <c r="T127" s="27" t="s">
        <v>416</v>
      </c>
      <c r="U127" s="40" t="s">
        <v>416</v>
      </c>
      <c r="V127" s="204">
        <v>413</v>
      </c>
      <c r="W127" s="27">
        <v>1</v>
      </c>
      <c r="X127" s="27" t="s">
        <v>192</v>
      </c>
      <c r="Y127" s="27" t="s">
        <v>192</v>
      </c>
    </row>
    <row r="128" spans="1:25" s="9" customFormat="1" ht="15" customHeight="1">
      <c r="A128" s="305" t="s">
        <v>0</v>
      </c>
      <c r="B128" s="306"/>
      <c r="C128" s="306"/>
      <c r="D128" s="306"/>
      <c r="E128" s="306"/>
      <c r="F128" s="306"/>
      <c r="G128" s="307"/>
      <c r="H128" s="83">
        <f>SUM(H126:H127)</f>
        <v>2020187.5</v>
      </c>
      <c r="I128" s="83">
        <f>SUM(I126:I127)</f>
        <v>943000</v>
      </c>
      <c r="J128" s="3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</row>
    <row r="129" spans="1:25" s="9" customFormat="1" ht="15" customHeight="1">
      <c r="A129" s="303" t="s">
        <v>122</v>
      </c>
      <c r="B129" s="303"/>
      <c r="C129" s="303"/>
      <c r="D129" s="303"/>
      <c r="E129" s="303"/>
      <c r="F129" s="303"/>
      <c r="G129" s="303"/>
      <c r="H129" s="303"/>
      <c r="I129" s="82"/>
      <c r="J129" s="99"/>
      <c r="K129" s="99"/>
      <c r="L129" s="303" t="s">
        <v>122</v>
      </c>
      <c r="M129" s="303"/>
      <c r="N129" s="303"/>
      <c r="O129" s="303"/>
      <c r="P129" s="303"/>
      <c r="Q129" s="303"/>
      <c r="R129" s="303"/>
      <c r="S129" s="303"/>
      <c r="T129" s="99"/>
      <c r="U129" s="99"/>
      <c r="V129" s="99"/>
      <c r="W129" s="99"/>
      <c r="X129" s="99"/>
      <c r="Y129" s="99"/>
    </row>
    <row r="130" spans="1:25" s="3" customFormat="1" ht="183.75" customHeight="1">
      <c r="A130" s="106">
        <v>1</v>
      </c>
      <c r="B130" s="42" t="s">
        <v>1185</v>
      </c>
      <c r="C130" s="42" t="s">
        <v>1186</v>
      </c>
      <c r="D130" s="42" t="s">
        <v>362</v>
      </c>
      <c r="E130" s="42" t="s">
        <v>363</v>
      </c>
      <c r="F130" s="42" t="s">
        <v>363</v>
      </c>
      <c r="G130" s="42">
        <v>2004</v>
      </c>
      <c r="H130" s="270">
        <v>5102462.27</v>
      </c>
      <c r="I130" s="285"/>
      <c r="J130" s="178" t="s">
        <v>1187</v>
      </c>
      <c r="K130" s="42" t="s">
        <v>1188</v>
      </c>
      <c r="L130" s="106">
        <v>1</v>
      </c>
      <c r="M130" s="42" t="s">
        <v>1189</v>
      </c>
      <c r="N130" s="42" t="s">
        <v>1190</v>
      </c>
      <c r="O130" s="42" t="s">
        <v>1191</v>
      </c>
      <c r="P130" s="42" t="s">
        <v>1192</v>
      </c>
      <c r="Q130" s="42" t="s">
        <v>384</v>
      </c>
      <c r="R130" s="42" t="s">
        <v>384</v>
      </c>
      <c r="S130" s="42" t="s">
        <v>384</v>
      </c>
      <c r="T130" s="42" t="s">
        <v>384</v>
      </c>
      <c r="U130" s="42" t="s">
        <v>384</v>
      </c>
      <c r="V130" s="43">
        <v>3696.34</v>
      </c>
      <c r="W130" s="43">
        <v>3</v>
      </c>
      <c r="X130" s="43" t="s">
        <v>363</v>
      </c>
      <c r="Y130" s="43" t="s">
        <v>363</v>
      </c>
    </row>
    <row r="131" spans="1:25" s="9" customFormat="1" ht="15" customHeight="1">
      <c r="A131" s="305" t="s">
        <v>0</v>
      </c>
      <c r="B131" s="306"/>
      <c r="C131" s="306"/>
      <c r="D131" s="306"/>
      <c r="E131" s="306"/>
      <c r="F131" s="306"/>
      <c r="G131" s="307"/>
      <c r="H131" s="83">
        <f>SUM(H130)</f>
        <v>5102462.27</v>
      </c>
      <c r="I131" s="83">
        <f>SUM(I130)</f>
        <v>0</v>
      </c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</row>
    <row r="132" spans="1:25" s="9" customFormat="1" ht="15" customHeight="1">
      <c r="A132" s="303" t="s">
        <v>130</v>
      </c>
      <c r="B132" s="303"/>
      <c r="C132" s="303"/>
      <c r="D132" s="303"/>
      <c r="E132" s="303"/>
      <c r="F132" s="303"/>
      <c r="G132" s="303"/>
      <c r="H132" s="303"/>
      <c r="I132" s="82"/>
      <c r="J132" s="99"/>
      <c r="K132" s="99"/>
      <c r="L132" s="303" t="s">
        <v>130</v>
      </c>
      <c r="M132" s="303"/>
      <c r="N132" s="303"/>
      <c r="O132" s="303"/>
      <c r="P132" s="303"/>
      <c r="Q132" s="303"/>
      <c r="R132" s="303"/>
      <c r="S132" s="303"/>
      <c r="T132" s="99"/>
      <c r="U132" s="99"/>
      <c r="V132" s="99"/>
      <c r="W132" s="99"/>
      <c r="X132" s="99"/>
      <c r="Y132" s="99"/>
    </row>
    <row r="133" spans="1:25" s="3" customFormat="1" ht="25.5" customHeight="1">
      <c r="A133" s="106">
        <v>1</v>
      </c>
      <c r="B133" s="42" t="s">
        <v>1206</v>
      </c>
      <c r="C133" s="42" t="s">
        <v>1207</v>
      </c>
      <c r="D133" s="42" t="s">
        <v>362</v>
      </c>
      <c r="E133" s="42" t="s">
        <v>363</v>
      </c>
      <c r="F133" s="42" t="s">
        <v>363</v>
      </c>
      <c r="G133" s="42" t="s">
        <v>1208</v>
      </c>
      <c r="H133" s="87">
        <v>7897500</v>
      </c>
      <c r="I133" s="87"/>
      <c r="J133" s="178" t="s">
        <v>1209</v>
      </c>
      <c r="K133" s="42" t="s">
        <v>1210</v>
      </c>
      <c r="L133" s="106">
        <v>1</v>
      </c>
      <c r="M133" s="42" t="s">
        <v>868</v>
      </c>
      <c r="N133" s="42" t="s">
        <v>202</v>
      </c>
      <c r="O133" s="42" t="s">
        <v>1214</v>
      </c>
      <c r="P133" s="42" t="s">
        <v>208</v>
      </c>
      <c r="Q133" s="42" t="s">
        <v>208</v>
      </c>
      <c r="R133" s="42" t="s">
        <v>208</v>
      </c>
      <c r="S133" s="42" t="s">
        <v>208</v>
      </c>
      <c r="T133" s="42" t="s">
        <v>414</v>
      </c>
      <c r="U133" s="42" t="s">
        <v>208</v>
      </c>
      <c r="V133" s="43"/>
      <c r="W133" s="43">
        <v>3</v>
      </c>
      <c r="X133" s="43" t="s">
        <v>362</v>
      </c>
      <c r="Y133" s="43" t="s">
        <v>363</v>
      </c>
    </row>
    <row r="134" spans="1:25" s="3" customFormat="1" ht="25.5" customHeight="1">
      <c r="A134" s="106">
        <v>2</v>
      </c>
      <c r="B134" s="2" t="s">
        <v>1216</v>
      </c>
      <c r="C134" s="42" t="s">
        <v>1211</v>
      </c>
      <c r="D134" s="2" t="s">
        <v>362</v>
      </c>
      <c r="E134" s="2" t="s">
        <v>363</v>
      </c>
      <c r="F134" s="2" t="s">
        <v>363</v>
      </c>
      <c r="G134" s="2" t="s">
        <v>1212</v>
      </c>
      <c r="H134" s="85">
        <v>4190940</v>
      </c>
      <c r="I134" s="87"/>
      <c r="J134" s="178" t="s">
        <v>1209</v>
      </c>
      <c r="K134" s="2" t="s">
        <v>1213</v>
      </c>
      <c r="L134" s="106">
        <v>2</v>
      </c>
      <c r="M134" s="2" t="s">
        <v>868</v>
      </c>
      <c r="N134" s="2" t="s">
        <v>202</v>
      </c>
      <c r="O134" s="2" t="s">
        <v>1215</v>
      </c>
      <c r="P134" s="2" t="s">
        <v>208</v>
      </c>
      <c r="Q134" s="2" t="s">
        <v>208</v>
      </c>
      <c r="R134" s="2" t="s">
        <v>208</v>
      </c>
      <c r="S134" s="2" t="s">
        <v>208</v>
      </c>
      <c r="T134" s="2" t="s">
        <v>208</v>
      </c>
      <c r="U134" s="2" t="s">
        <v>208</v>
      </c>
      <c r="V134" s="26"/>
      <c r="W134" s="26">
        <v>2</v>
      </c>
      <c r="X134" s="26" t="s">
        <v>362</v>
      </c>
      <c r="Y134" s="26" t="s">
        <v>363</v>
      </c>
    </row>
    <row r="135" spans="1:25" s="9" customFormat="1" ht="15" customHeight="1">
      <c r="A135" s="305" t="s">
        <v>0</v>
      </c>
      <c r="B135" s="306"/>
      <c r="C135" s="306"/>
      <c r="D135" s="306"/>
      <c r="E135" s="306"/>
      <c r="F135" s="306"/>
      <c r="G135" s="307"/>
      <c r="H135" s="206">
        <f>SUM(H133:H134)</f>
        <v>12088440</v>
      </c>
      <c r="I135" s="83">
        <f>SUM(I133:I134)</f>
        <v>0</v>
      </c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</row>
    <row r="136" spans="1:25" s="9" customFormat="1" ht="15" customHeight="1">
      <c r="A136" s="303" t="s">
        <v>123</v>
      </c>
      <c r="B136" s="303"/>
      <c r="C136" s="303"/>
      <c r="D136" s="303"/>
      <c r="E136" s="303"/>
      <c r="F136" s="303"/>
      <c r="G136" s="303"/>
      <c r="H136" s="303"/>
      <c r="I136" s="82"/>
      <c r="J136" s="99"/>
      <c r="K136" s="99"/>
      <c r="L136" s="303" t="s">
        <v>123</v>
      </c>
      <c r="M136" s="303"/>
      <c r="N136" s="303"/>
      <c r="O136" s="303"/>
      <c r="P136" s="303"/>
      <c r="Q136" s="303"/>
      <c r="R136" s="303"/>
      <c r="S136" s="303"/>
      <c r="T136" s="99"/>
      <c r="U136" s="99"/>
      <c r="V136" s="99"/>
      <c r="W136" s="99"/>
      <c r="X136" s="99"/>
      <c r="Y136" s="99"/>
    </row>
    <row r="137" spans="1:25" s="3" customFormat="1" ht="26.25">
      <c r="A137" s="106">
        <v>1</v>
      </c>
      <c r="B137" s="42" t="s">
        <v>1254</v>
      </c>
      <c r="C137" s="42" t="s">
        <v>1255</v>
      </c>
      <c r="D137" s="42" t="s">
        <v>362</v>
      </c>
      <c r="E137" s="42" t="s">
        <v>363</v>
      </c>
      <c r="F137" s="42" t="s">
        <v>363</v>
      </c>
      <c r="G137" s="42">
        <v>2003</v>
      </c>
      <c r="H137" s="87">
        <v>4404809.04</v>
      </c>
      <c r="I137" s="285"/>
      <c r="J137" s="108" t="s">
        <v>1256</v>
      </c>
      <c r="K137" s="42" t="s">
        <v>1257</v>
      </c>
      <c r="L137" s="106">
        <v>1</v>
      </c>
      <c r="M137" s="42" t="s">
        <v>1260</v>
      </c>
      <c r="N137" s="42" t="s">
        <v>1261</v>
      </c>
      <c r="O137" s="42" t="s">
        <v>1262</v>
      </c>
      <c r="P137" s="42" t="s">
        <v>208</v>
      </c>
      <c r="Q137" s="42" t="s">
        <v>414</v>
      </c>
      <c r="R137" s="42" t="s">
        <v>414</v>
      </c>
      <c r="S137" s="42" t="s">
        <v>414</v>
      </c>
      <c r="T137" s="42" t="s">
        <v>414</v>
      </c>
      <c r="U137" s="42" t="s">
        <v>414</v>
      </c>
      <c r="V137" s="43">
        <v>1759</v>
      </c>
      <c r="W137" s="43">
        <v>2</v>
      </c>
      <c r="X137" s="43" t="s">
        <v>1263</v>
      </c>
      <c r="Y137" s="43" t="s">
        <v>363</v>
      </c>
    </row>
    <row r="138" spans="1:25" s="3" customFormat="1" ht="13.5">
      <c r="A138" s="106">
        <v>2</v>
      </c>
      <c r="B138" s="2" t="s">
        <v>1258</v>
      </c>
      <c r="C138" s="2" t="s">
        <v>1259</v>
      </c>
      <c r="D138" s="2" t="s">
        <v>362</v>
      </c>
      <c r="E138" s="2" t="s">
        <v>363</v>
      </c>
      <c r="F138" s="2" t="s">
        <v>363</v>
      </c>
      <c r="G138" s="2">
        <v>2005</v>
      </c>
      <c r="H138" s="85">
        <v>24999.99</v>
      </c>
      <c r="I138" s="87"/>
      <c r="J138" s="108" t="s">
        <v>1256</v>
      </c>
      <c r="K138" s="42" t="s">
        <v>1257</v>
      </c>
      <c r="L138" s="106">
        <v>2</v>
      </c>
      <c r="M138" s="2" t="s">
        <v>169</v>
      </c>
      <c r="N138" s="2" t="s">
        <v>169</v>
      </c>
      <c r="O138" s="2"/>
      <c r="P138" s="2" t="s">
        <v>169</v>
      </c>
      <c r="Q138" s="2" t="s">
        <v>169</v>
      </c>
      <c r="R138" s="2" t="s">
        <v>169</v>
      </c>
      <c r="S138" s="2" t="s">
        <v>169</v>
      </c>
      <c r="T138" s="2" t="s">
        <v>169</v>
      </c>
      <c r="U138" s="2" t="s">
        <v>169</v>
      </c>
      <c r="V138" s="26"/>
      <c r="W138" s="26"/>
      <c r="X138" s="26" t="s">
        <v>363</v>
      </c>
      <c r="Y138" s="26" t="s">
        <v>363</v>
      </c>
    </row>
    <row r="139" spans="1:25" s="9" customFormat="1" ht="15" customHeight="1">
      <c r="A139" s="305" t="s">
        <v>0</v>
      </c>
      <c r="B139" s="306"/>
      <c r="C139" s="306"/>
      <c r="D139" s="306"/>
      <c r="E139" s="306"/>
      <c r="F139" s="306"/>
      <c r="G139" s="307"/>
      <c r="H139" s="206">
        <f>SUM(H137:H138)</f>
        <v>4429809.03</v>
      </c>
      <c r="I139" s="83">
        <f>SUM(I137:I138)</f>
        <v>0</v>
      </c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</row>
    <row r="140" spans="1:25" s="9" customFormat="1" ht="15" customHeight="1">
      <c r="A140" s="303" t="s">
        <v>124</v>
      </c>
      <c r="B140" s="303"/>
      <c r="C140" s="303"/>
      <c r="D140" s="303"/>
      <c r="E140" s="303"/>
      <c r="F140" s="303"/>
      <c r="G140" s="303"/>
      <c r="H140" s="303"/>
      <c r="I140" s="82"/>
      <c r="J140" s="99"/>
      <c r="K140" s="99"/>
      <c r="L140" s="303" t="s">
        <v>124</v>
      </c>
      <c r="M140" s="303"/>
      <c r="N140" s="303"/>
      <c r="O140" s="303"/>
      <c r="P140" s="303"/>
      <c r="Q140" s="303"/>
      <c r="R140" s="303"/>
      <c r="S140" s="303"/>
      <c r="T140" s="99"/>
      <c r="U140" s="99"/>
      <c r="V140" s="99"/>
      <c r="W140" s="99"/>
      <c r="X140" s="99"/>
      <c r="Y140" s="99"/>
    </row>
    <row r="141" spans="1:25" s="3" customFormat="1" ht="51.75" customHeight="1">
      <c r="A141" s="106">
        <v>1</v>
      </c>
      <c r="B141" s="42" t="s">
        <v>1265</v>
      </c>
      <c r="C141" s="42" t="s">
        <v>1266</v>
      </c>
      <c r="D141" s="42" t="s">
        <v>362</v>
      </c>
      <c r="E141" s="42" t="s">
        <v>363</v>
      </c>
      <c r="F141" s="42" t="s">
        <v>363</v>
      </c>
      <c r="G141" s="42">
        <v>1977</v>
      </c>
      <c r="H141" s="87">
        <v>567743.53</v>
      </c>
      <c r="I141" s="285"/>
      <c r="J141" s="178" t="s">
        <v>1267</v>
      </c>
      <c r="K141" s="42" t="s">
        <v>1268</v>
      </c>
      <c r="L141" s="106">
        <v>1</v>
      </c>
      <c r="M141" s="42" t="s">
        <v>1282</v>
      </c>
      <c r="N141" s="42" t="s">
        <v>193</v>
      </c>
      <c r="O141" s="42" t="s">
        <v>1283</v>
      </c>
      <c r="P141" s="2" t="s">
        <v>463</v>
      </c>
      <c r="Q141" s="26" t="s">
        <v>1284</v>
      </c>
      <c r="R141" s="26" t="s">
        <v>463</v>
      </c>
      <c r="S141" s="26" t="s">
        <v>463</v>
      </c>
      <c r="T141" s="26" t="s">
        <v>169</v>
      </c>
      <c r="U141" s="26" t="s">
        <v>463</v>
      </c>
      <c r="V141" s="43">
        <v>974.7</v>
      </c>
      <c r="W141" s="43">
        <v>3</v>
      </c>
      <c r="X141" s="43" t="s">
        <v>145</v>
      </c>
      <c r="Y141" s="43" t="s">
        <v>192</v>
      </c>
    </row>
    <row r="142" spans="1:25" s="3" customFormat="1" ht="30.75" customHeight="1">
      <c r="A142" s="106">
        <v>2</v>
      </c>
      <c r="B142" s="2" t="s">
        <v>1269</v>
      </c>
      <c r="C142" s="2" t="s">
        <v>1270</v>
      </c>
      <c r="D142" s="2" t="s">
        <v>362</v>
      </c>
      <c r="E142" s="42" t="s">
        <v>363</v>
      </c>
      <c r="F142" s="42" t="s">
        <v>363</v>
      </c>
      <c r="G142" s="2">
        <v>1980</v>
      </c>
      <c r="H142" s="85">
        <v>211791.14</v>
      </c>
      <c r="I142" s="285"/>
      <c r="J142" s="178" t="s">
        <v>662</v>
      </c>
      <c r="K142" s="2" t="s">
        <v>1268</v>
      </c>
      <c r="L142" s="106">
        <v>2</v>
      </c>
      <c r="M142" s="2" t="s">
        <v>1285</v>
      </c>
      <c r="N142" s="2" t="s">
        <v>193</v>
      </c>
      <c r="O142" s="2" t="s">
        <v>1283</v>
      </c>
      <c r="P142" s="2" t="s">
        <v>463</v>
      </c>
      <c r="Q142" s="26" t="s">
        <v>1284</v>
      </c>
      <c r="R142" s="26" t="s">
        <v>463</v>
      </c>
      <c r="S142" s="26" t="s">
        <v>463</v>
      </c>
      <c r="T142" s="26" t="s">
        <v>169</v>
      </c>
      <c r="U142" s="26" t="s">
        <v>463</v>
      </c>
      <c r="V142" s="26">
        <v>150</v>
      </c>
      <c r="W142" s="26">
        <v>1</v>
      </c>
      <c r="X142" s="26" t="s">
        <v>192</v>
      </c>
      <c r="Y142" s="43" t="s">
        <v>192</v>
      </c>
    </row>
    <row r="143" spans="1:25" s="3" customFormat="1" ht="56.25" customHeight="1">
      <c r="A143" s="106">
        <v>3</v>
      </c>
      <c r="B143" s="2" t="s">
        <v>1271</v>
      </c>
      <c r="C143" s="2" t="s">
        <v>1272</v>
      </c>
      <c r="D143" s="2" t="s">
        <v>362</v>
      </c>
      <c r="E143" s="42" t="s">
        <v>363</v>
      </c>
      <c r="F143" s="42" t="s">
        <v>363</v>
      </c>
      <c r="G143" s="2">
        <v>2015</v>
      </c>
      <c r="H143" s="85">
        <v>450380.48</v>
      </c>
      <c r="I143" s="285"/>
      <c r="J143" s="178" t="s">
        <v>1273</v>
      </c>
      <c r="K143" s="2" t="s">
        <v>1268</v>
      </c>
      <c r="L143" s="106">
        <v>3</v>
      </c>
      <c r="M143" s="2" t="s">
        <v>1286</v>
      </c>
      <c r="N143" s="2" t="s">
        <v>650</v>
      </c>
      <c r="O143" s="2" t="s">
        <v>677</v>
      </c>
      <c r="P143" s="2" t="s">
        <v>743</v>
      </c>
      <c r="Q143" s="26" t="s">
        <v>743</v>
      </c>
      <c r="R143" s="26" t="s">
        <v>743</v>
      </c>
      <c r="S143" s="26" t="s">
        <v>743</v>
      </c>
      <c r="T143" s="26" t="s">
        <v>169</v>
      </c>
      <c r="U143" s="26" t="s">
        <v>743</v>
      </c>
      <c r="V143" s="26">
        <v>117.15</v>
      </c>
      <c r="W143" s="26">
        <v>1</v>
      </c>
      <c r="X143" s="26" t="s">
        <v>192</v>
      </c>
      <c r="Y143" s="43" t="s">
        <v>192</v>
      </c>
    </row>
    <row r="144" spans="1:25" s="3" customFormat="1" ht="30.75" customHeight="1">
      <c r="A144" s="106">
        <v>4</v>
      </c>
      <c r="B144" s="2" t="s">
        <v>1274</v>
      </c>
      <c r="C144" s="2"/>
      <c r="D144" s="2" t="s">
        <v>362</v>
      </c>
      <c r="E144" s="42" t="s">
        <v>363</v>
      </c>
      <c r="F144" s="42" t="s">
        <v>363</v>
      </c>
      <c r="G144" s="2">
        <v>1980</v>
      </c>
      <c r="H144" s="85">
        <v>14925.81</v>
      </c>
      <c r="I144" s="87"/>
      <c r="J144" s="178" t="s">
        <v>662</v>
      </c>
      <c r="K144" s="2" t="s">
        <v>1268</v>
      </c>
      <c r="L144" s="106">
        <v>4</v>
      </c>
      <c r="M144" s="2" t="s">
        <v>650</v>
      </c>
      <c r="N144" s="2" t="s">
        <v>650</v>
      </c>
      <c r="O144" s="2" t="s">
        <v>650</v>
      </c>
      <c r="P144" s="26" t="s">
        <v>169</v>
      </c>
      <c r="Q144" s="26" t="s">
        <v>169</v>
      </c>
      <c r="R144" s="26" t="s">
        <v>169</v>
      </c>
      <c r="S144" s="26" t="s">
        <v>169</v>
      </c>
      <c r="T144" s="26" t="s">
        <v>169</v>
      </c>
      <c r="U144" s="26" t="s">
        <v>169</v>
      </c>
      <c r="V144" s="26">
        <v>473</v>
      </c>
      <c r="W144" s="26" t="s">
        <v>650</v>
      </c>
      <c r="X144" s="26" t="s">
        <v>650</v>
      </c>
      <c r="Y144" s="43" t="s">
        <v>192</v>
      </c>
    </row>
    <row r="145" spans="1:25" s="3" customFormat="1" ht="30.75" customHeight="1">
      <c r="A145" s="106">
        <v>5</v>
      </c>
      <c r="B145" s="2" t="s">
        <v>1274</v>
      </c>
      <c r="C145" s="2"/>
      <c r="D145" s="2" t="s">
        <v>362</v>
      </c>
      <c r="E145" s="42" t="s">
        <v>363</v>
      </c>
      <c r="F145" s="42" t="s">
        <v>363</v>
      </c>
      <c r="G145" s="2" t="s">
        <v>1275</v>
      </c>
      <c r="H145" s="85">
        <v>91796.07</v>
      </c>
      <c r="I145" s="87"/>
      <c r="J145" s="178" t="s">
        <v>662</v>
      </c>
      <c r="K145" s="2" t="s">
        <v>1268</v>
      </c>
      <c r="L145" s="106">
        <v>5</v>
      </c>
      <c r="M145" s="2" t="s">
        <v>650</v>
      </c>
      <c r="N145" s="2" t="s">
        <v>650</v>
      </c>
      <c r="O145" s="2" t="s">
        <v>650</v>
      </c>
      <c r="P145" s="26" t="s">
        <v>169</v>
      </c>
      <c r="Q145" s="26" t="s">
        <v>169</v>
      </c>
      <c r="R145" s="26" t="s">
        <v>169</v>
      </c>
      <c r="S145" s="26" t="s">
        <v>169</v>
      </c>
      <c r="T145" s="26" t="s">
        <v>169</v>
      </c>
      <c r="U145" s="26" t="s">
        <v>169</v>
      </c>
      <c r="V145" s="26">
        <v>566</v>
      </c>
      <c r="W145" s="26" t="s">
        <v>650</v>
      </c>
      <c r="X145" s="26" t="s">
        <v>650</v>
      </c>
      <c r="Y145" s="43" t="s">
        <v>192</v>
      </c>
    </row>
    <row r="146" spans="1:25" s="3" customFormat="1" ht="30.75" customHeight="1">
      <c r="A146" s="106">
        <v>6</v>
      </c>
      <c r="B146" s="2" t="s">
        <v>1276</v>
      </c>
      <c r="C146" s="2"/>
      <c r="D146" s="2" t="s">
        <v>362</v>
      </c>
      <c r="E146" s="42" t="s">
        <v>363</v>
      </c>
      <c r="F146" s="42" t="s">
        <v>363</v>
      </c>
      <c r="G146" s="2">
        <v>2015</v>
      </c>
      <c r="H146" s="85">
        <v>54287.04</v>
      </c>
      <c r="I146" s="87"/>
      <c r="J146" s="178" t="s">
        <v>662</v>
      </c>
      <c r="K146" s="2" t="s">
        <v>1268</v>
      </c>
      <c r="L146" s="106">
        <v>6</v>
      </c>
      <c r="M146" s="2" t="s">
        <v>650</v>
      </c>
      <c r="N146" s="2" t="s">
        <v>650</v>
      </c>
      <c r="O146" s="2" t="s">
        <v>650</v>
      </c>
      <c r="P146" s="26" t="s">
        <v>169</v>
      </c>
      <c r="Q146" s="26" t="s">
        <v>169</v>
      </c>
      <c r="R146" s="26" t="s">
        <v>169</v>
      </c>
      <c r="S146" s="26" t="s">
        <v>169</v>
      </c>
      <c r="T146" s="26" t="s">
        <v>169</v>
      </c>
      <c r="U146" s="26" t="s">
        <v>169</v>
      </c>
      <c r="V146" s="26" t="s">
        <v>650</v>
      </c>
      <c r="W146" s="26" t="s">
        <v>650</v>
      </c>
      <c r="X146" s="26" t="s">
        <v>650</v>
      </c>
      <c r="Y146" s="43" t="s">
        <v>192</v>
      </c>
    </row>
    <row r="147" spans="1:25" s="3" customFormat="1" ht="30.75" customHeight="1">
      <c r="A147" s="106">
        <v>7</v>
      </c>
      <c r="B147" s="2" t="s">
        <v>1281</v>
      </c>
      <c r="C147" s="2" t="s">
        <v>1277</v>
      </c>
      <c r="D147" s="2" t="s">
        <v>362</v>
      </c>
      <c r="E147" s="42" t="s">
        <v>363</v>
      </c>
      <c r="F147" s="42" t="s">
        <v>363</v>
      </c>
      <c r="G147" s="2">
        <v>2002</v>
      </c>
      <c r="H147" s="85">
        <f>647480.82+18914.79</f>
        <v>666395.61</v>
      </c>
      <c r="I147" s="285"/>
      <c r="J147" s="178" t="s">
        <v>662</v>
      </c>
      <c r="K147" s="2" t="s">
        <v>1268</v>
      </c>
      <c r="L147" s="106">
        <v>7</v>
      </c>
      <c r="M147" s="2" t="s">
        <v>1286</v>
      </c>
      <c r="N147" s="2" t="s">
        <v>193</v>
      </c>
      <c r="O147" s="2" t="s">
        <v>1283</v>
      </c>
      <c r="P147" s="2" t="s">
        <v>463</v>
      </c>
      <c r="Q147" s="26" t="s">
        <v>1284</v>
      </c>
      <c r="R147" s="26" t="s">
        <v>463</v>
      </c>
      <c r="S147" s="26" t="s">
        <v>463</v>
      </c>
      <c r="T147" s="26" t="s">
        <v>169</v>
      </c>
      <c r="U147" s="26" t="s">
        <v>463</v>
      </c>
      <c r="V147" s="26">
        <v>360</v>
      </c>
      <c r="W147" s="26">
        <v>2</v>
      </c>
      <c r="X147" s="26" t="s">
        <v>192</v>
      </c>
      <c r="Y147" s="43" t="s">
        <v>192</v>
      </c>
    </row>
    <row r="148" spans="1:25" s="3" customFormat="1" ht="30.75" customHeight="1">
      <c r="A148" s="106">
        <v>8</v>
      </c>
      <c r="B148" s="2" t="s">
        <v>1278</v>
      </c>
      <c r="C148" s="2" t="s">
        <v>1279</v>
      </c>
      <c r="D148" s="2" t="s">
        <v>362</v>
      </c>
      <c r="E148" s="42" t="s">
        <v>363</v>
      </c>
      <c r="F148" s="42" t="s">
        <v>363</v>
      </c>
      <c r="G148" s="2">
        <v>1987</v>
      </c>
      <c r="H148" s="85">
        <v>10245.65</v>
      </c>
      <c r="I148" s="87"/>
      <c r="J148" s="178" t="s">
        <v>169</v>
      </c>
      <c r="K148" s="2" t="s">
        <v>1280</v>
      </c>
      <c r="L148" s="106">
        <v>8</v>
      </c>
      <c r="M148" s="2" t="s">
        <v>677</v>
      </c>
      <c r="N148" s="2" t="s">
        <v>650</v>
      </c>
      <c r="O148" s="2" t="s">
        <v>650</v>
      </c>
      <c r="P148" s="26" t="s">
        <v>169</v>
      </c>
      <c r="Q148" s="26" t="s">
        <v>169</v>
      </c>
      <c r="R148" s="26" t="s">
        <v>169</v>
      </c>
      <c r="S148" s="26" t="s">
        <v>169</v>
      </c>
      <c r="T148" s="26" t="s">
        <v>169</v>
      </c>
      <c r="U148" s="26" t="s">
        <v>169</v>
      </c>
      <c r="V148" s="26" t="s">
        <v>650</v>
      </c>
      <c r="W148" s="26" t="s">
        <v>650</v>
      </c>
      <c r="X148" s="26" t="s">
        <v>192</v>
      </c>
      <c r="Y148" s="43" t="s">
        <v>192</v>
      </c>
    </row>
    <row r="149" spans="1:25" s="9" customFormat="1" ht="15" customHeight="1" thickBot="1">
      <c r="A149" s="305" t="s">
        <v>0</v>
      </c>
      <c r="B149" s="306"/>
      <c r="C149" s="306"/>
      <c r="D149" s="306"/>
      <c r="E149" s="306"/>
      <c r="F149" s="306"/>
      <c r="G149" s="307"/>
      <c r="H149" s="206">
        <f>SUM(H141:H148)</f>
        <v>2067565.33</v>
      </c>
      <c r="I149" s="83">
        <f>SUM(I141:I148)</f>
        <v>0</v>
      </c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</row>
    <row r="150" spans="1:25" s="4" customFormat="1" ht="13.5" thickBot="1">
      <c r="A150" s="95"/>
      <c r="B150" s="104"/>
      <c r="C150" s="7"/>
      <c r="D150" s="7"/>
      <c r="E150" s="7"/>
      <c r="F150" s="310" t="s">
        <v>40</v>
      </c>
      <c r="G150" s="311"/>
      <c r="H150" s="93">
        <f>H149+H139+H135+H131+H128+H124+H119+H113+H108+H103+H96+H88+H83+H77+H67+H59+H54+H50+H43+H39+H30+H21</f>
        <v>84264091.01</v>
      </c>
      <c r="I150" s="208">
        <f>I21+I30+I39+I43+I50+I54+I59+I67+I77+I83+I88+I96+I103+I108+I113+I119+I124+I128+I131+I135+I139+I149</f>
        <v>943000</v>
      </c>
      <c r="J150" s="95"/>
      <c r="K150" s="105"/>
      <c r="L150" s="95"/>
      <c r="M150" s="105"/>
      <c r="N150" s="105"/>
      <c r="O150" s="105"/>
      <c r="P150" s="105"/>
      <c r="Q150" s="105"/>
      <c r="R150" s="7"/>
      <c r="S150" s="7"/>
      <c r="T150" s="7"/>
      <c r="U150" s="7"/>
      <c r="V150" s="7"/>
      <c r="W150" s="7"/>
      <c r="X150" s="7"/>
      <c r="Y150" s="7"/>
    </row>
    <row r="151" spans="1:25" s="4" customFormat="1" ht="12.75">
      <c r="A151" s="95"/>
      <c r="B151" s="95"/>
      <c r="C151" s="61"/>
      <c r="D151" s="96"/>
      <c r="E151" s="96"/>
      <c r="F151" s="97"/>
      <c r="G151" s="95"/>
      <c r="H151" s="89"/>
      <c r="I151" s="90"/>
      <c r="J151" s="95"/>
      <c r="K151" s="105"/>
      <c r="L151" s="95"/>
      <c r="M151" s="105"/>
      <c r="N151" s="105"/>
      <c r="O151" s="105"/>
      <c r="P151" s="105"/>
      <c r="Q151" s="105"/>
      <c r="R151" s="7"/>
      <c r="S151" s="7"/>
      <c r="T151" s="7"/>
      <c r="U151" s="7"/>
      <c r="V151" s="7"/>
      <c r="W151" s="7"/>
      <c r="X151" s="7"/>
      <c r="Y151" s="7"/>
    </row>
    <row r="152" spans="1:25" s="4" customFormat="1" ht="12.75">
      <c r="A152" s="95"/>
      <c r="B152" s="95"/>
      <c r="C152" s="61"/>
      <c r="D152" s="96"/>
      <c r="E152" s="96"/>
      <c r="F152" s="97"/>
      <c r="G152" s="95"/>
      <c r="H152" s="89"/>
      <c r="I152" s="90"/>
      <c r="J152" s="95"/>
      <c r="K152" s="105"/>
      <c r="L152" s="95"/>
      <c r="M152" s="105"/>
      <c r="N152" s="105"/>
      <c r="O152" s="105"/>
      <c r="P152" s="105"/>
      <c r="Q152" s="105"/>
      <c r="R152" s="7"/>
      <c r="S152" s="7"/>
      <c r="T152" s="7"/>
      <c r="U152" s="7"/>
      <c r="V152" s="7"/>
      <c r="W152" s="7"/>
      <c r="X152" s="7"/>
      <c r="Y152" s="7"/>
    </row>
    <row r="153" spans="1:25" s="4" customFormat="1" ht="12.75">
      <c r="A153" s="95"/>
      <c r="B153" s="95"/>
      <c r="C153" s="61"/>
      <c r="D153" s="96"/>
      <c r="E153" s="96"/>
      <c r="F153" s="97"/>
      <c r="G153" s="95"/>
      <c r="H153" s="89"/>
      <c r="I153" s="90"/>
      <c r="J153" s="95"/>
      <c r="K153" s="105"/>
      <c r="L153" s="95"/>
      <c r="M153" s="105"/>
      <c r="N153" s="105"/>
      <c r="O153" s="105"/>
      <c r="P153" s="105"/>
      <c r="Q153" s="105"/>
      <c r="R153" s="7"/>
      <c r="S153" s="7"/>
      <c r="T153" s="7"/>
      <c r="U153" s="7"/>
      <c r="V153" s="7"/>
      <c r="W153" s="7"/>
      <c r="X153" s="7"/>
      <c r="Y153" s="7"/>
    </row>
    <row r="154" ht="12.75" customHeight="1"/>
    <row r="155" spans="1:25" s="4" customFormat="1" ht="12.75">
      <c r="A155" s="95"/>
      <c r="B155" s="95"/>
      <c r="C155" s="61"/>
      <c r="D155" s="96"/>
      <c r="E155" s="96"/>
      <c r="F155" s="97"/>
      <c r="G155" s="95"/>
      <c r="H155" s="89"/>
      <c r="I155" s="90"/>
      <c r="J155" s="95"/>
      <c r="K155" s="105"/>
      <c r="L155" s="95"/>
      <c r="M155" s="105"/>
      <c r="N155" s="105"/>
      <c r="O155" s="105"/>
      <c r="P155" s="105"/>
      <c r="Q155" s="105"/>
      <c r="R155" s="7"/>
      <c r="S155" s="7"/>
      <c r="T155" s="7"/>
      <c r="U155" s="7"/>
      <c r="V155" s="7"/>
      <c r="W155" s="7"/>
      <c r="X155" s="7"/>
      <c r="Y155" s="7"/>
    </row>
    <row r="156" spans="1:25" s="4" customFormat="1" ht="12.75">
      <c r="A156" s="95"/>
      <c r="B156" s="95"/>
      <c r="C156" s="61"/>
      <c r="D156" s="96"/>
      <c r="E156" s="96"/>
      <c r="F156" s="97"/>
      <c r="G156" s="95"/>
      <c r="H156" s="89"/>
      <c r="I156" s="90"/>
      <c r="J156" s="95"/>
      <c r="K156" s="105"/>
      <c r="L156" s="95"/>
      <c r="M156" s="105"/>
      <c r="N156" s="105"/>
      <c r="O156" s="105"/>
      <c r="P156" s="105"/>
      <c r="Q156" s="105"/>
      <c r="R156" s="7"/>
      <c r="S156" s="7"/>
      <c r="T156" s="7"/>
      <c r="U156" s="7"/>
      <c r="V156" s="7"/>
      <c r="W156" s="7"/>
      <c r="X156" s="7"/>
      <c r="Y156" s="7"/>
    </row>
    <row r="158" ht="21.75" customHeight="1"/>
  </sheetData>
  <sheetProtection/>
  <mergeCells count="86">
    <mergeCell ref="I3:I4"/>
    <mergeCell ref="L125:S125"/>
    <mergeCell ref="L129:S129"/>
    <mergeCell ref="L132:S132"/>
    <mergeCell ref="L136:S136"/>
    <mergeCell ref="L140:S140"/>
    <mergeCell ref="L89:S89"/>
    <mergeCell ref="L97:S97"/>
    <mergeCell ref="L104:S104"/>
    <mergeCell ref="L109:S109"/>
    <mergeCell ref="L114:S114"/>
    <mergeCell ref="L120:S120"/>
    <mergeCell ref="L51:S51"/>
    <mergeCell ref="L55:S55"/>
    <mergeCell ref="L60:S60"/>
    <mergeCell ref="L68:S68"/>
    <mergeCell ref="L78:S78"/>
    <mergeCell ref="L84:S84"/>
    <mergeCell ref="A109:H109"/>
    <mergeCell ref="A124:G124"/>
    <mergeCell ref="A125:H125"/>
    <mergeCell ref="A128:G128"/>
    <mergeCell ref="A129:H129"/>
    <mergeCell ref="A97:H97"/>
    <mergeCell ref="A103:G103"/>
    <mergeCell ref="A104:H104"/>
    <mergeCell ref="A108:G108"/>
    <mergeCell ref="A136:H136"/>
    <mergeCell ref="A139:G139"/>
    <mergeCell ref="A135:G135"/>
    <mergeCell ref="A113:G113"/>
    <mergeCell ref="A114:H114"/>
    <mergeCell ref="A119:G119"/>
    <mergeCell ref="A120:H120"/>
    <mergeCell ref="A131:G131"/>
    <mergeCell ref="A132:H132"/>
    <mergeCell ref="A78:H78"/>
    <mergeCell ref="A83:G83"/>
    <mergeCell ref="A84:H84"/>
    <mergeCell ref="A67:G67"/>
    <mergeCell ref="A77:G77"/>
    <mergeCell ref="E3:E4"/>
    <mergeCell ref="A39:G39"/>
    <mergeCell ref="A43:G43"/>
    <mergeCell ref="A50:G50"/>
    <mergeCell ref="A54:G54"/>
    <mergeCell ref="A60:H60"/>
    <mergeCell ref="Y3:Y4"/>
    <mergeCell ref="J3:J4"/>
    <mergeCell ref="K3:K4"/>
    <mergeCell ref="M3:O3"/>
    <mergeCell ref="P3:U3"/>
    <mergeCell ref="A44:H44"/>
    <mergeCell ref="A31:H31"/>
    <mergeCell ref="L3:L4"/>
    <mergeCell ref="L5:Q5"/>
    <mergeCell ref="X3:X4"/>
    <mergeCell ref="A5:F5"/>
    <mergeCell ref="A3:A4"/>
    <mergeCell ref="B3:B4"/>
    <mergeCell ref="H3:H4"/>
    <mergeCell ref="A59:G59"/>
    <mergeCell ref="L22:S22"/>
    <mergeCell ref="L31:S31"/>
    <mergeCell ref="L40:S40"/>
    <mergeCell ref="L44:S44"/>
    <mergeCell ref="F3:F4"/>
    <mergeCell ref="A149:G149"/>
    <mergeCell ref="F150:G150"/>
    <mergeCell ref="V3:V4"/>
    <mergeCell ref="A88:G88"/>
    <mergeCell ref="C3:C4"/>
    <mergeCell ref="A22:H22"/>
    <mergeCell ref="A55:H55"/>
    <mergeCell ref="A30:G30"/>
    <mergeCell ref="A68:H68"/>
    <mergeCell ref="W3:W4"/>
    <mergeCell ref="A140:H140"/>
    <mergeCell ref="A51:H51"/>
    <mergeCell ref="G3:G4"/>
    <mergeCell ref="A21:G21"/>
    <mergeCell ref="A89:H89"/>
    <mergeCell ref="A96:G96"/>
    <mergeCell ref="I94:I95"/>
    <mergeCell ref="A40:H40"/>
    <mergeCell ref="D3:D4"/>
  </mergeCells>
  <printOptions/>
  <pageMargins left="0.7874015748031497" right="0.7874015748031497" top="0.984251968503937" bottom="0.984251968503937" header="0.5118110236220472" footer="0.5118110236220472"/>
  <pageSetup fitToHeight="0" fitToWidth="2" horizontalDpi="600" verticalDpi="600" orientation="landscape" paperSize="9" scale="59" r:id="rId1"/>
  <headerFooter alignWithMargins="0">
    <oddFooter>&amp;CStrona &amp;P z &amp;N</oddFooter>
  </headerFooter>
  <rowBreaks count="6" manualBreakCount="6">
    <brk id="21" max="24" man="1"/>
    <brk id="43" max="24" man="1"/>
    <brk id="67" max="24" man="1"/>
    <brk id="88" max="24" man="1"/>
    <brk id="108" max="24" man="1"/>
    <brk id="131" max="24" man="1"/>
  </rowBreaks>
  <colBreaks count="1" manualBreakCount="1">
    <brk id="11" max="1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92"/>
  <sheetViews>
    <sheetView view="pageBreakPreview" zoomScale="75" zoomScaleSheetLayoutView="75" zoomScalePageLayoutView="0" workbookViewId="0" topLeftCell="A1">
      <selection activeCell="D809" sqref="D809"/>
    </sheetView>
  </sheetViews>
  <sheetFormatPr defaultColWidth="9.140625" defaultRowHeight="12.75"/>
  <cols>
    <col min="1" max="1" width="5.57421875" style="6" customWidth="1"/>
    <col min="2" max="2" width="47.57421875" style="17" customWidth="1"/>
    <col min="3" max="3" width="15.421875" style="8" customWidth="1"/>
    <col min="4" max="4" width="18.421875" style="80" customWidth="1"/>
    <col min="5" max="5" width="12.140625" style="0" bestFit="1" customWidth="1"/>
    <col min="6" max="6" width="11.140625" style="0" customWidth="1"/>
  </cols>
  <sheetData>
    <row r="1" spans="1:4" ht="25.5" customHeight="1">
      <c r="A1" s="320" t="s">
        <v>141</v>
      </c>
      <c r="B1" s="320"/>
      <c r="C1" s="320"/>
      <c r="D1" s="320"/>
    </row>
    <row r="3" spans="1:4" ht="23.25" customHeight="1">
      <c r="A3" s="302" t="s">
        <v>44</v>
      </c>
      <c r="B3" s="302"/>
      <c r="C3" s="302"/>
      <c r="D3" s="302"/>
    </row>
    <row r="4" spans="1:4" ht="26.25">
      <c r="A4" s="36" t="s">
        <v>8</v>
      </c>
      <c r="B4" s="239" t="s">
        <v>9</v>
      </c>
      <c r="C4" s="81" t="s">
        <v>10</v>
      </c>
      <c r="D4" s="84" t="s">
        <v>11</v>
      </c>
    </row>
    <row r="5" spans="1:4" ht="12.75" customHeight="1">
      <c r="A5" s="317" t="s">
        <v>116</v>
      </c>
      <c r="B5" s="318"/>
      <c r="C5" s="318"/>
      <c r="D5" s="319"/>
    </row>
    <row r="6" spans="1:4" s="9" customFormat="1" ht="12.75">
      <c r="A6" s="2">
        <v>1</v>
      </c>
      <c r="B6" s="14" t="s">
        <v>278</v>
      </c>
      <c r="C6" s="27">
        <v>2016</v>
      </c>
      <c r="D6" s="134">
        <v>670.01</v>
      </c>
    </row>
    <row r="7" spans="1:4" s="9" customFormat="1" ht="12.75">
      <c r="A7" s="2">
        <v>2</v>
      </c>
      <c r="B7" s="129" t="s">
        <v>279</v>
      </c>
      <c r="C7" s="47">
        <v>2016</v>
      </c>
      <c r="D7" s="134">
        <v>1490</v>
      </c>
    </row>
    <row r="8" spans="1:4" s="9" customFormat="1" ht="12.75">
      <c r="A8" s="2">
        <v>3</v>
      </c>
      <c r="B8" s="14" t="s">
        <v>280</v>
      </c>
      <c r="C8" s="27">
        <v>2016</v>
      </c>
      <c r="D8" s="134">
        <v>1729</v>
      </c>
    </row>
    <row r="9" spans="1:4" s="9" customFormat="1" ht="12.75">
      <c r="A9" s="2">
        <v>4</v>
      </c>
      <c r="B9" s="14" t="s">
        <v>281</v>
      </c>
      <c r="C9" s="27">
        <v>2016</v>
      </c>
      <c r="D9" s="134">
        <v>2499</v>
      </c>
    </row>
    <row r="10" spans="1:4" s="9" customFormat="1" ht="12.75">
      <c r="A10" s="2">
        <v>5</v>
      </c>
      <c r="B10" s="14" t="s">
        <v>282</v>
      </c>
      <c r="C10" s="27">
        <v>2016</v>
      </c>
      <c r="D10" s="134">
        <v>670</v>
      </c>
    </row>
    <row r="11" spans="1:4" s="9" customFormat="1" ht="12.75">
      <c r="A11" s="2">
        <v>6</v>
      </c>
      <c r="B11" s="14" t="s">
        <v>283</v>
      </c>
      <c r="C11" s="27">
        <v>2016</v>
      </c>
      <c r="D11" s="134">
        <v>3100</v>
      </c>
    </row>
    <row r="12" spans="1:4" s="9" customFormat="1" ht="12.75">
      <c r="A12" s="2">
        <v>7</v>
      </c>
      <c r="B12" s="14" t="s">
        <v>284</v>
      </c>
      <c r="C12" s="27">
        <v>2016</v>
      </c>
      <c r="D12" s="134">
        <v>1400</v>
      </c>
    </row>
    <row r="13" spans="1:4" s="9" customFormat="1" ht="12.75">
      <c r="A13" s="2">
        <v>8</v>
      </c>
      <c r="B13" s="14" t="s">
        <v>285</v>
      </c>
      <c r="C13" s="27">
        <v>2017</v>
      </c>
      <c r="D13" s="134">
        <v>3495</v>
      </c>
    </row>
    <row r="14" spans="1:4" s="9" customFormat="1" ht="12.75">
      <c r="A14" s="2">
        <v>9</v>
      </c>
      <c r="B14" s="14" t="s">
        <v>286</v>
      </c>
      <c r="C14" s="27">
        <v>2017</v>
      </c>
      <c r="D14" s="134">
        <v>364</v>
      </c>
    </row>
    <row r="15" spans="1:4" s="9" customFormat="1" ht="12.75">
      <c r="A15" s="2">
        <v>10</v>
      </c>
      <c r="B15" s="14" t="s">
        <v>287</v>
      </c>
      <c r="C15" s="27">
        <v>2017</v>
      </c>
      <c r="D15" s="134">
        <v>290</v>
      </c>
    </row>
    <row r="16" spans="1:4" s="9" customFormat="1" ht="12.75">
      <c r="A16" s="2">
        <v>11</v>
      </c>
      <c r="B16" s="14" t="s">
        <v>288</v>
      </c>
      <c r="C16" s="27">
        <v>2017</v>
      </c>
      <c r="D16" s="134">
        <v>2879.01</v>
      </c>
    </row>
    <row r="17" spans="1:4" s="9" customFormat="1" ht="12.75">
      <c r="A17" s="2">
        <v>12</v>
      </c>
      <c r="B17" s="14" t="s">
        <v>289</v>
      </c>
      <c r="C17" s="27">
        <v>2017</v>
      </c>
      <c r="D17" s="134">
        <v>1349.1</v>
      </c>
    </row>
    <row r="18" spans="1:4" s="9" customFormat="1" ht="12.75">
      <c r="A18" s="2">
        <v>13</v>
      </c>
      <c r="B18" s="14" t="s">
        <v>290</v>
      </c>
      <c r="C18" s="27">
        <v>2017</v>
      </c>
      <c r="D18" s="134">
        <v>3340</v>
      </c>
    </row>
    <row r="19" spans="1:4" s="9" customFormat="1" ht="12.75">
      <c r="A19" s="2">
        <v>14</v>
      </c>
      <c r="B19" s="14" t="s">
        <v>291</v>
      </c>
      <c r="C19" s="27">
        <v>2017</v>
      </c>
      <c r="D19" s="134">
        <v>3340</v>
      </c>
    </row>
    <row r="20" spans="1:4" s="9" customFormat="1" ht="12.75">
      <c r="A20" s="2">
        <v>15</v>
      </c>
      <c r="B20" s="14" t="s">
        <v>292</v>
      </c>
      <c r="C20" s="27">
        <v>2017</v>
      </c>
      <c r="D20" s="134">
        <v>2580</v>
      </c>
    </row>
    <row r="21" spans="1:4" s="9" customFormat="1" ht="12.75">
      <c r="A21" s="2">
        <v>16</v>
      </c>
      <c r="B21" s="14" t="s">
        <v>293</v>
      </c>
      <c r="C21" s="27">
        <v>2017</v>
      </c>
      <c r="D21" s="134">
        <v>2890</v>
      </c>
    </row>
    <row r="22" spans="1:4" s="9" customFormat="1" ht="26.25">
      <c r="A22" s="2">
        <v>17</v>
      </c>
      <c r="B22" s="14" t="s">
        <v>294</v>
      </c>
      <c r="C22" s="27">
        <v>2017</v>
      </c>
      <c r="D22" s="134">
        <v>9927.98</v>
      </c>
    </row>
    <row r="23" spans="1:4" s="9" customFormat="1" ht="12.75">
      <c r="A23" s="2">
        <v>18</v>
      </c>
      <c r="B23" s="129" t="s">
        <v>295</v>
      </c>
      <c r="C23" s="47">
        <v>2017</v>
      </c>
      <c r="D23" s="134">
        <v>12792</v>
      </c>
    </row>
    <row r="24" spans="1:4" s="9" customFormat="1" ht="12.75">
      <c r="A24" s="2">
        <v>19</v>
      </c>
      <c r="B24" s="129" t="s">
        <v>296</v>
      </c>
      <c r="C24" s="47">
        <v>2017</v>
      </c>
      <c r="D24" s="134">
        <v>61476.63</v>
      </c>
    </row>
    <row r="25" spans="1:4" s="9" customFormat="1" ht="12.75">
      <c r="A25" s="2">
        <v>20</v>
      </c>
      <c r="B25" s="129" t="s">
        <v>297</v>
      </c>
      <c r="C25" s="47">
        <v>2018</v>
      </c>
      <c r="D25" s="134">
        <v>3321</v>
      </c>
    </row>
    <row r="26" spans="1:4" s="9" customFormat="1" ht="12.75">
      <c r="A26" s="2">
        <v>21</v>
      </c>
      <c r="B26" s="129" t="s">
        <v>298</v>
      </c>
      <c r="C26" s="47">
        <v>2018</v>
      </c>
      <c r="D26" s="134">
        <v>4920</v>
      </c>
    </row>
    <row r="27" spans="1:4" s="9" customFormat="1" ht="12.75">
      <c r="A27" s="2">
        <v>22</v>
      </c>
      <c r="B27" s="1" t="s">
        <v>299</v>
      </c>
      <c r="C27" s="2">
        <v>2018</v>
      </c>
      <c r="D27" s="137">
        <v>2054</v>
      </c>
    </row>
    <row r="28" spans="1:4" s="9" customFormat="1" ht="26.25">
      <c r="A28" s="2">
        <v>23</v>
      </c>
      <c r="B28" s="129" t="s">
        <v>300</v>
      </c>
      <c r="C28" s="47">
        <v>2018</v>
      </c>
      <c r="D28" s="134">
        <v>9100</v>
      </c>
    </row>
    <row r="29" spans="1:4" s="9" customFormat="1" ht="12.75">
      <c r="A29" s="2">
        <v>24</v>
      </c>
      <c r="B29" s="129" t="s">
        <v>301</v>
      </c>
      <c r="C29" s="47">
        <v>2018</v>
      </c>
      <c r="D29" s="134">
        <v>44895</v>
      </c>
    </row>
    <row r="30" spans="1:4" s="9" customFormat="1" ht="12.75">
      <c r="A30" s="2">
        <v>25</v>
      </c>
      <c r="B30" s="129" t="s">
        <v>302</v>
      </c>
      <c r="C30" s="47">
        <v>2018</v>
      </c>
      <c r="D30" s="134">
        <v>6582.66</v>
      </c>
    </row>
    <row r="31" spans="1:4" s="9" customFormat="1" ht="12.75">
      <c r="A31" s="2">
        <v>26</v>
      </c>
      <c r="B31" s="129" t="s">
        <v>303</v>
      </c>
      <c r="C31" s="47">
        <v>2019</v>
      </c>
      <c r="D31" s="134">
        <v>1099</v>
      </c>
    </row>
    <row r="32" spans="1:4" s="9" customFormat="1" ht="12.75">
      <c r="A32" s="2">
        <v>27</v>
      </c>
      <c r="B32" s="130" t="s">
        <v>304</v>
      </c>
      <c r="C32" s="126">
        <v>2019</v>
      </c>
      <c r="D32" s="273">
        <v>3890</v>
      </c>
    </row>
    <row r="33" spans="1:4" s="9" customFormat="1" ht="12.75">
      <c r="A33" s="2">
        <v>28</v>
      </c>
      <c r="B33" s="14" t="s">
        <v>305</v>
      </c>
      <c r="C33" s="27">
        <v>2019</v>
      </c>
      <c r="D33" s="134">
        <v>879</v>
      </c>
    </row>
    <row r="34" spans="1:4" s="9" customFormat="1" ht="26.25">
      <c r="A34" s="2">
        <v>29</v>
      </c>
      <c r="B34" s="14" t="s">
        <v>306</v>
      </c>
      <c r="C34" s="27">
        <v>2019</v>
      </c>
      <c r="D34" s="134">
        <v>9910</v>
      </c>
    </row>
    <row r="35" spans="1:4" s="9" customFormat="1" ht="12.75">
      <c r="A35" s="2">
        <v>30</v>
      </c>
      <c r="B35" s="14" t="s">
        <v>307</v>
      </c>
      <c r="C35" s="27">
        <v>2019</v>
      </c>
      <c r="D35" s="134">
        <v>2490</v>
      </c>
    </row>
    <row r="36" spans="1:4" s="9" customFormat="1" ht="12.75">
      <c r="A36" s="2">
        <v>31</v>
      </c>
      <c r="B36" s="14" t="s">
        <v>308</v>
      </c>
      <c r="C36" s="27">
        <v>2020</v>
      </c>
      <c r="D36" s="134">
        <v>2299.01</v>
      </c>
    </row>
    <row r="37" spans="1:4" s="9" customFormat="1" ht="12.75">
      <c r="A37" s="2">
        <v>32</v>
      </c>
      <c r="B37" s="14" t="s">
        <v>309</v>
      </c>
      <c r="C37" s="27">
        <v>2016</v>
      </c>
      <c r="D37" s="134">
        <v>787</v>
      </c>
    </row>
    <row r="38" spans="1:4" s="9" customFormat="1" ht="12.75">
      <c r="A38" s="2">
        <v>33</v>
      </c>
      <c r="B38" s="14" t="s">
        <v>310</v>
      </c>
      <c r="C38" s="27">
        <v>2016</v>
      </c>
      <c r="D38" s="134">
        <v>6945.25</v>
      </c>
    </row>
    <row r="39" spans="1:4" s="9" customFormat="1" ht="12.75">
      <c r="A39" s="2">
        <v>34</v>
      </c>
      <c r="B39" s="14" t="s">
        <v>311</v>
      </c>
      <c r="C39" s="27">
        <v>2016</v>
      </c>
      <c r="D39" s="134">
        <v>2718</v>
      </c>
    </row>
    <row r="40" spans="1:4" s="9" customFormat="1" ht="12.75">
      <c r="A40" s="2">
        <v>35</v>
      </c>
      <c r="B40" s="14" t="s">
        <v>312</v>
      </c>
      <c r="C40" s="27">
        <v>2016</v>
      </c>
      <c r="D40" s="134">
        <v>1500</v>
      </c>
    </row>
    <row r="41" spans="1:4" s="9" customFormat="1" ht="26.25">
      <c r="A41" s="2">
        <v>36</v>
      </c>
      <c r="B41" s="14" t="s">
        <v>313</v>
      </c>
      <c r="C41" s="47">
        <v>2016</v>
      </c>
      <c r="D41" s="134">
        <v>12888</v>
      </c>
    </row>
    <row r="42" spans="1:4" s="9" customFormat="1" ht="26.25">
      <c r="A42" s="2">
        <v>37</v>
      </c>
      <c r="B42" s="129" t="s">
        <v>314</v>
      </c>
      <c r="C42" s="47">
        <v>2016</v>
      </c>
      <c r="D42" s="134">
        <v>5898</v>
      </c>
    </row>
    <row r="43" spans="1:4" s="9" customFormat="1" ht="12.75">
      <c r="A43" s="2">
        <v>38</v>
      </c>
      <c r="B43" s="59" t="s">
        <v>315</v>
      </c>
      <c r="C43" s="27">
        <v>2016</v>
      </c>
      <c r="D43" s="137">
        <v>20104</v>
      </c>
    </row>
    <row r="44" spans="1:4" s="9" customFormat="1" ht="12.75">
      <c r="A44" s="2">
        <v>39</v>
      </c>
      <c r="B44" s="59" t="s">
        <v>316</v>
      </c>
      <c r="C44" s="27">
        <v>2016</v>
      </c>
      <c r="D44" s="137">
        <v>7735</v>
      </c>
    </row>
    <row r="45" spans="1:4" s="9" customFormat="1" ht="12.75">
      <c r="A45" s="2">
        <v>40</v>
      </c>
      <c r="B45" s="59" t="s">
        <v>317</v>
      </c>
      <c r="C45" s="27">
        <v>2016</v>
      </c>
      <c r="D45" s="137">
        <v>4040</v>
      </c>
    </row>
    <row r="46" spans="1:4" s="9" customFormat="1" ht="12.75">
      <c r="A46" s="2">
        <v>41</v>
      </c>
      <c r="B46" s="59" t="s">
        <v>318</v>
      </c>
      <c r="C46" s="27">
        <v>2016</v>
      </c>
      <c r="D46" s="137">
        <v>1283</v>
      </c>
    </row>
    <row r="47" spans="1:4" s="9" customFormat="1" ht="12.75">
      <c r="A47" s="2">
        <v>42</v>
      </c>
      <c r="B47" s="59" t="s">
        <v>319</v>
      </c>
      <c r="C47" s="27">
        <v>2016</v>
      </c>
      <c r="D47" s="137">
        <v>3071</v>
      </c>
    </row>
    <row r="48" spans="1:4" s="9" customFormat="1" ht="12.75">
      <c r="A48" s="2">
        <v>43</v>
      </c>
      <c r="B48" s="59" t="s">
        <v>320</v>
      </c>
      <c r="C48" s="27">
        <v>2016</v>
      </c>
      <c r="D48" s="137">
        <v>1090</v>
      </c>
    </row>
    <row r="49" spans="1:4" s="9" customFormat="1" ht="12.75">
      <c r="A49" s="2">
        <v>44</v>
      </c>
      <c r="B49" s="59" t="s">
        <v>321</v>
      </c>
      <c r="C49" s="27">
        <v>2016</v>
      </c>
      <c r="D49" s="137">
        <v>1400</v>
      </c>
    </row>
    <row r="50" spans="1:4" s="9" customFormat="1" ht="12.75">
      <c r="A50" s="2">
        <v>45</v>
      </c>
      <c r="B50" s="14" t="s">
        <v>322</v>
      </c>
      <c r="C50" s="27">
        <v>2016</v>
      </c>
      <c r="D50" s="134">
        <v>30160.98</v>
      </c>
    </row>
    <row r="51" spans="1:4" s="9" customFormat="1" ht="12.75">
      <c r="A51" s="2">
        <v>46</v>
      </c>
      <c r="B51" s="14" t="s">
        <v>323</v>
      </c>
      <c r="C51" s="27">
        <v>2016</v>
      </c>
      <c r="D51" s="134">
        <v>3490</v>
      </c>
    </row>
    <row r="52" spans="1:4" s="9" customFormat="1" ht="12.75">
      <c r="A52" s="2">
        <v>47</v>
      </c>
      <c r="B52" s="14" t="s">
        <v>324</v>
      </c>
      <c r="C52" s="27">
        <v>2017</v>
      </c>
      <c r="D52" s="134">
        <v>2699</v>
      </c>
    </row>
    <row r="53" spans="1:4" s="9" customFormat="1" ht="12.75">
      <c r="A53" s="2">
        <v>48</v>
      </c>
      <c r="B53" s="131" t="s">
        <v>325</v>
      </c>
      <c r="C53" s="2">
        <v>2017</v>
      </c>
      <c r="D53" s="134">
        <v>794</v>
      </c>
    </row>
    <row r="54" spans="1:4" s="9" customFormat="1" ht="12.75">
      <c r="A54" s="2">
        <v>49</v>
      </c>
      <c r="B54" s="131" t="s">
        <v>326</v>
      </c>
      <c r="C54" s="2">
        <v>2017</v>
      </c>
      <c r="D54" s="134">
        <v>3410</v>
      </c>
    </row>
    <row r="55" spans="1:4" s="9" customFormat="1" ht="26.25">
      <c r="A55" s="2">
        <v>50</v>
      </c>
      <c r="B55" s="131" t="s">
        <v>327</v>
      </c>
      <c r="C55" s="2">
        <v>2017</v>
      </c>
      <c r="D55" s="134">
        <v>3300</v>
      </c>
    </row>
    <row r="56" spans="1:4" s="9" customFormat="1" ht="12.75">
      <c r="A56" s="2">
        <v>51</v>
      </c>
      <c r="B56" s="131" t="s">
        <v>328</v>
      </c>
      <c r="C56" s="2">
        <v>2017</v>
      </c>
      <c r="D56" s="134">
        <v>66420</v>
      </c>
    </row>
    <row r="57" spans="1:4" s="9" customFormat="1" ht="12.75">
      <c r="A57" s="2">
        <v>52</v>
      </c>
      <c r="B57" s="131" t="s">
        <v>329</v>
      </c>
      <c r="C57" s="2">
        <v>2017</v>
      </c>
      <c r="D57" s="134">
        <v>454608</v>
      </c>
    </row>
    <row r="58" spans="1:4" s="9" customFormat="1" ht="26.25">
      <c r="A58" s="2">
        <v>53</v>
      </c>
      <c r="B58" s="131" t="s">
        <v>330</v>
      </c>
      <c r="C58" s="2">
        <v>2017</v>
      </c>
      <c r="D58" s="134">
        <v>42500.01</v>
      </c>
    </row>
    <row r="59" spans="1:4" s="9" customFormat="1" ht="12.75">
      <c r="A59" s="2">
        <v>54</v>
      </c>
      <c r="B59" s="131" t="s">
        <v>331</v>
      </c>
      <c r="C59" s="2">
        <v>2017</v>
      </c>
      <c r="D59" s="134">
        <v>3490</v>
      </c>
    </row>
    <row r="60" spans="1:4" s="9" customFormat="1" ht="12.75">
      <c r="A60" s="2">
        <v>55</v>
      </c>
      <c r="B60" s="131" t="s">
        <v>332</v>
      </c>
      <c r="C60" s="2">
        <v>2017</v>
      </c>
      <c r="D60" s="134">
        <v>3200</v>
      </c>
    </row>
    <row r="61" spans="1:4" s="9" customFormat="1" ht="12.75">
      <c r="A61" s="2">
        <v>56</v>
      </c>
      <c r="B61" s="131" t="s">
        <v>333</v>
      </c>
      <c r="C61" s="2">
        <v>2017</v>
      </c>
      <c r="D61" s="134">
        <v>16996.14</v>
      </c>
    </row>
    <row r="62" spans="1:4" s="9" customFormat="1" ht="26.25">
      <c r="A62" s="2">
        <v>57</v>
      </c>
      <c r="B62" s="132" t="s">
        <v>334</v>
      </c>
      <c r="C62" s="27">
        <v>2018</v>
      </c>
      <c r="D62" s="134">
        <v>124495.68</v>
      </c>
    </row>
    <row r="63" spans="1:4" s="9" customFormat="1" ht="12.75">
      <c r="A63" s="2">
        <v>58</v>
      </c>
      <c r="B63" s="132" t="s">
        <v>335</v>
      </c>
      <c r="C63" s="27">
        <v>2018</v>
      </c>
      <c r="D63" s="134">
        <v>73431</v>
      </c>
    </row>
    <row r="64" spans="1:4" s="9" customFormat="1" ht="12.75">
      <c r="A64" s="2">
        <v>59</v>
      </c>
      <c r="B64" s="132" t="s">
        <v>336</v>
      </c>
      <c r="C64" s="27">
        <v>2018</v>
      </c>
      <c r="D64" s="134">
        <v>25092</v>
      </c>
    </row>
    <row r="65" spans="1:4" s="9" customFormat="1" ht="12.75">
      <c r="A65" s="2">
        <v>60</v>
      </c>
      <c r="B65" s="133" t="s">
        <v>337</v>
      </c>
      <c r="C65" s="27">
        <v>2018</v>
      </c>
      <c r="D65" s="134">
        <v>7351.71</v>
      </c>
    </row>
    <row r="66" spans="1:4" s="9" customFormat="1" ht="26.25">
      <c r="A66" s="2">
        <v>61</v>
      </c>
      <c r="B66" s="133" t="s">
        <v>338</v>
      </c>
      <c r="C66" s="27">
        <v>2018</v>
      </c>
      <c r="D66" s="134">
        <v>172484.13</v>
      </c>
    </row>
    <row r="67" spans="1:4" s="9" customFormat="1" ht="12.75">
      <c r="A67" s="2">
        <v>62</v>
      </c>
      <c r="B67" s="59" t="s">
        <v>339</v>
      </c>
      <c r="C67" s="27">
        <v>2018</v>
      </c>
      <c r="D67" s="137">
        <v>98990.4</v>
      </c>
    </row>
    <row r="68" spans="1:4" s="9" customFormat="1" ht="26.25">
      <c r="A68" s="2">
        <v>63</v>
      </c>
      <c r="B68" s="59" t="s">
        <v>340</v>
      </c>
      <c r="C68" s="27">
        <v>2019</v>
      </c>
      <c r="D68" s="137">
        <v>554905.89</v>
      </c>
    </row>
    <row r="69" spans="1:4" s="9" customFormat="1" ht="12.75">
      <c r="A69" s="2">
        <v>64</v>
      </c>
      <c r="B69" s="133" t="s">
        <v>341</v>
      </c>
      <c r="C69" s="27">
        <v>2019</v>
      </c>
      <c r="D69" s="134">
        <v>21604.95</v>
      </c>
    </row>
    <row r="70" spans="1:4" s="9" customFormat="1" ht="12.75">
      <c r="A70" s="2">
        <v>65</v>
      </c>
      <c r="B70" s="59" t="s">
        <v>342</v>
      </c>
      <c r="C70" s="27">
        <v>2019</v>
      </c>
      <c r="D70" s="137">
        <v>1931.1</v>
      </c>
    </row>
    <row r="71" spans="1:4" s="9" customFormat="1" ht="12.75">
      <c r="A71" s="2">
        <v>66</v>
      </c>
      <c r="B71" s="59" t="s">
        <v>343</v>
      </c>
      <c r="C71" s="27">
        <v>2019</v>
      </c>
      <c r="D71" s="137">
        <v>39000</v>
      </c>
    </row>
    <row r="72" spans="1:4" s="9" customFormat="1" ht="26.25">
      <c r="A72" s="2">
        <v>67</v>
      </c>
      <c r="B72" s="59" t="s">
        <v>344</v>
      </c>
      <c r="C72" s="27">
        <v>2019</v>
      </c>
      <c r="D72" s="137">
        <v>46070</v>
      </c>
    </row>
    <row r="73" spans="1:4" s="9" customFormat="1" ht="26.25">
      <c r="A73" s="2">
        <v>68</v>
      </c>
      <c r="B73" s="59" t="s">
        <v>345</v>
      </c>
      <c r="C73" s="27">
        <v>2019</v>
      </c>
      <c r="D73" s="137">
        <v>23391</v>
      </c>
    </row>
    <row r="74" spans="1:4" s="9" customFormat="1" ht="26.25">
      <c r="A74" s="2">
        <v>69</v>
      </c>
      <c r="B74" s="131" t="s">
        <v>346</v>
      </c>
      <c r="C74" s="2">
        <v>2019</v>
      </c>
      <c r="D74" s="134">
        <v>7066</v>
      </c>
    </row>
    <row r="75" spans="1:4" s="9" customFormat="1" ht="26.25">
      <c r="A75" s="2">
        <v>70</v>
      </c>
      <c r="B75" s="131" t="s">
        <v>347</v>
      </c>
      <c r="C75" s="2">
        <v>2019</v>
      </c>
      <c r="D75" s="134">
        <v>9790.8</v>
      </c>
    </row>
    <row r="76" spans="1:4" s="9" customFormat="1" ht="12.75">
      <c r="A76" s="2">
        <v>71</v>
      </c>
      <c r="B76" s="131" t="s">
        <v>348</v>
      </c>
      <c r="C76" s="2">
        <v>2019</v>
      </c>
      <c r="D76" s="134">
        <v>1573</v>
      </c>
    </row>
    <row r="77" spans="1:4" s="9" customFormat="1" ht="12.75">
      <c r="A77" s="2">
        <v>72</v>
      </c>
      <c r="B77" s="131" t="s">
        <v>349</v>
      </c>
      <c r="C77" s="2">
        <v>2019</v>
      </c>
      <c r="D77" s="134">
        <v>567</v>
      </c>
    </row>
    <row r="78" spans="1:4" s="9" customFormat="1" ht="12.75">
      <c r="A78" s="2">
        <v>73</v>
      </c>
      <c r="B78" s="131" t="s">
        <v>350</v>
      </c>
      <c r="C78" s="2">
        <v>2019</v>
      </c>
      <c r="D78" s="134">
        <v>1500</v>
      </c>
    </row>
    <row r="79" spans="1:4" s="9" customFormat="1" ht="12.75">
      <c r="A79" s="2">
        <v>74</v>
      </c>
      <c r="B79" s="131" t="s">
        <v>351</v>
      </c>
      <c r="C79" s="2">
        <v>2019</v>
      </c>
      <c r="D79" s="134">
        <v>2907.35</v>
      </c>
    </row>
    <row r="80" spans="1:4" s="9" customFormat="1" ht="12.75">
      <c r="A80" s="2">
        <v>75</v>
      </c>
      <c r="B80" s="131" t="s">
        <v>352</v>
      </c>
      <c r="C80" s="2">
        <v>2019</v>
      </c>
      <c r="D80" s="134">
        <v>997.67</v>
      </c>
    </row>
    <row r="81" spans="1:4" s="9" customFormat="1" ht="26.25">
      <c r="A81" s="2">
        <v>76</v>
      </c>
      <c r="B81" s="133" t="s">
        <v>353</v>
      </c>
      <c r="C81" s="27">
        <v>2019</v>
      </c>
      <c r="D81" s="134">
        <v>4500</v>
      </c>
    </row>
    <row r="82" spans="1:4" s="9" customFormat="1" ht="26.25">
      <c r="A82" s="2">
        <v>77</v>
      </c>
      <c r="B82" s="59" t="s">
        <v>354</v>
      </c>
      <c r="C82" s="27">
        <v>2020</v>
      </c>
      <c r="D82" s="137">
        <v>1346982.84</v>
      </c>
    </row>
    <row r="83" spans="1:4" s="9" customFormat="1" ht="12.75">
      <c r="A83" s="2">
        <v>78</v>
      </c>
      <c r="B83" s="133" t="s">
        <v>355</v>
      </c>
      <c r="C83" s="27">
        <v>2020</v>
      </c>
      <c r="D83" s="136">
        <v>1394</v>
      </c>
    </row>
    <row r="84" spans="1:4" s="9" customFormat="1" ht="12.75">
      <c r="A84" s="2">
        <v>79</v>
      </c>
      <c r="B84" s="133" t="s">
        <v>356</v>
      </c>
      <c r="C84" s="27">
        <v>2020</v>
      </c>
      <c r="D84" s="136">
        <v>3194</v>
      </c>
    </row>
    <row r="85" spans="1:4" s="9" customFormat="1" ht="12.75">
      <c r="A85" s="2">
        <v>80</v>
      </c>
      <c r="B85" s="133" t="s">
        <v>357</v>
      </c>
      <c r="C85" s="27">
        <v>2020</v>
      </c>
      <c r="D85" s="136">
        <v>167</v>
      </c>
    </row>
    <row r="86" spans="1:4" s="9" customFormat="1" ht="26.25">
      <c r="A86" s="2">
        <v>81</v>
      </c>
      <c r="B86" s="133" t="s">
        <v>358</v>
      </c>
      <c r="C86" s="27">
        <v>2020</v>
      </c>
      <c r="D86" s="136">
        <v>748</v>
      </c>
    </row>
    <row r="87" spans="1:4" s="9" customFormat="1" ht="12.75">
      <c r="A87" s="2">
        <v>82</v>
      </c>
      <c r="B87" s="131" t="s">
        <v>359</v>
      </c>
      <c r="C87" s="2">
        <v>2020</v>
      </c>
      <c r="D87" s="134">
        <v>494</v>
      </c>
    </row>
    <row r="88" spans="1:4" s="9" customFormat="1" ht="12.75">
      <c r="A88" s="305" t="s">
        <v>0</v>
      </c>
      <c r="B88" s="306"/>
      <c r="C88" s="307"/>
      <c r="D88" s="180">
        <f>SUM(D6:D87)</f>
        <v>3478878.3</v>
      </c>
    </row>
    <row r="89" spans="1:4" ht="13.5" customHeight="1">
      <c r="A89" s="303" t="s">
        <v>106</v>
      </c>
      <c r="B89" s="303"/>
      <c r="C89" s="303"/>
      <c r="D89" s="303"/>
    </row>
    <row r="90" spans="1:4" s="12" customFormat="1" ht="12.75">
      <c r="A90" s="2">
        <v>1</v>
      </c>
      <c r="B90" s="41" t="s">
        <v>393</v>
      </c>
      <c r="C90" s="2">
        <v>2016</v>
      </c>
      <c r="D90" s="141">
        <v>3490</v>
      </c>
    </row>
    <row r="91" spans="1:4" s="12" customFormat="1" ht="12.75">
      <c r="A91" s="2">
        <v>2</v>
      </c>
      <c r="B91" s="41" t="s">
        <v>394</v>
      </c>
      <c r="C91" s="2">
        <v>2016</v>
      </c>
      <c r="D91" s="141">
        <v>27101.69</v>
      </c>
    </row>
    <row r="92" spans="1:4" s="12" customFormat="1" ht="12.75">
      <c r="A92" s="2">
        <v>3</v>
      </c>
      <c r="B92" s="41" t="s">
        <v>395</v>
      </c>
      <c r="C92" s="2">
        <v>2016</v>
      </c>
      <c r="D92" s="141">
        <v>24555.07</v>
      </c>
    </row>
    <row r="93" spans="1:4" s="12" customFormat="1" ht="12.75">
      <c r="A93" s="2">
        <v>4</v>
      </c>
      <c r="B93" s="41" t="s">
        <v>396</v>
      </c>
      <c r="C93" s="2">
        <v>2016</v>
      </c>
      <c r="D93" s="141">
        <v>28277.7</v>
      </c>
    </row>
    <row r="94" spans="1:4" s="12" customFormat="1" ht="12.75">
      <c r="A94" s="2">
        <v>5</v>
      </c>
      <c r="B94" s="41" t="s">
        <v>397</v>
      </c>
      <c r="C94" s="2">
        <v>2016</v>
      </c>
      <c r="D94" s="141">
        <v>19926</v>
      </c>
    </row>
    <row r="95" spans="1:4" s="12" customFormat="1" ht="12.75">
      <c r="A95" s="2">
        <v>6</v>
      </c>
      <c r="B95" s="41" t="s">
        <v>398</v>
      </c>
      <c r="C95" s="2">
        <v>2017</v>
      </c>
      <c r="D95" s="141">
        <v>7998.2</v>
      </c>
    </row>
    <row r="96" spans="1:4" s="12" customFormat="1" ht="12.75">
      <c r="A96" s="2">
        <v>7</v>
      </c>
      <c r="B96" s="41" t="s">
        <v>399</v>
      </c>
      <c r="C96" s="2">
        <v>2018</v>
      </c>
      <c r="D96" s="141">
        <v>2973</v>
      </c>
    </row>
    <row r="97" spans="1:4" s="12" customFormat="1" ht="12.75">
      <c r="A97" s="2">
        <v>8</v>
      </c>
      <c r="B97" s="41" t="s">
        <v>400</v>
      </c>
      <c r="C97" s="2">
        <v>2018</v>
      </c>
      <c r="D97" s="141">
        <v>1730</v>
      </c>
    </row>
    <row r="98" spans="1:4" s="12" customFormat="1" ht="12.75">
      <c r="A98" s="2">
        <v>9</v>
      </c>
      <c r="B98" s="41" t="s">
        <v>401</v>
      </c>
      <c r="C98" s="2">
        <v>2018</v>
      </c>
      <c r="D98" s="141">
        <v>873.3</v>
      </c>
    </row>
    <row r="99" spans="1:4" s="12" customFormat="1" ht="12.75">
      <c r="A99" s="2">
        <v>10</v>
      </c>
      <c r="B99" s="44" t="s">
        <v>402</v>
      </c>
      <c r="C99" s="2">
        <v>2019</v>
      </c>
      <c r="D99" s="141">
        <v>2214</v>
      </c>
    </row>
    <row r="100" spans="1:4" s="12" customFormat="1" ht="13.5" customHeight="1">
      <c r="A100" s="305" t="s">
        <v>0</v>
      </c>
      <c r="B100" s="306"/>
      <c r="C100" s="307"/>
      <c r="D100" s="180">
        <f>SUM(D90:D99)</f>
        <v>119138.95999999999</v>
      </c>
    </row>
    <row r="101" spans="1:4" s="12" customFormat="1" ht="13.5" customHeight="1">
      <c r="A101" s="303" t="s">
        <v>126</v>
      </c>
      <c r="B101" s="303"/>
      <c r="C101" s="303"/>
      <c r="D101" s="303"/>
    </row>
    <row r="102" spans="1:4" s="12" customFormat="1" ht="12.75">
      <c r="A102" s="27">
        <v>1</v>
      </c>
      <c r="B102" s="148" t="s">
        <v>1374</v>
      </c>
      <c r="C102" s="27">
        <v>2016</v>
      </c>
      <c r="D102" s="150">
        <v>1260</v>
      </c>
    </row>
    <row r="103" spans="1:4" s="12" customFormat="1" ht="12.75">
      <c r="A103" s="27">
        <v>2</v>
      </c>
      <c r="B103" s="148" t="s">
        <v>1375</v>
      </c>
      <c r="C103" s="27">
        <v>2016</v>
      </c>
      <c r="D103" s="150">
        <v>3444</v>
      </c>
    </row>
    <row r="104" spans="1:4" s="12" customFormat="1" ht="12.75">
      <c r="A104" s="27">
        <v>3</v>
      </c>
      <c r="B104" s="148" t="s">
        <v>1375</v>
      </c>
      <c r="C104" s="27">
        <v>2016</v>
      </c>
      <c r="D104" s="150">
        <v>3444</v>
      </c>
    </row>
    <row r="105" spans="1:4" s="12" customFormat="1" ht="12.75">
      <c r="A105" s="27">
        <v>4</v>
      </c>
      <c r="B105" s="148" t="s">
        <v>1376</v>
      </c>
      <c r="C105" s="27">
        <v>2016</v>
      </c>
      <c r="D105" s="150">
        <v>3444</v>
      </c>
    </row>
    <row r="106" spans="1:4" s="12" customFormat="1" ht="12.75">
      <c r="A106" s="27">
        <v>5</v>
      </c>
      <c r="B106" s="148" t="s">
        <v>1376</v>
      </c>
      <c r="C106" s="27">
        <v>2016</v>
      </c>
      <c r="D106" s="150">
        <v>3444</v>
      </c>
    </row>
    <row r="107" spans="1:4" s="12" customFormat="1" ht="12.75">
      <c r="A107" s="27">
        <v>6</v>
      </c>
      <c r="B107" s="148" t="s">
        <v>1375</v>
      </c>
      <c r="C107" s="27">
        <v>2016</v>
      </c>
      <c r="D107" s="150">
        <v>3444</v>
      </c>
    </row>
    <row r="108" spans="1:4" s="12" customFormat="1" ht="12.75">
      <c r="A108" s="27">
        <v>7</v>
      </c>
      <c r="B108" s="148" t="s">
        <v>1375</v>
      </c>
      <c r="C108" s="27">
        <v>2016</v>
      </c>
      <c r="D108" s="150">
        <v>3444</v>
      </c>
    </row>
    <row r="109" spans="1:4" s="12" customFormat="1" ht="12.75">
      <c r="A109" s="27">
        <v>8</v>
      </c>
      <c r="B109" s="148" t="s">
        <v>1377</v>
      </c>
      <c r="C109" s="27">
        <v>2016</v>
      </c>
      <c r="D109" s="150">
        <v>2699</v>
      </c>
    </row>
    <row r="110" spans="1:4" s="12" customFormat="1" ht="12.75">
      <c r="A110" s="27">
        <v>9</v>
      </c>
      <c r="B110" s="148" t="s">
        <v>1377</v>
      </c>
      <c r="C110" s="27">
        <v>2016</v>
      </c>
      <c r="D110" s="150">
        <v>2699</v>
      </c>
    </row>
    <row r="111" spans="1:4" s="12" customFormat="1" ht="12.75">
      <c r="A111" s="27">
        <v>10</v>
      </c>
      <c r="B111" s="148" t="s">
        <v>1378</v>
      </c>
      <c r="C111" s="27">
        <v>2016</v>
      </c>
      <c r="D111" s="150">
        <v>640</v>
      </c>
    </row>
    <row r="112" spans="1:4" s="12" customFormat="1" ht="12.75">
      <c r="A112" s="27">
        <v>11</v>
      </c>
      <c r="B112" s="148" t="s">
        <v>1379</v>
      </c>
      <c r="C112" s="27">
        <v>2016</v>
      </c>
      <c r="D112" s="150">
        <v>769</v>
      </c>
    </row>
    <row r="113" spans="1:4" s="12" customFormat="1" ht="12.75">
      <c r="A113" s="27">
        <v>12</v>
      </c>
      <c r="B113" s="148" t="s">
        <v>1380</v>
      </c>
      <c r="C113" s="27">
        <v>2016</v>
      </c>
      <c r="D113" s="150">
        <v>675</v>
      </c>
    </row>
    <row r="114" spans="1:4" s="12" customFormat="1" ht="12.75">
      <c r="A114" s="27">
        <v>13</v>
      </c>
      <c r="B114" s="148" t="s">
        <v>1381</v>
      </c>
      <c r="C114" s="27">
        <v>2016</v>
      </c>
      <c r="D114" s="150">
        <v>675</v>
      </c>
    </row>
    <row r="115" spans="1:4" s="12" customFormat="1" ht="12.75">
      <c r="A115" s="27">
        <v>14</v>
      </c>
      <c r="B115" s="148" t="s">
        <v>1381</v>
      </c>
      <c r="C115" s="27">
        <v>2016</v>
      </c>
      <c r="D115" s="150">
        <v>675</v>
      </c>
    </row>
    <row r="116" spans="1:4" s="12" customFormat="1" ht="12.75">
      <c r="A116" s="27">
        <v>15</v>
      </c>
      <c r="B116" s="148" t="s">
        <v>1382</v>
      </c>
      <c r="C116" s="27">
        <v>2016</v>
      </c>
      <c r="D116" s="150">
        <v>1899</v>
      </c>
    </row>
    <row r="117" spans="1:4" s="12" customFormat="1" ht="12.75">
      <c r="A117" s="27">
        <v>16</v>
      </c>
      <c r="B117" s="149" t="s">
        <v>1382</v>
      </c>
      <c r="C117" s="147">
        <v>2016</v>
      </c>
      <c r="D117" s="151">
        <v>1899</v>
      </c>
    </row>
    <row r="118" spans="1:4" s="12" customFormat="1" ht="12.75">
      <c r="A118" s="27">
        <v>17</v>
      </c>
      <c r="B118" s="148" t="s">
        <v>1383</v>
      </c>
      <c r="C118" s="27">
        <v>2016</v>
      </c>
      <c r="D118" s="150">
        <v>3456</v>
      </c>
    </row>
    <row r="119" spans="1:4" s="12" customFormat="1" ht="12.75">
      <c r="A119" s="27">
        <v>18</v>
      </c>
      <c r="B119" s="148" t="s">
        <v>1384</v>
      </c>
      <c r="C119" s="27">
        <v>2016</v>
      </c>
      <c r="D119" s="150">
        <v>3456</v>
      </c>
    </row>
    <row r="120" spans="1:4" s="12" customFormat="1" ht="12.75">
      <c r="A120" s="27">
        <v>19</v>
      </c>
      <c r="B120" s="148" t="s">
        <v>1385</v>
      </c>
      <c r="C120" s="27">
        <v>2016</v>
      </c>
      <c r="D120" s="150">
        <v>3456</v>
      </c>
    </row>
    <row r="121" spans="1:4" s="12" customFormat="1" ht="12.75">
      <c r="A121" s="27">
        <v>20</v>
      </c>
      <c r="B121" s="148" t="s">
        <v>1386</v>
      </c>
      <c r="C121" s="27">
        <v>2017</v>
      </c>
      <c r="D121" s="150">
        <v>2127</v>
      </c>
    </row>
    <row r="122" spans="1:4" s="12" customFormat="1" ht="12.75">
      <c r="A122" s="27">
        <v>21</v>
      </c>
      <c r="B122" s="148" t="s">
        <v>1387</v>
      </c>
      <c r="C122" s="27">
        <v>2018</v>
      </c>
      <c r="D122" s="150">
        <v>1240</v>
      </c>
    </row>
    <row r="123" spans="1:4" s="12" customFormat="1" ht="12.75">
      <c r="A123" s="27">
        <v>22</v>
      </c>
      <c r="B123" s="148" t="s">
        <v>1388</v>
      </c>
      <c r="C123" s="27">
        <v>2018</v>
      </c>
      <c r="D123" s="150">
        <v>370</v>
      </c>
    </row>
    <row r="124" spans="1:4" s="12" customFormat="1" ht="12.75">
      <c r="A124" s="27">
        <v>23</v>
      </c>
      <c r="B124" s="148" t="s">
        <v>1389</v>
      </c>
      <c r="C124" s="27">
        <v>2018</v>
      </c>
      <c r="D124" s="150">
        <v>4000</v>
      </c>
    </row>
    <row r="125" spans="1:4" s="12" customFormat="1" ht="12.75">
      <c r="A125" s="27">
        <v>24</v>
      </c>
      <c r="B125" s="148" t="s">
        <v>1390</v>
      </c>
      <c r="C125" s="27">
        <v>2018</v>
      </c>
      <c r="D125" s="150">
        <v>3000</v>
      </c>
    </row>
    <row r="126" spans="1:4" s="12" customFormat="1" ht="12.75">
      <c r="A126" s="27">
        <v>25</v>
      </c>
      <c r="B126" s="148" t="s">
        <v>1391</v>
      </c>
      <c r="C126" s="27">
        <v>2018</v>
      </c>
      <c r="D126" s="150">
        <v>920</v>
      </c>
    </row>
    <row r="127" spans="1:4" s="12" customFormat="1" ht="12.75">
      <c r="A127" s="27">
        <v>26</v>
      </c>
      <c r="B127" s="148" t="s">
        <v>1392</v>
      </c>
      <c r="C127" s="27">
        <v>2018</v>
      </c>
      <c r="D127" s="150">
        <v>2829</v>
      </c>
    </row>
    <row r="128" spans="1:4" s="12" customFormat="1" ht="12.75">
      <c r="A128" s="27">
        <v>27</v>
      </c>
      <c r="B128" s="148" t="s">
        <v>1392</v>
      </c>
      <c r="C128" s="27">
        <v>2018</v>
      </c>
      <c r="D128" s="150">
        <v>2829</v>
      </c>
    </row>
    <row r="129" spans="1:4" s="12" customFormat="1" ht="12.75">
      <c r="A129" s="27">
        <v>28</v>
      </c>
      <c r="B129" s="148" t="s">
        <v>1392</v>
      </c>
      <c r="C129" s="27">
        <v>2018</v>
      </c>
      <c r="D129" s="150">
        <v>2829</v>
      </c>
    </row>
    <row r="130" spans="1:4" s="12" customFormat="1" ht="12.75">
      <c r="A130" s="27">
        <v>29</v>
      </c>
      <c r="B130" s="148" t="s">
        <v>1392</v>
      </c>
      <c r="C130" s="27">
        <v>2018</v>
      </c>
      <c r="D130" s="150">
        <v>2829</v>
      </c>
    </row>
    <row r="131" spans="1:4" s="12" customFormat="1" ht="12.75">
      <c r="A131" s="27">
        <v>30</v>
      </c>
      <c r="B131" s="148" t="s">
        <v>1393</v>
      </c>
      <c r="C131" s="27">
        <v>2018</v>
      </c>
      <c r="D131" s="150">
        <v>150</v>
      </c>
    </row>
    <row r="132" spans="1:4" s="12" customFormat="1" ht="12.75">
      <c r="A132" s="27">
        <v>31</v>
      </c>
      <c r="B132" s="148" t="s">
        <v>1394</v>
      </c>
      <c r="C132" s="27">
        <v>2018</v>
      </c>
      <c r="D132" s="150">
        <v>1565</v>
      </c>
    </row>
    <row r="133" spans="1:4" s="12" customFormat="1" ht="12.75">
      <c r="A133" s="27">
        <v>32</v>
      </c>
      <c r="B133" s="148" t="s">
        <v>1395</v>
      </c>
      <c r="C133" s="27">
        <v>2018</v>
      </c>
      <c r="D133" s="150">
        <v>824.1</v>
      </c>
    </row>
    <row r="134" spans="1:4" s="12" customFormat="1" ht="12.75">
      <c r="A134" s="27">
        <v>33</v>
      </c>
      <c r="B134" s="148" t="s">
        <v>1396</v>
      </c>
      <c r="C134" s="27">
        <v>2018</v>
      </c>
      <c r="D134" s="150">
        <v>690</v>
      </c>
    </row>
    <row r="135" spans="1:4" s="12" customFormat="1" ht="12.75">
      <c r="A135" s="27">
        <v>34</v>
      </c>
      <c r="B135" s="148" t="s">
        <v>1396</v>
      </c>
      <c r="C135" s="27">
        <v>2018</v>
      </c>
      <c r="D135" s="150">
        <v>690</v>
      </c>
    </row>
    <row r="136" spans="1:4" s="12" customFormat="1" ht="12.75">
      <c r="A136" s="27">
        <v>35</v>
      </c>
      <c r="B136" s="148" t="s">
        <v>1397</v>
      </c>
      <c r="C136" s="27">
        <v>2018</v>
      </c>
      <c r="D136" s="150">
        <v>651.9</v>
      </c>
    </row>
    <row r="137" spans="1:4" s="12" customFormat="1" ht="12.75">
      <c r="A137" s="27">
        <v>36</v>
      </c>
      <c r="B137" s="148" t="s">
        <v>1397</v>
      </c>
      <c r="C137" s="27">
        <v>2018</v>
      </c>
      <c r="D137" s="138">
        <v>651.9</v>
      </c>
    </row>
    <row r="138" spans="1:4" s="12" customFormat="1" ht="12.75">
      <c r="A138" s="27">
        <v>37</v>
      </c>
      <c r="B138" s="148" t="s">
        <v>1397</v>
      </c>
      <c r="C138" s="27">
        <v>2018</v>
      </c>
      <c r="D138" s="138">
        <v>651.9</v>
      </c>
    </row>
    <row r="139" spans="1:4" s="12" customFormat="1" ht="12.75">
      <c r="A139" s="27">
        <v>38</v>
      </c>
      <c r="B139" s="148" t="s">
        <v>1397</v>
      </c>
      <c r="C139" s="27">
        <v>2018</v>
      </c>
      <c r="D139" s="138">
        <v>651.9</v>
      </c>
    </row>
    <row r="140" spans="1:4" s="12" customFormat="1" ht="12.75">
      <c r="A140" s="27">
        <v>39</v>
      </c>
      <c r="B140" s="148" t="s">
        <v>1397</v>
      </c>
      <c r="C140" s="27">
        <v>2018</v>
      </c>
      <c r="D140" s="138">
        <v>651.9</v>
      </c>
    </row>
    <row r="141" spans="1:4" s="12" customFormat="1" ht="12.75">
      <c r="A141" s="27">
        <v>40</v>
      </c>
      <c r="B141" s="148" t="s">
        <v>1397</v>
      </c>
      <c r="C141" s="27">
        <v>2018</v>
      </c>
      <c r="D141" s="138">
        <v>651.9</v>
      </c>
    </row>
    <row r="142" spans="1:4" s="12" customFormat="1" ht="12.75">
      <c r="A142" s="27">
        <v>41</v>
      </c>
      <c r="B142" s="148" t="s">
        <v>1397</v>
      </c>
      <c r="C142" s="27">
        <v>2018</v>
      </c>
      <c r="D142" s="138">
        <v>651.9</v>
      </c>
    </row>
    <row r="143" spans="1:4" s="12" customFormat="1" ht="12.75">
      <c r="A143" s="27">
        <v>42</v>
      </c>
      <c r="B143" s="148" t="s">
        <v>1397</v>
      </c>
      <c r="C143" s="27">
        <v>2018</v>
      </c>
      <c r="D143" s="138">
        <v>651.9</v>
      </c>
    </row>
    <row r="144" spans="1:4" s="12" customFormat="1" ht="12.75">
      <c r="A144" s="27">
        <v>43</v>
      </c>
      <c r="B144" s="148" t="s">
        <v>1397</v>
      </c>
      <c r="C144" s="27">
        <v>2018</v>
      </c>
      <c r="D144" s="138">
        <v>651.9</v>
      </c>
    </row>
    <row r="145" spans="1:4" s="12" customFormat="1" ht="12.75">
      <c r="A145" s="27">
        <v>44</v>
      </c>
      <c r="B145" s="148" t="s">
        <v>1397</v>
      </c>
      <c r="C145" s="27">
        <v>2018</v>
      </c>
      <c r="D145" s="138">
        <v>651.9</v>
      </c>
    </row>
    <row r="146" spans="1:4" s="12" customFormat="1" ht="12.75">
      <c r="A146" s="27">
        <v>45</v>
      </c>
      <c r="B146" s="148" t="s">
        <v>1397</v>
      </c>
      <c r="C146" s="27">
        <v>2018</v>
      </c>
      <c r="D146" s="138">
        <v>651.9</v>
      </c>
    </row>
    <row r="147" spans="1:4" s="12" customFormat="1" ht="12.75">
      <c r="A147" s="27">
        <v>46</v>
      </c>
      <c r="B147" s="148" t="s">
        <v>1397</v>
      </c>
      <c r="C147" s="27">
        <v>2018</v>
      </c>
      <c r="D147" s="138">
        <v>651.9</v>
      </c>
    </row>
    <row r="148" spans="1:4" s="12" customFormat="1" ht="12.75">
      <c r="A148" s="27">
        <v>47</v>
      </c>
      <c r="B148" s="148" t="s">
        <v>1397</v>
      </c>
      <c r="C148" s="27">
        <v>2018</v>
      </c>
      <c r="D148" s="138">
        <v>651.9</v>
      </c>
    </row>
    <row r="149" spans="1:4" s="12" customFormat="1" ht="12.75">
      <c r="A149" s="27">
        <v>48</v>
      </c>
      <c r="B149" s="148" t="s">
        <v>1397</v>
      </c>
      <c r="C149" s="27">
        <v>2018</v>
      </c>
      <c r="D149" s="138">
        <v>651.9</v>
      </c>
    </row>
    <row r="150" spans="1:4" s="12" customFormat="1" ht="12.75">
      <c r="A150" s="27">
        <v>49</v>
      </c>
      <c r="B150" s="148" t="s">
        <v>1397</v>
      </c>
      <c r="C150" s="27">
        <v>2018</v>
      </c>
      <c r="D150" s="138">
        <v>651.9</v>
      </c>
    </row>
    <row r="151" spans="1:4" s="12" customFormat="1" ht="12.75">
      <c r="A151" s="27">
        <v>50</v>
      </c>
      <c r="B151" s="148" t="s">
        <v>1398</v>
      </c>
      <c r="C151" s="27">
        <v>2018</v>
      </c>
      <c r="D151" s="138">
        <v>3222.6</v>
      </c>
    </row>
    <row r="152" spans="1:4" s="12" customFormat="1" ht="12.75">
      <c r="A152" s="27">
        <v>51</v>
      </c>
      <c r="B152" s="148" t="s">
        <v>1399</v>
      </c>
      <c r="C152" s="27">
        <v>2018</v>
      </c>
      <c r="D152" s="138">
        <v>4120.5</v>
      </c>
    </row>
    <row r="153" spans="1:4" s="12" customFormat="1" ht="12.75">
      <c r="A153" s="27">
        <v>52</v>
      </c>
      <c r="B153" s="148" t="s">
        <v>1400</v>
      </c>
      <c r="C153" s="27">
        <v>2018</v>
      </c>
      <c r="D153" s="138">
        <v>1045.5</v>
      </c>
    </row>
    <row r="154" spans="1:4" s="12" customFormat="1" ht="12.75">
      <c r="A154" s="27">
        <v>53</v>
      </c>
      <c r="B154" s="148" t="s">
        <v>1400</v>
      </c>
      <c r="C154" s="27">
        <v>2018</v>
      </c>
      <c r="D154" s="138">
        <v>1045.5</v>
      </c>
    </row>
    <row r="155" spans="1:4" s="12" customFormat="1" ht="12.75">
      <c r="A155" s="27">
        <v>54</v>
      </c>
      <c r="B155" s="148" t="s">
        <v>1397</v>
      </c>
      <c r="C155" s="27">
        <v>2018</v>
      </c>
      <c r="D155" s="138">
        <v>651.9</v>
      </c>
    </row>
    <row r="156" spans="1:4" s="12" customFormat="1" ht="12.75">
      <c r="A156" s="27">
        <v>55</v>
      </c>
      <c r="B156" s="148" t="s">
        <v>1397</v>
      </c>
      <c r="C156" s="27">
        <v>2018</v>
      </c>
      <c r="D156" s="138">
        <v>651.9</v>
      </c>
    </row>
    <row r="157" spans="1:4" s="12" customFormat="1" ht="12.75">
      <c r="A157" s="27">
        <v>56</v>
      </c>
      <c r="B157" s="148" t="s">
        <v>1397</v>
      </c>
      <c r="C157" s="27">
        <v>2018</v>
      </c>
      <c r="D157" s="138">
        <v>651.9</v>
      </c>
    </row>
    <row r="158" spans="1:4" s="12" customFormat="1" ht="12.75">
      <c r="A158" s="27">
        <v>57</v>
      </c>
      <c r="B158" s="148" t="s">
        <v>1397</v>
      </c>
      <c r="C158" s="27">
        <v>2018</v>
      </c>
      <c r="D158" s="138">
        <v>651.9</v>
      </c>
    </row>
    <row r="159" spans="1:4" s="12" customFormat="1" ht="12.75">
      <c r="A159" s="27">
        <v>58</v>
      </c>
      <c r="B159" s="148" t="s">
        <v>1397</v>
      </c>
      <c r="C159" s="27">
        <v>2018</v>
      </c>
      <c r="D159" s="138">
        <v>651.9</v>
      </c>
    </row>
    <row r="160" spans="1:4" s="12" customFormat="1" ht="12.75">
      <c r="A160" s="27">
        <v>59</v>
      </c>
      <c r="B160" s="148" t="s">
        <v>1401</v>
      </c>
      <c r="C160" s="27">
        <v>2018</v>
      </c>
      <c r="D160" s="138">
        <v>707.25</v>
      </c>
    </row>
    <row r="161" spans="1:4" s="12" customFormat="1" ht="12.75">
      <c r="A161" s="27">
        <v>60</v>
      </c>
      <c r="B161" s="148" t="s">
        <v>1402</v>
      </c>
      <c r="C161" s="27">
        <v>2018</v>
      </c>
      <c r="D161" s="138">
        <v>522.75</v>
      </c>
    </row>
    <row r="162" spans="1:4" s="12" customFormat="1" ht="12.75">
      <c r="A162" s="27">
        <v>61</v>
      </c>
      <c r="B162" s="148" t="s">
        <v>1402</v>
      </c>
      <c r="C162" s="27">
        <v>2018</v>
      </c>
      <c r="D162" s="138">
        <v>522.75</v>
      </c>
    </row>
    <row r="163" spans="1:4" s="12" customFormat="1" ht="12.75">
      <c r="A163" s="27">
        <v>62</v>
      </c>
      <c r="B163" s="148" t="s">
        <v>1402</v>
      </c>
      <c r="C163" s="27">
        <v>2018</v>
      </c>
      <c r="D163" s="138">
        <v>522.75</v>
      </c>
    </row>
    <row r="164" spans="1:4" s="12" customFormat="1" ht="12.75">
      <c r="A164" s="27">
        <v>63</v>
      </c>
      <c r="B164" s="148" t="s">
        <v>1402</v>
      </c>
      <c r="C164" s="27">
        <v>2018</v>
      </c>
      <c r="D164" s="138">
        <v>522.75</v>
      </c>
    </row>
    <row r="165" spans="1:4" s="12" customFormat="1" ht="12.75">
      <c r="A165" s="27">
        <v>64</v>
      </c>
      <c r="B165" s="148" t="s">
        <v>1403</v>
      </c>
      <c r="C165" s="27">
        <v>2018</v>
      </c>
      <c r="D165" s="138">
        <v>1094.7</v>
      </c>
    </row>
    <row r="166" spans="1:4" s="12" customFormat="1" ht="12.75">
      <c r="A166" s="27">
        <v>65</v>
      </c>
      <c r="B166" s="148" t="s">
        <v>1404</v>
      </c>
      <c r="C166" s="27">
        <v>2018</v>
      </c>
      <c r="D166" s="138">
        <v>1175.88</v>
      </c>
    </row>
    <row r="167" spans="1:4" s="12" customFormat="1" ht="12.75">
      <c r="A167" s="27">
        <v>66</v>
      </c>
      <c r="B167" s="148" t="s">
        <v>1405</v>
      </c>
      <c r="C167" s="27">
        <v>2018</v>
      </c>
      <c r="D167" s="138">
        <v>1715.41</v>
      </c>
    </row>
    <row r="168" spans="1:4" s="12" customFormat="1" ht="12.75">
      <c r="A168" s="27">
        <v>67</v>
      </c>
      <c r="B168" s="148" t="s">
        <v>1406</v>
      </c>
      <c r="C168" s="27">
        <v>2018</v>
      </c>
      <c r="D168" s="138">
        <v>450</v>
      </c>
    </row>
    <row r="169" spans="1:4" s="12" customFormat="1" ht="12.75">
      <c r="A169" s="27">
        <v>68</v>
      </c>
      <c r="B169" s="148" t="s">
        <v>1407</v>
      </c>
      <c r="C169" s="27">
        <v>2019</v>
      </c>
      <c r="D169" s="138">
        <v>7500</v>
      </c>
    </row>
    <row r="170" spans="1:4" s="12" customFormat="1" ht="12.75">
      <c r="A170" s="27">
        <v>69</v>
      </c>
      <c r="B170" s="148" t="s">
        <v>1408</v>
      </c>
      <c r="C170" s="27">
        <v>2019</v>
      </c>
      <c r="D170" s="138">
        <v>1670</v>
      </c>
    </row>
    <row r="171" spans="1:4" s="12" customFormat="1" ht="12.75">
      <c r="A171" s="27">
        <v>70</v>
      </c>
      <c r="B171" s="148" t="s">
        <v>1409</v>
      </c>
      <c r="C171" s="27">
        <v>2019</v>
      </c>
      <c r="D171" s="138">
        <v>615</v>
      </c>
    </row>
    <row r="172" spans="1:4" s="12" customFormat="1" ht="12.75">
      <c r="A172" s="27">
        <v>71</v>
      </c>
      <c r="B172" s="148" t="s">
        <v>1410</v>
      </c>
      <c r="C172" s="27">
        <v>2019</v>
      </c>
      <c r="D172" s="138">
        <v>870</v>
      </c>
    </row>
    <row r="173" spans="1:4" s="12" customFormat="1" ht="12.75">
      <c r="A173" s="27">
        <v>72</v>
      </c>
      <c r="B173" s="148" t="s">
        <v>1411</v>
      </c>
      <c r="C173" s="27">
        <v>2019</v>
      </c>
      <c r="D173" s="138">
        <v>6150</v>
      </c>
    </row>
    <row r="174" spans="1:4" s="12" customFormat="1" ht="12.75">
      <c r="A174" s="27">
        <v>73</v>
      </c>
      <c r="B174" s="148" t="s">
        <v>1412</v>
      </c>
      <c r="C174" s="27">
        <v>2020</v>
      </c>
      <c r="D174" s="138">
        <v>2850</v>
      </c>
    </row>
    <row r="175" spans="1:4" s="12" customFormat="1" ht="12.75">
      <c r="A175" s="27">
        <v>74</v>
      </c>
      <c r="B175" s="148" t="s">
        <v>1413</v>
      </c>
      <c r="C175" s="27">
        <v>2020</v>
      </c>
      <c r="D175" s="138">
        <v>450</v>
      </c>
    </row>
    <row r="176" spans="1:4" s="12" customFormat="1" ht="12.75">
      <c r="A176" s="305" t="s">
        <v>0</v>
      </c>
      <c r="B176" s="306"/>
      <c r="C176" s="307"/>
      <c r="D176" s="180">
        <f>SUM(D102:D175)</f>
        <v>121625.4399999999</v>
      </c>
    </row>
    <row r="177" spans="1:4" s="12" customFormat="1" ht="13.5" customHeight="1">
      <c r="A177" s="303" t="s">
        <v>107</v>
      </c>
      <c r="B177" s="303"/>
      <c r="C177" s="303"/>
      <c r="D177" s="303"/>
    </row>
    <row r="178" spans="1:4" s="12" customFormat="1" ht="13.5" customHeight="1">
      <c r="A178" s="2">
        <v>1</v>
      </c>
      <c r="B178" s="258" t="s">
        <v>429</v>
      </c>
      <c r="C178" s="154">
        <v>2016</v>
      </c>
      <c r="D178" s="156">
        <v>3490</v>
      </c>
    </row>
    <row r="179" spans="1:4" s="12" customFormat="1" ht="13.5" customHeight="1">
      <c r="A179" s="2">
        <v>2</v>
      </c>
      <c r="B179" s="258" t="s">
        <v>430</v>
      </c>
      <c r="C179" s="154">
        <v>2016</v>
      </c>
      <c r="D179" s="156">
        <v>3444</v>
      </c>
    </row>
    <row r="180" spans="1:4" s="12" customFormat="1" ht="13.5" customHeight="1">
      <c r="A180" s="2">
        <v>3</v>
      </c>
      <c r="B180" s="258" t="s">
        <v>431</v>
      </c>
      <c r="C180" s="154">
        <v>2016</v>
      </c>
      <c r="D180" s="156">
        <v>3318.54</v>
      </c>
    </row>
    <row r="181" spans="1:4" s="12" customFormat="1" ht="13.5" customHeight="1">
      <c r="A181" s="2">
        <v>4</v>
      </c>
      <c r="B181" s="258" t="s">
        <v>431</v>
      </c>
      <c r="C181" s="154">
        <v>2016</v>
      </c>
      <c r="D181" s="156">
        <v>3318.54</v>
      </c>
    </row>
    <row r="182" spans="1:4" s="12" customFormat="1" ht="13.5" customHeight="1">
      <c r="A182" s="2">
        <v>5</v>
      </c>
      <c r="B182" s="258" t="s">
        <v>432</v>
      </c>
      <c r="C182" s="154">
        <v>2016</v>
      </c>
      <c r="D182" s="156">
        <v>2693.7</v>
      </c>
    </row>
    <row r="183" spans="1:4" s="12" customFormat="1" ht="13.5" customHeight="1">
      <c r="A183" s="2">
        <v>6</v>
      </c>
      <c r="B183" s="258" t="s">
        <v>432</v>
      </c>
      <c r="C183" s="154">
        <v>2016</v>
      </c>
      <c r="D183" s="156">
        <v>2693.7</v>
      </c>
    </row>
    <row r="184" spans="1:4" s="12" customFormat="1" ht="13.5" customHeight="1">
      <c r="A184" s="2">
        <v>7</v>
      </c>
      <c r="B184" s="258" t="s">
        <v>432</v>
      </c>
      <c r="C184" s="154">
        <v>2016</v>
      </c>
      <c r="D184" s="156">
        <v>2693.7</v>
      </c>
    </row>
    <row r="185" spans="1:4" s="12" customFormat="1" ht="13.5" customHeight="1">
      <c r="A185" s="2">
        <v>8</v>
      </c>
      <c r="B185" s="258" t="s">
        <v>432</v>
      </c>
      <c r="C185" s="154">
        <v>2016</v>
      </c>
      <c r="D185" s="156">
        <v>2693.7</v>
      </c>
    </row>
    <row r="186" spans="1:4" s="12" customFormat="1" ht="13.5" customHeight="1">
      <c r="A186" s="2">
        <v>9</v>
      </c>
      <c r="B186" s="258" t="s">
        <v>432</v>
      </c>
      <c r="C186" s="154">
        <v>2016</v>
      </c>
      <c r="D186" s="156">
        <v>2693.7</v>
      </c>
    </row>
    <row r="187" spans="1:4" s="12" customFormat="1" ht="13.5" customHeight="1">
      <c r="A187" s="2">
        <v>10</v>
      </c>
      <c r="B187" s="258" t="s">
        <v>432</v>
      </c>
      <c r="C187" s="154">
        <v>2016</v>
      </c>
      <c r="D187" s="156">
        <v>2693.7</v>
      </c>
    </row>
    <row r="188" spans="1:4" s="12" customFormat="1" ht="13.5" customHeight="1">
      <c r="A188" s="2">
        <v>11</v>
      </c>
      <c r="B188" s="258" t="s">
        <v>433</v>
      </c>
      <c r="C188" s="154">
        <v>2016</v>
      </c>
      <c r="D188" s="156">
        <v>1845</v>
      </c>
    </row>
    <row r="189" spans="1:4" s="12" customFormat="1" ht="13.5" customHeight="1">
      <c r="A189" s="2">
        <v>12</v>
      </c>
      <c r="B189" s="258" t="s">
        <v>434</v>
      </c>
      <c r="C189" s="154">
        <v>2016</v>
      </c>
      <c r="D189" s="156">
        <v>1660.5</v>
      </c>
    </row>
    <row r="190" spans="1:4" s="12" customFormat="1" ht="13.5" customHeight="1">
      <c r="A190" s="2">
        <v>13</v>
      </c>
      <c r="B190" s="258" t="s">
        <v>434</v>
      </c>
      <c r="C190" s="154">
        <v>2016</v>
      </c>
      <c r="D190" s="156">
        <v>1660.5</v>
      </c>
    </row>
    <row r="191" spans="1:4" s="12" customFormat="1" ht="13.5" customHeight="1">
      <c r="A191" s="2">
        <v>14</v>
      </c>
      <c r="B191" s="258" t="s">
        <v>435</v>
      </c>
      <c r="C191" s="155">
        <v>2017</v>
      </c>
      <c r="D191" s="157">
        <v>3499</v>
      </c>
    </row>
    <row r="192" spans="1:4" s="12" customFormat="1" ht="13.5" customHeight="1">
      <c r="A192" s="2">
        <v>15</v>
      </c>
      <c r="B192" s="258" t="s">
        <v>436</v>
      </c>
      <c r="C192" s="155">
        <v>2017</v>
      </c>
      <c r="D192" s="157">
        <v>3463.68</v>
      </c>
    </row>
    <row r="193" spans="1:4" s="12" customFormat="1" ht="13.5" customHeight="1">
      <c r="A193" s="2">
        <v>16</v>
      </c>
      <c r="B193" s="259" t="s">
        <v>436</v>
      </c>
      <c r="C193" s="154">
        <v>2017</v>
      </c>
      <c r="D193" s="156">
        <v>3463.68</v>
      </c>
    </row>
    <row r="194" spans="1:4" s="12" customFormat="1" ht="13.5" customHeight="1">
      <c r="A194" s="2">
        <v>17</v>
      </c>
      <c r="B194" s="259" t="s">
        <v>436</v>
      </c>
      <c r="C194" s="154">
        <v>2017</v>
      </c>
      <c r="D194" s="156">
        <v>3463.68</v>
      </c>
    </row>
    <row r="195" spans="1:4" s="12" customFormat="1" ht="12.75">
      <c r="A195" s="2">
        <v>18</v>
      </c>
      <c r="B195" s="258" t="s">
        <v>429</v>
      </c>
      <c r="C195" s="154">
        <v>2017</v>
      </c>
      <c r="D195" s="156">
        <v>3351</v>
      </c>
    </row>
    <row r="196" spans="1:4" s="12" customFormat="1" ht="13.5" customHeight="1">
      <c r="A196" s="2">
        <v>19</v>
      </c>
      <c r="B196" s="258" t="s">
        <v>429</v>
      </c>
      <c r="C196" s="154">
        <v>2017</v>
      </c>
      <c r="D196" s="156">
        <v>3351</v>
      </c>
    </row>
    <row r="197" spans="1:4" s="12" customFormat="1" ht="13.5" customHeight="1">
      <c r="A197" s="2">
        <v>20</v>
      </c>
      <c r="B197" s="259" t="s">
        <v>437</v>
      </c>
      <c r="C197" s="154">
        <v>2017</v>
      </c>
      <c r="D197" s="156">
        <v>2327.16</v>
      </c>
    </row>
    <row r="198" spans="1:4" s="12" customFormat="1" ht="13.5" customHeight="1">
      <c r="A198" s="2">
        <v>21</v>
      </c>
      <c r="B198" s="259" t="s">
        <v>438</v>
      </c>
      <c r="C198" s="154">
        <v>2017</v>
      </c>
      <c r="D198" s="156">
        <v>1227.54</v>
      </c>
    </row>
    <row r="199" spans="1:4" s="12" customFormat="1" ht="13.5" customHeight="1">
      <c r="A199" s="2">
        <v>22</v>
      </c>
      <c r="B199" s="259" t="s">
        <v>439</v>
      </c>
      <c r="C199" s="154">
        <v>2017</v>
      </c>
      <c r="D199" s="156">
        <v>1017.57</v>
      </c>
    </row>
    <row r="200" spans="1:4" s="12" customFormat="1" ht="13.5" customHeight="1">
      <c r="A200" s="2">
        <v>23</v>
      </c>
      <c r="B200" s="259" t="s">
        <v>440</v>
      </c>
      <c r="C200" s="154">
        <v>2018</v>
      </c>
      <c r="D200" s="156">
        <v>1458</v>
      </c>
    </row>
    <row r="201" spans="1:4" s="12" customFormat="1" ht="13.5" customHeight="1">
      <c r="A201" s="2">
        <v>24</v>
      </c>
      <c r="B201" s="259" t="s">
        <v>441</v>
      </c>
      <c r="C201" s="154">
        <v>2019</v>
      </c>
      <c r="D201" s="156">
        <v>5166</v>
      </c>
    </row>
    <row r="202" spans="1:4" s="12" customFormat="1" ht="13.5" customHeight="1">
      <c r="A202" s="2">
        <v>25</v>
      </c>
      <c r="B202" s="260" t="s">
        <v>442</v>
      </c>
      <c r="C202" s="154">
        <v>2019</v>
      </c>
      <c r="D202" s="156">
        <v>2680.17</v>
      </c>
    </row>
    <row r="203" spans="1:4" s="12" customFormat="1" ht="13.5" customHeight="1">
      <c r="A203" s="2">
        <v>26</v>
      </c>
      <c r="B203" s="258" t="s">
        <v>442</v>
      </c>
      <c r="C203" s="154">
        <v>2019</v>
      </c>
      <c r="D203" s="156">
        <v>2680.17</v>
      </c>
    </row>
    <row r="204" spans="1:4" s="12" customFormat="1" ht="13.5" customHeight="1">
      <c r="A204" s="2">
        <v>27</v>
      </c>
      <c r="B204" s="258" t="s">
        <v>442</v>
      </c>
      <c r="C204" s="154">
        <v>2019</v>
      </c>
      <c r="D204" s="156">
        <v>2680.17</v>
      </c>
    </row>
    <row r="205" spans="1:4" s="12" customFormat="1" ht="13.5" customHeight="1">
      <c r="A205" s="2">
        <v>28</v>
      </c>
      <c r="B205" s="259" t="s">
        <v>443</v>
      </c>
      <c r="C205" s="154">
        <v>2019</v>
      </c>
      <c r="D205" s="156">
        <v>1856.24</v>
      </c>
    </row>
    <row r="206" spans="1:4" s="12" customFormat="1" ht="13.5" customHeight="1">
      <c r="A206" s="2">
        <v>29</v>
      </c>
      <c r="B206" s="261" t="s">
        <v>444</v>
      </c>
      <c r="C206" s="209">
        <v>2020</v>
      </c>
      <c r="D206" s="210">
        <v>4551</v>
      </c>
    </row>
    <row r="207" spans="1:4" s="9" customFormat="1" ht="12.75" customHeight="1">
      <c r="A207" s="305" t="s">
        <v>0</v>
      </c>
      <c r="B207" s="306"/>
      <c r="C207" s="307"/>
      <c r="D207" s="180">
        <f>SUM(D178:D206)</f>
        <v>81135.34000000001</v>
      </c>
    </row>
    <row r="208" spans="1:4" s="9" customFormat="1" ht="12.75" customHeight="1">
      <c r="A208" s="303" t="s">
        <v>108</v>
      </c>
      <c r="B208" s="303"/>
      <c r="C208" s="303"/>
      <c r="D208" s="303"/>
    </row>
    <row r="209" spans="1:4" s="9" customFormat="1" ht="12.75">
      <c r="A209" s="2">
        <v>1</v>
      </c>
      <c r="B209" s="212" t="s">
        <v>466</v>
      </c>
      <c r="C209" s="169">
        <v>2016</v>
      </c>
      <c r="D209" s="171">
        <v>3266.01</v>
      </c>
    </row>
    <row r="210" spans="1:4" s="9" customFormat="1" ht="12.75">
      <c r="A210" s="2">
        <v>2</v>
      </c>
      <c r="B210" s="212" t="s">
        <v>467</v>
      </c>
      <c r="C210" s="169">
        <v>2016</v>
      </c>
      <c r="D210" s="171">
        <v>7125</v>
      </c>
    </row>
    <row r="211" spans="1:4" s="9" customFormat="1" ht="12.75">
      <c r="A211" s="2">
        <v>3</v>
      </c>
      <c r="B211" s="212" t="s">
        <v>468</v>
      </c>
      <c r="C211" s="169">
        <v>2016</v>
      </c>
      <c r="D211" s="171">
        <v>1545.99</v>
      </c>
    </row>
    <row r="212" spans="1:4" s="9" customFormat="1" ht="12.75">
      <c r="A212" s="2">
        <v>4</v>
      </c>
      <c r="B212" s="212" t="s">
        <v>469</v>
      </c>
      <c r="C212" s="169">
        <v>2016</v>
      </c>
      <c r="D212" s="171">
        <v>3000</v>
      </c>
    </row>
    <row r="213" spans="1:4" s="9" customFormat="1" ht="12.75">
      <c r="A213" s="2">
        <v>5</v>
      </c>
      <c r="B213" s="212" t="s">
        <v>470</v>
      </c>
      <c r="C213" s="169">
        <v>2016</v>
      </c>
      <c r="D213" s="171">
        <v>1027.05</v>
      </c>
    </row>
    <row r="214" spans="1:4" s="9" customFormat="1" ht="12.75">
      <c r="A214" s="2">
        <v>6</v>
      </c>
      <c r="B214" s="212" t="s">
        <v>470</v>
      </c>
      <c r="C214" s="169">
        <v>2016</v>
      </c>
      <c r="D214" s="171">
        <v>1027.05</v>
      </c>
    </row>
    <row r="215" spans="1:4" s="9" customFormat="1" ht="12.75">
      <c r="A215" s="2">
        <v>7</v>
      </c>
      <c r="B215" s="212" t="s">
        <v>471</v>
      </c>
      <c r="C215" s="169">
        <v>2016</v>
      </c>
      <c r="D215" s="171">
        <v>1200</v>
      </c>
    </row>
    <row r="216" spans="1:4" s="9" customFormat="1" ht="12.75">
      <c r="A216" s="2">
        <v>8</v>
      </c>
      <c r="B216" s="212" t="s">
        <v>472</v>
      </c>
      <c r="C216" s="169">
        <v>2016</v>
      </c>
      <c r="D216" s="171">
        <v>680.01</v>
      </c>
    </row>
    <row r="217" spans="1:4" s="9" customFormat="1" ht="12.75">
      <c r="A217" s="2">
        <v>9</v>
      </c>
      <c r="B217" s="212" t="s">
        <v>473</v>
      </c>
      <c r="C217" s="169">
        <v>2016</v>
      </c>
      <c r="D217" s="171">
        <v>2344</v>
      </c>
    </row>
    <row r="218" spans="1:4" s="9" customFormat="1" ht="12.75">
      <c r="A218" s="2">
        <v>10</v>
      </c>
      <c r="B218" s="212" t="s">
        <v>474</v>
      </c>
      <c r="C218" s="169">
        <v>2016</v>
      </c>
      <c r="D218" s="171">
        <v>3490</v>
      </c>
    </row>
    <row r="219" spans="1:4" s="9" customFormat="1" ht="12.75">
      <c r="A219" s="2">
        <v>11</v>
      </c>
      <c r="B219" s="212" t="s">
        <v>475</v>
      </c>
      <c r="C219" s="169">
        <v>2016</v>
      </c>
      <c r="D219" s="171">
        <v>430</v>
      </c>
    </row>
    <row r="220" spans="1:4" s="9" customFormat="1" ht="12.75">
      <c r="A220" s="2">
        <v>12</v>
      </c>
      <c r="B220" s="212" t="s">
        <v>476</v>
      </c>
      <c r="C220" s="169">
        <v>2016</v>
      </c>
      <c r="D220" s="172">
        <v>430</v>
      </c>
    </row>
    <row r="221" spans="1:4" s="9" customFormat="1" ht="12.75">
      <c r="A221" s="2">
        <v>13</v>
      </c>
      <c r="B221" s="262" t="s">
        <v>476</v>
      </c>
      <c r="C221" s="169">
        <v>2016</v>
      </c>
      <c r="D221" s="171">
        <v>430</v>
      </c>
    </row>
    <row r="222" spans="1:4" s="9" customFormat="1" ht="12.75">
      <c r="A222" s="2">
        <v>14</v>
      </c>
      <c r="B222" s="54" t="s">
        <v>477</v>
      </c>
      <c r="C222" s="164">
        <v>2017</v>
      </c>
      <c r="D222" s="173">
        <v>3351.1</v>
      </c>
    </row>
    <row r="223" spans="1:4" s="9" customFormat="1" ht="12.75">
      <c r="A223" s="2">
        <v>15</v>
      </c>
      <c r="B223" s="54" t="s">
        <v>433</v>
      </c>
      <c r="C223" s="164">
        <v>2017</v>
      </c>
      <c r="D223" s="173">
        <v>880</v>
      </c>
    </row>
    <row r="224" spans="1:4" s="9" customFormat="1" ht="12.75">
      <c r="A224" s="2">
        <v>16</v>
      </c>
      <c r="B224" s="54" t="s">
        <v>478</v>
      </c>
      <c r="C224" s="164">
        <v>2017</v>
      </c>
      <c r="D224" s="173">
        <v>1380</v>
      </c>
    </row>
    <row r="225" spans="1:4" s="9" customFormat="1" ht="12.75">
      <c r="A225" s="2">
        <v>17</v>
      </c>
      <c r="B225" s="54" t="s">
        <v>479</v>
      </c>
      <c r="C225" s="164">
        <v>2017</v>
      </c>
      <c r="D225" s="173">
        <v>3038.1</v>
      </c>
    </row>
    <row r="226" spans="1:4" s="9" customFormat="1" ht="12.75">
      <c r="A226" s="2">
        <v>18</v>
      </c>
      <c r="B226" s="54" t="s">
        <v>480</v>
      </c>
      <c r="C226" s="164">
        <v>2017</v>
      </c>
      <c r="D226" s="173">
        <v>3424.32</v>
      </c>
    </row>
    <row r="227" spans="1:4" s="9" customFormat="1" ht="12.75">
      <c r="A227" s="2">
        <v>19</v>
      </c>
      <c r="B227" s="54" t="s">
        <v>481</v>
      </c>
      <c r="C227" s="164">
        <v>2018</v>
      </c>
      <c r="D227" s="173">
        <v>601</v>
      </c>
    </row>
    <row r="228" spans="1:4" s="9" customFormat="1" ht="12.75">
      <c r="A228" s="2">
        <v>20</v>
      </c>
      <c r="B228" s="54" t="s">
        <v>481</v>
      </c>
      <c r="C228" s="164">
        <v>2018</v>
      </c>
      <c r="D228" s="173">
        <v>601</v>
      </c>
    </row>
    <row r="229" spans="1:4" s="9" customFormat="1" ht="12.75">
      <c r="A229" s="2">
        <v>21</v>
      </c>
      <c r="B229" s="54" t="s">
        <v>482</v>
      </c>
      <c r="C229" s="164">
        <v>2018</v>
      </c>
      <c r="D229" s="173">
        <v>10458.95</v>
      </c>
    </row>
    <row r="230" spans="1:4" s="9" customFormat="1" ht="12.75">
      <c r="A230" s="2">
        <v>22</v>
      </c>
      <c r="B230" s="54" t="s">
        <v>483</v>
      </c>
      <c r="C230" s="164">
        <v>2018</v>
      </c>
      <c r="D230" s="173">
        <v>971.7</v>
      </c>
    </row>
    <row r="231" spans="1:4" s="9" customFormat="1" ht="12.75">
      <c r="A231" s="2">
        <v>23</v>
      </c>
      <c r="B231" s="54" t="s">
        <v>484</v>
      </c>
      <c r="C231" s="164">
        <v>2019</v>
      </c>
      <c r="D231" s="173">
        <v>4800</v>
      </c>
    </row>
    <row r="232" spans="1:4" s="9" customFormat="1" ht="12.75">
      <c r="A232" s="2">
        <v>24</v>
      </c>
      <c r="B232" s="54" t="s">
        <v>485</v>
      </c>
      <c r="C232" s="164">
        <v>2019</v>
      </c>
      <c r="D232" s="173">
        <v>1300</v>
      </c>
    </row>
    <row r="233" spans="1:4" s="9" customFormat="1" ht="12.75">
      <c r="A233" s="2">
        <v>25</v>
      </c>
      <c r="B233" s="54" t="s">
        <v>486</v>
      </c>
      <c r="C233" s="164">
        <v>2019</v>
      </c>
      <c r="D233" s="173">
        <v>2339</v>
      </c>
    </row>
    <row r="234" spans="1:4" s="9" customFormat="1" ht="12.75">
      <c r="A234" s="2">
        <v>26</v>
      </c>
      <c r="B234" s="54" t="s">
        <v>487</v>
      </c>
      <c r="C234" s="164">
        <v>2019</v>
      </c>
      <c r="D234" s="173">
        <v>3500</v>
      </c>
    </row>
    <row r="235" spans="1:4" s="9" customFormat="1" ht="12.75">
      <c r="A235" s="2">
        <v>27</v>
      </c>
      <c r="B235" s="54" t="s">
        <v>488</v>
      </c>
      <c r="C235" s="164">
        <v>2019</v>
      </c>
      <c r="D235" s="173">
        <v>3000</v>
      </c>
    </row>
    <row r="236" spans="1:4" s="9" customFormat="1" ht="12.75">
      <c r="A236" s="2">
        <v>28</v>
      </c>
      <c r="B236" s="54" t="s">
        <v>489</v>
      </c>
      <c r="C236" s="52">
        <v>2019</v>
      </c>
      <c r="D236" s="173">
        <v>3591.6</v>
      </c>
    </row>
    <row r="237" spans="1:4" s="9" customFormat="1" ht="12.75">
      <c r="A237" s="2">
        <v>29</v>
      </c>
      <c r="B237" s="54" t="s">
        <v>490</v>
      </c>
      <c r="C237" s="164">
        <v>2019</v>
      </c>
      <c r="D237" s="173">
        <v>2878.2</v>
      </c>
    </row>
    <row r="238" spans="1:4" s="9" customFormat="1" ht="12.75">
      <c r="A238" s="2">
        <v>30</v>
      </c>
      <c r="B238" s="54" t="s">
        <v>491</v>
      </c>
      <c r="C238" s="164">
        <v>2019</v>
      </c>
      <c r="D238" s="173">
        <v>971.7</v>
      </c>
    </row>
    <row r="239" spans="1:4" s="9" customFormat="1" ht="12.75">
      <c r="A239" s="2">
        <v>31</v>
      </c>
      <c r="B239" s="54" t="s">
        <v>491</v>
      </c>
      <c r="C239" s="164">
        <v>2019</v>
      </c>
      <c r="D239" s="173">
        <v>971.7</v>
      </c>
    </row>
    <row r="240" spans="1:4" s="9" customFormat="1" ht="12.75">
      <c r="A240" s="2">
        <v>32</v>
      </c>
      <c r="B240" s="54" t="s">
        <v>491</v>
      </c>
      <c r="C240" s="164">
        <v>2019</v>
      </c>
      <c r="D240" s="173">
        <v>971.7</v>
      </c>
    </row>
    <row r="241" spans="1:4" s="9" customFormat="1" ht="26.25">
      <c r="A241" s="2">
        <v>33</v>
      </c>
      <c r="B241" s="54" t="s">
        <v>492</v>
      </c>
      <c r="C241" s="164">
        <v>2019</v>
      </c>
      <c r="D241" s="173">
        <v>1090</v>
      </c>
    </row>
    <row r="242" spans="1:4" s="9" customFormat="1" ht="26.25">
      <c r="A242" s="2">
        <v>34</v>
      </c>
      <c r="B242" s="54" t="s">
        <v>492</v>
      </c>
      <c r="C242" s="164">
        <v>2019</v>
      </c>
      <c r="D242" s="173">
        <v>1090</v>
      </c>
    </row>
    <row r="243" spans="1:4" s="9" customFormat="1" ht="12.75">
      <c r="A243" s="2">
        <v>35</v>
      </c>
      <c r="B243" s="54" t="s">
        <v>493</v>
      </c>
      <c r="C243" s="164">
        <v>2019</v>
      </c>
      <c r="D243" s="173">
        <v>184.5</v>
      </c>
    </row>
    <row r="244" spans="1:4" s="9" customFormat="1" ht="12.75">
      <c r="A244" s="2">
        <v>36</v>
      </c>
      <c r="B244" s="54" t="s">
        <v>494</v>
      </c>
      <c r="C244" s="164">
        <v>2019</v>
      </c>
      <c r="D244" s="173">
        <v>1999</v>
      </c>
    </row>
    <row r="245" spans="1:4" s="9" customFormat="1" ht="12.75">
      <c r="A245" s="2">
        <v>37</v>
      </c>
      <c r="B245" s="54" t="s">
        <v>495</v>
      </c>
      <c r="C245" s="164">
        <v>2019</v>
      </c>
      <c r="D245" s="173">
        <v>420</v>
      </c>
    </row>
    <row r="246" spans="1:4" s="9" customFormat="1" ht="12.75">
      <c r="A246" s="2">
        <v>38</v>
      </c>
      <c r="B246" s="54" t="s">
        <v>495</v>
      </c>
      <c r="C246" s="164">
        <v>2019</v>
      </c>
      <c r="D246" s="173">
        <v>420</v>
      </c>
    </row>
    <row r="247" spans="1:4" s="9" customFormat="1" ht="12.75">
      <c r="A247" s="2">
        <v>39</v>
      </c>
      <c r="B247" s="54" t="s">
        <v>495</v>
      </c>
      <c r="C247" s="164">
        <v>2019</v>
      </c>
      <c r="D247" s="173">
        <v>420</v>
      </c>
    </row>
    <row r="248" spans="1:4" s="9" customFormat="1" ht="12.75">
      <c r="A248" s="2">
        <v>40</v>
      </c>
      <c r="B248" s="54" t="s">
        <v>495</v>
      </c>
      <c r="C248" s="164">
        <v>2019</v>
      </c>
      <c r="D248" s="173">
        <v>420</v>
      </c>
    </row>
    <row r="249" spans="1:4" s="9" customFormat="1" ht="12.75">
      <c r="A249" s="2">
        <v>41</v>
      </c>
      <c r="B249" s="54" t="s">
        <v>495</v>
      </c>
      <c r="C249" s="164">
        <v>2019</v>
      </c>
      <c r="D249" s="173">
        <v>420</v>
      </c>
    </row>
    <row r="250" spans="1:4" s="9" customFormat="1" ht="12.75">
      <c r="A250" s="2">
        <v>42</v>
      </c>
      <c r="B250" s="262" t="s">
        <v>495</v>
      </c>
      <c r="C250" s="170">
        <v>2019</v>
      </c>
      <c r="D250" s="174">
        <v>420</v>
      </c>
    </row>
    <row r="251" spans="1:4" s="9" customFormat="1" ht="12.75">
      <c r="A251" s="2">
        <v>43</v>
      </c>
      <c r="B251" s="262" t="s">
        <v>495</v>
      </c>
      <c r="C251" s="170">
        <v>2019</v>
      </c>
      <c r="D251" s="174">
        <v>420</v>
      </c>
    </row>
    <row r="252" spans="1:4" s="9" customFormat="1" ht="12.75">
      <c r="A252" s="2">
        <v>44</v>
      </c>
      <c r="B252" s="262" t="s">
        <v>496</v>
      </c>
      <c r="C252" s="170">
        <v>2019</v>
      </c>
      <c r="D252" s="174">
        <v>440</v>
      </c>
    </row>
    <row r="253" spans="1:4" s="9" customFormat="1" ht="12.75">
      <c r="A253" s="2">
        <v>45</v>
      </c>
      <c r="B253" s="262" t="s">
        <v>496</v>
      </c>
      <c r="C253" s="170">
        <v>2019</v>
      </c>
      <c r="D253" s="174">
        <v>440</v>
      </c>
    </row>
    <row r="254" spans="1:4" s="9" customFormat="1" ht="12.75">
      <c r="A254" s="2">
        <v>46</v>
      </c>
      <c r="B254" s="262" t="s">
        <v>496</v>
      </c>
      <c r="C254" s="170">
        <v>2019</v>
      </c>
      <c r="D254" s="174">
        <v>440</v>
      </c>
    </row>
    <row r="255" spans="1:4" s="9" customFormat="1" ht="12.75">
      <c r="A255" s="2">
        <v>47</v>
      </c>
      <c r="B255" s="262" t="s">
        <v>496</v>
      </c>
      <c r="C255" s="170">
        <v>2019</v>
      </c>
      <c r="D255" s="174">
        <v>440</v>
      </c>
    </row>
    <row r="256" spans="1:4" s="9" customFormat="1" ht="12.75">
      <c r="A256" s="2">
        <v>48</v>
      </c>
      <c r="B256" s="262" t="s">
        <v>496</v>
      </c>
      <c r="C256" s="170">
        <v>2019</v>
      </c>
      <c r="D256" s="174">
        <v>440</v>
      </c>
    </row>
    <row r="257" spans="1:4" s="9" customFormat="1" ht="12.75">
      <c r="A257" s="2">
        <v>49</v>
      </c>
      <c r="B257" s="262" t="s">
        <v>496</v>
      </c>
      <c r="C257" s="170">
        <v>2019</v>
      </c>
      <c r="D257" s="174">
        <v>440</v>
      </c>
    </row>
    <row r="258" spans="1:4" s="9" customFormat="1" ht="12.75">
      <c r="A258" s="2">
        <v>50</v>
      </c>
      <c r="B258" s="262" t="s">
        <v>497</v>
      </c>
      <c r="C258" s="170">
        <v>2019</v>
      </c>
      <c r="D258" s="174">
        <v>370</v>
      </c>
    </row>
    <row r="259" spans="1:4" s="9" customFormat="1" ht="12.75">
      <c r="A259" s="2">
        <v>51</v>
      </c>
      <c r="B259" s="262" t="s">
        <v>498</v>
      </c>
      <c r="C259" s="170">
        <v>2019</v>
      </c>
      <c r="D259" s="174">
        <v>1249.99</v>
      </c>
    </row>
    <row r="260" spans="1:4" s="9" customFormat="1" ht="12.75">
      <c r="A260" s="2">
        <v>52</v>
      </c>
      <c r="B260" s="262" t="s">
        <v>498</v>
      </c>
      <c r="C260" s="170">
        <v>2019</v>
      </c>
      <c r="D260" s="174">
        <v>1249.99</v>
      </c>
    </row>
    <row r="261" spans="1:4" s="105" customFormat="1" ht="12.75">
      <c r="A261" s="2">
        <v>53</v>
      </c>
      <c r="B261" s="54" t="s">
        <v>499</v>
      </c>
      <c r="C261" s="53">
        <v>2020</v>
      </c>
      <c r="D261" s="274">
        <v>1725</v>
      </c>
    </row>
    <row r="262" spans="1:4" s="105" customFormat="1" ht="12.75">
      <c r="A262" s="2">
        <v>54</v>
      </c>
      <c r="B262" s="54" t="s">
        <v>499</v>
      </c>
      <c r="C262" s="53">
        <v>2020</v>
      </c>
      <c r="D262" s="274">
        <v>1725</v>
      </c>
    </row>
    <row r="263" spans="1:4" s="9" customFormat="1" ht="12.75">
      <c r="A263" s="2">
        <v>55</v>
      </c>
      <c r="B263" s="262" t="s">
        <v>500</v>
      </c>
      <c r="C263" s="170">
        <v>2020</v>
      </c>
      <c r="D263" s="174">
        <v>10000</v>
      </c>
    </row>
    <row r="264" spans="1:4" ht="12.75">
      <c r="A264" s="305" t="s">
        <v>0</v>
      </c>
      <c r="B264" s="306"/>
      <c r="C264" s="307"/>
      <c r="D264" s="180">
        <f>SUM(D209:D263)</f>
        <v>101288.66</v>
      </c>
    </row>
    <row r="265" spans="1:4" ht="12.75">
      <c r="A265" s="303" t="s">
        <v>109</v>
      </c>
      <c r="B265" s="303"/>
      <c r="C265" s="303"/>
      <c r="D265" s="303"/>
    </row>
    <row r="266" spans="1:4" ht="12.75">
      <c r="A266" s="2">
        <v>1</v>
      </c>
      <c r="B266" s="41" t="s">
        <v>553</v>
      </c>
      <c r="C266" s="42">
        <v>2016</v>
      </c>
      <c r="D266" s="176">
        <v>1550</v>
      </c>
    </row>
    <row r="267" spans="1:4" ht="12.75">
      <c r="A267" s="2">
        <v>2</v>
      </c>
      <c r="B267" s="41" t="s">
        <v>554</v>
      </c>
      <c r="C267" s="42">
        <v>2016</v>
      </c>
      <c r="D267" s="176">
        <v>2298.99</v>
      </c>
    </row>
    <row r="268" spans="1:4" ht="12.75">
      <c r="A268" s="2">
        <v>3</v>
      </c>
      <c r="B268" s="1" t="s">
        <v>555</v>
      </c>
      <c r="C268" s="2">
        <v>2016</v>
      </c>
      <c r="D268" s="137">
        <v>3490</v>
      </c>
    </row>
    <row r="269" spans="1:4" ht="26.25">
      <c r="A269" s="2">
        <v>4</v>
      </c>
      <c r="B269" s="1" t="s">
        <v>556</v>
      </c>
      <c r="C269" s="2">
        <v>2016</v>
      </c>
      <c r="D269" s="137">
        <v>1673</v>
      </c>
    </row>
    <row r="270" spans="1:4" ht="12.75">
      <c r="A270" s="2">
        <v>5</v>
      </c>
      <c r="B270" s="1" t="s">
        <v>557</v>
      </c>
      <c r="C270" s="2">
        <v>2017</v>
      </c>
      <c r="D270" s="137">
        <v>1200</v>
      </c>
    </row>
    <row r="271" spans="1:4" ht="12.75">
      <c r="A271" s="2">
        <v>6</v>
      </c>
      <c r="B271" s="1" t="s">
        <v>558</v>
      </c>
      <c r="C271" s="2">
        <v>2017</v>
      </c>
      <c r="D271" s="137">
        <v>2950</v>
      </c>
    </row>
    <row r="272" spans="1:4" ht="12.75">
      <c r="A272" s="2">
        <v>7</v>
      </c>
      <c r="B272" s="1" t="s">
        <v>558</v>
      </c>
      <c r="C272" s="2">
        <v>2017</v>
      </c>
      <c r="D272" s="137">
        <v>2949.99</v>
      </c>
    </row>
    <row r="273" spans="1:4" ht="12.75">
      <c r="A273" s="2">
        <v>8</v>
      </c>
      <c r="B273" s="1" t="s">
        <v>559</v>
      </c>
      <c r="C273" s="2">
        <v>2018</v>
      </c>
      <c r="D273" s="137">
        <v>1250</v>
      </c>
    </row>
    <row r="274" spans="1:4" ht="12.75">
      <c r="A274" s="2">
        <v>9</v>
      </c>
      <c r="B274" s="1" t="s">
        <v>560</v>
      </c>
      <c r="C274" s="2">
        <v>2018</v>
      </c>
      <c r="D274" s="137">
        <v>1200</v>
      </c>
    </row>
    <row r="275" spans="1:4" ht="12.75">
      <c r="A275" s="2">
        <v>10</v>
      </c>
      <c r="B275" s="1" t="s">
        <v>561</v>
      </c>
      <c r="C275" s="2">
        <v>2018</v>
      </c>
      <c r="D275" s="137">
        <v>590</v>
      </c>
    </row>
    <row r="276" spans="1:4" ht="12.75">
      <c r="A276" s="2">
        <v>11</v>
      </c>
      <c r="B276" s="1" t="s">
        <v>561</v>
      </c>
      <c r="C276" s="2">
        <v>2018</v>
      </c>
      <c r="D276" s="137">
        <v>589.99</v>
      </c>
    </row>
    <row r="277" spans="1:4" ht="12.75">
      <c r="A277" s="2">
        <v>12</v>
      </c>
      <c r="B277" s="1" t="s">
        <v>562</v>
      </c>
      <c r="C277" s="2">
        <v>2018</v>
      </c>
      <c r="D277" s="137">
        <v>999</v>
      </c>
    </row>
    <row r="278" spans="1:4" s="4" customFormat="1" ht="12.75">
      <c r="A278" s="2">
        <v>13</v>
      </c>
      <c r="B278" s="1" t="s">
        <v>563</v>
      </c>
      <c r="C278" s="2">
        <v>2018</v>
      </c>
      <c r="D278" s="137">
        <v>700</v>
      </c>
    </row>
    <row r="279" spans="1:4" ht="12.75">
      <c r="A279" s="2">
        <v>14</v>
      </c>
      <c r="B279" s="1" t="s">
        <v>564</v>
      </c>
      <c r="C279" s="2">
        <v>2019</v>
      </c>
      <c r="D279" s="137">
        <v>2226.3</v>
      </c>
    </row>
    <row r="280" spans="1:4" ht="12.75">
      <c r="A280" s="2">
        <v>15</v>
      </c>
      <c r="B280" s="1" t="s">
        <v>565</v>
      </c>
      <c r="C280" s="2">
        <v>2019</v>
      </c>
      <c r="D280" s="137">
        <v>2091</v>
      </c>
    </row>
    <row r="281" spans="1:4" ht="12.75">
      <c r="A281" s="2">
        <v>16</v>
      </c>
      <c r="B281" s="1" t="s">
        <v>566</v>
      </c>
      <c r="C281" s="2">
        <v>2019</v>
      </c>
      <c r="D281" s="137">
        <v>1099.62</v>
      </c>
    </row>
    <row r="282" spans="1:4" ht="12.75">
      <c r="A282" s="2">
        <v>17</v>
      </c>
      <c r="B282" s="1" t="s">
        <v>566</v>
      </c>
      <c r="C282" s="2">
        <v>2019</v>
      </c>
      <c r="D282" s="137">
        <v>1099.62</v>
      </c>
    </row>
    <row r="283" spans="1:4" s="13" customFormat="1" ht="12.75">
      <c r="A283" s="305" t="s">
        <v>0</v>
      </c>
      <c r="B283" s="306"/>
      <c r="C283" s="307"/>
      <c r="D283" s="180">
        <f>SUM(D266:D282)</f>
        <v>27957.51</v>
      </c>
    </row>
    <row r="284" spans="1:4" s="4" customFormat="1" ht="12.75">
      <c r="A284" s="303" t="s">
        <v>110</v>
      </c>
      <c r="B284" s="303"/>
      <c r="C284" s="303"/>
      <c r="D284" s="303"/>
    </row>
    <row r="285" spans="1:4" ht="12.75">
      <c r="A285" s="2">
        <v>1</v>
      </c>
      <c r="B285" s="1" t="s">
        <v>613</v>
      </c>
      <c r="C285" s="2">
        <v>2016</v>
      </c>
      <c r="D285" s="137">
        <v>266.37</v>
      </c>
    </row>
    <row r="286" spans="1:4" ht="12.75">
      <c r="A286" s="2">
        <v>2</v>
      </c>
      <c r="B286" s="1" t="s">
        <v>614</v>
      </c>
      <c r="C286" s="2">
        <v>2016</v>
      </c>
      <c r="D286" s="137">
        <v>1350</v>
      </c>
    </row>
    <row r="287" spans="1:4" ht="12.75">
      <c r="A287" s="2">
        <v>3</v>
      </c>
      <c r="B287" s="1" t="s">
        <v>615</v>
      </c>
      <c r="C287" s="2">
        <v>2016</v>
      </c>
      <c r="D287" s="137">
        <v>560</v>
      </c>
    </row>
    <row r="288" spans="1:4" ht="12.75">
      <c r="A288" s="2">
        <v>4</v>
      </c>
      <c r="B288" s="1" t="s">
        <v>615</v>
      </c>
      <c r="C288" s="2">
        <v>2016</v>
      </c>
      <c r="D288" s="137">
        <v>560</v>
      </c>
    </row>
    <row r="289" spans="1:4" ht="12.75">
      <c r="A289" s="2">
        <v>5</v>
      </c>
      <c r="B289" s="1" t="s">
        <v>616</v>
      </c>
      <c r="C289" s="2">
        <v>2016</v>
      </c>
      <c r="D289" s="137">
        <v>950</v>
      </c>
    </row>
    <row r="290" spans="1:4" ht="12.75">
      <c r="A290" s="2">
        <v>6</v>
      </c>
      <c r="B290" s="1" t="s">
        <v>617</v>
      </c>
      <c r="C290" s="2">
        <v>2016</v>
      </c>
      <c r="D290" s="137">
        <v>799.5</v>
      </c>
    </row>
    <row r="291" spans="1:4" ht="26.25">
      <c r="A291" s="2">
        <v>7</v>
      </c>
      <c r="B291" s="1" t="s">
        <v>618</v>
      </c>
      <c r="C291" s="2">
        <v>2016</v>
      </c>
      <c r="D291" s="137">
        <v>2150</v>
      </c>
    </row>
    <row r="292" spans="1:4" ht="12.75">
      <c r="A292" s="2">
        <v>8</v>
      </c>
      <c r="B292" s="1" t="s">
        <v>619</v>
      </c>
      <c r="C292" s="2">
        <v>2016</v>
      </c>
      <c r="D292" s="137">
        <v>3490</v>
      </c>
    </row>
    <row r="293" spans="1:4" ht="12.75">
      <c r="A293" s="2">
        <v>9</v>
      </c>
      <c r="B293" s="1" t="s">
        <v>620</v>
      </c>
      <c r="C293" s="2">
        <v>2016</v>
      </c>
      <c r="D293" s="137">
        <v>3284.8</v>
      </c>
    </row>
    <row r="294" spans="1:4" ht="12.75">
      <c r="A294" s="2">
        <v>10</v>
      </c>
      <c r="B294" s="1" t="s">
        <v>621</v>
      </c>
      <c r="C294" s="2">
        <v>2016</v>
      </c>
      <c r="D294" s="137">
        <v>699.28</v>
      </c>
    </row>
    <row r="295" spans="1:4" ht="26.25">
      <c r="A295" s="2">
        <v>11</v>
      </c>
      <c r="B295" s="1" t="s">
        <v>618</v>
      </c>
      <c r="C295" s="2">
        <v>2016</v>
      </c>
      <c r="D295" s="137">
        <v>2150</v>
      </c>
    </row>
    <row r="296" spans="1:4" ht="12.75">
      <c r="A296" s="2">
        <v>12</v>
      </c>
      <c r="B296" s="1" t="s">
        <v>617</v>
      </c>
      <c r="C296" s="2">
        <v>2016</v>
      </c>
      <c r="D296" s="137">
        <v>799.5</v>
      </c>
    </row>
    <row r="297" spans="1:4" ht="12.75">
      <c r="A297" s="2">
        <v>13</v>
      </c>
      <c r="B297" s="1" t="s">
        <v>622</v>
      </c>
      <c r="C297" s="2">
        <v>2017</v>
      </c>
      <c r="D297" s="137">
        <v>3351</v>
      </c>
    </row>
    <row r="298" spans="1:4" ht="12.75">
      <c r="A298" s="2">
        <v>14</v>
      </c>
      <c r="B298" s="1" t="s">
        <v>623</v>
      </c>
      <c r="C298" s="2">
        <v>2017</v>
      </c>
      <c r="D298" s="137">
        <v>290</v>
      </c>
    </row>
    <row r="299" spans="1:4" ht="12.75">
      <c r="A299" s="2">
        <v>15</v>
      </c>
      <c r="B299" s="1" t="s">
        <v>624</v>
      </c>
      <c r="C299" s="2">
        <v>2018</v>
      </c>
      <c r="D299" s="137">
        <v>779</v>
      </c>
    </row>
    <row r="300" spans="1:4" ht="12.75">
      <c r="A300" s="2">
        <v>16</v>
      </c>
      <c r="B300" s="1" t="s">
        <v>625</v>
      </c>
      <c r="C300" s="2">
        <v>2018</v>
      </c>
      <c r="D300" s="137">
        <v>1269</v>
      </c>
    </row>
    <row r="301" spans="1:4" ht="12.75">
      <c r="A301" s="2">
        <v>17</v>
      </c>
      <c r="B301" s="1" t="s">
        <v>626</v>
      </c>
      <c r="C301" s="2">
        <v>2018</v>
      </c>
      <c r="D301" s="137">
        <v>5050</v>
      </c>
    </row>
    <row r="302" spans="1:4" ht="12.75">
      <c r="A302" s="2">
        <v>18</v>
      </c>
      <c r="B302" s="1" t="s">
        <v>627</v>
      </c>
      <c r="C302" s="2">
        <v>2018</v>
      </c>
      <c r="D302" s="137">
        <v>735</v>
      </c>
    </row>
    <row r="303" spans="1:4" ht="12.75">
      <c r="A303" s="2">
        <v>19</v>
      </c>
      <c r="B303" s="1" t="s">
        <v>627</v>
      </c>
      <c r="C303" s="2">
        <v>2019</v>
      </c>
      <c r="D303" s="137">
        <v>735</v>
      </c>
    </row>
    <row r="304" spans="1:4" ht="12.75">
      <c r="A304" s="2">
        <v>20</v>
      </c>
      <c r="B304" s="1" t="s">
        <v>627</v>
      </c>
      <c r="C304" s="2">
        <v>2019</v>
      </c>
      <c r="D304" s="137">
        <v>735</v>
      </c>
    </row>
    <row r="305" spans="1:4" ht="12.75">
      <c r="A305" s="2">
        <v>21</v>
      </c>
      <c r="B305" s="1" t="s">
        <v>628</v>
      </c>
      <c r="C305" s="2">
        <v>2019</v>
      </c>
      <c r="D305" s="137">
        <v>960.1</v>
      </c>
    </row>
    <row r="306" spans="1:4" ht="12.75">
      <c r="A306" s="2">
        <v>22</v>
      </c>
      <c r="B306" s="1" t="s">
        <v>629</v>
      </c>
      <c r="C306" s="2">
        <v>2019</v>
      </c>
      <c r="D306" s="137">
        <v>859.77</v>
      </c>
    </row>
    <row r="307" spans="1:4" ht="12.75">
      <c r="A307" s="2">
        <v>23</v>
      </c>
      <c r="B307" s="1" t="s">
        <v>628</v>
      </c>
      <c r="C307" s="2">
        <v>2019</v>
      </c>
      <c r="D307" s="137">
        <v>960.13</v>
      </c>
    </row>
    <row r="308" spans="1:4" ht="12.75">
      <c r="A308" s="2">
        <v>24</v>
      </c>
      <c r="B308" s="1" t="s">
        <v>630</v>
      </c>
      <c r="C308" s="2">
        <v>2019</v>
      </c>
      <c r="D308" s="137">
        <v>861</v>
      </c>
    </row>
    <row r="309" spans="1:4" ht="12.75">
      <c r="A309" s="2">
        <v>25</v>
      </c>
      <c r="B309" s="1" t="s">
        <v>631</v>
      </c>
      <c r="C309" s="2">
        <v>2020</v>
      </c>
      <c r="D309" s="137">
        <v>20000</v>
      </c>
    </row>
    <row r="310" spans="1:4" ht="12.75">
      <c r="A310" s="2">
        <v>26</v>
      </c>
      <c r="B310" s="1" t="s">
        <v>632</v>
      </c>
      <c r="C310" s="2">
        <v>2019</v>
      </c>
      <c r="D310" s="137">
        <v>1955.7</v>
      </c>
    </row>
    <row r="311" spans="1:4" ht="12.75">
      <c r="A311" s="2">
        <v>27</v>
      </c>
      <c r="B311" s="1" t="s">
        <v>633</v>
      </c>
      <c r="C311" s="2">
        <v>2019</v>
      </c>
      <c r="D311" s="137">
        <v>879</v>
      </c>
    </row>
    <row r="312" spans="1:4" ht="12.75">
      <c r="A312" s="2">
        <v>28</v>
      </c>
      <c r="B312" s="1" t="s">
        <v>633</v>
      </c>
      <c r="C312" s="2">
        <v>2019</v>
      </c>
      <c r="D312" s="137">
        <v>879</v>
      </c>
    </row>
    <row r="313" spans="1:4" ht="12.75">
      <c r="A313" s="2">
        <v>29</v>
      </c>
      <c r="B313" s="1" t="s">
        <v>634</v>
      </c>
      <c r="C313" s="2">
        <v>2019</v>
      </c>
      <c r="D313" s="137">
        <v>879.45</v>
      </c>
    </row>
    <row r="314" spans="1:4" ht="12.75">
      <c r="A314" s="2">
        <v>30</v>
      </c>
      <c r="B314" s="1" t="s">
        <v>635</v>
      </c>
      <c r="C314" s="2">
        <v>2020</v>
      </c>
      <c r="D314" s="137">
        <v>940</v>
      </c>
    </row>
    <row r="315" spans="1:4" ht="12.75">
      <c r="A315" s="2">
        <v>31</v>
      </c>
      <c r="B315" s="1" t="s">
        <v>635</v>
      </c>
      <c r="C315" s="2">
        <v>2020</v>
      </c>
      <c r="D315" s="137">
        <v>940</v>
      </c>
    </row>
    <row r="316" spans="1:4" ht="12.75">
      <c r="A316" s="2">
        <v>32</v>
      </c>
      <c r="B316" s="1" t="s">
        <v>636</v>
      </c>
      <c r="C316" s="2">
        <v>2020</v>
      </c>
      <c r="D316" s="137">
        <v>2619.9</v>
      </c>
    </row>
    <row r="317" spans="1:4" ht="12.75">
      <c r="A317" s="2">
        <v>33</v>
      </c>
      <c r="B317" s="1" t="s">
        <v>637</v>
      </c>
      <c r="C317" s="2">
        <v>2020</v>
      </c>
      <c r="D317" s="137">
        <v>756.45</v>
      </c>
    </row>
    <row r="318" spans="1:4" ht="12.75">
      <c r="A318" s="2">
        <v>34</v>
      </c>
      <c r="B318" s="1" t="s">
        <v>638</v>
      </c>
      <c r="C318" s="2">
        <v>2019</v>
      </c>
      <c r="D318" s="137">
        <v>2699</v>
      </c>
    </row>
    <row r="319" spans="1:4" ht="12.75">
      <c r="A319" s="2">
        <v>35</v>
      </c>
      <c r="B319" s="1" t="s">
        <v>639</v>
      </c>
      <c r="C319" s="2">
        <v>2019</v>
      </c>
      <c r="D319" s="137">
        <v>5781</v>
      </c>
    </row>
    <row r="320" spans="1:6" s="4" customFormat="1" ht="12.75" customHeight="1">
      <c r="A320" s="305" t="s">
        <v>0</v>
      </c>
      <c r="B320" s="306"/>
      <c r="C320" s="307"/>
      <c r="D320" s="181">
        <f>SUM(D285:D319)</f>
        <v>71973.94999999998</v>
      </c>
      <c r="F320" s="10"/>
    </row>
    <row r="321" spans="1:6" s="4" customFormat="1" ht="12.75">
      <c r="A321" s="303" t="s">
        <v>111</v>
      </c>
      <c r="B321" s="303"/>
      <c r="C321" s="303"/>
      <c r="D321" s="303"/>
      <c r="F321" s="10"/>
    </row>
    <row r="322" spans="1:6" s="4" customFormat="1" ht="12.75">
      <c r="A322" s="2">
        <v>1</v>
      </c>
      <c r="B322" s="41" t="s">
        <v>682</v>
      </c>
      <c r="C322" s="42">
        <v>2017</v>
      </c>
      <c r="D322" s="176">
        <v>20000</v>
      </c>
      <c r="F322" s="10"/>
    </row>
    <row r="323" spans="1:4" s="9" customFormat="1" ht="12.75">
      <c r="A323" s="305" t="s">
        <v>0</v>
      </c>
      <c r="B323" s="306"/>
      <c r="C323" s="307"/>
      <c r="D323" s="180">
        <f>SUM(D322:D322)</f>
        <v>20000</v>
      </c>
    </row>
    <row r="324" spans="1:6" s="4" customFormat="1" ht="12.75">
      <c r="A324" s="303" t="s">
        <v>112</v>
      </c>
      <c r="B324" s="303"/>
      <c r="C324" s="303"/>
      <c r="D324" s="303"/>
      <c r="F324" s="10"/>
    </row>
    <row r="325" spans="1:6" s="4" customFormat="1" ht="12.75">
      <c r="A325" s="2">
        <v>1</v>
      </c>
      <c r="B325" s="1" t="s">
        <v>707</v>
      </c>
      <c r="C325" s="2">
        <v>2016</v>
      </c>
      <c r="D325" s="137">
        <v>1790</v>
      </c>
      <c r="F325" s="10"/>
    </row>
    <row r="326" spans="1:4" s="4" customFormat="1" ht="12.75">
      <c r="A326" s="2">
        <v>2</v>
      </c>
      <c r="B326" s="1" t="s">
        <v>708</v>
      </c>
      <c r="C326" s="2">
        <v>2017</v>
      </c>
      <c r="D326" s="137">
        <v>1600</v>
      </c>
    </row>
    <row r="327" spans="1:4" s="4" customFormat="1" ht="12.75">
      <c r="A327" s="2">
        <v>3</v>
      </c>
      <c r="B327" s="1" t="s">
        <v>709</v>
      </c>
      <c r="C327" s="2">
        <v>2018</v>
      </c>
      <c r="D327" s="137">
        <v>2827</v>
      </c>
    </row>
    <row r="328" spans="1:4" s="4" customFormat="1" ht="12.75">
      <c r="A328" s="2">
        <v>4</v>
      </c>
      <c r="B328" s="1" t="s">
        <v>710</v>
      </c>
      <c r="C328" s="2">
        <v>2020</v>
      </c>
      <c r="D328" s="137">
        <v>16000</v>
      </c>
    </row>
    <row r="329" spans="1:4" s="9" customFormat="1" ht="12.75">
      <c r="A329" s="305" t="s">
        <v>0</v>
      </c>
      <c r="B329" s="306"/>
      <c r="C329" s="307"/>
      <c r="D329" s="180">
        <f>SUM(D325:D328)</f>
        <v>22217</v>
      </c>
    </row>
    <row r="330" spans="1:4" s="9" customFormat="1" ht="12.75">
      <c r="A330" s="303" t="s">
        <v>125</v>
      </c>
      <c r="B330" s="303"/>
      <c r="C330" s="303"/>
      <c r="D330" s="303"/>
    </row>
    <row r="331" spans="1:4" s="9" customFormat="1" ht="12.75">
      <c r="A331" s="2">
        <v>1</v>
      </c>
      <c r="B331" s="1" t="s">
        <v>729</v>
      </c>
      <c r="C331" s="2">
        <v>2016</v>
      </c>
      <c r="D331" s="137">
        <v>30000</v>
      </c>
    </row>
    <row r="332" spans="1:4" s="9" customFormat="1" ht="12.75">
      <c r="A332" s="2">
        <v>2</v>
      </c>
      <c r="B332" s="1" t="s">
        <v>730</v>
      </c>
      <c r="C332" s="2">
        <v>2016</v>
      </c>
      <c r="D332" s="137">
        <v>5700</v>
      </c>
    </row>
    <row r="333" spans="1:4" s="9" customFormat="1" ht="12.75">
      <c r="A333" s="2">
        <v>3</v>
      </c>
      <c r="B333" s="131" t="s">
        <v>731</v>
      </c>
      <c r="C333" s="58">
        <v>2017</v>
      </c>
      <c r="D333" s="192">
        <v>3224</v>
      </c>
    </row>
    <row r="334" spans="1:4" s="9" customFormat="1" ht="12.75">
      <c r="A334" s="2">
        <v>4</v>
      </c>
      <c r="B334" s="131" t="s">
        <v>731</v>
      </c>
      <c r="C334" s="58">
        <v>2019</v>
      </c>
      <c r="D334" s="192">
        <v>2908.95</v>
      </c>
    </row>
    <row r="335" spans="1:4" s="9" customFormat="1" ht="12.75">
      <c r="A335" s="2">
        <v>5</v>
      </c>
      <c r="B335" s="1" t="s">
        <v>731</v>
      </c>
      <c r="C335" s="2">
        <v>2019</v>
      </c>
      <c r="D335" s="137">
        <v>2200</v>
      </c>
    </row>
    <row r="336" spans="1:4" s="9" customFormat="1" ht="13.5" customHeight="1">
      <c r="A336" s="305" t="s">
        <v>0</v>
      </c>
      <c r="B336" s="306"/>
      <c r="C336" s="307"/>
      <c r="D336" s="182">
        <f>SUM(D331:D335)</f>
        <v>44032.95</v>
      </c>
    </row>
    <row r="337" spans="1:4" s="9" customFormat="1" ht="14.25" customHeight="1">
      <c r="A337" s="303" t="s">
        <v>113</v>
      </c>
      <c r="B337" s="303"/>
      <c r="C337" s="303"/>
      <c r="D337" s="303"/>
    </row>
    <row r="338" spans="1:4" s="9" customFormat="1" ht="12.75">
      <c r="A338" s="2">
        <v>1</v>
      </c>
      <c r="B338" s="1" t="s">
        <v>748</v>
      </c>
      <c r="C338" s="2">
        <v>2016</v>
      </c>
      <c r="D338" s="137">
        <v>1830.24</v>
      </c>
    </row>
    <row r="339" spans="1:4" s="9" customFormat="1" ht="12.75">
      <c r="A339" s="2">
        <v>2</v>
      </c>
      <c r="B339" s="1" t="s">
        <v>749</v>
      </c>
      <c r="C339" s="2">
        <v>2016</v>
      </c>
      <c r="D339" s="137">
        <v>196.8</v>
      </c>
    </row>
    <row r="340" spans="1:4" s="9" customFormat="1" ht="12.75">
      <c r="A340" s="2">
        <v>3</v>
      </c>
      <c r="B340" s="41" t="s">
        <v>749</v>
      </c>
      <c r="C340" s="2">
        <v>2016</v>
      </c>
      <c r="D340" s="137">
        <v>196.8</v>
      </c>
    </row>
    <row r="341" spans="1:4" s="9" customFormat="1" ht="12.75">
      <c r="A341" s="2">
        <v>4</v>
      </c>
      <c r="B341" s="41" t="s">
        <v>750</v>
      </c>
      <c r="C341" s="2">
        <v>2016</v>
      </c>
      <c r="D341" s="137">
        <v>520</v>
      </c>
    </row>
    <row r="342" spans="1:4" s="9" customFormat="1" ht="12.75">
      <c r="A342" s="2">
        <v>5</v>
      </c>
      <c r="B342" s="41" t="s">
        <v>750</v>
      </c>
      <c r="C342" s="2">
        <v>2016</v>
      </c>
      <c r="D342" s="137">
        <v>520.01</v>
      </c>
    </row>
    <row r="343" spans="1:4" s="9" customFormat="1" ht="12.75">
      <c r="A343" s="2">
        <v>6</v>
      </c>
      <c r="B343" s="41" t="s">
        <v>751</v>
      </c>
      <c r="C343" s="2">
        <v>2016</v>
      </c>
      <c r="D343" s="137">
        <v>2521.5</v>
      </c>
    </row>
    <row r="344" spans="1:4" s="9" customFormat="1" ht="12.75">
      <c r="A344" s="2">
        <v>7</v>
      </c>
      <c r="B344" s="41" t="s">
        <v>752</v>
      </c>
      <c r="C344" s="2">
        <v>2016</v>
      </c>
      <c r="D344" s="137">
        <v>3490</v>
      </c>
    </row>
    <row r="345" spans="1:4" s="9" customFormat="1" ht="12.75">
      <c r="A345" s="2">
        <v>8</v>
      </c>
      <c r="B345" s="41" t="s">
        <v>753</v>
      </c>
      <c r="C345" s="2">
        <v>2016</v>
      </c>
      <c r="D345" s="137">
        <v>1500</v>
      </c>
    </row>
    <row r="346" spans="1:4" s="9" customFormat="1" ht="12.75">
      <c r="A346" s="2">
        <v>9</v>
      </c>
      <c r="B346" s="41" t="s">
        <v>755</v>
      </c>
      <c r="C346" s="42">
        <v>2017</v>
      </c>
      <c r="D346" s="176">
        <v>14998.62</v>
      </c>
    </row>
    <row r="347" spans="1:4" s="9" customFormat="1" ht="12.75">
      <c r="A347" s="2">
        <v>10</v>
      </c>
      <c r="B347" s="41" t="s">
        <v>756</v>
      </c>
      <c r="C347" s="42">
        <v>2017</v>
      </c>
      <c r="D347" s="176">
        <v>565.8</v>
      </c>
    </row>
    <row r="348" spans="1:4" s="9" customFormat="1" ht="12.75">
      <c r="A348" s="2">
        <v>11</v>
      </c>
      <c r="B348" s="1" t="s">
        <v>756</v>
      </c>
      <c r="C348" s="2">
        <v>2017</v>
      </c>
      <c r="D348" s="137">
        <v>565.8</v>
      </c>
    </row>
    <row r="349" spans="1:4" s="9" customFormat="1" ht="12.75">
      <c r="A349" s="2">
        <v>12</v>
      </c>
      <c r="B349" s="1" t="s">
        <v>757</v>
      </c>
      <c r="C349" s="2">
        <v>2017</v>
      </c>
      <c r="D349" s="137">
        <v>393.6</v>
      </c>
    </row>
    <row r="350" spans="1:4" s="9" customFormat="1" ht="12.75">
      <c r="A350" s="2">
        <v>13</v>
      </c>
      <c r="B350" s="1" t="s">
        <v>758</v>
      </c>
      <c r="C350" s="2">
        <v>2017</v>
      </c>
      <c r="D350" s="137">
        <v>516.6</v>
      </c>
    </row>
    <row r="351" spans="1:4" s="9" customFormat="1" ht="12.75">
      <c r="A351" s="2">
        <v>14</v>
      </c>
      <c r="B351" s="1" t="s">
        <v>759</v>
      </c>
      <c r="C351" s="2">
        <v>2017</v>
      </c>
      <c r="D351" s="137">
        <v>1379</v>
      </c>
    </row>
    <row r="352" spans="1:4" s="9" customFormat="1" ht="12.75">
      <c r="A352" s="2">
        <v>15</v>
      </c>
      <c r="B352" s="1" t="s">
        <v>760</v>
      </c>
      <c r="C352" s="2">
        <v>2017</v>
      </c>
      <c r="D352" s="137">
        <v>1379</v>
      </c>
    </row>
    <row r="353" spans="1:4" s="9" customFormat="1" ht="12.75">
      <c r="A353" s="2">
        <v>16</v>
      </c>
      <c r="B353" s="1" t="s">
        <v>761</v>
      </c>
      <c r="C353" s="2">
        <v>2017</v>
      </c>
      <c r="D353" s="137">
        <v>3499.99</v>
      </c>
    </row>
    <row r="354" spans="1:4" s="9" customFormat="1" ht="12.75">
      <c r="A354" s="2">
        <v>17</v>
      </c>
      <c r="B354" s="1" t="s">
        <v>762</v>
      </c>
      <c r="C354" s="2">
        <v>2018</v>
      </c>
      <c r="D354" s="137">
        <v>1678</v>
      </c>
    </row>
    <row r="355" spans="1:4" s="9" customFormat="1" ht="12.75">
      <c r="A355" s="2">
        <v>18</v>
      </c>
      <c r="B355" s="1" t="s">
        <v>763</v>
      </c>
      <c r="C355" s="2">
        <v>2018</v>
      </c>
      <c r="D355" s="137">
        <v>1210</v>
      </c>
    </row>
    <row r="356" spans="1:4" s="9" customFormat="1" ht="12.75">
      <c r="A356" s="2">
        <v>19</v>
      </c>
      <c r="B356" s="1" t="s">
        <v>764</v>
      </c>
      <c r="C356" s="2">
        <v>2018</v>
      </c>
      <c r="D356" s="137">
        <v>2500</v>
      </c>
    </row>
    <row r="357" spans="1:4" s="9" customFormat="1" ht="12.75">
      <c r="A357" s="2">
        <v>20</v>
      </c>
      <c r="B357" s="1" t="s">
        <v>765</v>
      </c>
      <c r="C357" s="2">
        <v>2019</v>
      </c>
      <c r="D357" s="137">
        <v>916.01</v>
      </c>
    </row>
    <row r="358" spans="1:4" s="9" customFormat="1" ht="12.75">
      <c r="A358" s="2">
        <v>21</v>
      </c>
      <c r="B358" s="1" t="s">
        <v>767</v>
      </c>
      <c r="C358" s="2">
        <v>2019</v>
      </c>
      <c r="D358" s="137">
        <v>3957.99</v>
      </c>
    </row>
    <row r="359" spans="1:4" s="9" customFormat="1" ht="12.75">
      <c r="A359" s="2">
        <v>22</v>
      </c>
      <c r="B359" s="1" t="s">
        <v>767</v>
      </c>
      <c r="C359" s="2">
        <v>2019</v>
      </c>
      <c r="D359" s="137">
        <v>5767.01</v>
      </c>
    </row>
    <row r="360" spans="1:4" s="9" customFormat="1" ht="12.75">
      <c r="A360" s="2">
        <v>23</v>
      </c>
      <c r="B360" s="1" t="s">
        <v>768</v>
      </c>
      <c r="C360" s="2">
        <v>2019</v>
      </c>
      <c r="D360" s="137">
        <v>1890.01</v>
      </c>
    </row>
    <row r="361" spans="1:4" s="9" customFormat="1" ht="12.75">
      <c r="A361" s="2">
        <v>24</v>
      </c>
      <c r="B361" s="1" t="s">
        <v>762</v>
      </c>
      <c r="C361" s="2">
        <v>2019</v>
      </c>
      <c r="D361" s="137">
        <v>1901</v>
      </c>
    </row>
    <row r="362" spans="1:4" s="9" customFormat="1" ht="12.75">
      <c r="A362" s="2">
        <v>25</v>
      </c>
      <c r="B362" s="41" t="s">
        <v>771</v>
      </c>
      <c r="C362" s="2">
        <v>2019</v>
      </c>
      <c r="D362" s="137">
        <v>369.99</v>
      </c>
    </row>
    <row r="363" spans="1:4" s="9" customFormat="1" ht="12.75">
      <c r="A363" s="2">
        <v>26</v>
      </c>
      <c r="B363" s="41" t="s">
        <v>772</v>
      </c>
      <c r="C363" s="2">
        <v>2020</v>
      </c>
      <c r="D363" s="137">
        <v>640</v>
      </c>
    </row>
    <row r="364" spans="1:4" s="9" customFormat="1" ht="12.75">
      <c r="A364" s="2">
        <v>27</v>
      </c>
      <c r="B364" s="41" t="s">
        <v>773</v>
      </c>
      <c r="C364" s="2">
        <v>2020</v>
      </c>
      <c r="D364" s="137">
        <v>75</v>
      </c>
    </row>
    <row r="365" spans="1:4" s="9" customFormat="1" ht="12.75">
      <c r="A365" s="2">
        <v>28</v>
      </c>
      <c r="B365" s="41" t="s">
        <v>773</v>
      </c>
      <c r="C365" s="2">
        <v>2020</v>
      </c>
      <c r="D365" s="137">
        <v>75</v>
      </c>
    </row>
    <row r="366" spans="1:4" s="4" customFormat="1" ht="12.75">
      <c r="A366" s="305" t="s">
        <v>0</v>
      </c>
      <c r="B366" s="306"/>
      <c r="C366" s="307"/>
      <c r="D366" s="73">
        <f>SUM(D338:D365)</f>
        <v>55053.77</v>
      </c>
    </row>
    <row r="367" spans="1:4" s="4" customFormat="1" ht="12.75">
      <c r="A367" s="303" t="s">
        <v>114</v>
      </c>
      <c r="B367" s="303"/>
      <c r="C367" s="303"/>
      <c r="D367" s="303"/>
    </row>
    <row r="368" spans="1:4" s="4" customFormat="1" ht="12.75">
      <c r="A368" s="2">
        <v>1</v>
      </c>
      <c r="B368" s="23" t="s">
        <v>812</v>
      </c>
      <c r="C368" s="2">
        <v>2016</v>
      </c>
      <c r="D368" s="195">
        <v>22509</v>
      </c>
    </row>
    <row r="369" spans="1:4" s="4" customFormat="1" ht="12.75">
      <c r="A369" s="2">
        <v>2</v>
      </c>
      <c r="B369" s="23" t="s">
        <v>813</v>
      </c>
      <c r="C369" s="2">
        <v>2016</v>
      </c>
      <c r="D369" s="195">
        <v>2885</v>
      </c>
    </row>
    <row r="370" spans="1:4" s="4" customFormat="1" ht="12.75">
      <c r="A370" s="2">
        <v>3</v>
      </c>
      <c r="B370" s="23" t="s">
        <v>814</v>
      </c>
      <c r="C370" s="2">
        <v>2016</v>
      </c>
      <c r="D370" s="195">
        <v>3419.4</v>
      </c>
    </row>
    <row r="371" spans="1:4" s="4" customFormat="1" ht="12.75">
      <c r="A371" s="2">
        <v>4</v>
      </c>
      <c r="B371" s="23" t="s">
        <v>815</v>
      </c>
      <c r="C371" s="2">
        <v>2016</v>
      </c>
      <c r="D371" s="195">
        <v>2929.99</v>
      </c>
    </row>
    <row r="372" spans="1:4" s="4" customFormat="1" ht="12.75">
      <c r="A372" s="2">
        <v>5</v>
      </c>
      <c r="B372" s="23" t="s">
        <v>815</v>
      </c>
      <c r="C372" s="2">
        <v>2016</v>
      </c>
      <c r="D372" s="195">
        <v>2930</v>
      </c>
    </row>
    <row r="373" spans="1:4" s="4" customFormat="1" ht="12.75">
      <c r="A373" s="2">
        <v>6</v>
      </c>
      <c r="B373" s="23" t="s">
        <v>816</v>
      </c>
      <c r="C373" s="2">
        <v>2016</v>
      </c>
      <c r="D373" s="195">
        <v>3498.45</v>
      </c>
    </row>
    <row r="374" spans="1:4" s="4" customFormat="1" ht="12.75">
      <c r="A374" s="2">
        <v>7</v>
      </c>
      <c r="B374" s="23" t="s">
        <v>817</v>
      </c>
      <c r="C374" s="2">
        <v>2016</v>
      </c>
      <c r="D374" s="195">
        <v>2999.01</v>
      </c>
    </row>
    <row r="375" spans="1:4" s="4" customFormat="1" ht="12.75">
      <c r="A375" s="2">
        <v>8</v>
      </c>
      <c r="B375" s="23" t="s">
        <v>818</v>
      </c>
      <c r="C375" s="2">
        <v>2016</v>
      </c>
      <c r="D375" s="195">
        <v>1659.27</v>
      </c>
    </row>
    <row r="376" spans="1:6" s="4" customFormat="1" ht="12.75">
      <c r="A376" s="2">
        <v>9</v>
      </c>
      <c r="B376" s="23" t="s">
        <v>819</v>
      </c>
      <c r="C376" s="2">
        <v>2016</v>
      </c>
      <c r="D376" s="195">
        <v>3300</v>
      </c>
      <c r="E376" s="60"/>
      <c r="F376" s="194"/>
    </row>
    <row r="377" spans="1:4" s="4" customFormat="1" ht="12.75">
      <c r="A377" s="2">
        <v>10</v>
      </c>
      <c r="B377" s="23" t="s">
        <v>820</v>
      </c>
      <c r="C377" s="2">
        <v>2016</v>
      </c>
      <c r="D377" s="195">
        <v>3490</v>
      </c>
    </row>
    <row r="378" spans="1:4" s="4" customFormat="1" ht="12.75">
      <c r="A378" s="2">
        <v>11</v>
      </c>
      <c r="B378" s="23" t="s">
        <v>821</v>
      </c>
      <c r="C378" s="2">
        <v>2016</v>
      </c>
      <c r="D378" s="195">
        <v>3351.4</v>
      </c>
    </row>
    <row r="379" spans="1:4" s="4" customFormat="1" ht="12.75">
      <c r="A379" s="2">
        <v>12</v>
      </c>
      <c r="B379" s="23" t="s">
        <v>822</v>
      </c>
      <c r="C379" s="2">
        <v>2016</v>
      </c>
      <c r="D379" s="195">
        <v>2829</v>
      </c>
    </row>
    <row r="380" spans="1:4" s="4" customFormat="1" ht="12.75">
      <c r="A380" s="2">
        <v>13</v>
      </c>
      <c r="B380" s="23" t="s">
        <v>823</v>
      </c>
      <c r="C380" s="2">
        <v>2017</v>
      </c>
      <c r="D380" s="195">
        <v>29402.38</v>
      </c>
    </row>
    <row r="381" spans="1:4" s="4" customFormat="1" ht="12.75">
      <c r="A381" s="2">
        <v>14</v>
      </c>
      <c r="B381" s="23" t="s">
        <v>824</v>
      </c>
      <c r="C381" s="2">
        <v>2017</v>
      </c>
      <c r="D381" s="195">
        <v>2879</v>
      </c>
    </row>
    <row r="382" spans="1:4" s="4" customFormat="1" ht="12.75">
      <c r="A382" s="2">
        <v>15</v>
      </c>
      <c r="B382" s="23" t="s">
        <v>825</v>
      </c>
      <c r="C382" s="2">
        <v>2018</v>
      </c>
      <c r="D382" s="195">
        <v>2945.45</v>
      </c>
    </row>
    <row r="383" spans="1:4" s="4" customFormat="1" ht="12.75">
      <c r="A383" s="2">
        <v>16</v>
      </c>
      <c r="B383" s="23" t="s">
        <v>825</v>
      </c>
      <c r="C383" s="2">
        <v>2018</v>
      </c>
      <c r="D383" s="195">
        <v>2945.45</v>
      </c>
    </row>
    <row r="384" spans="1:4" s="4" customFormat="1" ht="12.75">
      <c r="A384" s="2">
        <v>17</v>
      </c>
      <c r="B384" s="23" t="s">
        <v>826</v>
      </c>
      <c r="C384" s="2">
        <v>2018</v>
      </c>
      <c r="D384" s="195">
        <v>7393.43</v>
      </c>
    </row>
    <row r="385" spans="1:4" s="4" customFormat="1" ht="12.75">
      <c r="A385" s="2">
        <v>18</v>
      </c>
      <c r="B385" s="23" t="s">
        <v>826</v>
      </c>
      <c r="C385" s="2">
        <v>2018</v>
      </c>
      <c r="D385" s="195">
        <v>7393.43</v>
      </c>
    </row>
    <row r="386" spans="1:4" s="4" customFormat="1" ht="12.75">
      <c r="A386" s="2">
        <v>19</v>
      </c>
      <c r="B386" s="23" t="s">
        <v>827</v>
      </c>
      <c r="C386" s="2">
        <v>2018</v>
      </c>
      <c r="D386" s="195">
        <v>1999</v>
      </c>
    </row>
    <row r="387" spans="1:4" s="4" customFormat="1" ht="12.75">
      <c r="A387" s="2">
        <v>20</v>
      </c>
      <c r="B387" s="23" t="s">
        <v>828</v>
      </c>
      <c r="C387" s="2">
        <v>2018</v>
      </c>
      <c r="D387" s="195">
        <v>928.65</v>
      </c>
    </row>
    <row r="388" spans="1:4" s="4" customFormat="1" ht="12.75">
      <c r="A388" s="2">
        <v>21</v>
      </c>
      <c r="B388" s="23" t="s">
        <v>829</v>
      </c>
      <c r="C388" s="2">
        <v>2019</v>
      </c>
      <c r="D388" s="195">
        <v>718.27</v>
      </c>
    </row>
    <row r="389" spans="1:4" s="4" customFormat="1" ht="12.75">
      <c r="A389" s="2">
        <v>22</v>
      </c>
      <c r="B389" s="23" t="s">
        <v>830</v>
      </c>
      <c r="C389" s="2">
        <v>2019</v>
      </c>
      <c r="D389" s="195">
        <v>599</v>
      </c>
    </row>
    <row r="390" spans="1:4" s="4" customFormat="1" ht="12.75">
      <c r="A390" s="2">
        <v>23</v>
      </c>
      <c r="B390" s="23" t="s">
        <v>831</v>
      </c>
      <c r="C390" s="2">
        <v>2019</v>
      </c>
      <c r="D390" s="195">
        <v>555</v>
      </c>
    </row>
    <row r="391" spans="1:4" s="4" customFormat="1" ht="12.75">
      <c r="A391" s="2">
        <v>24</v>
      </c>
      <c r="B391" s="23" t="s">
        <v>832</v>
      </c>
      <c r="C391" s="2">
        <v>2019</v>
      </c>
      <c r="D391" s="195">
        <v>279</v>
      </c>
    </row>
    <row r="392" spans="1:4" s="4" customFormat="1" ht="12.75">
      <c r="A392" s="2">
        <v>25</v>
      </c>
      <c r="B392" s="23" t="s">
        <v>833</v>
      </c>
      <c r="C392" s="2">
        <v>2019</v>
      </c>
      <c r="D392" s="195">
        <v>3279</v>
      </c>
    </row>
    <row r="393" spans="1:4" s="4" customFormat="1" ht="12.75">
      <c r="A393" s="2">
        <v>26</v>
      </c>
      <c r="B393" s="23" t="s">
        <v>834</v>
      </c>
      <c r="C393" s="2">
        <v>2019</v>
      </c>
      <c r="D393" s="195">
        <v>1006.14</v>
      </c>
    </row>
    <row r="394" spans="1:4" s="4" customFormat="1" ht="12.75">
      <c r="A394" s="2">
        <v>27</v>
      </c>
      <c r="B394" s="23" t="s">
        <v>836</v>
      </c>
      <c r="C394" s="2">
        <v>2019</v>
      </c>
      <c r="D394" s="195">
        <v>2189.4</v>
      </c>
    </row>
    <row r="395" spans="1:4" s="4" customFormat="1" ht="12.75">
      <c r="A395" s="2">
        <v>28</v>
      </c>
      <c r="B395" s="23" t="s">
        <v>837</v>
      </c>
      <c r="C395" s="2">
        <v>2019</v>
      </c>
      <c r="D395" s="195">
        <v>3382.5</v>
      </c>
    </row>
    <row r="396" spans="1:4" s="4" customFormat="1" ht="12.75">
      <c r="A396" s="2">
        <v>29</v>
      </c>
      <c r="B396" s="23" t="s">
        <v>838</v>
      </c>
      <c r="C396" s="2">
        <v>2019</v>
      </c>
      <c r="D396" s="195">
        <v>3382.5</v>
      </c>
    </row>
    <row r="397" spans="1:4" s="4" customFormat="1" ht="12.75">
      <c r="A397" s="2">
        <v>30</v>
      </c>
      <c r="B397" s="41" t="s">
        <v>839</v>
      </c>
      <c r="C397" s="42">
        <v>2019</v>
      </c>
      <c r="D397" s="176">
        <v>682.65</v>
      </c>
    </row>
    <row r="398" spans="1:4" s="4" customFormat="1" ht="12.75">
      <c r="A398" s="2">
        <v>31</v>
      </c>
      <c r="B398" s="1" t="s">
        <v>839</v>
      </c>
      <c r="C398" s="2">
        <v>2019</v>
      </c>
      <c r="D398" s="137">
        <v>682.65</v>
      </c>
    </row>
    <row r="399" spans="1:4" s="4" customFormat="1" ht="12.75">
      <c r="A399" s="2">
        <v>32</v>
      </c>
      <c r="B399" s="1" t="s">
        <v>840</v>
      </c>
      <c r="C399" s="2">
        <v>2019</v>
      </c>
      <c r="D399" s="137">
        <v>3704.76</v>
      </c>
    </row>
    <row r="400" spans="1:4" s="4" customFormat="1" ht="12.75">
      <c r="A400" s="2">
        <v>33</v>
      </c>
      <c r="B400" s="1" t="s">
        <v>841</v>
      </c>
      <c r="C400" s="2">
        <v>2019</v>
      </c>
      <c r="D400" s="137">
        <v>130</v>
      </c>
    </row>
    <row r="401" spans="1:4" s="4" customFormat="1" ht="12.75">
      <c r="A401" s="2">
        <v>34</v>
      </c>
      <c r="B401" s="1" t="s">
        <v>819</v>
      </c>
      <c r="C401" s="2">
        <v>2019</v>
      </c>
      <c r="D401" s="137">
        <v>5800</v>
      </c>
    </row>
    <row r="402" spans="1:4" s="4" customFormat="1" ht="12.75">
      <c r="A402" s="2">
        <v>35</v>
      </c>
      <c r="B402" s="1" t="s">
        <v>842</v>
      </c>
      <c r="C402" s="2">
        <v>2020</v>
      </c>
      <c r="D402" s="137">
        <v>685</v>
      </c>
    </row>
    <row r="403" spans="1:4" s="4" customFormat="1" ht="12.75">
      <c r="A403" s="2">
        <v>36</v>
      </c>
      <c r="B403" s="1" t="s">
        <v>842</v>
      </c>
      <c r="C403" s="2">
        <v>2020</v>
      </c>
      <c r="D403" s="137">
        <v>685</v>
      </c>
    </row>
    <row r="404" spans="1:4" s="4" customFormat="1" ht="12.75">
      <c r="A404" s="2">
        <v>37</v>
      </c>
      <c r="B404" s="1" t="s">
        <v>843</v>
      </c>
      <c r="C404" s="2">
        <v>2020</v>
      </c>
      <c r="D404" s="137">
        <v>2850</v>
      </c>
    </row>
    <row r="405" spans="1:4" s="4" customFormat="1" ht="12.75">
      <c r="A405" s="2">
        <v>38</v>
      </c>
      <c r="B405" s="1" t="s">
        <v>843</v>
      </c>
      <c r="C405" s="2">
        <v>2020</v>
      </c>
      <c r="D405" s="137">
        <v>2850</v>
      </c>
    </row>
    <row r="406" spans="1:4" s="4" customFormat="1" ht="12.75">
      <c r="A406" s="2">
        <v>39</v>
      </c>
      <c r="B406" s="1" t="s">
        <v>844</v>
      </c>
      <c r="C406" s="2">
        <v>2020</v>
      </c>
      <c r="D406" s="137">
        <v>1148.01</v>
      </c>
    </row>
    <row r="407" spans="1:4" s="4" customFormat="1" ht="12.75">
      <c r="A407" s="2">
        <v>40</v>
      </c>
      <c r="B407" s="1" t="s">
        <v>844</v>
      </c>
      <c r="C407" s="2">
        <v>2020</v>
      </c>
      <c r="D407" s="137">
        <v>1148.01</v>
      </c>
    </row>
    <row r="408" spans="1:4" s="4" customFormat="1" ht="12.75">
      <c r="A408" s="2">
        <v>41</v>
      </c>
      <c r="B408" s="1" t="s">
        <v>845</v>
      </c>
      <c r="C408" s="2">
        <v>2020</v>
      </c>
      <c r="D408" s="137">
        <v>11931</v>
      </c>
    </row>
    <row r="409" spans="1:4" s="4" customFormat="1" ht="12.75">
      <c r="A409" s="2">
        <v>42</v>
      </c>
      <c r="B409" s="1" t="s">
        <v>846</v>
      </c>
      <c r="C409" s="2">
        <v>2020</v>
      </c>
      <c r="D409" s="137">
        <v>9950</v>
      </c>
    </row>
    <row r="410" spans="1:4" s="4" customFormat="1" ht="12.75">
      <c r="A410" s="305" t="s">
        <v>0</v>
      </c>
      <c r="B410" s="306"/>
      <c r="C410" s="307"/>
      <c r="D410" s="180">
        <f>SUM(D368:D409)</f>
        <v>169325.19999999998</v>
      </c>
    </row>
    <row r="411" spans="1:4" s="4" customFormat="1" ht="12.75">
      <c r="A411" s="303" t="s">
        <v>115</v>
      </c>
      <c r="B411" s="303"/>
      <c r="C411" s="303"/>
      <c r="D411" s="303"/>
    </row>
    <row r="412" spans="1:4" s="4" customFormat="1" ht="12.75">
      <c r="A412" s="2">
        <v>1</v>
      </c>
      <c r="B412" s="1" t="s">
        <v>891</v>
      </c>
      <c r="C412" s="2">
        <v>2016</v>
      </c>
      <c r="D412" s="71">
        <v>900</v>
      </c>
    </row>
    <row r="413" spans="1:4" s="4" customFormat="1" ht="12.75">
      <c r="A413" s="2">
        <v>2</v>
      </c>
      <c r="B413" s="1" t="s">
        <v>892</v>
      </c>
      <c r="C413" s="2">
        <v>2016</v>
      </c>
      <c r="D413" s="71">
        <v>109</v>
      </c>
    </row>
    <row r="414" spans="1:4" s="4" customFormat="1" ht="12.75">
      <c r="A414" s="2">
        <v>3</v>
      </c>
      <c r="B414" s="1" t="s">
        <v>767</v>
      </c>
      <c r="C414" s="2">
        <v>2016</v>
      </c>
      <c r="D414" s="71">
        <v>2922.01</v>
      </c>
    </row>
    <row r="415" spans="1:4" s="4" customFormat="1" ht="12.75">
      <c r="A415" s="2">
        <v>4</v>
      </c>
      <c r="B415" s="1" t="s">
        <v>767</v>
      </c>
      <c r="C415" s="2">
        <v>2016</v>
      </c>
      <c r="D415" s="71">
        <v>2922.01</v>
      </c>
    </row>
    <row r="416" spans="1:4" s="4" customFormat="1" ht="12.75">
      <c r="A416" s="2">
        <v>5</v>
      </c>
      <c r="B416" s="1" t="s">
        <v>893</v>
      </c>
      <c r="C416" s="2">
        <v>2016</v>
      </c>
      <c r="D416" s="71">
        <v>749.06</v>
      </c>
    </row>
    <row r="417" spans="1:4" s="4" customFormat="1" ht="12.75">
      <c r="A417" s="2">
        <v>6</v>
      </c>
      <c r="B417" s="1" t="s">
        <v>893</v>
      </c>
      <c r="C417" s="2">
        <v>2016</v>
      </c>
      <c r="D417" s="71">
        <v>749.06</v>
      </c>
    </row>
    <row r="418" spans="1:4" s="4" customFormat="1" ht="12.75">
      <c r="A418" s="2">
        <v>7</v>
      </c>
      <c r="B418" s="1" t="s">
        <v>894</v>
      </c>
      <c r="C418" s="2">
        <v>2016</v>
      </c>
      <c r="D418" s="71">
        <v>325</v>
      </c>
    </row>
    <row r="419" spans="1:4" s="4" customFormat="1" ht="12.75">
      <c r="A419" s="2">
        <v>8</v>
      </c>
      <c r="B419" s="1" t="s">
        <v>895</v>
      </c>
      <c r="C419" s="2">
        <v>2016</v>
      </c>
      <c r="D419" s="71">
        <v>299</v>
      </c>
    </row>
    <row r="420" spans="1:4" s="4" customFormat="1" ht="12.75">
      <c r="A420" s="2">
        <v>9</v>
      </c>
      <c r="B420" s="1" t="s">
        <v>896</v>
      </c>
      <c r="C420" s="2">
        <v>2016</v>
      </c>
      <c r="D420" s="71">
        <v>850</v>
      </c>
    </row>
    <row r="421" spans="1:4" s="4" customFormat="1" ht="12.75">
      <c r="A421" s="2">
        <v>10</v>
      </c>
      <c r="B421" s="1" t="s">
        <v>897</v>
      </c>
      <c r="C421" s="2">
        <v>2016</v>
      </c>
      <c r="D421" s="71">
        <v>840</v>
      </c>
    </row>
    <row r="422" spans="1:4" s="4" customFormat="1" ht="12.75">
      <c r="A422" s="2">
        <v>11</v>
      </c>
      <c r="B422" s="1" t="s">
        <v>898</v>
      </c>
      <c r="C422" s="2">
        <v>2016</v>
      </c>
      <c r="D422" s="71">
        <v>504.3</v>
      </c>
    </row>
    <row r="423" spans="1:4" s="4" customFormat="1" ht="12.75">
      <c r="A423" s="2">
        <v>12</v>
      </c>
      <c r="B423" s="1" t="s">
        <v>899</v>
      </c>
      <c r="C423" s="2">
        <v>2016</v>
      </c>
      <c r="D423" s="71">
        <v>69</v>
      </c>
    </row>
    <row r="424" spans="1:4" s="4" customFormat="1" ht="12.75">
      <c r="A424" s="2">
        <v>13</v>
      </c>
      <c r="B424" s="1" t="s">
        <v>900</v>
      </c>
      <c r="C424" s="2">
        <v>2017</v>
      </c>
      <c r="D424" s="71">
        <v>213</v>
      </c>
    </row>
    <row r="425" spans="1:4" s="4" customFormat="1" ht="12.75">
      <c r="A425" s="2">
        <v>14</v>
      </c>
      <c r="B425" s="1" t="s">
        <v>901</v>
      </c>
      <c r="C425" s="2">
        <v>2017</v>
      </c>
      <c r="D425" s="71">
        <v>658.52</v>
      </c>
    </row>
    <row r="426" spans="1:4" s="4" customFormat="1" ht="12.75">
      <c r="A426" s="2">
        <v>15</v>
      </c>
      <c r="B426" s="1" t="s">
        <v>767</v>
      </c>
      <c r="C426" s="2">
        <v>2017</v>
      </c>
      <c r="D426" s="71">
        <v>3265.01</v>
      </c>
    </row>
    <row r="427" spans="1:4" s="4" customFormat="1" ht="12.75">
      <c r="A427" s="2">
        <v>16</v>
      </c>
      <c r="B427" s="1" t="s">
        <v>902</v>
      </c>
      <c r="C427" s="2">
        <v>2018</v>
      </c>
      <c r="D427" s="71">
        <v>2629.98</v>
      </c>
    </row>
    <row r="428" spans="1:4" s="4" customFormat="1" ht="12.75">
      <c r="A428" s="2">
        <v>17</v>
      </c>
      <c r="B428" s="1" t="s">
        <v>903</v>
      </c>
      <c r="C428" s="2">
        <v>2018</v>
      </c>
      <c r="D428" s="71">
        <v>1423.48</v>
      </c>
    </row>
    <row r="429" spans="1:4" s="4" customFormat="1" ht="12.75">
      <c r="A429" s="2">
        <v>18</v>
      </c>
      <c r="B429" s="1" t="s">
        <v>904</v>
      </c>
      <c r="C429" s="2">
        <v>2018</v>
      </c>
      <c r="D429" s="71">
        <v>241.83</v>
      </c>
    </row>
    <row r="430" spans="1:4" s="4" customFormat="1" ht="12.75">
      <c r="A430" s="2">
        <v>19</v>
      </c>
      <c r="B430" s="1" t="s">
        <v>905</v>
      </c>
      <c r="C430" s="2">
        <v>2018</v>
      </c>
      <c r="D430" s="71">
        <v>499</v>
      </c>
    </row>
    <row r="431" spans="1:4" s="4" customFormat="1" ht="12.75">
      <c r="A431" s="2">
        <v>20</v>
      </c>
      <c r="B431" s="1" t="s">
        <v>906</v>
      </c>
      <c r="C431" s="2">
        <v>2018</v>
      </c>
      <c r="D431" s="71">
        <v>1299</v>
      </c>
    </row>
    <row r="432" spans="1:4" s="4" customFormat="1" ht="12.75">
      <c r="A432" s="2">
        <v>21</v>
      </c>
      <c r="B432" s="1" t="s">
        <v>907</v>
      </c>
      <c r="C432" s="2">
        <v>2018</v>
      </c>
      <c r="D432" s="71">
        <v>1950</v>
      </c>
    </row>
    <row r="433" spans="1:4" s="4" customFormat="1" ht="12.75">
      <c r="A433" s="2">
        <v>22</v>
      </c>
      <c r="B433" s="1" t="s">
        <v>908</v>
      </c>
      <c r="C433" s="2">
        <v>2018</v>
      </c>
      <c r="D433" s="71">
        <v>290</v>
      </c>
    </row>
    <row r="434" spans="1:4" s="4" customFormat="1" ht="12.75">
      <c r="A434" s="2">
        <v>23</v>
      </c>
      <c r="B434" s="1" t="s">
        <v>909</v>
      </c>
      <c r="C434" s="2">
        <v>2018</v>
      </c>
      <c r="D434" s="71">
        <v>150</v>
      </c>
    </row>
    <row r="435" spans="1:4" s="4" customFormat="1" ht="12.75">
      <c r="A435" s="2">
        <v>24</v>
      </c>
      <c r="B435" s="1" t="s">
        <v>910</v>
      </c>
      <c r="C435" s="2">
        <v>2018</v>
      </c>
      <c r="D435" s="71">
        <v>900</v>
      </c>
    </row>
    <row r="436" spans="1:4" s="4" customFormat="1" ht="12.75">
      <c r="A436" s="2">
        <v>25</v>
      </c>
      <c r="B436" s="1" t="s">
        <v>911</v>
      </c>
      <c r="C436" s="2">
        <v>2018</v>
      </c>
      <c r="D436" s="71">
        <v>450</v>
      </c>
    </row>
    <row r="437" spans="1:4" s="4" customFormat="1" ht="12.75">
      <c r="A437" s="2">
        <v>26</v>
      </c>
      <c r="B437" s="1" t="s">
        <v>912</v>
      </c>
      <c r="C437" s="2">
        <v>2019</v>
      </c>
      <c r="D437" s="71">
        <v>986.87</v>
      </c>
    </row>
    <row r="438" spans="1:4" s="4" customFormat="1" ht="12.75">
      <c r="A438" s="2">
        <v>27</v>
      </c>
      <c r="B438" s="1" t="s">
        <v>912</v>
      </c>
      <c r="C438" s="2">
        <v>2019</v>
      </c>
      <c r="D438" s="71">
        <v>986.87</v>
      </c>
    </row>
    <row r="439" spans="1:4" s="4" customFormat="1" ht="12.75">
      <c r="A439" s="2">
        <v>28</v>
      </c>
      <c r="B439" s="1" t="s">
        <v>913</v>
      </c>
      <c r="C439" s="2">
        <v>2019</v>
      </c>
      <c r="D439" s="71">
        <v>2119.29</v>
      </c>
    </row>
    <row r="440" spans="1:4" s="4" customFormat="1" ht="12.75">
      <c r="A440" s="2">
        <v>29</v>
      </c>
      <c r="B440" s="44" t="s">
        <v>914</v>
      </c>
      <c r="C440" s="2">
        <v>2019</v>
      </c>
      <c r="D440" s="74">
        <v>440</v>
      </c>
    </row>
    <row r="441" spans="1:4" s="4" customFormat="1" ht="12.75">
      <c r="A441" s="2">
        <v>30</v>
      </c>
      <c r="B441" s="1" t="s">
        <v>915</v>
      </c>
      <c r="C441" s="2">
        <v>2019</v>
      </c>
      <c r="D441" s="74">
        <v>2546.1</v>
      </c>
    </row>
    <row r="442" spans="1:4" s="4" customFormat="1" ht="12.75">
      <c r="A442" s="2">
        <v>31</v>
      </c>
      <c r="B442" s="1" t="s">
        <v>916</v>
      </c>
      <c r="C442" s="2">
        <v>2019</v>
      </c>
      <c r="D442" s="74">
        <v>2701.02</v>
      </c>
    </row>
    <row r="443" spans="1:4" s="4" customFormat="1" ht="12.75">
      <c r="A443" s="2">
        <v>32</v>
      </c>
      <c r="B443" s="1" t="s">
        <v>917</v>
      </c>
      <c r="C443" s="2">
        <v>2019</v>
      </c>
      <c r="D443" s="74">
        <v>1202.51</v>
      </c>
    </row>
    <row r="444" spans="1:4" s="4" customFormat="1" ht="12.75">
      <c r="A444" s="2">
        <v>33</v>
      </c>
      <c r="B444" s="1" t="s">
        <v>918</v>
      </c>
      <c r="C444" s="2">
        <v>2019</v>
      </c>
      <c r="D444" s="74">
        <v>1063.7</v>
      </c>
    </row>
    <row r="445" spans="1:4" s="4" customFormat="1" ht="12.75">
      <c r="A445" s="2">
        <v>34</v>
      </c>
      <c r="B445" s="1" t="s">
        <v>919</v>
      </c>
      <c r="C445" s="2">
        <v>2019</v>
      </c>
      <c r="D445" s="71">
        <v>389.99</v>
      </c>
    </row>
    <row r="446" spans="1:4" s="4" customFormat="1" ht="26.25">
      <c r="A446" s="2">
        <v>35</v>
      </c>
      <c r="B446" s="1" t="s">
        <v>920</v>
      </c>
      <c r="C446" s="2">
        <v>2019</v>
      </c>
      <c r="D446" s="71">
        <v>2500.37</v>
      </c>
    </row>
    <row r="447" spans="1:4" s="4" customFormat="1" ht="12.75">
      <c r="A447" s="305" t="s">
        <v>0</v>
      </c>
      <c r="B447" s="306"/>
      <c r="C447" s="307"/>
      <c r="D447" s="73">
        <f>SUM(D412:D446)</f>
        <v>40144.979999999996</v>
      </c>
    </row>
    <row r="448" spans="1:4" s="4" customFormat="1" ht="12.75">
      <c r="A448" s="303" t="s">
        <v>117</v>
      </c>
      <c r="B448" s="303"/>
      <c r="C448" s="303"/>
      <c r="D448" s="303"/>
    </row>
    <row r="449" spans="1:4" s="4" customFormat="1" ht="12.75">
      <c r="A449" s="2">
        <v>1</v>
      </c>
      <c r="B449" s="59" t="s">
        <v>937</v>
      </c>
      <c r="C449" s="27">
        <v>2016</v>
      </c>
      <c r="D449" s="138">
        <v>3254.11</v>
      </c>
    </row>
    <row r="450" spans="1:4" s="4" customFormat="1" ht="12.75">
      <c r="A450" s="2">
        <v>2</v>
      </c>
      <c r="B450" s="59" t="s">
        <v>938</v>
      </c>
      <c r="C450" s="27">
        <v>2016</v>
      </c>
      <c r="D450" s="138">
        <v>1759.99</v>
      </c>
    </row>
    <row r="451" spans="1:4" s="4" customFormat="1" ht="12.75">
      <c r="A451" s="2">
        <v>3</v>
      </c>
      <c r="B451" s="59" t="s">
        <v>939</v>
      </c>
      <c r="C451" s="27">
        <v>2016</v>
      </c>
      <c r="D451" s="138">
        <v>5443</v>
      </c>
    </row>
    <row r="452" spans="1:4" s="4" customFormat="1" ht="12.75">
      <c r="A452" s="2">
        <v>4</v>
      </c>
      <c r="B452" s="59" t="s">
        <v>940</v>
      </c>
      <c r="C452" s="27">
        <v>2016</v>
      </c>
      <c r="D452" s="138">
        <v>2359.98</v>
      </c>
    </row>
    <row r="453" spans="1:4" s="4" customFormat="1" ht="12.75">
      <c r="A453" s="2">
        <v>5</v>
      </c>
      <c r="B453" s="59" t="s">
        <v>941</v>
      </c>
      <c r="C453" s="27">
        <v>2016</v>
      </c>
      <c r="D453" s="138">
        <v>1516.45</v>
      </c>
    </row>
    <row r="454" spans="1:4" s="4" customFormat="1" ht="12.75">
      <c r="A454" s="2">
        <v>6</v>
      </c>
      <c r="B454" s="59" t="s">
        <v>942</v>
      </c>
      <c r="C454" s="27">
        <v>2016</v>
      </c>
      <c r="D454" s="138">
        <v>2380</v>
      </c>
    </row>
    <row r="455" spans="1:4" s="4" customFormat="1" ht="12.75">
      <c r="A455" s="2">
        <v>7</v>
      </c>
      <c r="B455" s="59" t="s">
        <v>943</v>
      </c>
      <c r="C455" s="27">
        <v>2016</v>
      </c>
      <c r="D455" s="138">
        <v>2997</v>
      </c>
    </row>
    <row r="456" spans="1:4" s="4" customFormat="1" ht="12.75">
      <c r="A456" s="2">
        <v>8</v>
      </c>
      <c r="B456" s="59" t="s">
        <v>944</v>
      </c>
      <c r="C456" s="27">
        <v>2016</v>
      </c>
      <c r="D456" s="138">
        <v>2081.69</v>
      </c>
    </row>
    <row r="457" spans="1:4" s="4" customFormat="1" ht="12.75">
      <c r="A457" s="2">
        <v>9</v>
      </c>
      <c r="B457" s="59" t="s">
        <v>945</v>
      </c>
      <c r="C457" s="27">
        <v>2016</v>
      </c>
      <c r="D457" s="138">
        <v>3444</v>
      </c>
    </row>
    <row r="458" spans="1:4" s="4" customFormat="1" ht="12.75">
      <c r="A458" s="2">
        <v>10</v>
      </c>
      <c r="B458" s="59" t="s">
        <v>879</v>
      </c>
      <c r="C458" s="27">
        <v>2016</v>
      </c>
      <c r="D458" s="138">
        <v>3490</v>
      </c>
    </row>
    <row r="459" spans="1:4" s="4" customFormat="1" ht="12.75">
      <c r="A459" s="2">
        <v>11</v>
      </c>
      <c r="B459" s="59" t="s">
        <v>946</v>
      </c>
      <c r="C459" s="27">
        <v>2017</v>
      </c>
      <c r="D459" s="138">
        <v>3088.1</v>
      </c>
    </row>
    <row r="460" spans="1:4" s="4" customFormat="1" ht="12.75">
      <c r="A460" s="2">
        <v>12</v>
      </c>
      <c r="B460" s="59" t="s">
        <v>944</v>
      </c>
      <c r="C460" s="27">
        <v>2017</v>
      </c>
      <c r="D460" s="138">
        <v>2695.52</v>
      </c>
    </row>
    <row r="461" spans="1:4" s="4" customFormat="1" ht="12.75">
      <c r="A461" s="2">
        <v>13</v>
      </c>
      <c r="B461" s="59" t="s">
        <v>947</v>
      </c>
      <c r="C461" s="27">
        <v>2017</v>
      </c>
      <c r="D461" s="138">
        <v>1400</v>
      </c>
    </row>
    <row r="462" spans="1:4" s="4" customFormat="1" ht="12.75">
      <c r="A462" s="2">
        <v>14</v>
      </c>
      <c r="B462" s="59" t="s">
        <v>948</v>
      </c>
      <c r="C462" s="27">
        <v>2017</v>
      </c>
      <c r="D462" s="138">
        <v>1368</v>
      </c>
    </row>
    <row r="463" spans="1:4" s="4" customFormat="1" ht="12.75">
      <c r="A463" s="2">
        <v>15</v>
      </c>
      <c r="B463" s="59" t="s">
        <v>949</v>
      </c>
      <c r="C463" s="27">
        <v>2018</v>
      </c>
      <c r="D463" s="138">
        <v>2803</v>
      </c>
    </row>
    <row r="464" spans="1:4" s="4" customFormat="1" ht="12.75">
      <c r="A464" s="2">
        <v>16</v>
      </c>
      <c r="B464" s="59" t="s">
        <v>950</v>
      </c>
      <c r="C464" s="27">
        <v>2018</v>
      </c>
      <c r="D464" s="138">
        <v>2300</v>
      </c>
    </row>
    <row r="465" spans="1:4" s="4" customFormat="1" ht="12.75">
      <c r="A465" s="2">
        <v>17</v>
      </c>
      <c r="B465" s="59" t="s">
        <v>951</v>
      </c>
      <c r="C465" s="27">
        <v>2018</v>
      </c>
      <c r="D465" s="138">
        <v>2546.6</v>
      </c>
    </row>
    <row r="466" spans="1:4" s="4" customFormat="1" ht="12.75">
      <c r="A466" s="2">
        <v>18</v>
      </c>
      <c r="B466" s="59" t="s">
        <v>952</v>
      </c>
      <c r="C466" s="27">
        <v>2019</v>
      </c>
      <c r="D466" s="138">
        <v>6213</v>
      </c>
    </row>
    <row r="467" spans="1:4" s="4" customFormat="1" ht="12.75">
      <c r="A467" s="2">
        <v>19</v>
      </c>
      <c r="B467" s="59" t="s">
        <v>952</v>
      </c>
      <c r="C467" s="27">
        <v>2019</v>
      </c>
      <c r="D467" s="138">
        <v>6418</v>
      </c>
    </row>
    <row r="468" spans="1:4" s="4" customFormat="1" ht="12.75">
      <c r="A468" s="2">
        <v>20</v>
      </c>
      <c r="B468" s="59" t="s">
        <v>953</v>
      </c>
      <c r="C468" s="27">
        <v>2019</v>
      </c>
      <c r="D468" s="138">
        <v>800</v>
      </c>
    </row>
    <row r="469" spans="1:4" s="4" customFormat="1" ht="12.75">
      <c r="A469" s="2">
        <v>21</v>
      </c>
      <c r="B469" s="59" t="s">
        <v>953</v>
      </c>
      <c r="C469" s="27">
        <v>2019</v>
      </c>
      <c r="D469" s="138">
        <v>800</v>
      </c>
    </row>
    <row r="470" spans="1:4" s="4" customFormat="1" ht="12.75">
      <c r="A470" s="2">
        <v>22</v>
      </c>
      <c r="B470" s="59" t="s">
        <v>954</v>
      </c>
      <c r="C470" s="27">
        <v>2020</v>
      </c>
      <c r="D470" s="138">
        <v>1107</v>
      </c>
    </row>
    <row r="471" spans="1:4" s="4" customFormat="1" ht="12.75">
      <c r="A471" s="2">
        <v>23</v>
      </c>
      <c r="B471" s="59" t="s">
        <v>955</v>
      </c>
      <c r="C471" s="27">
        <v>2020</v>
      </c>
      <c r="D471" s="138">
        <v>3900</v>
      </c>
    </row>
    <row r="472" spans="1:4" s="4" customFormat="1" ht="12.75">
      <c r="A472" s="305" t="s">
        <v>0</v>
      </c>
      <c r="B472" s="306"/>
      <c r="C472" s="307"/>
      <c r="D472" s="182">
        <f>SUM(D449:D471)</f>
        <v>64165.439999999995</v>
      </c>
    </row>
    <row r="473" spans="1:4" s="4" customFormat="1" ht="12.75">
      <c r="A473" s="303" t="s">
        <v>118</v>
      </c>
      <c r="B473" s="303"/>
      <c r="C473" s="303"/>
      <c r="D473" s="303"/>
    </row>
    <row r="474" spans="1:4" s="4" customFormat="1" ht="12.75">
      <c r="A474" s="2">
        <v>1</v>
      </c>
      <c r="B474" s="23" t="s">
        <v>991</v>
      </c>
      <c r="C474" s="26">
        <v>2016</v>
      </c>
      <c r="D474" s="134">
        <v>170</v>
      </c>
    </row>
    <row r="475" spans="1:4" s="4" customFormat="1" ht="12.75">
      <c r="A475" s="2">
        <v>2</v>
      </c>
      <c r="B475" s="23" t="s">
        <v>991</v>
      </c>
      <c r="C475" s="2">
        <v>2016</v>
      </c>
      <c r="D475" s="137">
        <v>180</v>
      </c>
    </row>
    <row r="476" spans="1:4" s="4" customFormat="1" ht="26.25">
      <c r="A476" s="2">
        <v>3</v>
      </c>
      <c r="B476" s="132" t="s">
        <v>992</v>
      </c>
      <c r="C476" s="47">
        <v>2016</v>
      </c>
      <c r="D476" s="137">
        <v>31598</v>
      </c>
    </row>
    <row r="477" spans="1:4" s="4" customFormat="1" ht="12.75">
      <c r="A477" s="2">
        <v>4</v>
      </c>
      <c r="B477" s="132" t="s">
        <v>1327</v>
      </c>
      <c r="C477" s="47">
        <v>2016</v>
      </c>
      <c r="D477" s="137">
        <v>6122.94</v>
      </c>
    </row>
    <row r="478" spans="1:4" s="4" customFormat="1" ht="12.75">
      <c r="A478" s="2">
        <v>5</v>
      </c>
      <c r="B478" s="132" t="s">
        <v>993</v>
      </c>
      <c r="C478" s="47">
        <v>2016</v>
      </c>
      <c r="D478" s="137">
        <v>3490</v>
      </c>
    </row>
    <row r="479" spans="1:4" s="4" customFormat="1" ht="12.75">
      <c r="A479" s="2">
        <v>6</v>
      </c>
      <c r="B479" s="132" t="s">
        <v>994</v>
      </c>
      <c r="C479" s="47">
        <v>2016</v>
      </c>
      <c r="D479" s="137">
        <v>3351.1</v>
      </c>
    </row>
    <row r="480" spans="1:4" s="4" customFormat="1" ht="12.75">
      <c r="A480" s="2">
        <v>7</v>
      </c>
      <c r="B480" s="132" t="s">
        <v>1328</v>
      </c>
      <c r="C480" s="47">
        <v>2016</v>
      </c>
      <c r="D480" s="137">
        <v>1598</v>
      </c>
    </row>
    <row r="481" spans="1:4" s="4" customFormat="1" ht="12.75">
      <c r="A481" s="2">
        <v>8</v>
      </c>
      <c r="B481" s="132" t="s">
        <v>995</v>
      </c>
      <c r="C481" s="47">
        <v>2016</v>
      </c>
      <c r="D481" s="137">
        <v>16974</v>
      </c>
    </row>
    <row r="482" spans="1:4" s="4" customFormat="1" ht="12.75">
      <c r="A482" s="2">
        <v>9</v>
      </c>
      <c r="B482" s="132" t="s">
        <v>996</v>
      </c>
      <c r="C482" s="47">
        <v>2016</v>
      </c>
      <c r="D482" s="137">
        <v>5799.99</v>
      </c>
    </row>
    <row r="483" spans="1:4" s="4" customFormat="1" ht="12.75">
      <c r="A483" s="2">
        <v>10</v>
      </c>
      <c r="B483" s="132" t="s">
        <v>997</v>
      </c>
      <c r="C483" s="47">
        <v>2016</v>
      </c>
      <c r="D483" s="137">
        <v>5799.99</v>
      </c>
    </row>
    <row r="484" spans="1:4" s="4" customFormat="1" ht="12.75">
      <c r="A484" s="2">
        <v>11</v>
      </c>
      <c r="B484" s="198" t="s">
        <v>998</v>
      </c>
      <c r="C484" s="47">
        <v>2016</v>
      </c>
      <c r="D484" s="200">
        <v>3321</v>
      </c>
    </row>
    <row r="485" spans="1:4" s="4" customFormat="1" ht="26.25">
      <c r="A485" s="2">
        <v>12</v>
      </c>
      <c r="B485" s="198" t="s">
        <v>999</v>
      </c>
      <c r="C485" s="47">
        <v>2016</v>
      </c>
      <c r="D485" s="200">
        <v>2201.7</v>
      </c>
    </row>
    <row r="486" spans="1:4" s="4" customFormat="1" ht="14.25" customHeight="1">
      <c r="A486" s="2">
        <v>13</v>
      </c>
      <c r="B486" s="198" t="s">
        <v>1000</v>
      </c>
      <c r="C486" s="47">
        <v>2017</v>
      </c>
      <c r="D486" s="200">
        <v>1194.33</v>
      </c>
    </row>
    <row r="487" spans="1:4" s="4" customFormat="1" ht="12.75">
      <c r="A487" s="2">
        <v>14</v>
      </c>
      <c r="B487" s="199" t="s">
        <v>1001</v>
      </c>
      <c r="C487" s="47">
        <v>2017</v>
      </c>
      <c r="D487" s="200">
        <v>467.4</v>
      </c>
    </row>
    <row r="488" spans="1:4" s="4" customFormat="1" ht="14.25" customHeight="1">
      <c r="A488" s="2">
        <v>15</v>
      </c>
      <c r="B488" s="23" t="s">
        <v>1002</v>
      </c>
      <c r="C488" s="47">
        <v>2017</v>
      </c>
      <c r="D488" s="137">
        <v>260</v>
      </c>
    </row>
    <row r="489" spans="1:4" s="4" customFormat="1" ht="14.25" customHeight="1">
      <c r="A489" s="2">
        <v>16</v>
      </c>
      <c r="B489" s="23" t="s">
        <v>1003</v>
      </c>
      <c r="C489" s="47">
        <v>2017</v>
      </c>
      <c r="D489" s="137">
        <v>2767.5</v>
      </c>
    </row>
    <row r="490" spans="1:4" s="4" customFormat="1" ht="14.25" customHeight="1">
      <c r="A490" s="2">
        <v>17</v>
      </c>
      <c r="B490" s="23" t="s">
        <v>1329</v>
      </c>
      <c r="C490" s="47">
        <v>2017</v>
      </c>
      <c r="D490" s="137">
        <v>1143.9</v>
      </c>
    </row>
    <row r="491" spans="1:4" s="4" customFormat="1" ht="12.75">
      <c r="A491" s="2">
        <v>18</v>
      </c>
      <c r="B491" s="23" t="s">
        <v>1004</v>
      </c>
      <c r="C491" s="47">
        <v>2017</v>
      </c>
      <c r="D491" s="137">
        <v>2889.27</v>
      </c>
    </row>
    <row r="492" spans="1:4" s="4" customFormat="1" ht="14.25" customHeight="1">
      <c r="A492" s="2">
        <v>19</v>
      </c>
      <c r="B492" s="23" t="s">
        <v>1005</v>
      </c>
      <c r="C492" s="47">
        <v>2017</v>
      </c>
      <c r="D492" s="137">
        <v>1869.6</v>
      </c>
    </row>
    <row r="493" spans="1:4" s="4" customFormat="1" ht="14.25" customHeight="1">
      <c r="A493" s="2">
        <v>20</v>
      </c>
      <c r="B493" s="23" t="s">
        <v>1006</v>
      </c>
      <c r="C493" s="47">
        <v>2017</v>
      </c>
      <c r="D493" s="139">
        <v>615.42</v>
      </c>
    </row>
    <row r="494" spans="1:4" s="4" customFormat="1" ht="14.25" customHeight="1">
      <c r="A494" s="2">
        <v>21</v>
      </c>
      <c r="B494" s="23" t="s">
        <v>1007</v>
      </c>
      <c r="C494" s="47">
        <v>2017</v>
      </c>
      <c r="D494" s="139">
        <v>2091</v>
      </c>
    </row>
    <row r="495" spans="1:4" s="4" customFormat="1" ht="12.75">
      <c r="A495" s="2">
        <v>22</v>
      </c>
      <c r="B495" s="23" t="s">
        <v>1008</v>
      </c>
      <c r="C495" s="47">
        <v>2017</v>
      </c>
      <c r="D495" s="139">
        <v>3225.06</v>
      </c>
    </row>
    <row r="496" spans="1:4" s="4" customFormat="1" ht="12.75">
      <c r="A496" s="2">
        <v>23</v>
      </c>
      <c r="B496" s="23" t="s">
        <v>1009</v>
      </c>
      <c r="C496" s="47">
        <v>2017</v>
      </c>
      <c r="D496" s="139">
        <v>2940</v>
      </c>
    </row>
    <row r="497" spans="1:4" s="4" customFormat="1" ht="14.25" customHeight="1">
      <c r="A497" s="2">
        <v>24</v>
      </c>
      <c r="B497" s="23" t="s">
        <v>1010</v>
      </c>
      <c r="C497" s="47">
        <v>2017</v>
      </c>
      <c r="D497" s="139">
        <v>692.17</v>
      </c>
    </row>
    <row r="498" spans="1:4" s="4" customFormat="1" ht="14.25" customHeight="1">
      <c r="A498" s="2">
        <v>25</v>
      </c>
      <c r="B498" s="23" t="s">
        <v>1330</v>
      </c>
      <c r="C498" s="47">
        <v>2017</v>
      </c>
      <c r="D498" s="137">
        <v>2206.92</v>
      </c>
    </row>
    <row r="499" spans="1:4" s="4" customFormat="1" ht="12.75">
      <c r="A499" s="2">
        <v>26</v>
      </c>
      <c r="B499" s="23" t="s">
        <v>1011</v>
      </c>
      <c r="C499" s="47">
        <v>2017</v>
      </c>
      <c r="D499" s="139">
        <v>749</v>
      </c>
    </row>
    <row r="500" spans="1:4" s="4" customFormat="1" ht="12.75">
      <c r="A500" s="2">
        <v>27</v>
      </c>
      <c r="B500" s="198" t="s">
        <v>1012</v>
      </c>
      <c r="C500" s="47">
        <v>2017</v>
      </c>
      <c r="D500" s="139">
        <v>3490</v>
      </c>
    </row>
    <row r="501" spans="1:4" s="4" customFormat="1" ht="12.75">
      <c r="A501" s="2">
        <v>28</v>
      </c>
      <c r="B501" s="23" t="s">
        <v>1013</v>
      </c>
      <c r="C501" s="47">
        <v>2017</v>
      </c>
      <c r="D501" s="139">
        <v>127</v>
      </c>
    </row>
    <row r="502" spans="1:4" s="4" customFormat="1" ht="12.75">
      <c r="A502" s="2">
        <v>29</v>
      </c>
      <c r="B502" s="23" t="s">
        <v>1014</v>
      </c>
      <c r="C502" s="47">
        <v>2017</v>
      </c>
      <c r="D502" s="139">
        <v>953.25</v>
      </c>
    </row>
    <row r="503" spans="1:4" s="4" customFormat="1" ht="12.75">
      <c r="A503" s="2">
        <v>30</v>
      </c>
      <c r="B503" s="23" t="s">
        <v>1015</v>
      </c>
      <c r="C503" s="47">
        <v>2017</v>
      </c>
      <c r="D503" s="139">
        <v>3290</v>
      </c>
    </row>
    <row r="504" spans="1:4" s="4" customFormat="1" ht="12.75">
      <c r="A504" s="2">
        <v>31</v>
      </c>
      <c r="B504" s="23" t="s">
        <v>1016</v>
      </c>
      <c r="C504" s="47">
        <v>2017</v>
      </c>
      <c r="D504" s="139">
        <v>1159</v>
      </c>
    </row>
    <row r="505" spans="1:4" s="4" customFormat="1" ht="12.75">
      <c r="A505" s="2">
        <v>32</v>
      </c>
      <c r="B505" s="23" t="s">
        <v>1017</v>
      </c>
      <c r="C505" s="47">
        <v>2017</v>
      </c>
      <c r="D505" s="139">
        <v>1100.85</v>
      </c>
    </row>
    <row r="506" spans="1:4" s="4" customFormat="1" ht="12.75">
      <c r="A506" s="2">
        <v>33</v>
      </c>
      <c r="B506" s="23" t="s">
        <v>1018</v>
      </c>
      <c r="C506" s="47">
        <v>2017</v>
      </c>
      <c r="D506" s="139">
        <v>2450</v>
      </c>
    </row>
    <row r="507" spans="1:4" s="4" customFormat="1" ht="12.75">
      <c r="A507" s="2">
        <v>34</v>
      </c>
      <c r="B507" s="23" t="s">
        <v>1019</v>
      </c>
      <c r="C507" s="47">
        <v>2017</v>
      </c>
      <c r="D507" s="139">
        <v>1875</v>
      </c>
    </row>
    <row r="508" spans="1:4" s="4" customFormat="1" ht="12.75">
      <c r="A508" s="2">
        <v>35</v>
      </c>
      <c r="B508" s="23" t="s">
        <v>1331</v>
      </c>
      <c r="C508" s="47">
        <v>2017</v>
      </c>
      <c r="D508" s="137">
        <v>159.9</v>
      </c>
    </row>
    <row r="509" spans="1:4" s="4" customFormat="1" ht="12.75">
      <c r="A509" s="2">
        <v>36</v>
      </c>
      <c r="B509" s="23" t="s">
        <v>1331</v>
      </c>
      <c r="C509" s="47">
        <v>2017</v>
      </c>
      <c r="D509" s="137">
        <v>209.1</v>
      </c>
    </row>
    <row r="510" spans="1:4" s="4" customFormat="1" ht="26.25">
      <c r="A510" s="2">
        <v>37</v>
      </c>
      <c r="B510" s="23" t="s">
        <v>1020</v>
      </c>
      <c r="C510" s="47">
        <v>2017</v>
      </c>
      <c r="D510" s="139">
        <v>1531.35</v>
      </c>
    </row>
    <row r="511" spans="1:4" s="4" customFormat="1" ht="12.75">
      <c r="A511" s="2">
        <v>38</v>
      </c>
      <c r="B511" s="23" t="s">
        <v>1021</v>
      </c>
      <c r="C511" s="47">
        <v>2018</v>
      </c>
      <c r="D511" s="139">
        <v>779</v>
      </c>
    </row>
    <row r="512" spans="1:4" s="4" customFormat="1" ht="12.75">
      <c r="A512" s="2">
        <v>39</v>
      </c>
      <c r="B512" s="23" t="s">
        <v>1022</v>
      </c>
      <c r="C512" s="47">
        <v>2018</v>
      </c>
      <c r="D512" s="139">
        <v>584.25</v>
      </c>
    </row>
    <row r="513" spans="1:4" s="4" customFormat="1" ht="12.75">
      <c r="A513" s="2">
        <v>40</v>
      </c>
      <c r="B513" s="23" t="s">
        <v>1023</v>
      </c>
      <c r="C513" s="47">
        <v>2018</v>
      </c>
      <c r="D513" s="139">
        <v>3075</v>
      </c>
    </row>
    <row r="514" spans="1:4" s="4" customFormat="1" ht="12.75">
      <c r="A514" s="2">
        <v>41</v>
      </c>
      <c r="B514" s="23" t="s">
        <v>1332</v>
      </c>
      <c r="C514" s="47">
        <v>2018</v>
      </c>
      <c r="D514" s="137">
        <v>1537</v>
      </c>
    </row>
    <row r="515" spans="1:4" s="4" customFormat="1" ht="12.75">
      <c r="A515" s="2">
        <v>42</v>
      </c>
      <c r="B515" s="23" t="s">
        <v>1024</v>
      </c>
      <c r="C515" s="47">
        <v>2018</v>
      </c>
      <c r="D515" s="139">
        <v>89</v>
      </c>
    </row>
    <row r="516" spans="1:4" s="4" customFormat="1" ht="12.75">
      <c r="A516" s="2">
        <v>43</v>
      </c>
      <c r="B516" s="198" t="s">
        <v>1025</v>
      </c>
      <c r="C516" s="47">
        <v>2018</v>
      </c>
      <c r="D516" s="201">
        <v>89</v>
      </c>
    </row>
    <row r="517" spans="1:4" s="4" customFormat="1" ht="12.75">
      <c r="A517" s="2">
        <v>44</v>
      </c>
      <c r="B517" s="198" t="s">
        <v>1023</v>
      </c>
      <c r="C517" s="47">
        <v>2018</v>
      </c>
      <c r="D517" s="201">
        <v>2583</v>
      </c>
    </row>
    <row r="518" spans="1:4" s="4" customFormat="1" ht="12.75">
      <c r="A518" s="2">
        <v>45</v>
      </c>
      <c r="B518" s="198" t="s">
        <v>1026</v>
      </c>
      <c r="C518" s="47">
        <v>2018</v>
      </c>
      <c r="D518" s="201">
        <v>4305</v>
      </c>
    </row>
    <row r="519" spans="1:4" s="4" customFormat="1" ht="12.75">
      <c r="A519" s="2">
        <v>46</v>
      </c>
      <c r="B519" s="198" t="s">
        <v>1027</v>
      </c>
      <c r="C519" s="47">
        <v>2018</v>
      </c>
      <c r="D519" s="201">
        <v>4920</v>
      </c>
    </row>
    <row r="520" spans="1:4" s="4" customFormat="1" ht="12.75">
      <c r="A520" s="2">
        <v>47</v>
      </c>
      <c r="B520" s="198" t="s">
        <v>1333</v>
      </c>
      <c r="C520" s="47">
        <v>2018</v>
      </c>
      <c r="D520" s="200">
        <v>6796.98</v>
      </c>
    </row>
    <row r="521" spans="1:4" s="4" customFormat="1" ht="14.25" customHeight="1">
      <c r="A521" s="2">
        <v>48</v>
      </c>
      <c r="B521" s="198" t="s">
        <v>1334</v>
      </c>
      <c r="C521" s="47">
        <v>2018</v>
      </c>
      <c r="D521" s="200">
        <v>342.74</v>
      </c>
    </row>
    <row r="522" spans="1:4" s="4" customFormat="1" ht="26.25">
      <c r="A522" s="2">
        <v>49</v>
      </c>
      <c r="B522" s="23" t="s">
        <v>1028</v>
      </c>
      <c r="C522" s="47">
        <v>2018</v>
      </c>
      <c r="D522" s="139">
        <v>959.4</v>
      </c>
    </row>
    <row r="523" spans="1:4" s="4" customFormat="1" ht="14.25" customHeight="1">
      <c r="A523" s="2">
        <v>50</v>
      </c>
      <c r="B523" s="198" t="s">
        <v>1029</v>
      </c>
      <c r="C523" s="47">
        <v>2018</v>
      </c>
      <c r="D523" s="201">
        <v>9575.55</v>
      </c>
    </row>
    <row r="524" spans="1:4" s="4" customFormat="1" ht="14.25" customHeight="1">
      <c r="A524" s="2">
        <v>51</v>
      </c>
      <c r="B524" s="23" t="s">
        <v>1030</v>
      </c>
      <c r="C524" s="47">
        <v>2018</v>
      </c>
      <c r="D524" s="139">
        <v>329.46</v>
      </c>
    </row>
    <row r="525" spans="1:4" s="4" customFormat="1" ht="12.75">
      <c r="A525" s="2">
        <v>52</v>
      </c>
      <c r="B525" s="23" t="s">
        <v>1031</v>
      </c>
      <c r="C525" s="47">
        <v>2018</v>
      </c>
      <c r="D525" s="139">
        <v>3198</v>
      </c>
    </row>
    <row r="526" spans="1:4" s="4" customFormat="1" ht="12.75">
      <c r="A526" s="2">
        <v>53</v>
      </c>
      <c r="B526" s="23" t="s">
        <v>1032</v>
      </c>
      <c r="C526" s="47">
        <v>2018</v>
      </c>
      <c r="D526" s="139">
        <v>1092.94</v>
      </c>
    </row>
    <row r="527" spans="1:4" s="4" customFormat="1" ht="12.75">
      <c r="A527" s="2">
        <v>54</v>
      </c>
      <c r="B527" s="23" t="s">
        <v>1033</v>
      </c>
      <c r="C527" s="47">
        <v>2018</v>
      </c>
      <c r="D527" s="139">
        <v>1334.93</v>
      </c>
    </row>
    <row r="528" spans="1:4" s="4" customFormat="1" ht="12.75">
      <c r="A528" s="2">
        <v>55</v>
      </c>
      <c r="B528" s="23" t="s">
        <v>1335</v>
      </c>
      <c r="C528" s="47">
        <v>2019</v>
      </c>
      <c r="D528" s="137">
        <v>680</v>
      </c>
    </row>
    <row r="529" spans="1:4" s="4" customFormat="1" ht="12.75">
      <c r="A529" s="2">
        <v>56</v>
      </c>
      <c r="B529" s="23" t="s">
        <v>1034</v>
      </c>
      <c r="C529" s="47">
        <v>2019</v>
      </c>
      <c r="D529" s="139">
        <v>339.9</v>
      </c>
    </row>
    <row r="530" spans="1:4" s="4" customFormat="1" ht="12.75">
      <c r="A530" s="2">
        <v>57</v>
      </c>
      <c r="B530" s="23" t="s">
        <v>1035</v>
      </c>
      <c r="C530" s="47">
        <v>2019</v>
      </c>
      <c r="D530" s="139">
        <v>67.65</v>
      </c>
    </row>
    <row r="531" spans="1:4" s="4" customFormat="1" ht="12.75">
      <c r="A531" s="2">
        <v>58</v>
      </c>
      <c r="B531" s="23" t="s">
        <v>1036</v>
      </c>
      <c r="C531" s="47">
        <v>2019</v>
      </c>
      <c r="D531" s="139">
        <v>307.49</v>
      </c>
    </row>
    <row r="532" spans="1:4" s="4" customFormat="1" ht="12.75">
      <c r="A532" s="2">
        <v>59</v>
      </c>
      <c r="B532" s="23" t="s">
        <v>1037</v>
      </c>
      <c r="C532" s="47">
        <v>2020</v>
      </c>
      <c r="D532" s="139">
        <v>499</v>
      </c>
    </row>
    <row r="533" spans="1:4" s="4" customFormat="1" ht="12.75">
      <c r="A533" s="2">
        <v>60</v>
      </c>
      <c r="B533" s="23" t="s">
        <v>1038</v>
      </c>
      <c r="C533" s="47">
        <v>2020</v>
      </c>
      <c r="D533" s="139">
        <v>33496.6</v>
      </c>
    </row>
    <row r="534" spans="1:4" s="4" customFormat="1" ht="12.75">
      <c r="A534" s="305" t="s">
        <v>0</v>
      </c>
      <c r="B534" s="306"/>
      <c r="C534" s="307"/>
      <c r="D534" s="180">
        <f>SUM(D474:D533)</f>
        <v>197045.62999999995</v>
      </c>
    </row>
    <row r="535" spans="1:4" s="4" customFormat="1" ht="12.75">
      <c r="A535" s="303" t="s">
        <v>119</v>
      </c>
      <c r="B535" s="303"/>
      <c r="C535" s="303"/>
      <c r="D535" s="303"/>
    </row>
    <row r="536" spans="1:4" s="4" customFormat="1" ht="12.75">
      <c r="A536" s="28">
        <v>1</v>
      </c>
      <c r="B536" s="63" t="s">
        <v>1084</v>
      </c>
      <c r="C536" s="2">
        <v>2016</v>
      </c>
      <c r="D536" s="137">
        <v>2926</v>
      </c>
    </row>
    <row r="537" spans="1:4" s="4" customFormat="1" ht="12.75">
      <c r="A537" s="28">
        <v>2</v>
      </c>
      <c r="B537" s="63" t="s">
        <v>1085</v>
      </c>
      <c r="C537" s="2">
        <v>2016</v>
      </c>
      <c r="D537" s="137">
        <v>599</v>
      </c>
    </row>
    <row r="538" spans="1:4" s="4" customFormat="1" ht="12.75">
      <c r="A538" s="28">
        <v>3</v>
      </c>
      <c r="B538" s="63" t="s">
        <v>879</v>
      </c>
      <c r="C538" s="2">
        <v>2016</v>
      </c>
      <c r="D538" s="137">
        <v>3490</v>
      </c>
    </row>
    <row r="539" spans="1:4" s="4" customFormat="1" ht="12.75">
      <c r="A539" s="28">
        <v>4</v>
      </c>
      <c r="B539" s="63" t="s">
        <v>1086</v>
      </c>
      <c r="C539" s="2">
        <v>2016</v>
      </c>
      <c r="D539" s="137">
        <v>216.47</v>
      </c>
    </row>
    <row r="540" spans="1:4" s="4" customFormat="1" ht="12.75">
      <c r="A540" s="28">
        <v>5</v>
      </c>
      <c r="B540" s="63" t="s">
        <v>1087</v>
      </c>
      <c r="C540" s="2">
        <v>2016</v>
      </c>
      <c r="D540" s="137">
        <v>500</v>
      </c>
    </row>
    <row r="541" spans="1:4" s="4" customFormat="1" ht="12.75">
      <c r="A541" s="28">
        <v>6</v>
      </c>
      <c r="B541" s="63" t="s">
        <v>1088</v>
      </c>
      <c r="C541" s="2">
        <v>2016</v>
      </c>
      <c r="D541" s="137">
        <v>2390</v>
      </c>
    </row>
    <row r="542" spans="1:4" s="4" customFormat="1" ht="12.75">
      <c r="A542" s="28">
        <v>7</v>
      </c>
      <c r="B542" s="63" t="s">
        <v>1089</v>
      </c>
      <c r="C542" s="2">
        <v>2016</v>
      </c>
      <c r="D542" s="137">
        <v>3400.09</v>
      </c>
    </row>
    <row r="543" spans="1:4" s="4" customFormat="1" ht="12.75">
      <c r="A543" s="28">
        <v>8</v>
      </c>
      <c r="B543" s="63" t="s">
        <v>1084</v>
      </c>
      <c r="C543" s="2">
        <v>2016</v>
      </c>
      <c r="D543" s="137">
        <v>3450</v>
      </c>
    </row>
    <row r="544" spans="1:4" s="4" customFormat="1" ht="12.75">
      <c r="A544" s="28">
        <v>9</v>
      </c>
      <c r="B544" s="63" t="s">
        <v>1090</v>
      </c>
      <c r="C544" s="2">
        <v>2017</v>
      </c>
      <c r="D544" s="137">
        <v>2100</v>
      </c>
    </row>
    <row r="545" spans="1:4" s="4" customFormat="1" ht="12.75">
      <c r="A545" s="28">
        <v>10</v>
      </c>
      <c r="B545" s="63" t="s">
        <v>1091</v>
      </c>
      <c r="C545" s="2">
        <v>2018</v>
      </c>
      <c r="D545" s="137">
        <v>119</v>
      </c>
    </row>
    <row r="546" spans="1:4" s="4" customFormat="1" ht="12.75">
      <c r="A546" s="28">
        <v>11</v>
      </c>
      <c r="B546" s="63" t="s">
        <v>1092</v>
      </c>
      <c r="C546" s="2">
        <v>2018</v>
      </c>
      <c r="D546" s="137">
        <v>590</v>
      </c>
    </row>
    <row r="547" spans="1:4" s="4" customFormat="1" ht="12.75">
      <c r="A547" s="28">
        <v>12</v>
      </c>
      <c r="B547" s="63" t="s">
        <v>1093</v>
      </c>
      <c r="C547" s="2">
        <v>2018</v>
      </c>
      <c r="D547" s="137">
        <v>2399.99</v>
      </c>
    </row>
    <row r="548" spans="1:4" s="4" customFormat="1" ht="12.75">
      <c r="A548" s="28">
        <v>13</v>
      </c>
      <c r="B548" s="63" t="s">
        <v>1094</v>
      </c>
      <c r="C548" s="2">
        <v>2018</v>
      </c>
      <c r="D548" s="137">
        <v>1470</v>
      </c>
    </row>
    <row r="549" spans="1:4" s="4" customFormat="1" ht="12.75">
      <c r="A549" s="28">
        <v>14</v>
      </c>
      <c r="B549" s="63" t="s">
        <v>1095</v>
      </c>
      <c r="C549" s="2">
        <v>2018</v>
      </c>
      <c r="D549" s="137">
        <v>155.34</v>
      </c>
    </row>
    <row r="550" spans="1:4" s="4" customFormat="1" ht="12.75">
      <c r="A550" s="28">
        <v>15</v>
      </c>
      <c r="B550" s="63" t="s">
        <v>1096</v>
      </c>
      <c r="C550" s="2">
        <v>2018</v>
      </c>
      <c r="D550" s="137">
        <v>2199</v>
      </c>
    </row>
    <row r="551" spans="1:4" s="4" customFormat="1" ht="12.75">
      <c r="A551" s="28">
        <v>16</v>
      </c>
      <c r="B551" s="63" t="s">
        <v>1096</v>
      </c>
      <c r="C551" s="2">
        <v>2018</v>
      </c>
      <c r="D551" s="137">
        <v>2097.67</v>
      </c>
    </row>
    <row r="552" spans="1:4" s="4" customFormat="1" ht="12.75">
      <c r="A552" s="28">
        <v>17</v>
      </c>
      <c r="B552" s="63" t="s">
        <v>1097</v>
      </c>
      <c r="C552" s="2">
        <v>2019</v>
      </c>
      <c r="D552" s="137">
        <v>2201.7</v>
      </c>
    </row>
    <row r="553" spans="1:4" s="4" customFormat="1" ht="12.75">
      <c r="A553" s="28">
        <v>18</v>
      </c>
      <c r="B553" s="63" t="s">
        <v>1098</v>
      </c>
      <c r="C553" s="2">
        <v>2019</v>
      </c>
      <c r="D553" s="137">
        <v>549.99</v>
      </c>
    </row>
    <row r="554" spans="1:4" s="4" customFormat="1" ht="12.75">
      <c r="A554" s="28">
        <v>19</v>
      </c>
      <c r="B554" s="63" t="s">
        <v>1099</v>
      </c>
      <c r="C554" s="2">
        <v>2019</v>
      </c>
      <c r="D554" s="137">
        <v>2749.99</v>
      </c>
    </row>
    <row r="555" spans="1:4" s="4" customFormat="1" ht="12.75">
      <c r="A555" s="305" t="s">
        <v>0</v>
      </c>
      <c r="B555" s="306"/>
      <c r="C555" s="307"/>
      <c r="D555" s="182">
        <f>SUM(D536:D554)</f>
        <v>33604.240000000005</v>
      </c>
    </row>
    <row r="556" spans="1:4" s="4" customFormat="1" ht="12.75">
      <c r="A556" s="303" t="s">
        <v>120</v>
      </c>
      <c r="B556" s="303"/>
      <c r="C556" s="303"/>
      <c r="D556" s="303"/>
    </row>
    <row r="557" spans="1:4" s="4" customFormat="1" ht="12.75">
      <c r="A557" s="2">
        <v>1</v>
      </c>
      <c r="B557" s="1" t="s">
        <v>1133</v>
      </c>
      <c r="C557" s="2">
        <v>2016</v>
      </c>
      <c r="D557" s="137">
        <v>3490</v>
      </c>
    </row>
    <row r="558" spans="1:4" s="4" customFormat="1" ht="12.75">
      <c r="A558" s="2">
        <v>2</v>
      </c>
      <c r="B558" s="1" t="s">
        <v>1134</v>
      </c>
      <c r="C558" s="2">
        <v>2016</v>
      </c>
      <c r="D558" s="137">
        <v>3000</v>
      </c>
    </row>
    <row r="559" spans="1:4" s="4" customFormat="1" ht="12.75">
      <c r="A559" s="2">
        <v>3</v>
      </c>
      <c r="B559" s="1" t="s">
        <v>1135</v>
      </c>
      <c r="C559" s="2">
        <v>2016</v>
      </c>
      <c r="D559" s="137">
        <v>3000</v>
      </c>
    </row>
    <row r="560" spans="1:4" s="4" customFormat="1" ht="12.75">
      <c r="A560" s="2">
        <v>4</v>
      </c>
      <c r="B560" s="1" t="s">
        <v>1134</v>
      </c>
      <c r="C560" s="2">
        <v>2016</v>
      </c>
      <c r="D560" s="137">
        <v>3000</v>
      </c>
    </row>
    <row r="561" spans="1:4" s="4" customFormat="1" ht="12.75">
      <c r="A561" s="2">
        <v>5</v>
      </c>
      <c r="B561" s="1" t="s">
        <v>1136</v>
      </c>
      <c r="C561" s="2">
        <v>2017</v>
      </c>
      <c r="D561" s="137">
        <v>31365</v>
      </c>
    </row>
    <row r="562" spans="1:4" s="4" customFormat="1" ht="12.75">
      <c r="A562" s="2">
        <v>6</v>
      </c>
      <c r="B562" s="1" t="s">
        <v>1137</v>
      </c>
      <c r="C562" s="2">
        <v>2018</v>
      </c>
      <c r="D562" s="137">
        <v>3697</v>
      </c>
    </row>
    <row r="563" spans="1:4" s="4" customFormat="1" ht="12.75">
      <c r="A563" s="2">
        <v>7</v>
      </c>
      <c r="B563" s="1" t="s">
        <v>1138</v>
      </c>
      <c r="C563" s="2">
        <v>2019</v>
      </c>
      <c r="D563" s="137">
        <v>5090</v>
      </c>
    </row>
    <row r="564" spans="1:4" s="4" customFormat="1" ht="12.75">
      <c r="A564" s="2">
        <v>8</v>
      </c>
      <c r="B564" s="41" t="s">
        <v>1139</v>
      </c>
      <c r="C564" s="42">
        <v>2019</v>
      </c>
      <c r="D564" s="176">
        <v>990</v>
      </c>
    </row>
    <row r="565" spans="1:4" s="4" customFormat="1" ht="12.75">
      <c r="A565" s="2">
        <v>9</v>
      </c>
      <c r="B565" s="41" t="s">
        <v>1140</v>
      </c>
      <c r="C565" s="42">
        <v>2019</v>
      </c>
      <c r="D565" s="176">
        <v>980</v>
      </c>
    </row>
    <row r="566" spans="1:4" s="4" customFormat="1" ht="12.75">
      <c r="A566" s="2">
        <v>10</v>
      </c>
      <c r="B566" s="1" t="s">
        <v>1141</v>
      </c>
      <c r="C566" s="2">
        <v>2019</v>
      </c>
      <c r="D566" s="137">
        <v>6199.79</v>
      </c>
    </row>
    <row r="567" spans="1:4" s="4" customFormat="1" ht="12.75">
      <c r="A567" s="305" t="s">
        <v>0</v>
      </c>
      <c r="B567" s="306"/>
      <c r="C567" s="307"/>
      <c r="D567" s="180">
        <f>SUM(D557:D566)</f>
        <v>60811.79</v>
      </c>
    </row>
    <row r="568" spans="1:4" s="4" customFormat="1" ht="12.75">
      <c r="A568" s="303" t="s">
        <v>121</v>
      </c>
      <c r="B568" s="303"/>
      <c r="C568" s="303"/>
      <c r="D568" s="303"/>
    </row>
    <row r="569" spans="1:4" s="4" customFormat="1" ht="12.75">
      <c r="A569" s="2">
        <v>1</v>
      </c>
      <c r="B569" s="59" t="s">
        <v>1164</v>
      </c>
      <c r="C569" s="27">
        <v>2016</v>
      </c>
      <c r="D569" s="138">
        <v>2087.31</v>
      </c>
    </row>
    <row r="570" spans="1:4" s="4" customFormat="1" ht="12.75">
      <c r="A570" s="2">
        <v>2</v>
      </c>
      <c r="B570" s="59" t="s">
        <v>1164</v>
      </c>
      <c r="C570" s="27">
        <v>2016</v>
      </c>
      <c r="D570" s="138">
        <v>3324.96</v>
      </c>
    </row>
    <row r="571" spans="1:4" s="4" customFormat="1" ht="12.75">
      <c r="A571" s="2">
        <v>3</v>
      </c>
      <c r="B571" s="59" t="s">
        <v>1165</v>
      </c>
      <c r="C571" s="27">
        <v>2016</v>
      </c>
      <c r="D571" s="138">
        <v>19398.99</v>
      </c>
    </row>
    <row r="572" spans="1:4" s="4" customFormat="1" ht="12.75">
      <c r="A572" s="2">
        <v>4</v>
      </c>
      <c r="B572" s="59" t="s">
        <v>1166</v>
      </c>
      <c r="C572" s="27">
        <v>2016</v>
      </c>
      <c r="D572" s="138">
        <v>24600</v>
      </c>
    </row>
    <row r="573" spans="1:4" s="4" customFormat="1" ht="12.75">
      <c r="A573" s="2">
        <v>5</v>
      </c>
      <c r="B573" s="59" t="s">
        <v>1167</v>
      </c>
      <c r="C573" s="27">
        <v>2016</v>
      </c>
      <c r="D573" s="138">
        <v>3490</v>
      </c>
    </row>
    <row r="574" spans="1:4" s="4" customFormat="1" ht="12.75">
      <c r="A574" s="2">
        <v>6</v>
      </c>
      <c r="B574" s="59" t="s">
        <v>1168</v>
      </c>
      <c r="C574" s="27">
        <v>2016</v>
      </c>
      <c r="D574" s="138">
        <v>2876.64</v>
      </c>
    </row>
    <row r="575" spans="1:4" s="4" customFormat="1" ht="12.75">
      <c r="A575" s="2">
        <v>7</v>
      </c>
      <c r="B575" s="59" t="s">
        <v>1169</v>
      </c>
      <c r="C575" s="27">
        <v>2016</v>
      </c>
      <c r="D575" s="138">
        <v>2700</v>
      </c>
    </row>
    <row r="576" spans="1:4" s="4" customFormat="1" ht="12.75">
      <c r="A576" s="2">
        <v>8</v>
      </c>
      <c r="B576" s="59" t="s">
        <v>1170</v>
      </c>
      <c r="C576" s="27">
        <v>2017</v>
      </c>
      <c r="D576" s="138">
        <v>380</v>
      </c>
    </row>
    <row r="577" spans="1:4" s="4" customFormat="1" ht="12.75">
      <c r="A577" s="2">
        <v>9</v>
      </c>
      <c r="B577" s="59" t="s">
        <v>1171</v>
      </c>
      <c r="C577" s="27">
        <v>2017</v>
      </c>
      <c r="D577" s="138">
        <v>590</v>
      </c>
    </row>
    <row r="578" spans="1:4" s="4" customFormat="1" ht="12.75">
      <c r="A578" s="2">
        <v>10</v>
      </c>
      <c r="B578" s="59" t="s">
        <v>1172</v>
      </c>
      <c r="C578" s="27">
        <v>2017</v>
      </c>
      <c r="D578" s="138">
        <v>2800</v>
      </c>
    </row>
    <row r="579" spans="1:4" s="4" customFormat="1" ht="12.75">
      <c r="A579" s="2">
        <v>11</v>
      </c>
      <c r="B579" s="59" t="s">
        <v>1173</v>
      </c>
      <c r="C579" s="27">
        <v>2017</v>
      </c>
      <c r="D579" s="138">
        <v>697</v>
      </c>
    </row>
    <row r="580" spans="1:4" s="4" customFormat="1" ht="12.75">
      <c r="A580" s="2">
        <v>12</v>
      </c>
      <c r="B580" s="59" t="s">
        <v>1094</v>
      </c>
      <c r="C580" s="27">
        <v>2018</v>
      </c>
      <c r="D580" s="138">
        <v>1586.7</v>
      </c>
    </row>
    <row r="581" spans="1:4" s="4" customFormat="1" ht="12.75">
      <c r="A581" s="2">
        <v>13</v>
      </c>
      <c r="B581" s="59" t="s">
        <v>1174</v>
      </c>
      <c r="C581" s="27">
        <v>2018</v>
      </c>
      <c r="D581" s="138">
        <v>412.23</v>
      </c>
    </row>
    <row r="582" spans="1:4" s="4" customFormat="1" ht="12.75">
      <c r="A582" s="2">
        <v>14</v>
      </c>
      <c r="B582" s="59" t="s">
        <v>1175</v>
      </c>
      <c r="C582" s="27">
        <v>2018</v>
      </c>
      <c r="D582" s="138">
        <v>530</v>
      </c>
    </row>
    <row r="583" spans="1:4" s="4" customFormat="1" ht="12.75">
      <c r="A583" s="2">
        <v>15</v>
      </c>
      <c r="B583" s="59" t="s">
        <v>1176</v>
      </c>
      <c r="C583" s="27">
        <v>2019</v>
      </c>
      <c r="D583" s="138">
        <v>879</v>
      </c>
    </row>
    <row r="584" spans="1:4" s="4" customFormat="1" ht="12.75">
      <c r="A584" s="2">
        <v>16</v>
      </c>
      <c r="B584" s="1" t="s">
        <v>1177</v>
      </c>
      <c r="C584" s="27">
        <v>2019</v>
      </c>
      <c r="D584" s="137">
        <v>1479.61</v>
      </c>
    </row>
    <row r="585" spans="1:4" s="4" customFormat="1" ht="12.75">
      <c r="A585" s="2">
        <v>17</v>
      </c>
      <c r="B585" s="1" t="s">
        <v>1178</v>
      </c>
      <c r="C585" s="27">
        <v>2019</v>
      </c>
      <c r="D585" s="137">
        <v>1936</v>
      </c>
    </row>
    <row r="586" spans="1:4" s="4" customFormat="1" ht="12.75">
      <c r="A586" s="305" t="s">
        <v>0</v>
      </c>
      <c r="B586" s="306"/>
      <c r="C586" s="307"/>
      <c r="D586" s="180">
        <f>SUM(D569:D585)</f>
        <v>69768.44</v>
      </c>
    </row>
    <row r="587" spans="1:4" s="4" customFormat="1" ht="12.75">
      <c r="A587" s="303" t="s">
        <v>122</v>
      </c>
      <c r="B587" s="303"/>
      <c r="C587" s="303"/>
      <c r="D587" s="303"/>
    </row>
    <row r="588" spans="1:4" s="4" customFormat="1" ht="12.75">
      <c r="A588" s="2">
        <v>1</v>
      </c>
      <c r="B588" s="1" t="s">
        <v>827</v>
      </c>
      <c r="C588" s="2">
        <v>2016</v>
      </c>
      <c r="D588" s="137">
        <v>2150</v>
      </c>
    </row>
    <row r="589" spans="1:4" s="4" customFormat="1" ht="12.75">
      <c r="A589" s="2">
        <v>2</v>
      </c>
      <c r="B589" s="1" t="s">
        <v>1196</v>
      </c>
      <c r="C589" s="2">
        <v>2016</v>
      </c>
      <c r="D589" s="137">
        <v>2390</v>
      </c>
    </row>
    <row r="590" spans="1:4" s="4" customFormat="1" ht="12.75">
      <c r="A590" s="2">
        <v>3</v>
      </c>
      <c r="B590" s="1" t="s">
        <v>1197</v>
      </c>
      <c r="C590" s="2">
        <v>2016</v>
      </c>
      <c r="D590" s="137">
        <v>3222.6</v>
      </c>
    </row>
    <row r="591" spans="1:4" s="4" customFormat="1" ht="12.75">
      <c r="A591" s="2">
        <v>4</v>
      </c>
      <c r="B591" s="1" t="s">
        <v>767</v>
      </c>
      <c r="C591" s="2">
        <v>2016</v>
      </c>
      <c r="D591" s="137">
        <v>2770</v>
      </c>
    </row>
    <row r="592" spans="1:4" s="4" customFormat="1" ht="12.75">
      <c r="A592" s="2">
        <v>5</v>
      </c>
      <c r="B592" s="1" t="s">
        <v>1198</v>
      </c>
      <c r="C592" s="2">
        <v>2016</v>
      </c>
      <c r="D592" s="137">
        <v>3437.24</v>
      </c>
    </row>
    <row r="593" spans="1:4" s="4" customFormat="1" ht="12.75">
      <c r="A593" s="2">
        <v>6</v>
      </c>
      <c r="B593" s="1" t="s">
        <v>1199</v>
      </c>
      <c r="C593" s="2">
        <v>2016</v>
      </c>
      <c r="D593" s="137">
        <v>3490</v>
      </c>
    </row>
    <row r="594" spans="1:4" s="4" customFormat="1" ht="12.75">
      <c r="A594" s="2">
        <v>7</v>
      </c>
      <c r="B594" s="1" t="s">
        <v>493</v>
      </c>
      <c r="C594" s="2">
        <v>2016</v>
      </c>
      <c r="D594" s="137">
        <v>1549</v>
      </c>
    </row>
    <row r="595" spans="1:4" s="4" customFormat="1" ht="12.75">
      <c r="A595" s="2">
        <v>8</v>
      </c>
      <c r="B595" s="1" t="s">
        <v>1200</v>
      </c>
      <c r="C595" s="2">
        <v>2017</v>
      </c>
      <c r="D595" s="137">
        <v>2065</v>
      </c>
    </row>
    <row r="596" spans="1:4" s="4" customFormat="1" ht="12.75">
      <c r="A596" s="2">
        <v>9</v>
      </c>
      <c r="B596" s="1" t="s">
        <v>493</v>
      </c>
      <c r="C596" s="2">
        <v>2017</v>
      </c>
      <c r="D596" s="137">
        <v>1285.01</v>
      </c>
    </row>
    <row r="597" spans="1:4" s="4" customFormat="1" ht="12.75">
      <c r="A597" s="2">
        <v>10</v>
      </c>
      <c r="B597" s="1" t="s">
        <v>493</v>
      </c>
      <c r="C597" s="2">
        <v>2017</v>
      </c>
      <c r="D597" s="137">
        <v>1599</v>
      </c>
    </row>
    <row r="598" spans="1:4" s="4" customFormat="1" ht="12.75">
      <c r="A598" s="2">
        <v>11</v>
      </c>
      <c r="B598" s="1" t="s">
        <v>767</v>
      </c>
      <c r="C598" s="2">
        <v>2018</v>
      </c>
      <c r="D598" s="137">
        <v>1455</v>
      </c>
    </row>
    <row r="599" spans="1:4" s="4" customFormat="1" ht="12.75">
      <c r="A599" s="2">
        <v>12</v>
      </c>
      <c r="B599" s="1" t="s">
        <v>762</v>
      </c>
      <c r="C599" s="2">
        <v>2018</v>
      </c>
      <c r="D599" s="137">
        <v>2290</v>
      </c>
    </row>
    <row r="600" spans="1:4" s="4" customFormat="1" ht="12.75">
      <c r="A600" s="2">
        <v>13</v>
      </c>
      <c r="B600" s="17" t="s">
        <v>493</v>
      </c>
      <c r="C600" s="2">
        <v>2018</v>
      </c>
      <c r="D600" s="137">
        <v>1879</v>
      </c>
    </row>
    <row r="601" spans="1:4" s="4" customFormat="1" ht="12.75">
      <c r="A601" s="2">
        <v>14</v>
      </c>
      <c r="B601" s="1" t="s">
        <v>493</v>
      </c>
      <c r="C601" s="2">
        <v>2019</v>
      </c>
      <c r="D601" s="137">
        <v>1879</v>
      </c>
    </row>
    <row r="602" spans="1:4" s="4" customFormat="1" ht="12.75">
      <c r="A602" s="2">
        <v>15</v>
      </c>
      <c r="B602" s="1" t="s">
        <v>767</v>
      </c>
      <c r="C602" s="2">
        <v>2019</v>
      </c>
      <c r="D602" s="137">
        <v>2025</v>
      </c>
    </row>
    <row r="603" spans="1:4" s="4" customFormat="1" ht="12.75">
      <c r="A603" s="2">
        <v>16</v>
      </c>
      <c r="B603" s="191" t="s">
        <v>1201</v>
      </c>
      <c r="C603" s="2">
        <v>2019</v>
      </c>
      <c r="D603" s="137">
        <v>1895</v>
      </c>
    </row>
    <row r="604" spans="1:4" s="4" customFormat="1" ht="12.75">
      <c r="A604" s="2">
        <v>17</v>
      </c>
      <c r="B604" s="1" t="s">
        <v>767</v>
      </c>
      <c r="C604" s="2">
        <v>2019</v>
      </c>
      <c r="D604" s="137">
        <v>3318</v>
      </c>
    </row>
    <row r="605" spans="1:4" s="4" customFormat="1" ht="12.75">
      <c r="A605" s="2">
        <v>18</v>
      </c>
      <c r="B605" s="191" t="s">
        <v>1197</v>
      </c>
      <c r="C605" s="2">
        <v>2019</v>
      </c>
      <c r="D605" s="137">
        <v>3075</v>
      </c>
    </row>
    <row r="606" spans="1:4" s="4" customFormat="1" ht="12.75">
      <c r="A606" s="2">
        <v>19</v>
      </c>
      <c r="B606" s="1" t="s">
        <v>767</v>
      </c>
      <c r="C606" s="2">
        <v>2019</v>
      </c>
      <c r="D606" s="137">
        <v>3318</v>
      </c>
    </row>
    <row r="607" spans="1:4" s="4" customFormat="1" ht="12.75">
      <c r="A607" s="2">
        <v>20</v>
      </c>
      <c r="B607" s="41" t="s">
        <v>1202</v>
      </c>
      <c r="C607" s="2">
        <v>2019</v>
      </c>
      <c r="D607" s="137">
        <v>6053</v>
      </c>
    </row>
    <row r="608" spans="1:4" s="4" customFormat="1" ht="12.75">
      <c r="A608" s="2">
        <v>21</v>
      </c>
      <c r="B608" s="1" t="s">
        <v>1203</v>
      </c>
      <c r="C608" s="2">
        <v>2019</v>
      </c>
      <c r="D608" s="137">
        <v>2091</v>
      </c>
    </row>
    <row r="609" spans="1:4" s="4" customFormat="1" ht="12.75">
      <c r="A609" s="2">
        <v>22</v>
      </c>
      <c r="B609" s="1" t="s">
        <v>1204</v>
      </c>
      <c r="C609" s="42">
        <v>2019</v>
      </c>
      <c r="D609" s="176">
        <v>651.9</v>
      </c>
    </row>
    <row r="610" spans="1:4" s="4" customFormat="1" ht="12.75">
      <c r="A610" s="2">
        <v>23</v>
      </c>
      <c r="B610" s="1" t="s">
        <v>1204</v>
      </c>
      <c r="C610" s="2">
        <v>2019</v>
      </c>
      <c r="D610" s="137">
        <v>651.9</v>
      </c>
    </row>
    <row r="611" spans="1:4" s="4" customFormat="1" ht="12.75">
      <c r="A611" s="2">
        <v>24</v>
      </c>
      <c r="B611" s="41" t="s">
        <v>1204</v>
      </c>
      <c r="C611" s="2">
        <v>2019</v>
      </c>
      <c r="D611" s="176">
        <v>1230</v>
      </c>
    </row>
    <row r="612" spans="1:4" s="4" customFormat="1" ht="12.75">
      <c r="A612" s="2">
        <v>25</v>
      </c>
      <c r="B612" s="41" t="s">
        <v>1198</v>
      </c>
      <c r="C612" s="2">
        <v>2019</v>
      </c>
      <c r="D612" s="176">
        <v>2706</v>
      </c>
    </row>
    <row r="613" spans="1:4" s="4" customFormat="1" ht="12.75">
      <c r="A613" s="2">
        <v>26</v>
      </c>
      <c r="B613" s="41" t="s">
        <v>1205</v>
      </c>
      <c r="C613" s="2">
        <v>2019</v>
      </c>
      <c r="D613" s="176">
        <v>8400</v>
      </c>
    </row>
    <row r="614" spans="1:4" s="4" customFormat="1" ht="12.75">
      <c r="A614" s="2">
        <v>27</v>
      </c>
      <c r="B614" s="1" t="s">
        <v>1204</v>
      </c>
      <c r="C614" s="2">
        <v>2019</v>
      </c>
      <c r="D614" s="176">
        <v>651.9</v>
      </c>
    </row>
    <row r="615" spans="1:4" s="4" customFormat="1" ht="12.75">
      <c r="A615" s="2">
        <v>28</v>
      </c>
      <c r="B615" s="1" t="s">
        <v>493</v>
      </c>
      <c r="C615" s="2">
        <v>2019</v>
      </c>
      <c r="D615" s="176">
        <v>1885</v>
      </c>
    </row>
    <row r="616" spans="1:4" s="4" customFormat="1" ht="12.75">
      <c r="A616" s="305" t="s">
        <v>0</v>
      </c>
      <c r="B616" s="306"/>
      <c r="C616" s="307"/>
      <c r="D616" s="182">
        <f>SUM(D588:D615)</f>
        <v>69412.54999999999</v>
      </c>
    </row>
    <row r="617" spans="1:4" s="4" customFormat="1" ht="12.75">
      <c r="A617" s="303" t="s">
        <v>130</v>
      </c>
      <c r="B617" s="303"/>
      <c r="C617" s="303"/>
      <c r="D617" s="303"/>
    </row>
    <row r="618" spans="1:4" s="4" customFormat="1" ht="12.75">
      <c r="A618" s="47">
        <v>1</v>
      </c>
      <c r="B618" s="59" t="s">
        <v>1217</v>
      </c>
      <c r="C618" s="27">
        <v>2018</v>
      </c>
      <c r="D618" s="137">
        <v>499.99</v>
      </c>
    </row>
    <row r="619" spans="1:4" s="4" customFormat="1" ht="12.75">
      <c r="A619" s="47">
        <v>2</v>
      </c>
      <c r="B619" s="59" t="s">
        <v>1218</v>
      </c>
      <c r="C619" s="27">
        <v>2019</v>
      </c>
      <c r="D619" s="137">
        <v>1244</v>
      </c>
    </row>
    <row r="620" spans="1:4" s="4" customFormat="1" ht="26.25">
      <c r="A620" s="47">
        <v>3</v>
      </c>
      <c r="B620" s="59" t="s">
        <v>1219</v>
      </c>
      <c r="C620" s="27">
        <v>2019</v>
      </c>
      <c r="D620" s="137">
        <v>1569.48</v>
      </c>
    </row>
    <row r="621" spans="1:4" s="4" customFormat="1" ht="12.75">
      <c r="A621" s="47">
        <v>4</v>
      </c>
      <c r="B621" s="59" t="s">
        <v>1220</v>
      </c>
      <c r="C621" s="27">
        <v>2019</v>
      </c>
      <c r="D621" s="137">
        <v>3700</v>
      </c>
    </row>
    <row r="622" spans="1:4" s="4" customFormat="1" ht="12.75">
      <c r="A622" s="47">
        <v>5</v>
      </c>
      <c r="B622" s="59" t="s">
        <v>1221</v>
      </c>
      <c r="C622" s="27">
        <v>2018</v>
      </c>
      <c r="D622" s="137">
        <v>450</v>
      </c>
    </row>
    <row r="623" spans="1:4" s="4" customFormat="1" ht="12.75">
      <c r="A623" s="47">
        <v>6</v>
      </c>
      <c r="B623" s="59" t="s">
        <v>1222</v>
      </c>
      <c r="C623" s="27">
        <v>2018</v>
      </c>
      <c r="D623" s="137">
        <v>1297</v>
      </c>
    </row>
    <row r="624" spans="1:4" s="4" customFormat="1" ht="12.75">
      <c r="A624" s="47">
        <v>7</v>
      </c>
      <c r="B624" s="59" t="s">
        <v>1223</v>
      </c>
      <c r="C624" s="27">
        <v>2018</v>
      </c>
      <c r="D624" s="137">
        <v>1285.35</v>
      </c>
    </row>
    <row r="625" spans="1:4" s="4" customFormat="1" ht="66">
      <c r="A625" s="47">
        <v>8</v>
      </c>
      <c r="B625" s="59" t="s">
        <v>1224</v>
      </c>
      <c r="C625" s="27">
        <v>2018</v>
      </c>
      <c r="D625" s="137">
        <v>4145</v>
      </c>
    </row>
    <row r="626" spans="1:4" s="4" customFormat="1" ht="12.75">
      <c r="A626" s="47">
        <v>9</v>
      </c>
      <c r="B626" s="59" t="s">
        <v>1225</v>
      </c>
      <c r="C626" s="27">
        <v>2018</v>
      </c>
      <c r="D626" s="137">
        <v>3839</v>
      </c>
    </row>
    <row r="627" spans="1:4" s="4" customFormat="1" ht="39">
      <c r="A627" s="47">
        <v>10</v>
      </c>
      <c r="B627" s="59" t="s">
        <v>1226</v>
      </c>
      <c r="C627" s="27">
        <v>2018</v>
      </c>
      <c r="D627" s="137">
        <v>1290</v>
      </c>
    </row>
    <row r="628" spans="1:4" s="4" customFormat="1" ht="12.75">
      <c r="A628" s="47">
        <v>11</v>
      </c>
      <c r="B628" s="59" t="s">
        <v>1227</v>
      </c>
      <c r="C628" s="27">
        <v>2018</v>
      </c>
      <c r="D628" s="137">
        <v>420</v>
      </c>
    </row>
    <row r="629" spans="1:4" s="4" customFormat="1" ht="12.75">
      <c r="A629" s="47">
        <v>12</v>
      </c>
      <c r="B629" s="59" t="s">
        <v>1228</v>
      </c>
      <c r="C629" s="27">
        <v>2018</v>
      </c>
      <c r="D629" s="137">
        <v>1423</v>
      </c>
    </row>
    <row r="630" spans="1:4" s="4" customFormat="1" ht="78.75">
      <c r="A630" s="47">
        <v>13</v>
      </c>
      <c r="B630" s="59" t="s">
        <v>1229</v>
      </c>
      <c r="C630" s="27">
        <v>2017</v>
      </c>
      <c r="D630" s="137">
        <v>24374.52</v>
      </c>
    </row>
    <row r="631" spans="1:4" s="4" customFormat="1" ht="26.25">
      <c r="A631" s="47">
        <v>14</v>
      </c>
      <c r="B631" s="59" t="s">
        <v>1230</v>
      </c>
      <c r="C631" s="27">
        <v>2017</v>
      </c>
      <c r="D631" s="137">
        <v>1648.2</v>
      </c>
    </row>
    <row r="632" spans="1:4" s="4" customFormat="1" ht="26.25">
      <c r="A632" s="47">
        <v>15</v>
      </c>
      <c r="B632" s="59" t="s">
        <v>1231</v>
      </c>
      <c r="C632" s="27">
        <v>2017</v>
      </c>
      <c r="D632" s="137">
        <v>6800</v>
      </c>
    </row>
    <row r="633" spans="1:4" s="4" customFormat="1" ht="12.75">
      <c r="A633" s="47">
        <v>16</v>
      </c>
      <c r="B633" s="59" t="s">
        <v>1232</v>
      </c>
      <c r="C633" s="27">
        <v>2017</v>
      </c>
      <c r="D633" s="137">
        <v>2850</v>
      </c>
    </row>
    <row r="634" spans="1:4" s="4" customFormat="1" ht="12.75">
      <c r="A634" s="47">
        <v>17</v>
      </c>
      <c r="B634" s="59" t="s">
        <v>1233</v>
      </c>
      <c r="C634" s="27">
        <v>2017</v>
      </c>
      <c r="D634" s="137">
        <v>1120</v>
      </c>
    </row>
    <row r="635" spans="1:4" s="4" customFormat="1" ht="12.75">
      <c r="A635" s="47">
        <v>18</v>
      </c>
      <c r="B635" s="59" t="s">
        <v>1234</v>
      </c>
      <c r="C635" s="27">
        <v>2016</v>
      </c>
      <c r="D635" s="137">
        <v>3495</v>
      </c>
    </row>
    <row r="636" spans="1:4" s="4" customFormat="1" ht="12.75">
      <c r="A636" s="47">
        <v>19</v>
      </c>
      <c r="B636" s="59" t="s">
        <v>1235</v>
      </c>
      <c r="C636" s="27">
        <v>2016</v>
      </c>
      <c r="D636" s="137">
        <v>1057.8</v>
      </c>
    </row>
    <row r="637" spans="1:4" s="4" customFormat="1" ht="12.75">
      <c r="A637" s="47">
        <v>20</v>
      </c>
      <c r="B637" s="14" t="s">
        <v>1236</v>
      </c>
      <c r="C637" s="27">
        <v>2016</v>
      </c>
      <c r="D637" s="192">
        <v>2263.2</v>
      </c>
    </row>
    <row r="638" spans="1:4" s="4" customFormat="1" ht="12.75">
      <c r="A638" s="47">
        <v>21</v>
      </c>
      <c r="B638" s="59" t="s">
        <v>1237</v>
      </c>
      <c r="C638" s="27">
        <v>2016</v>
      </c>
      <c r="D638" s="137">
        <v>3490</v>
      </c>
    </row>
    <row r="639" spans="1:4" s="4" customFormat="1" ht="12.75">
      <c r="A639" s="47">
        <v>22</v>
      </c>
      <c r="B639" s="59" t="s">
        <v>1238</v>
      </c>
      <c r="C639" s="27">
        <v>2016</v>
      </c>
      <c r="D639" s="176">
        <v>2099.99</v>
      </c>
    </row>
    <row r="640" spans="1:4" s="4" customFormat="1" ht="12.75">
      <c r="A640" s="47">
        <v>23</v>
      </c>
      <c r="B640" s="59" t="s">
        <v>1239</v>
      </c>
      <c r="C640" s="27">
        <v>2016</v>
      </c>
      <c r="D640" s="137">
        <v>2199.96</v>
      </c>
    </row>
    <row r="641" spans="1:4" s="4" customFormat="1" ht="12.75">
      <c r="A641" s="47">
        <v>24</v>
      </c>
      <c r="B641" s="59" t="s">
        <v>1240</v>
      </c>
      <c r="C641" s="27">
        <v>2016</v>
      </c>
      <c r="D641" s="137">
        <v>2100.01</v>
      </c>
    </row>
    <row r="642" spans="1:4" s="4" customFormat="1" ht="12.75">
      <c r="A642" s="47">
        <v>25</v>
      </c>
      <c r="B642" s="59" t="s">
        <v>1241</v>
      </c>
      <c r="C642" s="27">
        <v>2016</v>
      </c>
      <c r="D642" s="137">
        <v>1570.03</v>
      </c>
    </row>
    <row r="643" spans="1:4" s="4" customFormat="1" ht="12.75">
      <c r="A643" s="47">
        <v>26</v>
      </c>
      <c r="B643" s="59" t="s">
        <v>1242</v>
      </c>
      <c r="C643" s="27">
        <v>2016</v>
      </c>
      <c r="D643" s="137">
        <v>2499</v>
      </c>
    </row>
    <row r="644" spans="1:4" s="4" customFormat="1" ht="12.75">
      <c r="A644" s="47">
        <v>27</v>
      </c>
      <c r="B644" s="59" t="s">
        <v>1243</v>
      </c>
      <c r="C644" s="27">
        <v>2016</v>
      </c>
      <c r="D644" s="137">
        <v>1565</v>
      </c>
    </row>
    <row r="645" spans="1:4" s="4" customFormat="1" ht="12.75">
      <c r="A645" s="47">
        <v>28</v>
      </c>
      <c r="B645" s="59" t="s">
        <v>1244</v>
      </c>
      <c r="C645" s="27">
        <v>2016</v>
      </c>
      <c r="D645" s="137">
        <v>911.42</v>
      </c>
    </row>
    <row r="646" spans="1:4" s="4" customFormat="1" ht="12.75">
      <c r="A646" s="47">
        <v>29</v>
      </c>
      <c r="B646" s="59" t="s">
        <v>1245</v>
      </c>
      <c r="C646" s="27">
        <v>2016</v>
      </c>
      <c r="D646" s="137">
        <v>792.25</v>
      </c>
    </row>
    <row r="647" spans="1:4" s="4" customFormat="1" ht="12.75">
      <c r="A647" s="305" t="s">
        <v>0</v>
      </c>
      <c r="B647" s="306"/>
      <c r="C647" s="307"/>
      <c r="D647" s="182">
        <f>SUM(D618:D646)</f>
        <v>81999.2</v>
      </c>
    </row>
    <row r="648" spans="1:4" s="4" customFormat="1" ht="12.75">
      <c r="A648" s="303" t="s">
        <v>123</v>
      </c>
      <c r="B648" s="303"/>
      <c r="C648" s="303"/>
      <c r="D648" s="303"/>
    </row>
    <row r="649" spans="1:4" s="4" customFormat="1" ht="12.75">
      <c r="A649" s="2">
        <v>1</v>
      </c>
      <c r="B649" s="41" t="s">
        <v>1264</v>
      </c>
      <c r="C649" s="42">
        <v>2016</v>
      </c>
      <c r="D649" s="176">
        <v>3490</v>
      </c>
    </row>
    <row r="650" spans="1:4" s="4" customFormat="1" ht="12.75">
      <c r="A650" s="305" t="s">
        <v>0</v>
      </c>
      <c r="B650" s="306"/>
      <c r="C650" s="307"/>
      <c r="D650" s="180">
        <f>SUM(D649:D649)</f>
        <v>3490</v>
      </c>
    </row>
    <row r="651" spans="1:4" s="4" customFormat="1" ht="12.75">
      <c r="A651" s="303" t="s">
        <v>124</v>
      </c>
      <c r="B651" s="303"/>
      <c r="C651" s="303"/>
      <c r="D651" s="303"/>
    </row>
    <row r="652" spans="1:4" s="4" customFormat="1" ht="12.75">
      <c r="A652" s="2">
        <v>1</v>
      </c>
      <c r="B652" s="1" t="s">
        <v>767</v>
      </c>
      <c r="C652" s="47">
        <v>2018</v>
      </c>
      <c r="D652" s="139">
        <v>2999</v>
      </c>
    </row>
    <row r="653" spans="1:4" s="4" customFormat="1" ht="12.75">
      <c r="A653" s="2">
        <v>2</v>
      </c>
      <c r="B653" s="1" t="s">
        <v>1287</v>
      </c>
      <c r="C653" s="47">
        <v>2018</v>
      </c>
      <c r="D653" s="139">
        <v>799</v>
      </c>
    </row>
    <row r="654" spans="1:4" s="4" customFormat="1" ht="12.75">
      <c r="A654" s="2">
        <v>3</v>
      </c>
      <c r="B654" s="1" t="s">
        <v>1288</v>
      </c>
      <c r="C654" s="47">
        <v>2018</v>
      </c>
      <c r="D654" s="139">
        <v>175</v>
      </c>
    </row>
    <row r="655" spans="1:4" s="4" customFormat="1" ht="12.75">
      <c r="A655" s="2">
        <v>4</v>
      </c>
      <c r="B655" s="1" t="s">
        <v>1288</v>
      </c>
      <c r="C655" s="47">
        <v>2018</v>
      </c>
      <c r="D655" s="139">
        <v>175</v>
      </c>
    </row>
    <row r="656" spans="1:4" s="4" customFormat="1" ht="12.75">
      <c r="A656" s="2">
        <v>5</v>
      </c>
      <c r="B656" s="1" t="s">
        <v>1289</v>
      </c>
      <c r="C656" s="47">
        <v>2018</v>
      </c>
      <c r="D656" s="139">
        <v>2521.5</v>
      </c>
    </row>
    <row r="657" spans="1:4" s="4" customFormat="1" ht="12.75">
      <c r="A657" s="2">
        <v>6</v>
      </c>
      <c r="B657" s="1" t="s">
        <v>1289</v>
      </c>
      <c r="C657" s="47">
        <v>2018</v>
      </c>
      <c r="D657" s="139">
        <v>2521.5</v>
      </c>
    </row>
    <row r="658" spans="1:4" s="4" customFormat="1" ht="12.75">
      <c r="A658" s="2">
        <v>7</v>
      </c>
      <c r="B658" s="1" t="s">
        <v>1290</v>
      </c>
      <c r="C658" s="47">
        <v>2018</v>
      </c>
      <c r="D658" s="139">
        <v>7880</v>
      </c>
    </row>
    <row r="659" spans="1:4" s="4" customFormat="1" ht="12.75">
      <c r="A659" s="2">
        <v>8</v>
      </c>
      <c r="B659" s="1" t="s">
        <v>1291</v>
      </c>
      <c r="C659" s="47">
        <v>2018</v>
      </c>
      <c r="D659" s="139">
        <v>269</v>
      </c>
    </row>
    <row r="660" spans="1:4" s="4" customFormat="1" ht="12.75">
      <c r="A660" s="2">
        <v>9</v>
      </c>
      <c r="B660" s="1" t="s">
        <v>1290</v>
      </c>
      <c r="C660" s="47">
        <v>2018</v>
      </c>
      <c r="D660" s="139">
        <v>7880</v>
      </c>
    </row>
    <row r="661" spans="1:4" s="4" customFormat="1" ht="12.75">
      <c r="A661" s="2">
        <v>10</v>
      </c>
      <c r="B661" s="1" t="s">
        <v>1292</v>
      </c>
      <c r="C661" s="47">
        <v>2018</v>
      </c>
      <c r="D661" s="139">
        <v>3505</v>
      </c>
    </row>
    <row r="662" spans="1:4" s="4" customFormat="1" ht="26.25">
      <c r="A662" s="2">
        <v>11</v>
      </c>
      <c r="B662" s="1" t="s">
        <v>1293</v>
      </c>
      <c r="C662" s="47">
        <v>2019</v>
      </c>
      <c r="D662" s="139">
        <v>799</v>
      </c>
    </row>
    <row r="663" spans="1:4" s="4" customFormat="1" ht="12.75">
      <c r="A663" s="2">
        <v>12</v>
      </c>
      <c r="B663" s="1" t="s">
        <v>1294</v>
      </c>
      <c r="C663" s="47">
        <v>2018</v>
      </c>
      <c r="D663" s="139">
        <v>499</v>
      </c>
    </row>
    <row r="664" spans="1:4" s="4" customFormat="1" ht="26.25">
      <c r="A664" s="2">
        <v>13</v>
      </c>
      <c r="B664" s="1" t="s">
        <v>1295</v>
      </c>
      <c r="C664" s="47">
        <v>2019</v>
      </c>
      <c r="D664" s="139">
        <v>3352.75</v>
      </c>
    </row>
    <row r="665" spans="1:4" s="4" customFormat="1" ht="12.75">
      <c r="A665" s="2">
        <v>14</v>
      </c>
      <c r="B665" s="1" t="s">
        <v>1296</v>
      </c>
      <c r="C665" s="47">
        <v>2019</v>
      </c>
      <c r="D665" s="139">
        <v>569</v>
      </c>
    </row>
    <row r="666" spans="1:4" s="4" customFormat="1" ht="12.75">
      <c r="A666" s="2">
        <v>15</v>
      </c>
      <c r="B666" s="1" t="s">
        <v>1297</v>
      </c>
      <c r="C666" s="47">
        <v>2018</v>
      </c>
      <c r="D666" s="139">
        <v>959</v>
      </c>
    </row>
    <row r="667" spans="1:4" s="4" customFormat="1" ht="12.75">
      <c r="A667" s="2">
        <v>16</v>
      </c>
      <c r="B667" s="1" t="s">
        <v>1298</v>
      </c>
      <c r="C667" s="47">
        <v>2017</v>
      </c>
      <c r="D667" s="139">
        <v>519</v>
      </c>
    </row>
    <row r="668" spans="1:4" s="4" customFormat="1" ht="12.75">
      <c r="A668" s="2">
        <v>17</v>
      </c>
      <c r="B668" s="1" t="s">
        <v>1299</v>
      </c>
      <c r="C668" s="47">
        <v>2017</v>
      </c>
      <c r="D668" s="139">
        <v>467.4</v>
      </c>
    </row>
    <row r="669" spans="1:4" s="4" customFormat="1" ht="12.75">
      <c r="A669" s="2">
        <v>18</v>
      </c>
      <c r="B669" s="1" t="s">
        <v>1300</v>
      </c>
      <c r="C669" s="47">
        <v>2017</v>
      </c>
      <c r="D669" s="139">
        <v>999</v>
      </c>
    </row>
    <row r="670" spans="1:4" s="4" customFormat="1" ht="12.75">
      <c r="A670" s="2">
        <v>19</v>
      </c>
      <c r="B670" s="1" t="s">
        <v>1301</v>
      </c>
      <c r="C670" s="47">
        <v>2018</v>
      </c>
      <c r="D670" s="139">
        <v>1686</v>
      </c>
    </row>
    <row r="671" spans="1:4" s="4" customFormat="1" ht="12.75">
      <c r="A671" s="2">
        <v>20</v>
      </c>
      <c r="B671" s="1" t="s">
        <v>1302</v>
      </c>
      <c r="C671" s="47">
        <v>2018</v>
      </c>
      <c r="D671" s="139">
        <v>894</v>
      </c>
    </row>
    <row r="672" spans="1:4" s="4" customFormat="1" ht="12.75">
      <c r="A672" s="2">
        <v>21</v>
      </c>
      <c r="B672" s="1" t="s">
        <v>1303</v>
      </c>
      <c r="C672" s="47">
        <v>2017</v>
      </c>
      <c r="D672" s="139">
        <v>329</v>
      </c>
    </row>
    <row r="673" spans="1:4" s="4" customFormat="1" ht="12.75">
      <c r="A673" s="2">
        <v>22</v>
      </c>
      <c r="B673" s="1" t="s">
        <v>1304</v>
      </c>
      <c r="C673" s="47">
        <v>2017</v>
      </c>
      <c r="D673" s="139">
        <v>379</v>
      </c>
    </row>
    <row r="674" spans="1:4" s="4" customFormat="1" ht="12.75">
      <c r="A674" s="2">
        <v>23</v>
      </c>
      <c r="B674" s="1" t="s">
        <v>1305</v>
      </c>
      <c r="C674" s="47">
        <v>2018</v>
      </c>
      <c r="D674" s="139">
        <v>1590</v>
      </c>
    </row>
    <row r="675" spans="1:4" s="4" customFormat="1" ht="12.75">
      <c r="A675" s="2">
        <v>24</v>
      </c>
      <c r="B675" s="1" t="s">
        <v>1306</v>
      </c>
      <c r="C675" s="47">
        <v>2017</v>
      </c>
      <c r="D675" s="139">
        <v>3490</v>
      </c>
    </row>
    <row r="676" spans="1:4" s="4" customFormat="1" ht="12.75">
      <c r="A676" s="2">
        <v>25</v>
      </c>
      <c r="B676" s="1" t="s">
        <v>1307</v>
      </c>
      <c r="C676" s="47">
        <v>2017</v>
      </c>
      <c r="D676" s="139">
        <v>1319</v>
      </c>
    </row>
    <row r="677" spans="1:4" s="4" customFormat="1" ht="12.75">
      <c r="A677" s="2">
        <v>26</v>
      </c>
      <c r="B677" s="1" t="s">
        <v>1308</v>
      </c>
      <c r="C677" s="47">
        <v>2016</v>
      </c>
      <c r="D677" s="139">
        <v>340</v>
      </c>
    </row>
    <row r="678" spans="1:4" s="4" customFormat="1" ht="12.75">
      <c r="A678" s="2">
        <v>27</v>
      </c>
      <c r="B678" s="1" t="s">
        <v>1309</v>
      </c>
      <c r="C678" s="47">
        <v>2016</v>
      </c>
      <c r="D678" s="139">
        <v>615</v>
      </c>
    </row>
    <row r="679" spans="1:4" s="4" customFormat="1" ht="12.75">
      <c r="A679" s="2">
        <v>28</v>
      </c>
      <c r="B679" s="1" t="s">
        <v>1309</v>
      </c>
      <c r="C679" s="47">
        <v>2016</v>
      </c>
      <c r="D679" s="139">
        <v>615</v>
      </c>
    </row>
    <row r="680" spans="1:4" s="4" customFormat="1" ht="12.75">
      <c r="A680" s="2">
        <v>29</v>
      </c>
      <c r="B680" s="1" t="s">
        <v>1310</v>
      </c>
      <c r="C680" s="47">
        <v>2016</v>
      </c>
      <c r="D680" s="139">
        <v>245</v>
      </c>
    </row>
    <row r="681" spans="1:4" s="4" customFormat="1" ht="12.75">
      <c r="A681" s="2">
        <v>30</v>
      </c>
      <c r="B681" s="1" t="s">
        <v>1311</v>
      </c>
      <c r="C681" s="47">
        <v>2016</v>
      </c>
      <c r="D681" s="139">
        <v>399</v>
      </c>
    </row>
    <row r="682" spans="1:4" s="4" customFormat="1" ht="12.75">
      <c r="A682" s="2">
        <v>31</v>
      </c>
      <c r="B682" s="1" t="s">
        <v>767</v>
      </c>
      <c r="C682" s="47">
        <v>2017</v>
      </c>
      <c r="D682" s="139">
        <v>3499.11</v>
      </c>
    </row>
    <row r="683" spans="1:4" s="4" customFormat="1" ht="12.75">
      <c r="A683" s="2">
        <v>32</v>
      </c>
      <c r="B683" s="1" t="s">
        <v>767</v>
      </c>
      <c r="C683" s="47">
        <v>2017</v>
      </c>
      <c r="D683" s="139">
        <v>3209.8</v>
      </c>
    </row>
    <row r="684" spans="1:4" s="4" customFormat="1" ht="12.75">
      <c r="A684" s="2">
        <v>33</v>
      </c>
      <c r="B684" s="1" t="s">
        <v>1312</v>
      </c>
      <c r="C684" s="47">
        <v>2018</v>
      </c>
      <c r="D684" s="139">
        <v>2598.01</v>
      </c>
    </row>
    <row r="685" spans="1:4" s="4" customFormat="1" ht="12.75">
      <c r="A685" s="2">
        <v>34</v>
      </c>
      <c r="B685" s="1" t="s">
        <v>1310</v>
      </c>
      <c r="C685" s="47">
        <v>2016</v>
      </c>
      <c r="D685" s="139">
        <v>245</v>
      </c>
    </row>
    <row r="686" spans="1:4" s="4" customFormat="1" ht="12.75">
      <c r="A686" s="2">
        <v>35</v>
      </c>
      <c r="B686" s="1" t="s">
        <v>1313</v>
      </c>
      <c r="C686" s="47">
        <v>2019</v>
      </c>
      <c r="D686" s="139">
        <v>35999</v>
      </c>
    </row>
    <row r="687" spans="1:4" s="4" customFormat="1" ht="12.75">
      <c r="A687" s="2">
        <v>36</v>
      </c>
      <c r="B687" s="1" t="s">
        <v>1314</v>
      </c>
      <c r="C687" s="47">
        <v>2019</v>
      </c>
      <c r="D687" s="139">
        <v>750</v>
      </c>
    </row>
    <row r="688" spans="1:4" s="4" customFormat="1" ht="12.75">
      <c r="A688" s="2">
        <v>37</v>
      </c>
      <c r="B688" s="1" t="s">
        <v>1314</v>
      </c>
      <c r="C688" s="47">
        <v>2019</v>
      </c>
      <c r="D688" s="139">
        <v>750</v>
      </c>
    </row>
    <row r="689" spans="1:4" s="4" customFormat="1" ht="12.75">
      <c r="A689" s="2">
        <v>38</v>
      </c>
      <c r="B689" s="1" t="s">
        <v>1315</v>
      </c>
      <c r="C689" s="47">
        <v>2020</v>
      </c>
      <c r="D689" s="139">
        <v>659</v>
      </c>
    </row>
    <row r="690" spans="1:4" s="4" customFormat="1" ht="12.75">
      <c r="A690" s="2">
        <v>39</v>
      </c>
      <c r="B690" s="1" t="s">
        <v>1315</v>
      </c>
      <c r="C690" s="47">
        <v>2020</v>
      </c>
      <c r="D690" s="139">
        <v>659</v>
      </c>
    </row>
    <row r="691" spans="1:4" s="4" customFormat="1" ht="12.75">
      <c r="A691" s="2">
        <v>40</v>
      </c>
      <c r="B691" s="1" t="s">
        <v>1315</v>
      </c>
      <c r="C691" s="47">
        <v>2020</v>
      </c>
      <c r="D691" s="139">
        <v>659</v>
      </c>
    </row>
    <row r="692" spans="1:4" s="4" customFormat="1" ht="12.75">
      <c r="A692" s="305" t="s">
        <v>0</v>
      </c>
      <c r="B692" s="306"/>
      <c r="C692" s="307"/>
      <c r="D692" s="180">
        <f>SUM(D652:D691)</f>
        <v>97818.07</v>
      </c>
    </row>
    <row r="693" spans="1:4" s="9" customFormat="1" ht="16.5" customHeight="1">
      <c r="A693" s="64"/>
      <c r="B693" s="65"/>
      <c r="C693" s="30"/>
      <c r="D693" s="75"/>
    </row>
    <row r="694" spans="1:4" s="9" customFormat="1" ht="16.5" customHeight="1">
      <c r="A694" s="20"/>
      <c r="B694" s="19"/>
      <c r="C694" s="21"/>
      <c r="D694" s="76"/>
    </row>
    <row r="695" spans="1:4" s="9" customFormat="1" ht="22.5" customHeight="1">
      <c r="A695" s="302" t="s">
        <v>43</v>
      </c>
      <c r="B695" s="302"/>
      <c r="C695" s="302"/>
      <c r="D695" s="302"/>
    </row>
    <row r="696" spans="1:4" s="9" customFormat="1" ht="26.25">
      <c r="A696" s="36" t="s">
        <v>8</v>
      </c>
      <c r="B696" s="239" t="s">
        <v>9</v>
      </c>
      <c r="C696" s="81" t="s">
        <v>10</v>
      </c>
      <c r="D696" s="84" t="s">
        <v>11</v>
      </c>
    </row>
    <row r="697" spans="1:4" ht="12.75">
      <c r="A697" s="303" t="s">
        <v>116</v>
      </c>
      <c r="B697" s="303"/>
      <c r="C697" s="303"/>
      <c r="D697" s="303"/>
    </row>
    <row r="698" spans="1:4" s="9" customFormat="1" ht="12.75">
      <c r="A698" s="2">
        <v>1</v>
      </c>
      <c r="B698" s="46" t="s">
        <v>216</v>
      </c>
      <c r="C698" s="47">
        <v>2016</v>
      </c>
      <c r="D698" s="136">
        <v>3380</v>
      </c>
    </row>
    <row r="699" spans="1:4" s="9" customFormat="1" ht="12.75">
      <c r="A699" s="2">
        <v>2</v>
      </c>
      <c r="B699" s="46" t="s">
        <v>217</v>
      </c>
      <c r="C699" s="47">
        <v>2017</v>
      </c>
      <c r="D699" s="136">
        <v>6960</v>
      </c>
    </row>
    <row r="700" spans="1:4" s="9" customFormat="1" ht="12.75">
      <c r="A700" s="2">
        <v>3</v>
      </c>
      <c r="B700" s="59" t="s">
        <v>218</v>
      </c>
      <c r="C700" s="27">
        <v>2018</v>
      </c>
      <c r="D700" s="135">
        <v>2084</v>
      </c>
    </row>
    <row r="701" spans="1:4" s="9" customFormat="1" ht="12.75">
      <c r="A701" s="2">
        <v>4</v>
      </c>
      <c r="B701" s="46" t="s">
        <v>219</v>
      </c>
      <c r="C701" s="47">
        <v>2018</v>
      </c>
      <c r="D701" s="136">
        <v>1549</v>
      </c>
    </row>
    <row r="702" spans="1:4" s="9" customFormat="1" ht="12.75">
      <c r="A702" s="2">
        <v>5</v>
      </c>
      <c r="B702" s="46" t="s">
        <v>220</v>
      </c>
      <c r="C702" s="47">
        <v>2018</v>
      </c>
      <c r="D702" s="136">
        <v>7257</v>
      </c>
    </row>
    <row r="703" spans="1:4" s="9" customFormat="1" ht="12.75">
      <c r="A703" s="2">
        <v>6</v>
      </c>
      <c r="B703" s="46" t="s">
        <v>221</v>
      </c>
      <c r="C703" s="47">
        <v>2018</v>
      </c>
      <c r="D703" s="136">
        <v>1699</v>
      </c>
    </row>
    <row r="704" spans="1:4" s="9" customFormat="1" ht="12.75">
      <c r="A704" s="2">
        <v>7</v>
      </c>
      <c r="B704" s="46" t="s">
        <v>222</v>
      </c>
      <c r="C704" s="47">
        <v>2018</v>
      </c>
      <c r="D704" s="136">
        <v>5166</v>
      </c>
    </row>
    <row r="705" spans="1:4" s="9" customFormat="1" ht="12.75">
      <c r="A705" s="2">
        <v>8</v>
      </c>
      <c r="B705" s="46" t="s">
        <v>223</v>
      </c>
      <c r="C705" s="47">
        <v>2018</v>
      </c>
      <c r="D705" s="136">
        <v>900</v>
      </c>
    </row>
    <row r="706" spans="1:4" s="9" customFormat="1" ht="12.75">
      <c r="A706" s="2">
        <v>9</v>
      </c>
      <c r="B706" s="46" t="s">
        <v>224</v>
      </c>
      <c r="C706" s="47">
        <v>2019</v>
      </c>
      <c r="D706" s="136">
        <v>3236.13</v>
      </c>
    </row>
    <row r="707" spans="1:4" s="9" customFormat="1" ht="12.75">
      <c r="A707" s="2">
        <v>10</v>
      </c>
      <c r="B707" s="46" t="s">
        <v>225</v>
      </c>
      <c r="C707" s="47">
        <v>2019</v>
      </c>
      <c r="D707" s="136">
        <v>1340.7</v>
      </c>
    </row>
    <row r="708" spans="1:4" s="9" customFormat="1" ht="12.75">
      <c r="A708" s="2">
        <v>11</v>
      </c>
      <c r="B708" s="46" t="s">
        <v>226</v>
      </c>
      <c r="C708" s="47">
        <v>2019</v>
      </c>
      <c r="D708" s="136">
        <v>26937</v>
      </c>
    </row>
    <row r="709" spans="1:4" s="9" customFormat="1" ht="12.75">
      <c r="A709" s="2">
        <v>12</v>
      </c>
      <c r="B709" s="46" t="s">
        <v>227</v>
      </c>
      <c r="C709" s="47">
        <v>2020</v>
      </c>
      <c r="D709" s="136">
        <v>594</v>
      </c>
    </row>
    <row r="710" spans="1:4" s="9" customFormat="1" ht="12.75">
      <c r="A710" s="2">
        <v>13</v>
      </c>
      <c r="B710" s="59" t="s">
        <v>228</v>
      </c>
      <c r="C710" s="27">
        <v>2016</v>
      </c>
      <c r="D710" s="138">
        <v>1850</v>
      </c>
    </row>
    <row r="711" spans="1:4" s="9" customFormat="1" ht="26.25">
      <c r="A711" s="2">
        <v>14</v>
      </c>
      <c r="B711" s="59" t="s">
        <v>229</v>
      </c>
      <c r="C711" s="27">
        <v>2016</v>
      </c>
      <c r="D711" s="138">
        <v>918</v>
      </c>
    </row>
    <row r="712" spans="1:4" s="9" customFormat="1" ht="12.75">
      <c r="A712" s="2">
        <v>15</v>
      </c>
      <c r="B712" s="46" t="s">
        <v>230</v>
      </c>
      <c r="C712" s="47">
        <v>2016</v>
      </c>
      <c r="D712" s="136">
        <v>332.1</v>
      </c>
    </row>
    <row r="713" spans="1:4" s="9" customFormat="1" ht="12.75">
      <c r="A713" s="2">
        <v>16</v>
      </c>
      <c r="B713" s="46" t="s">
        <v>231</v>
      </c>
      <c r="C713" s="47">
        <v>2016</v>
      </c>
      <c r="D713" s="136">
        <v>3382.5</v>
      </c>
    </row>
    <row r="714" spans="1:4" s="9" customFormat="1" ht="26.25">
      <c r="A714" s="2">
        <v>17</v>
      </c>
      <c r="B714" s="46" t="s">
        <v>232</v>
      </c>
      <c r="C714" s="47">
        <v>2016</v>
      </c>
      <c r="D714" s="136">
        <v>734.31</v>
      </c>
    </row>
    <row r="715" spans="1:4" s="9" customFormat="1" ht="12.75">
      <c r="A715" s="2">
        <v>18</v>
      </c>
      <c r="B715" s="46" t="s">
        <v>233</v>
      </c>
      <c r="C715" s="47">
        <v>2016</v>
      </c>
      <c r="D715" s="136">
        <v>3536.25</v>
      </c>
    </row>
    <row r="716" spans="1:4" s="9" customFormat="1" ht="39">
      <c r="A716" s="2">
        <v>19</v>
      </c>
      <c r="B716" s="46" t="s">
        <v>234</v>
      </c>
      <c r="C716" s="47">
        <v>2017</v>
      </c>
      <c r="D716" s="136">
        <v>3208</v>
      </c>
    </row>
    <row r="717" spans="1:4" s="9" customFormat="1" ht="26.25">
      <c r="A717" s="2">
        <v>20</v>
      </c>
      <c r="B717" s="46" t="s">
        <v>235</v>
      </c>
      <c r="C717" s="47">
        <v>2017</v>
      </c>
      <c r="D717" s="136">
        <v>1600</v>
      </c>
    </row>
    <row r="718" spans="1:4" s="9" customFormat="1" ht="12.75">
      <c r="A718" s="2">
        <v>21</v>
      </c>
      <c r="B718" s="46" t="s">
        <v>236</v>
      </c>
      <c r="C718" s="47">
        <v>2017</v>
      </c>
      <c r="D718" s="136">
        <v>1737</v>
      </c>
    </row>
    <row r="719" spans="1:4" s="9" customFormat="1" ht="12.75">
      <c r="A719" s="2">
        <v>22</v>
      </c>
      <c r="B719" s="46" t="s">
        <v>237</v>
      </c>
      <c r="C719" s="47">
        <v>2017</v>
      </c>
      <c r="D719" s="136">
        <v>1005</v>
      </c>
    </row>
    <row r="720" spans="1:4" s="9" customFormat="1" ht="26.25">
      <c r="A720" s="2">
        <v>23</v>
      </c>
      <c r="B720" s="46" t="s">
        <v>238</v>
      </c>
      <c r="C720" s="47">
        <v>2017</v>
      </c>
      <c r="D720" s="136">
        <v>8000</v>
      </c>
    </row>
    <row r="721" spans="1:4" s="9" customFormat="1" ht="12.75">
      <c r="A721" s="2">
        <v>24</v>
      </c>
      <c r="B721" s="46" t="s">
        <v>239</v>
      </c>
      <c r="C721" s="47">
        <v>2017</v>
      </c>
      <c r="D721" s="136">
        <v>1505.86</v>
      </c>
    </row>
    <row r="722" spans="1:4" s="9" customFormat="1" ht="12.75">
      <c r="A722" s="2">
        <v>25</v>
      </c>
      <c r="B722" s="46" t="s">
        <v>240</v>
      </c>
      <c r="C722" s="47">
        <v>2017</v>
      </c>
      <c r="D722" s="136">
        <v>26720</v>
      </c>
    </row>
    <row r="723" spans="1:4" s="9" customFormat="1" ht="12.75">
      <c r="A723" s="2">
        <v>26</v>
      </c>
      <c r="B723" s="46" t="s">
        <v>241</v>
      </c>
      <c r="C723" s="47">
        <v>2017</v>
      </c>
      <c r="D723" s="136">
        <v>3490</v>
      </c>
    </row>
    <row r="724" spans="1:4" s="9" customFormat="1" ht="12.75">
      <c r="A724" s="2">
        <v>27</v>
      </c>
      <c r="B724" s="59" t="s">
        <v>242</v>
      </c>
      <c r="C724" s="27">
        <v>2017</v>
      </c>
      <c r="D724" s="135">
        <v>13920</v>
      </c>
    </row>
    <row r="725" spans="1:4" s="9" customFormat="1" ht="12.75">
      <c r="A725" s="2">
        <v>28</v>
      </c>
      <c r="B725" s="59" t="s">
        <v>243</v>
      </c>
      <c r="C725" s="27">
        <v>2017</v>
      </c>
      <c r="D725" s="135">
        <v>2400</v>
      </c>
    </row>
    <row r="726" spans="1:4" s="9" customFormat="1" ht="12.75">
      <c r="A726" s="2">
        <v>29</v>
      </c>
      <c r="B726" s="59" t="s">
        <v>244</v>
      </c>
      <c r="C726" s="27">
        <v>2017</v>
      </c>
      <c r="D726" s="135">
        <v>3050</v>
      </c>
    </row>
    <row r="727" spans="1:4" s="9" customFormat="1" ht="12.75">
      <c r="A727" s="2">
        <v>30</v>
      </c>
      <c r="B727" s="59" t="s">
        <v>245</v>
      </c>
      <c r="C727" s="27">
        <v>2017</v>
      </c>
      <c r="D727" s="135">
        <v>2440</v>
      </c>
    </row>
    <row r="728" spans="1:4" s="9" customFormat="1" ht="26.25">
      <c r="A728" s="2">
        <v>31</v>
      </c>
      <c r="B728" s="1" t="s">
        <v>246</v>
      </c>
      <c r="C728" s="27">
        <v>2018</v>
      </c>
      <c r="D728" s="135">
        <v>2084.85</v>
      </c>
    </row>
    <row r="729" spans="1:4" s="9" customFormat="1" ht="26.25">
      <c r="A729" s="2">
        <v>32</v>
      </c>
      <c r="B729" s="1" t="s">
        <v>247</v>
      </c>
      <c r="C729" s="27">
        <v>2018</v>
      </c>
      <c r="D729" s="135">
        <v>2054.1</v>
      </c>
    </row>
    <row r="730" spans="1:4" s="9" customFormat="1" ht="12.75">
      <c r="A730" s="2">
        <v>33</v>
      </c>
      <c r="B730" s="1" t="s">
        <v>248</v>
      </c>
      <c r="C730" s="27">
        <v>2018</v>
      </c>
      <c r="D730" s="135">
        <v>5265</v>
      </c>
    </row>
    <row r="731" spans="1:4" s="9" customFormat="1" ht="12.75">
      <c r="A731" s="2">
        <v>34</v>
      </c>
      <c r="B731" s="1" t="s">
        <v>249</v>
      </c>
      <c r="C731" s="27">
        <v>2018</v>
      </c>
      <c r="D731" s="135">
        <v>921.27</v>
      </c>
    </row>
    <row r="732" spans="1:4" s="9" customFormat="1" ht="12.75">
      <c r="A732" s="2">
        <v>35</v>
      </c>
      <c r="B732" s="1" t="s">
        <v>250</v>
      </c>
      <c r="C732" s="47">
        <v>2018</v>
      </c>
      <c r="D732" s="136">
        <v>613.77</v>
      </c>
    </row>
    <row r="733" spans="1:4" s="9" customFormat="1" ht="26.25">
      <c r="A733" s="2">
        <v>36</v>
      </c>
      <c r="B733" s="1" t="s">
        <v>251</v>
      </c>
      <c r="C733" s="47">
        <v>2018</v>
      </c>
      <c r="D733" s="136">
        <v>9410</v>
      </c>
    </row>
    <row r="734" spans="1:4" s="9" customFormat="1" ht="25.5" customHeight="1">
      <c r="A734" s="2">
        <v>37</v>
      </c>
      <c r="B734" s="46" t="s">
        <v>252</v>
      </c>
      <c r="C734" s="47">
        <v>2018</v>
      </c>
      <c r="D734" s="136">
        <v>9963</v>
      </c>
    </row>
    <row r="735" spans="1:4" s="9" customFormat="1" ht="12.75">
      <c r="A735" s="2">
        <v>38</v>
      </c>
      <c r="B735" s="46" t="s">
        <v>253</v>
      </c>
      <c r="C735" s="47">
        <v>2018</v>
      </c>
      <c r="D735" s="136">
        <v>1656</v>
      </c>
    </row>
    <row r="736" spans="1:4" s="9" customFormat="1" ht="12.75">
      <c r="A736" s="2">
        <v>39</v>
      </c>
      <c r="B736" s="46" t="s">
        <v>254</v>
      </c>
      <c r="C736" s="47">
        <v>2018</v>
      </c>
      <c r="D736" s="136">
        <v>2548</v>
      </c>
    </row>
    <row r="737" spans="1:4" s="9" customFormat="1" ht="26.25">
      <c r="A737" s="2">
        <v>40</v>
      </c>
      <c r="B737" s="46" t="s">
        <v>255</v>
      </c>
      <c r="C737" s="47">
        <v>2018</v>
      </c>
      <c r="D737" s="136">
        <v>5000</v>
      </c>
    </row>
    <row r="738" spans="1:4" s="9" customFormat="1" ht="12.75">
      <c r="A738" s="2">
        <v>41</v>
      </c>
      <c r="B738" s="59" t="s">
        <v>256</v>
      </c>
      <c r="C738" s="27">
        <v>2018</v>
      </c>
      <c r="D738" s="137">
        <v>21600</v>
      </c>
    </row>
    <row r="739" spans="1:4" s="9" customFormat="1" ht="12.75">
      <c r="A739" s="2">
        <v>42</v>
      </c>
      <c r="B739" s="59" t="s">
        <v>257</v>
      </c>
      <c r="C739" s="27">
        <v>2018</v>
      </c>
      <c r="D739" s="138">
        <v>3447.08</v>
      </c>
    </row>
    <row r="740" spans="1:4" s="9" customFormat="1" ht="12.75">
      <c r="A740" s="2">
        <v>43</v>
      </c>
      <c r="B740" s="59" t="s">
        <v>258</v>
      </c>
      <c r="C740" s="27">
        <v>2018</v>
      </c>
      <c r="D740" s="138">
        <v>5086.05</v>
      </c>
    </row>
    <row r="741" spans="1:4" s="9" customFormat="1" ht="12.75">
      <c r="A741" s="2">
        <v>44</v>
      </c>
      <c r="B741" s="59" t="s">
        <v>259</v>
      </c>
      <c r="C741" s="27">
        <v>2018</v>
      </c>
      <c r="D741" s="138">
        <v>260</v>
      </c>
    </row>
    <row r="742" spans="1:4" s="9" customFormat="1" ht="12.75">
      <c r="A742" s="2">
        <v>45</v>
      </c>
      <c r="B742" s="59" t="s">
        <v>260</v>
      </c>
      <c r="C742" s="27">
        <v>2019</v>
      </c>
      <c r="D742" s="138">
        <v>4391.1</v>
      </c>
    </row>
    <row r="743" spans="1:4" s="9" customFormat="1" ht="12.75">
      <c r="A743" s="2">
        <v>46</v>
      </c>
      <c r="B743" s="59" t="s">
        <v>261</v>
      </c>
      <c r="C743" s="27">
        <v>2019</v>
      </c>
      <c r="D743" s="138">
        <v>724</v>
      </c>
    </row>
    <row r="744" spans="1:4" s="9" customFormat="1" ht="26.25">
      <c r="A744" s="2">
        <v>47</v>
      </c>
      <c r="B744" s="46" t="s">
        <v>262</v>
      </c>
      <c r="C744" s="27">
        <v>2019</v>
      </c>
      <c r="D744" s="135">
        <v>8838.78</v>
      </c>
    </row>
    <row r="745" spans="1:4" s="9" customFormat="1" ht="12.75">
      <c r="A745" s="2">
        <v>48</v>
      </c>
      <c r="B745" s="59" t="s">
        <v>263</v>
      </c>
      <c r="C745" s="27">
        <v>2019</v>
      </c>
      <c r="D745" s="135">
        <v>284</v>
      </c>
    </row>
    <row r="746" spans="1:4" s="9" customFormat="1" ht="12.75">
      <c r="A746" s="2">
        <v>49</v>
      </c>
      <c r="B746" s="59" t="s">
        <v>264</v>
      </c>
      <c r="C746" s="27">
        <v>2019</v>
      </c>
      <c r="D746" s="134">
        <v>670</v>
      </c>
    </row>
    <row r="747" spans="1:4" s="9" customFormat="1" ht="26.25">
      <c r="A747" s="2">
        <v>50</v>
      </c>
      <c r="B747" s="59" t="s">
        <v>265</v>
      </c>
      <c r="C747" s="27">
        <v>2019</v>
      </c>
      <c r="D747" s="135">
        <v>384</v>
      </c>
    </row>
    <row r="748" spans="1:4" s="9" customFormat="1" ht="12.75">
      <c r="A748" s="2">
        <v>51</v>
      </c>
      <c r="B748" s="59" t="s">
        <v>266</v>
      </c>
      <c r="C748" s="27">
        <v>2019</v>
      </c>
      <c r="D748" s="135">
        <v>137</v>
      </c>
    </row>
    <row r="749" spans="1:4" s="9" customFormat="1" ht="12.75">
      <c r="A749" s="2">
        <v>52</v>
      </c>
      <c r="B749" s="59" t="s">
        <v>267</v>
      </c>
      <c r="C749" s="27">
        <v>2019</v>
      </c>
      <c r="D749" s="135">
        <v>499</v>
      </c>
    </row>
    <row r="750" spans="1:4" s="9" customFormat="1" ht="26.25">
      <c r="A750" s="2">
        <v>53</v>
      </c>
      <c r="B750" s="59" t="s">
        <v>268</v>
      </c>
      <c r="C750" s="27">
        <v>2019</v>
      </c>
      <c r="D750" s="135">
        <v>169.74</v>
      </c>
    </row>
    <row r="751" spans="1:4" s="9" customFormat="1" ht="12.75">
      <c r="A751" s="2">
        <v>54</v>
      </c>
      <c r="B751" s="59" t="s">
        <v>269</v>
      </c>
      <c r="C751" s="27">
        <v>2019</v>
      </c>
      <c r="D751" s="135">
        <v>338.25</v>
      </c>
    </row>
    <row r="752" spans="1:4" s="9" customFormat="1" ht="12.75">
      <c r="A752" s="2">
        <v>55</v>
      </c>
      <c r="B752" s="59" t="s">
        <v>270</v>
      </c>
      <c r="C752" s="27">
        <v>2019</v>
      </c>
      <c r="D752" s="135">
        <v>319</v>
      </c>
    </row>
    <row r="753" spans="1:4" s="9" customFormat="1" ht="26.25">
      <c r="A753" s="2">
        <v>56</v>
      </c>
      <c r="B753" s="59" t="s">
        <v>271</v>
      </c>
      <c r="C753" s="27">
        <v>2019</v>
      </c>
      <c r="D753" s="135">
        <v>1099.95</v>
      </c>
    </row>
    <row r="754" spans="1:4" s="9" customFormat="1" ht="12.75">
      <c r="A754" s="2">
        <v>57</v>
      </c>
      <c r="B754" s="59" t="s">
        <v>272</v>
      </c>
      <c r="C754" s="27">
        <v>2019</v>
      </c>
      <c r="D754" s="135">
        <v>2792.72</v>
      </c>
    </row>
    <row r="755" spans="1:4" s="9" customFormat="1" ht="26.25">
      <c r="A755" s="2">
        <v>58</v>
      </c>
      <c r="B755" s="59" t="s">
        <v>273</v>
      </c>
      <c r="C755" s="27">
        <v>2019</v>
      </c>
      <c r="D755" s="138">
        <v>1700</v>
      </c>
    </row>
    <row r="756" spans="1:4" s="9" customFormat="1" ht="12.75">
      <c r="A756" s="2">
        <v>59</v>
      </c>
      <c r="B756" s="59" t="s">
        <v>274</v>
      </c>
      <c r="C756" s="27">
        <v>2020</v>
      </c>
      <c r="D756" s="138">
        <v>1228.77</v>
      </c>
    </row>
    <row r="757" spans="1:4" s="9" customFormat="1" ht="26.25">
      <c r="A757" s="2">
        <v>60</v>
      </c>
      <c r="B757" s="59" t="s">
        <v>275</v>
      </c>
      <c r="C757" s="27">
        <v>2020</v>
      </c>
      <c r="D757" s="138">
        <v>15536</v>
      </c>
    </row>
    <row r="758" spans="1:4" s="9" customFormat="1" ht="26.25">
      <c r="A758" s="2">
        <v>61</v>
      </c>
      <c r="B758" s="59" t="s">
        <v>276</v>
      </c>
      <c r="C758" s="27">
        <v>2020</v>
      </c>
      <c r="D758" s="138">
        <v>2843.76</v>
      </c>
    </row>
    <row r="759" spans="1:4" s="9" customFormat="1" ht="12.75">
      <c r="A759" s="2">
        <v>62</v>
      </c>
      <c r="B759" s="46" t="s">
        <v>277</v>
      </c>
      <c r="C759" s="47">
        <v>2020</v>
      </c>
      <c r="D759" s="137">
        <v>1800</v>
      </c>
    </row>
    <row r="760" spans="1:4" s="9" customFormat="1" ht="12.75">
      <c r="A760" s="305" t="s">
        <v>0</v>
      </c>
      <c r="B760" s="306"/>
      <c r="C760" s="307"/>
      <c r="D760" s="180">
        <f>SUM(D698:D759)</f>
        <v>254597.03999999995</v>
      </c>
    </row>
    <row r="761" spans="1:4" ht="13.5" customHeight="1">
      <c r="A761" s="303" t="s">
        <v>106</v>
      </c>
      <c r="B761" s="303"/>
      <c r="C761" s="303"/>
      <c r="D761" s="303"/>
    </row>
    <row r="762" spans="1:4" s="12" customFormat="1" ht="12.75">
      <c r="A762" s="2">
        <v>1</v>
      </c>
      <c r="B762" s="1" t="s">
        <v>403</v>
      </c>
      <c r="C762" s="2">
        <v>2016</v>
      </c>
      <c r="D762" s="85">
        <v>3165</v>
      </c>
    </row>
    <row r="763" spans="1:4" s="12" customFormat="1" ht="12.75">
      <c r="A763" s="2">
        <v>2</v>
      </c>
      <c r="B763" s="1" t="s">
        <v>403</v>
      </c>
      <c r="C763" s="2">
        <v>2016</v>
      </c>
      <c r="D763" s="85">
        <v>3165</v>
      </c>
    </row>
    <row r="764" spans="1:4" s="12" customFormat="1" ht="12.75">
      <c r="A764" s="2">
        <v>3</v>
      </c>
      <c r="B764" s="1" t="s">
        <v>403</v>
      </c>
      <c r="C764" s="2">
        <v>2016</v>
      </c>
      <c r="D764" s="85">
        <v>3165</v>
      </c>
    </row>
    <row r="765" spans="1:4" s="12" customFormat="1" ht="12.75">
      <c r="A765" s="2">
        <v>4</v>
      </c>
      <c r="B765" s="1" t="s">
        <v>404</v>
      </c>
      <c r="C765" s="2">
        <v>2018</v>
      </c>
      <c r="D765" s="85">
        <v>3698</v>
      </c>
    </row>
    <row r="766" spans="1:4" s="12" customFormat="1" ht="12.75">
      <c r="A766" s="2">
        <v>5</v>
      </c>
      <c r="B766" s="1" t="s">
        <v>405</v>
      </c>
      <c r="C766" s="2">
        <v>2019</v>
      </c>
      <c r="D766" s="85">
        <v>3699</v>
      </c>
    </row>
    <row r="767" spans="1:4" s="12" customFormat="1" ht="13.5" customHeight="1">
      <c r="A767" s="305" t="s">
        <v>0</v>
      </c>
      <c r="B767" s="306"/>
      <c r="C767" s="307"/>
      <c r="D767" s="180">
        <f>SUM(D762:D766)</f>
        <v>16892</v>
      </c>
    </row>
    <row r="768" spans="1:4" s="12" customFormat="1" ht="13.5" customHeight="1">
      <c r="A768" s="303" t="s">
        <v>126</v>
      </c>
      <c r="B768" s="303"/>
      <c r="C768" s="303"/>
      <c r="D768" s="303"/>
    </row>
    <row r="769" spans="1:4" s="12" customFormat="1" ht="14.25" customHeight="1">
      <c r="A769" s="27">
        <v>1</v>
      </c>
      <c r="B769" s="59" t="s">
        <v>1414</v>
      </c>
      <c r="C769" s="27">
        <v>2017</v>
      </c>
      <c r="D769" s="150">
        <v>2570</v>
      </c>
    </row>
    <row r="770" spans="1:4" s="12" customFormat="1" ht="14.25" customHeight="1">
      <c r="A770" s="27">
        <v>2</v>
      </c>
      <c r="B770" s="59" t="s">
        <v>1414</v>
      </c>
      <c r="C770" s="27">
        <v>2017</v>
      </c>
      <c r="D770" s="150">
        <v>2570</v>
      </c>
    </row>
    <row r="771" spans="1:4" s="12" customFormat="1" ht="14.25" customHeight="1">
      <c r="A771" s="27">
        <v>3</v>
      </c>
      <c r="B771" s="59" t="s">
        <v>1414</v>
      </c>
      <c r="C771" s="27">
        <v>2017</v>
      </c>
      <c r="D771" s="150">
        <v>2570</v>
      </c>
    </row>
    <row r="772" spans="1:4" s="12" customFormat="1" ht="14.25" customHeight="1">
      <c r="A772" s="27">
        <v>4</v>
      </c>
      <c r="B772" s="59" t="s">
        <v>1415</v>
      </c>
      <c r="C772" s="27">
        <v>2017</v>
      </c>
      <c r="D772" s="138">
        <v>3495</v>
      </c>
    </row>
    <row r="773" spans="1:4" s="12" customFormat="1" ht="14.25" customHeight="1">
      <c r="A773" s="27">
        <v>5</v>
      </c>
      <c r="B773" s="59" t="s">
        <v>1416</v>
      </c>
      <c r="C773" s="27">
        <v>2018</v>
      </c>
      <c r="D773" s="138">
        <v>5600</v>
      </c>
    </row>
    <row r="774" spans="1:4" s="12" customFormat="1" ht="14.25" customHeight="1">
      <c r="A774" s="27">
        <v>6</v>
      </c>
      <c r="B774" s="59" t="s">
        <v>1417</v>
      </c>
      <c r="C774" s="27">
        <v>2018</v>
      </c>
      <c r="D774" s="138">
        <v>2435.4</v>
      </c>
    </row>
    <row r="775" spans="1:4" s="12" customFormat="1" ht="14.25" customHeight="1">
      <c r="A775" s="27">
        <v>7</v>
      </c>
      <c r="B775" s="59" t="s">
        <v>1417</v>
      </c>
      <c r="C775" s="27">
        <v>2018</v>
      </c>
      <c r="D775" s="138">
        <v>2435.4</v>
      </c>
    </row>
    <row r="776" spans="1:4" s="12" customFormat="1" ht="14.25" customHeight="1">
      <c r="A776" s="27">
        <v>8</v>
      </c>
      <c r="B776" s="59" t="s">
        <v>1417</v>
      </c>
      <c r="C776" s="27">
        <v>2018</v>
      </c>
      <c r="D776" s="138">
        <v>2435.4</v>
      </c>
    </row>
    <row r="777" spans="1:4" s="12" customFormat="1" ht="14.25" customHeight="1">
      <c r="A777" s="27">
        <v>9</v>
      </c>
      <c r="B777" s="59" t="s">
        <v>1417</v>
      </c>
      <c r="C777" s="27">
        <v>2018</v>
      </c>
      <c r="D777" s="138">
        <v>2435.4</v>
      </c>
    </row>
    <row r="778" spans="1:4" s="12" customFormat="1" ht="14.25" customHeight="1">
      <c r="A778" s="27">
        <v>10</v>
      </c>
      <c r="B778" s="59" t="s">
        <v>1417</v>
      </c>
      <c r="C778" s="27">
        <v>2018</v>
      </c>
      <c r="D778" s="138">
        <v>2435.4</v>
      </c>
    </row>
    <row r="779" spans="1:4" s="12" customFormat="1" ht="14.25" customHeight="1">
      <c r="A779" s="27">
        <v>11</v>
      </c>
      <c r="B779" s="59" t="s">
        <v>1418</v>
      </c>
      <c r="C779" s="27">
        <v>2018</v>
      </c>
      <c r="D779" s="138">
        <v>4100</v>
      </c>
    </row>
    <row r="780" spans="1:4" s="12" customFormat="1" ht="14.25" customHeight="1">
      <c r="A780" s="27">
        <v>12</v>
      </c>
      <c r="B780" s="59" t="s">
        <v>1419</v>
      </c>
      <c r="C780" s="27">
        <v>2018</v>
      </c>
      <c r="D780" s="138">
        <v>1300</v>
      </c>
    </row>
    <row r="781" spans="1:4" s="12" customFormat="1" ht="14.25" customHeight="1">
      <c r="A781" s="27">
        <v>13</v>
      </c>
      <c r="B781" s="59" t="s">
        <v>1419</v>
      </c>
      <c r="C781" s="27">
        <v>2018</v>
      </c>
      <c r="D781" s="138">
        <v>1300</v>
      </c>
    </row>
    <row r="782" spans="1:4" s="12" customFormat="1" ht="14.25" customHeight="1">
      <c r="A782" s="27">
        <v>14</v>
      </c>
      <c r="B782" s="59" t="s">
        <v>1419</v>
      </c>
      <c r="C782" s="27">
        <v>2018</v>
      </c>
      <c r="D782" s="138">
        <v>1300</v>
      </c>
    </row>
    <row r="783" spans="1:4" s="12" customFormat="1" ht="14.25" customHeight="1">
      <c r="A783" s="27">
        <v>15</v>
      </c>
      <c r="B783" s="59" t="s">
        <v>1419</v>
      </c>
      <c r="C783" s="27">
        <v>2018</v>
      </c>
      <c r="D783" s="138">
        <v>1300</v>
      </c>
    </row>
    <row r="784" spans="1:4" s="12" customFormat="1" ht="14.25" customHeight="1">
      <c r="A784" s="27">
        <v>16</v>
      </c>
      <c r="B784" s="59" t="s">
        <v>1420</v>
      </c>
      <c r="C784" s="27">
        <v>2019</v>
      </c>
      <c r="D784" s="138">
        <v>1100</v>
      </c>
    </row>
    <row r="785" spans="1:4" s="12" customFormat="1" ht="14.25" customHeight="1">
      <c r="A785" s="27">
        <v>17</v>
      </c>
      <c r="B785" s="59" t="s">
        <v>1421</v>
      </c>
      <c r="C785" s="27">
        <v>2019</v>
      </c>
      <c r="D785" s="138">
        <v>3845</v>
      </c>
    </row>
    <row r="786" spans="1:4" s="12" customFormat="1" ht="14.25" customHeight="1">
      <c r="A786" s="27">
        <v>18</v>
      </c>
      <c r="B786" s="59" t="s">
        <v>1422</v>
      </c>
      <c r="C786" s="27">
        <v>2019</v>
      </c>
      <c r="D786" s="138">
        <v>2110.68</v>
      </c>
    </row>
    <row r="787" spans="1:4" s="12" customFormat="1" ht="14.25" customHeight="1">
      <c r="A787" s="27">
        <v>19</v>
      </c>
      <c r="B787" s="59" t="s">
        <v>1422</v>
      </c>
      <c r="C787" s="27">
        <v>2019</v>
      </c>
      <c r="D787" s="138">
        <v>2110.68</v>
      </c>
    </row>
    <row r="788" spans="1:4" s="12" customFormat="1" ht="14.25" customHeight="1">
      <c r="A788" s="27">
        <v>20</v>
      </c>
      <c r="B788" s="59" t="s">
        <v>1422</v>
      </c>
      <c r="C788" s="27">
        <v>2019</v>
      </c>
      <c r="D788" s="138">
        <v>2110.68</v>
      </c>
    </row>
    <row r="789" spans="1:4" s="12" customFormat="1" ht="14.25" customHeight="1">
      <c r="A789" s="27">
        <v>21</v>
      </c>
      <c r="B789" s="59" t="s">
        <v>1423</v>
      </c>
      <c r="C789" s="27">
        <v>2019</v>
      </c>
      <c r="D789" s="138">
        <v>759.99</v>
      </c>
    </row>
    <row r="790" spans="1:4" s="12" customFormat="1" ht="14.25" customHeight="1">
      <c r="A790" s="27">
        <v>22</v>
      </c>
      <c r="B790" s="59" t="s">
        <v>1423</v>
      </c>
      <c r="C790" s="27">
        <v>2019</v>
      </c>
      <c r="D790" s="138">
        <v>759.99</v>
      </c>
    </row>
    <row r="791" spans="1:4" s="12" customFormat="1" ht="14.25" customHeight="1">
      <c r="A791" s="27">
        <v>23</v>
      </c>
      <c r="B791" s="59" t="s">
        <v>1423</v>
      </c>
      <c r="C791" s="27">
        <v>2019</v>
      </c>
      <c r="D791" s="138">
        <v>759.99</v>
      </c>
    </row>
    <row r="792" spans="1:4" s="12" customFormat="1" ht="14.25" customHeight="1">
      <c r="A792" s="27">
        <v>24</v>
      </c>
      <c r="B792" s="59" t="s">
        <v>1423</v>
      </c>
      <c r="C792" s="27">
        <v>2019</v>
      </c>
      <c r="D792" s="138">
        <v>759.99</v>
      </c>
    </row>
    <row r="793" spans="1:4" s="12" customFormat="1" ht="14.25" customHeight="1">
      <c r="A793" s="27">
        <v>25</v>
      </c>
      <c r="B793" s="59" t="s">
        <v>1423</v>
      </c>
      <c r="C793" s="27">
        <v>2019</v>
      </c>
      <c r="D793" s="138">
        <v>759.99</v>
      </c>
    </row>
    <row r="794" spans="1:4" s="12" customFormat="1" ht="14.25" customHeight="1">
      <c r="A794" s="27">
        <v>26</v>
      </c>
      <c r="B794" s="59" t="s">
        <v>1423</v>
      </c>
      <c r="C794" s="27">
        <v>2019</v>
      </c>
      <c r="D794" s="138">
        <v>759.99</v>
      </c>
    </row>
    <row r="795" spans="1:4" s="12" customFormat="1" ht="14.25" customHeight="1">
      <c r="A795" s="27">
        <v>27</v>
      </c>
      <c r="B795" s="59" t="s">
        <v>1423</v>
      </c>
      <c r="C795" s="27">
        <v>2019</v>
      </c>
      <c r="D795" s="138">
        <v>759.99</v>
      </c>
    </row>
    <row r="796" spans="1:4" s="12" customFormat="1" ht="14.25" customHeight="1">
      <c r="A796" s="27">
        <v>28</v>
      </c>
      <c r="B796" s="59" t="s">
        <v>1423</v>
      </c>
      <c r="C796" s="27">
        <v>2019</v>
      </c>
      <c r="D796" s="138">
        <v>760</v>
      </c>
    </row>
    <row r="797" spans="1:4" s="12" customFormat="1" ht="14.25" customHeight="1">
      <c r="A797" s="27">
        <v>29</v>
      </c>
      <c r="B797" s="59" t="s">
        <v>1423</v>
      </c>
      <c r="C797" s="27">
        <v>2019</v>
      </c>
      <c r="D797" s="138">
        <v>760</v>
      </c>
    </row>
    <row r="798" spans="1:4" s="12" customFormat="1" ht="14.25" customHeight="1">
      <c r="A798" s="27">
        <v>30</v>
      </c>
      <c r="B798" s="59" t="s">
        <v>1424</v>
      </c>
      <c r="C798" s="27">
        <v>2019</v>
      </c>
      <c r="D798" s="138">
        <v>9741.6</v>
      </c>
    </row>
    <row r="799" spans="1:4" s="12" customFormat="1" ht="14.25" customHeight="1">
      <c r="A799" s="27">
        <v>31</v>
      </c>
      <c r="B799" s="59" t="s">
        <v>1425</v>
      </c>
      <c r="C799" s="27">
        <v>2020</v>
      </c>
      <c r="D799" s="138">
        <v>774.9</v>
      </c>
    </row>
    <row r="800" spans="1:4" s="12" customFormat="1" ht="14.25" customHeight="1">
      <c r="A800" s="27">
        <v>32</v>
      </c>
      <c r="B800" s="59" t="s">
        <v>1426</v>
      </c>
      <c r="C800" s="27">
        <v>2020</v>
      </c>
      <c r="D800" s="138">
        <v>4330.01</v>
      </c>
    </row>
    <row r="801" spans="1:4" s="12" customFormat="1" ht="14.25" customHeight="1">
      <c r="A801" s="27">
        <v>33</v>
      </c>
      <c r="B801" s="59" t="s">
        <v>1426</v>
      </c>
      <c r="C801" s="27">
        <v>2020</v>
      </c>
      <c r="D801" s="138">
        <v>4330.01</v>
      </c>
    </row>
    <row r="802" spans="1:4" s="12" customFormat="1" ht="14.25" customHeight="1">
      <c r="A802" s="27">
        <v>34</v>
      </c>
      <c r="B802" s="59" t="s">
        <v>1427</v>
      </c>
      <c r="C802" s="27">
        <v>2020</v>
      </c>
      <c r="D802" s="138">
        <v>900</v>
      </c>
    </row>
    <row r="803" spans="1:4" s="12" customFormat="1" ht="14.25" customHeight="1">
      <c r="A803" s="27">
        <v>35</v>
      </c>
      <c r="B803" s="59" t="s">
        <v>1428</v>
      </c>
      <c r="C803" s="27">
        <v>2020</v>
      </c>
      <c r="D803" s="138">
        <v>1580</v>
      </c>
    </row>
    <row r="804" spans="1:4" s="12" customFormat="1" ht="14.25" customHeight="1">
      <c r="A804" s="27">
        <v>36</v>
      </c>
      <c r="B804" s="59" t="s">
        <v>1429</v>
      </c>
      <c r="C804" s="27">
        <v>2020</v>
      </c>
      <c r="D804" s="138">
        <v>358</v>
      </c>
    </row>
    <row r="805" spans="1:4" s="12" customFormat="1" ht="14.25" customHeight="1">
      <c r="A805" s="27">
        <v>37</v>
      </c>
      <c r="B805" s="59" t="s">
        <v>1430</v>
      </c>
      <c r="C805" s="27">
        <v>2020</v>
      </c>
      <c r="D805" s="138">
        <v>3170</v>
      </c>
    </row>
    <row r="806" spans="1:4" s="12" customFormat="1" ht="14.25" customHeight="1">
      <c r="A806" s="27">
        <v>38</v>
      </c>
      <c r="B806" s="59" t="s">
        <v>1431</v>
      </c>
      <c r="C806" s="27">
        <v>2020</v>
      </c>
      <c r="D806" s="138">
        <v>1850</v>
      </c>
    </row>
    <row r="807" spans="1:4" s="12" customFormat="1" ht="14.25" customHeight="1">
      <c r="A807" s="27">
        <v>39</v>
      </c>
      <c r="B807" s="59" t="s">
        <v>1432</v>
      </c>
      <c r="C807" s="27">
        <v>2020</v>
      </c>
      <c r="D807" s="138">
        <v>2872</v>
      </c>
    </row>
    <row r="808" spans="1:4" s="12" customFormat="1" ht="14.25" customHeight="1">
      <c r="A808" s="27">
        <v>40</v>
      </c>
      <c r="B808" s="59" t="s">
        <v>1433</v>
      </c>
      <c r="C808" s="27">
        <v>2020</v>
      </c>
      <c r="D808" s="138">
        <v>632</v>
      </c>
    </row>
    <row r="809" spans="1:4" s="12" customFormat="1" ht="13.5" customHeight="1">
      <c r="A809" s="305" t="s">
        <v>0</v>
      </c>
      <c r="B809" s="306"/>
      <c r="C809" s="307"/>
      <c r="D809" s="180">
        <f>SUM(D769:D808)</f>
        <v>86937.48999999998</v>
      </c>
    </row>
    <row r="810" spans="1:4" s="12" customFormat="1" ht="13.5" customHeight="1">
      <c r="A810" s="303" t="s">
        <v>107</v>
      </c>
      <c r="B810" s="303"/>
      <c r="C810" s="303"/>
      <c r="D810" s="303"/>
    </row>
    <row r="811" spans="1:4" s="12" customFormat="1" ht="13.5" customHeight="1">
      <c r="A811" s="2">
        <v>1</v>
      </c>
      <c r="B811" s="259" t="s">
        <v>419</v>
      </c>
      <c r="C811" s="154">
        <v>2016</v>
      </c>
      <c r="D811" s="156">
        <v>3480.9</v>
      </c>
    </row>
    <row r="812" spans="1:4" s="12" customFormat="1" ht="13.5" customHeight="1">
      <c r="A812" s="2">
        <v>2</v>
      </c>
      <c r="B812" s="259" t="s">
        <v>420</v>
      </c>
      <c r="C812" s="154">
        <v>2016</v>
      </c>
      <c r="D812" s="156">
        <v>3456.3</v>
      </c>
    </row>
    <row r="813" spans="1:4" s="12" customFormat="1" ht="13.5" customHeight="1">
      <c r="A813" s="2">
        <v>3</v>
      </c>
      <c r="B813" s="259" t="s">
        <v>420</v>
      </c>
      <c r="C813" s="154">
        <v>2016</v>
      </c>
      <c r="D813" s="156">
        <v>3456.3</v>
      </c>
    </row>
    <row r="814" spans="1:4" s="12" customFormat="1" ht="13.5" customHeight="1">
      <c r="A814" s="2">
        <v>4</v>
      </c>
      <c r="B814" s="259" t="s">
        <v>421</v>
      </c>
      <c r="C814" s="154">
        <v>2016</v>
      </c>
      <c r="D814" s="156">
        <v>2729.37</v>
      </c>
    </row>
    <row r="815" spans="1:4" s="12" customFormat="1" ht="13.5" customHeight="1">
      <c r="A815" s="2">
        <v>5</v>
      </c>
      <c r="B815" s="259" t="s">
        <v>422</v>
      </c>
      <c r="C815" s="154">
        <v>2016</v>
      </c>
      <c r="D815" s="156">
        <v>1749</v>
      </c>
    </row>
    <row r="816" spans="1:4" s="12" customFormat="1" ht="13.5" customHeight="1">
      <c r="A816" s="2">
        <v>6</v>
      </c>
      <c r="B816" s="259" t="s">
        <v>423</v>
      </c>
      <c r="C816" s="154">
        <v>2016</v>
      </c>
      <c r="D816" s="156">
        <v>1329</v>
      </c>
    </row>
    <row r="817" spans="1:4" s="12" customFormat="1" ht="13.5" customHeight="1">
      <c r="A817" s="2">
        <v>7</v>
      </c>
      <c r="B817" s="259" t="s">
        <v>424</v>
      </c>
      <c r="C817" s="154">
        <v>2016</v>
      </c>
      <c r="D817" s="156">
        <v>1049</v>
      </c>
    </row>
    <row r="818" spans="1:4" s="12" customFormat="1" ht="13.5" customHeight="1">
      <c r="A818" s="2">
        <v>8</v>
      </c>
      <c r="B818" s="263" t="s">
        <v>425</v>
      </c>
      <c r="C818" s="158">
        <v>2017</v>
      </c>
      <c r="D818" s="187">
        <v>3490.74</v>
      </c>
    </row>
    <row r="819" spans="1:4" s="12" customFormat="1" ht="13.5" customHeight="1">
      <c r="A819" s="2">
        <v>9</v>
      </c>
      <c r="B819" s="263" t="s">
        <v>425</v>
      </c>
      <c r="C819" s="158">
        <v>2017</v>
      </c>
      <c r="D819" s="187">
        <v>3490.74</v>
      </c>
    </row>
    <row r="820" spans="1:4" s="12" customFormat="1" ht="13.5" customHeight="1">
      <c r="A820" s="2">
        <v>10</v>
      </c>
      <c r="B820" s="263" t="s">
        <v>426</v>
      </c>
      <c r="C820" s="158">
        <v>2017</v>
      </c>
      <c r="D820" s="187">
        <v>3480</v>
      </c>
    </row>
    <row r="821" spans="1:4" s="12" customFormat="1" ht="13.5" customHeight="1">
      <c r="A821" s="2">
        <v>11</v>
      </c>
      <c r="B821" s="261" t="s">
        <v>427</v>
      </c>
      <c r="C821" s="209">
        <v>2019</v>
      </c>
      <c r="D821" s="210">
        <v>3357.9</v>
      </c>
    </row>
    <row r="822" spans="1:4" s="12" customFormat="1" ht="13.5" customHeight="1">
      <c r="A822" s="2">
        <v>12</v>
      </c>
      <c r="B822" s="261" t="s">
        <v>428</v>
      </c>
      <c r="C822" s="209">
        <v>2019</v>
      </c>
      <c r="D822" s="210">
        <v>2495.67</v>
      </c>
    </row>
    <row r="823" spans="1:4" s="9" customFormat="1" ht="12.75" customHeight="1">
      <c r="A823" s="305" t="s">
        <v>0</v>
      </c>
      <c r="B823" s="306"/>
      <c r="C823" s="307"/>
      <c r="D823" s="182">
        <f>SUM(D811:D822)</f>
        <v>33564.92</v>
      </c>
    </row>
    <row r="824" spans="1:4" s="9" customFormat="1" ht="12.75" customHeight="1">
      <c r="A824" s="303" t="s">
        <v>108</v>
      </c>
      <c r="B824" s="303"/>
      <c r="C824" s="303"/>
      <c r="D824" s="303"/>
    </row>
    <row r="825" spans="1:4" s="9" customFormat="1" ht="12.75">
      <c r="A825" s="2">
        <v>1</v>
      </c>
      <c r="B825" s="264" t="s">
        <v>501</v>
      </c>
      <c r="C825" s="183">
        <v>2016</v>
      </c>
      <c r="D825" s="185">
        <v>37392</v>
      </c>
    </row>
    <row r="826" spans="1:4" s="9" customFormat="1" ht="12.75">
      <c r="A826" s="2">
        <v>2</v>
      </c>
      <c r="B826" s="264" t="s">
        <v>502</v>
      </c>
      <c r="C826" s="183">
        <v>2016</v>
      </c>
      <c r="D826" s="185">
        <v>741.69</v>
      </c>
    </row>
    <row r="827" spans="1:4" s="9" customFormat="1" ht="12.75">
      <c r="A827" s="2">
        <v>3</v>
      </c>
      <c r="B827" s="264" t="s">
        <v>503</v>
      </c>
      <c r="C827" s="183">
        <v>2016</v>
      </c>
      <c r="D827" s="185">
        <v>1989</v>
      </c>
    </row>
    <row r="828" spans="1:4" s="9" customFormat="1" ht="12.75">
      <c r="A828" s="2">
        <v>4</v>
      </c>
      <c r="B828" s="264" t="s">
        <v>503</v>
      </c>
      <c r="C828" s="183">
        <v>2016</v>
      </c>
      <c r="D828" s="185">
        <v>1989</v>
      </c>
    </row>
    <row r="829" spans="1:4" s="9" customFormat="1" ht="12.75">
      <c r="A829" s="2">
        <v>5</v>
      </c>
      <c r="B829" s="264" t="s">
        <v>504</v>
      </c>
      <c r="C829" s="183">
        <v>2016</v>
      </c>
      <c r="D829" s="185">
        <v>416.99</v>
      </c>
    </row>
    <row r="830" spans="1:4" s="9" customFormat="1" ht="12.75">
      <c r="A830" s="2">
        <v>6</v>
      </c>
      <c r="B830" s="264" t="s">
        <v>505</v>
      </c>
      <c r="C830" s="183">
        <v>2016</v>
      </c>
      <c r="D830" s="185">
        <v>1878</v>
      </c>
    </row>
    <row r="831" spans="1:4" s="9" customFormat="1" ht="12.75">
      <c r="A831" s="2">
        <v>7</v>
      </c>
      <c r="B831" s="264" t="s">
        <v>506</v>
      </c>
      <c r="C831" s="183">
        <v>2017</v>
      </c>
      <c r="D831" s="185">
        <v>13136.31</v>
      </c>
    </row>
    <row r="832" spans="1:4" s="9" customFormat="1" ht="12.75">
      <c r="A832" s="2">
        <v>8</v>
      </c>
      <c r="B832" s="265" t="s">
        <v>507</v>
      </c>
      <c r="C832" s="184">
        <v>2018</v>
      </c>
      <c r="D832" s="185">
        <v>449</v>
      </c>
    </row>
    <row r="833" spans="1:4" s="9" customFormat="1" ht="12.75">
      <c r="A833" s="2">
        <v>9</v>
      </c>
      <c r="B833" s="265" t="s">
        <v>508</v>
      </c>
      <c r="C833" s="183">
        <v>2018</v>
      </c>
      <c r="D833" s="211">
        <v>14993.7</v>
      </c>
    </row>
    <row r="834" spans="1:4" s="9" customFormat="1" ht="12.75">
      <c r="A834" s="2">
        <v>10</v>
      </c>
      <c r="B834" s="212" t="s">
        <v>509</v>
      </c>
      <c r="C834" s="183">
        <v>2019</v>
      </c>
      <c r="D834" s="185">
        <v>553.5</v>
      </c>
    </row>
    <row r="835" spans="1:4" s="9" customFormat="1" ht="12.75">
      <c r="A835" s="2">
        <v>11</v>
      </c>
      <c r="B835" s="212" t="s">
        <v>510</v>
      </c>
      <c r="C835" s="183">
        <v>2019</v>
      </c>
      <c r="D835" s="185">
        <v>763</v>
      </c>
    </row>
    <row r="836" spans="1:4" s="9" customFormat="1" ht="12.75">
      <c r="A836" s="2">
        <v>12</v>
      </c>
      <c r="B836" s="212" t="s">
        <v>510</v>
      </c>
      <c r="C836" s="183">
        <v>2019</v>
      </c>
      <c r="D836" s="185">
        <v>763</v>
      </c>
    </row>
    <row r="837" spans="1:4" s="9" customFormat="1" ht="12.75">
      <c r="A837" s="2">
        <v>13</v>
      </c>
      <c r="B837" s="212" t="s">
        <v>511</v>
      </c>
      <c r="C837" s="183">
        <v>2019</v>
      </c>
      <c r="D837" s="185">
        <v>695.06</v>
      </c>
    </row>
    <row r="838" spans="1:4" s="9" customFormat="1" ht="12.75">
      <c r="A838" s="2">
        <v>14</v>
      </c>
      <c r="B838" s="212" t="s">
        <v>512</v>
      </c>
      <c r="C838" s="183">
        <v>2019</v>
      </c>
      <c r="D838" s="185">
        <v>1303.8</v>
      </c>
    </row>
    <row r="839" spans="1:4" s="9" customFormat="1" ht="12.75">
      <c r="A839" s="2">
        <v>15</v>
      </c>
      <c r="B839" s="212" t="s">
        <v>513</v>
      </c>
      <c r="C839" s="183">
        <v>2019</v>
      </c>
      <c r="D839" s="185">
        <v>2030</v>
      </c>
    </row>
    <row r="840" spans="1:4" s="9" customFormat="1" ht="12.75">
      <c r="A840" s="2">
        <v>16</v>
      </c>
      <c r="B840" s="212" t="s">
        <v>513</v>
      </c>
      <c r="C840" s="183">
        <v>2019</v>
      </c>
      <c r="D840" s="185">
        <v>2030</v>
      </c>
    </row>
    <row r="841" spans="1:4" s="9" customFormat="1" ht="12.75">
      <c r="A841" s="2">
        <v>17</v>
      </c>
      <c r="B841" s="212" t="s">
        <v>513</v>
      </c>
      <c r="C841" s="183">
        <v>2019</v>
      </c>
      <c r="D841" s="185">
        <v>2030</v>
      </c>
    </row>
    <row r="842" spans="1:4" s="9" customFormat="1" ht="12.75">
      <c r="A842" s="2">
        <v>18</v>
      </c>
      <c r="B842" s="212" t="s">
        <v>514</v>
      </c>
      <c r="C842" s="183">
        <v>2019</v>
      </c>
      <c r="D842" s="185">
        <v>1414.5</v>
      </c>
    </row>
    <row r="843" spans="1:4" s="9" customFormat="1" ht="12.75">
      <c r="A843" s="2">
        <v>19</v>
      </c>
      <c r="B843" s="212" t="s">
        <v>515</v>
      </c>
      <c r="C843" s="183">
        <v>2019</v>
      </c>
      <c r="D843" s="211">
        <v>2583</v>
      </c>
    </row>
    <row r="844" spans="1:4" s="9" customFormat="1" ht="12.75">
      <c r="A844" s="2">
        <v>20</v>
      </c>
      <c r="B844" s="212" t="s">
        <v>516</v>
      </c>
      <c r="C844" s="183">
        <v>2020</v>
      </c>
      <c r="D844" s="211">
        <v>2017.2</v>
      </c>
    </row>
    <row r="845" spans="1:4" s="9" customFormat="1" ht="12.75">
      <c r="A845" s="2">
        <v>21</v>
      </c>
      <c r="B845" s="54" t="s">
        <v>517</v>
      </c>
      <c r="C845" s="52">
        <v>2020</v>
      </c>
      <c r="D845" s="165">
        <v>594</v>
      </c>
    </row>
    <row r="846" spans="1:4" s="9" customFormat="1" ht="12.75">
      <c r="A846" s="2">
        <v>22</v>
      </c>
      <c r="B846" s="54" t="s">
        <v>515</v>
      </c>
      <c r="C846" s="52">
        <v>2020</v>
      </c>
      <c r="D846" s="165">
        <v>2583</v>
      </c>
    </row>
    <row r="847" spans="1:4" s="9" customFormat="1" ht="12.75">
      <c r="A847" s="2">
        <v>23</v>
      </c>
      <c r="B847" s="262" t="s">
        <v>518</v>
      </c>
      <c r="C847" s="53">
        <v>2020</v>
      </c>
      <c r="D847" s="186">
        <v>1968</v>
      </c>
    </row>
    <row r="848" spans="1:4" s="9" customFormat="1" ht="12.75">
      <c r="A848" s="2">
        <v>24</v>
      </c>
      <c r="B848" s="262" t="s">
        <v>514</v>
      </c>
      <c r="C848" s="53">
        <v>2020</v>
      </c>
      <c r="D848" s="186">
        <v>1660.5</v>
      </c>
    </row>
    <row r="849" spans="1:4" s="9" customFormat="1" ht="12.75">
      <c r="A849" s="2">
        <v>25</v>
      </c>
      <c r="B849" s="262" t="s">
        <v>519</v>
      </c>
      <c r="C849" s="53">
        <v>2020</v>
      </c>
      <c r="D849" s="186">
        <v>900</v>
      </c>
    </row>
    <row r="850" spans="1:4" s="9" customFormat="1" ht="12.75">
      <c r="A850" s="2">
        <v>26</v>
      </c>
      <c r="B850" s="262" t="s">
        <v>519</v>
      </c>
      <c r="C850" s="53">
        <v>2020</v>
      </c>
      <c r="D850" s="186">
        <v>900</v>
      </c>
    </row>
    <row r="851" spans="1:4" s="9" customFormat="1" ht="12.75">
      <c r="A851" s="2">
        <v>27</v>
      </c>
      <c r="B851" s="262" t="s">
        <v>520</v>
      </c>
      <c r="C851" s="53">
        <v>2020</v>
      </c>
      <c r="D851" s="186">
        <v>4330.01</v>
      </c>
    </row>
    <row r="852" spans="1:4" s="9" customFormat="1" ht="12.75">
      <c r="A852" s="2">
        <v>28</v>
      </c>
      <c r="B852" s="262" t="s">
        <v>520</v>
      </c>
      <c r="C852" s="53">
        <v>2020</v>
      </c>
      <c r="D852" s="186">
        <v>4330.01</v>
      </c>
    </row>
    <row r="853" spans="1:4" ht="12.75">
      <c r="A853" s="315" t="s">
        <v>0</v>
      </c>
      <c r="B853" s="315"/>
      <c r="C853" s="315"/>
      <c r="D853" s="182">
        <f>SUM(D825:D852)</f>
        <v>106434.26999999999</v>
      </c>
    </row>
    <row r="854" spans="1:4" s="9" customFormat="1" ht="12.75" customHeight="1">
      <c r="A854" s="303" t="s">
        <v>109</v>
      </c>
      <c r="B854" s="303"/>
      <c r="C854" s="303"/>
      <c r="D854" s="303"/>
    </row>
    <row r="855" spans="1:4" s="9" customFormat="1" ht="12.75">
      <c r="A855" s="2">
        <v>1</v>
      </c>
      <c r="B855" s="1" t="s">
        <v>552</v>
      </c>
      <c r="C855" s="2">
        <v>2020</v>
      </c>
      <c r="D855" s="137">
        <v>1650</v>
      </c>
    </row>
    <row r="856" spans="1:4" ht="12.75">
      <c r="A856" s="305" t="s">
        <v>0</v>
      </c>
      <c r="B856" s="306"/>
      <c r="C856" s="307"/>
      <c r="D856" s="180">
        <f>SUM(D855:D855)</f>
        <v>1650</v>
      </c>
    </row>
    <row r="857" spans="1:4" s="4" customFormat="1" ht="12.75">
      <c r="A857" s="303" t="s">
        <v>110</v>
      </c>
      <c r="B857" s="303"/>
      <c r="C857" s="303"/>
      <c r="D857" s="303"/>
    </row>
    <row r="858" spans="1:4" ht="12.75">
      <c r="A858" s="2">
        <v>1</v>
      </c>
      <c r="B858" s="54" t="s">
        <v>640</v>
      </c>
      <c r="C858" s="52">
        <v>2019</v>
      </c>
      <c r="D858" s="165">
        <v>650</v>
      </c>
    </row>
    <row r="859" spans="1:6" s="4" customFormat="1" ht="12.75" customHeight="1">
      <c r="A859" s="305" t="s">
        <v>0</v>
      </c>
      <c r="B859" s="306"/>
      <c r="C859" s="307"/>
      <c r="D859" s="181">
        <f>SUM(D858:D858)</f>
        <v>650</v>
      </c>
      <c r="F859" s="10"/>
    </row>
    <row r="860" spans="1:4" s="9" customFormat="1" ht="12.75">
      <c r="A860" s="303" t="s">
        <v>540</v>
      </c>
      <c r="B860" s="303"/>
      <c r="C860" s="303"/>
      <c r="D860" s="303"/>
    </row>
    <row r="861" spans="1:4" s="9" customFormat="1" ht="12.75">
      <c r="A861" s="2">
        <v>1</v>
      </c>
      <c r="B861" s="1" t="s">
        <v>711</v>
      </c>
      <c r="C861" s="2">
        <v>2017</v>
      </c>
      <c r="D861" s="137">
        <v>3400</v>
      </c>
    </row>
    <row r="862" spans="1:4" s="9" customFormat="1" ht="12.75">
      <c r="A862" s="2">
        <v>2</v>
      </c>
      <c r="B862" s="1" t="s">
        <v>712</v>
      </c>
      <c r="C862" s="2">
        <v>2018</v>
      </c>
      <c r="D862" s="137">
        <v>2499</v>
      </c>
    </row>
    <row r="863" spans="1:4" s="9" customFormat="1" ht="12.75">
      <c r="A863" s="2">
        <v>3</v>
      </c>
      <c r="B863" s="1" t="s">
        <v>713</v>
      </c>
      <c r="C863" s="2">
        <v>2019</v>
      </c>
      <c r="D863" s="137">
        <v>889</v>
      </c>
    </row>
    <row r="864" spans="1:4" s="9" customFormat="1" ht="12.75" customHeight="1">
      <c r="A864" s="305" t="s">
        <v>0</v>
      </c>
      <c r="B864" s="306"/>
      <c r="C864" s="307"/>
      <c r="D864" s="180">
        <f>SUM(D861:D863)</f>
        <v>6788</v>
      </c>
    </row>
    <row r="865" spans="1:4" s="9" customFormat="1" ht="12.75">
      <c r="A865" s="303" t="s">
        <v>541</v>
      </c>
      <c r="B865" s="303"/>
      <c r="C865" s="303"/>
      <c r="D865" s="303"/>
    </row>
    <row r="866" spans="1:4" s="9" customFormat="1" ht="12.75">
      <c r="A866" s="2">
        <v>1</v>
      </c>
      <c r="B866" s="1" t="s">
        <v>732</v>
      </c>
      <c r="C866" s="2">
        <v>2016</v>
      </c>
      <c r="D866" s="137">
        <v>6396</v>
      </c>
    </row>
    <row r="867" spans="1:4" s="9" customFormat="1" ht="12.75">
      <c r="A867" s="2">
        <v>2</v>
      </c>
      <c r="B867" s="1" t="s">
        <v>733</v>
      </c>
      <c r="C867" s="2">
        <v>2017</v>
      </c>
      <c r="D867" s="137">
        <v>3490</v>
      </c>
    </row>
    <row r="868" spans="1:4" s="9" customFormat="1" ht="12.75">
      <c r="A868" s="2">
        <v>3</v>
      </c>
      <c r="B868" s="1" t="s">
        <v>734</v>
      </c>
      <c r="C868" s="2">
        <v>2019</v>
      </c>
      <c r="D868" s="137">
        <v>3075</v>
      </c>
    </row>
    <row r="869" spans="1:4" s="9" customFormat="1" ht="12.75" customHeight="1">
      <c r="A869" s="305" t="s">
        <v>0</v>
      </c>
      <c r="B869" s="306"/>
      <c r="C869" s="307"/>
      <c r="D869" s="182">
        <f>SUM(D866:D868)</f>
        <v>12961</v>
      </c>
    </row>
    <row r="870" spans="1:4" s="9" customFormat="1" ht="12.75">
      <c r="A870" s="303" t="s">
        <v>542</v>
      </c>
      <c r="B870" s="303"/>
      <c r="C870" s="303"/>
      <c r="D870" s="303"/>
    </row>
    <row r="871" spans="1:4" s="9" customFormat="1" ht="12.75">
      <c r="A871" s="2">
        <v>1</v>
      </c>
      <c r="B871" s="1" t="s">
        <v>746</v>
      </c>
      <c r="C871" s="2">
        <v>2019</v>
      </c>
      <c r="D871" s="137">
        <v>2497</v>
      </c>
    </row>
    <row r="872" spans="1:4" s="9" customFormat="1" ht="12.75">
      <c r="A872" s="2">
        <v>2</v>
      </c>
      <c r="B872" s="1" t="s">
        <v>747</v>
      </c>
      <c r="C872" s="2">
        <v>2020</v>
      </c>
      <c r="D872" s="137">
        <v>1498</v>
      </c>
    </row>
    <row r="873" spans="1:4" s="9" customFormat="1" ht="12.75">
      <c r="A873" s="2">
        <v>3</v>
      </c>
      <c r="B873" s="1" t="s">
        <v>766</v>
      </c>
      <c r="C873" s="2">
        <v>2019</v>
      </c>
      <c r="D873" s="137">
        <v>1880.67</v>
      </c>
    </row>
    <row r="874" spans="1:4" s="9" customFormat="1" ht="12.75">
      <c r="A874" s="2">
        <v>4</v>
      </c>
      <c r="B874" s="41" t="s">
        <v>754</v>
      </c>
      <c r="C874" s="42">
        <v>2017</v>
      </c>
      <c r="D874" s="176">
        <v>375.97</v>
      </c>
    </row>
    <row r="875" spans="1:4" s="9" customFormat="1" ht="12.75">
      <c r="A875" s="2">
        <v>5</v>
      </c>
      <c r="B875" s="1" t="s">
        <v>769</v>
      </c>
      <c r="C875" s="2">
        <v>2019</v>
      </c>
      <c r="D875" s="137">
        <v>1000</v>
      </c>
    </row>
    <row r="876" spans="1:4" s="9" customFormat="1" ht="12.75">
      <c r="A876" s="2">
        <v>6</v>
      </c>
      <c r="B876" s="1" t="s">
        <v>770</v>
      </c>
      <c r="C876" s="2">
        <v>2019</v>
      </c>
      <c r="D876" s="137">
        <v>600</v>
      </c>
    </row>
    <row r="877" spans="1:4" s="4" customFormat="1" ht="12.75">
      <c r="A877" s="305" t="s">
        <v>0</v>
      </c>
      <c r="B877" s="306"/>
      <c r="C877" s="307"/>
      <c r="D877" s="73">
        <f>SUM(D871:D876)</f>
        <v>7851.64</v>
      </c>
    </row>
    <row r="878" spans="1:4" s="4" customFormat="1" ht="12.75">
      <c r="A878" s="303" t="s">
        <v>543</v>
      </c>
      <c r="B878" s="303"/>
      <c r="C878" s="303"/>
      <c r="D878" s="303"/>
    </row>
    <row r="879" spans="1:4" s="4" customFormat="1" ht="12.75">
      <c r="A879" s="2">
        <v>1</v>
      </c>
      <c r="B879" s="23" t="s">
        <v>847</v>
      </c>
      <c r="C879" s="2">
        <v>2016</v>
      </c>
      <c r="D879" s="195">
        <v>1056.57</v>
      </c>
    </row>
    <row r="880" spans="1:4" s="4" customFormat="1" ht="12.75">
      <c r="A880" s="2">
        <v>2</v>
      </c>
      <c r="B880" s="23" t="s">
        <v>848</v>
      </c>
      <c r="C880" s="2">
        <v>2016</v>
      </c>
      <c r="D880" s="195">
        <v>2337</v>
      </c>
    </row>
    <row r="881" spans="1:4" s="4" customFormat="1" ht="12.75">
      <c r="A881" s="2">
        <v>3</v>
      </c>
      <c r="B881" s="23" t="s">
        <v>847</v>
      </c>
      <c r="C881" s="2">
        <v>2016</v>
      </c>
      <c r="D881" s="195">
        <v>1056.57</v>
      </c>
    </row>
    <row r="882" spans="1:4" s="4" customFormat="1" ht="12.75">
      <c r="A882" s="2">
        <v>4</v>
      </c>
      <c r="B882" s="1" t="s">
        <v>849</v>
      </c>
      <c r="C882" s="2">
        <v>2017</v>
      </c>
      <c r="D882" s="195">
        <v>21616.02</v>
      </c>
    </row>
    <row r="883" spans="1:4" s="4" customFormat="1" ht="12.75">
      <c r="A883" s="2">
        <v>5</v>
      </c>
      <c r="B883" s="1" t="s">
        <v>850</v>
      </c>
      <c r="C883" s="2">
        <v>2018</v>
      </c>
      <c r="D883" s="137">
        <v>399</v>
      </c>
    </row>
    <row r="884" spans="1:4" s="4" customFormat="1" ht="12.75">
      <c r="A884" s="2">
        <v>6</v>
      </c>
      <c r="B884" s="1" t="s">
        <v>851</v>
      </c>
      <c r="C884" s="2">
        <v>2018</v>
      </c>
      <c r="D884" s="137">
        <v>3913.36</v>
      </c>
    </row>
    <row r="885" spans="1:4" s="4" customFormat="1" ht="12.75">
      <c r="A885" s="2">
        <v>7</v>
      </c>
      <c r="B885" s="23" t="s">
        <v>835</v>
      </c>
      <c r="C885" s="2">
        <v>2019</v>
      </c>
      <c r="D885" s="195">
        <v>1635.9</v>
      </c>
    </row>
    <row r="886" spans="1:4" s="4" customFormat="1" ht="12.75">
      <c r="A886" s="2">
        <v>8</v>
      </c>
      <c r="B886" s="23" t="s">
        <v>835</v>
      </c>
      <c r="C886" s="2">
        <v>2019</v>
      </c>
      <c r="D886" s="195">
        <v>1635.9</v>
      </c>
    </row>
    <row r="887" spans="1:4" s="4" customFormat="1" ht="12.75">
      <c r="A887" s="2">
        <v>9</v>
      </c>
      <c r="B887" s="23" t="s">
        <v>835</v>
      </c>
      <c r="C887" s="2">
        <v>2019</v>
      </c>
      <c r="D887" s="195">
        <v>1635.9</v>
      </c>
    </row>
    <row r="888" spans="1:4" s="4" customFormat="1" ht="12.75">
      <c r="A888" s="2">
        <v>10</v>
      </c>
      <c r="B888" s="23" t="s">
        <v>835</v>
      </c>
      <c r="C888" s="2">
        <v>2019</v>
      </c>
      <c r="D888" s="195">
        <v>1635.9</v>
      </c>
    </row>
    <row r="889" spans="1:4" s="4" customFormat="1" ht="12.75">
      <c r="A889" s="2">
        <v>11</v>
      </c>
      <c r="B889" s="23" t="s">
        <v>835</v>
      </c>
      <c r="C889" s="2">
        <v>2019</v>
      </c>
      <c r="D889" s="195">
        <v>1635.9</v>
      </c>
    </row>
    <row r="890" spans="1:4" s="4" customFormat="1" ht="12.75">
      <c r="A890" s="2">
        <v>12</v>
      </c>
      <c r="B890" s="23" t="s">
        <v>835</v>
      </c>
      <c r="C890" s="2">
        <v>2019</v>
      </c>
      <c r="D890" s="195">
        <v>1635.9</v>
      </c>
    </row>
    <row r="891" spans="1:4" s="4" customFormat="1" ht="12.75">
      <c r="A891" s="2">
        <v>13</v>
      </c>
      <c r="B891" s="23" t="s">
        <v>835</v>
      </c>
      <c r="C891" s="2">
        <v>2019</v>
      </c>
      <c r="D891" s="195">
        <v>1635.9</v>
      </c>
    </row>
    <row r="892" spans="1:4" s="4" customFormat="1" ht="12.75">
      <c r="A892" s="2">
        <v>14</v>
      </c>
      <c r="B892" s="23" t="s">
        <v>835</v>
      </c>
      <c r="C892" s="2">
        <v>2019</v>
      </c>
      <c r="D892" s="195">
        <v>1635.9</v>
      </c>
    </row>
    <row r="893" spans="1:4" s="4" customFormat="1" ht="12.75">
      <c r="A893" s="2">
        <v>15</v>
      </c>
      <c r="B893" s="23" t="s">
        <v>835</v>
      </c>
      <c r="C893" s="2">
        <v>2019</v>
      </c>
      <c r="D893" s="195">
        <v>1635.9</v>
      </c>
    </row>
    <row r="894" spans="1:4" s="4" customFormat="1" ht="12.75">
      <c r="A894" s="2">
        <v>16</v>
      </c>
      <c r="B894" s="23" t="s">
        <v>835</v>
      </c>
      <c r="C894" s="2">
        <v>2019</v>
      </c>
      <c r="D894" s="195">
        <v>1635.9</v>
      </c>
    </row>
    <row r="895" spans="1:4" s="4" customFormat="1" ht="12.75">
      <c r="A895" s="2">
        <v>17</v>
      </c>
      <c r="B895" s="23" t="s">
        <v>835</v>
      </c>
      <c r="C895" s="2">
        <v>2019</v>
      </c>
      <c r="D895" s="195">
        <v>1635.9</v>
      </c>
    </row>
    <row r="896" spans="1:4" s="4" customFormat="1" ht="12.75">
      <c r="A896" s="2">
        <v>18</v>
      </c>
      <c r="B896" s="23" t="s">
        <v>835</v>
      </c>
      <c r="C896" s="2">
        <v>2019</v>
      </c>
      <c r="D896" s="195">
        <v>1635.9</v>
      </c>
    </row>
    <row r="897" spans="1:4" s="4" customFormat="1" ht="12.75">
      <c r="A897" s="2">
        <v>19</v>
      </c>
      <c r="B897" s="1" t="s">
        <v>852</v>
      </c>
      <c r="C897" s="2">
        <v>2019</v>
      </c>
      <c r="D897" s="137">
        <v>7100</v>
      </c>
    </row>
    <row r="898" spans="1:4" s="4" customFormat="1" ht="12.75">
      <c r="A898" s="2">
        <v>20</v>
      </c>
      <c r="B898" s="1" t="s">
        <v>851</v>
      </c>
      <c r="C898" s="2">
        <v>2019</v>
      </c>
      <c r="D898" s="137">
        <v>3785</v>
      </c>
    </row>
    <row r="899" spans="1:4" s="4" customFormat="1" ht="12.75">
      <c r="A899" s="2">
        <v>21</v>
      </c>
      <c r="B899" s="1" t="s">
        <v>853</v>
      </c>
      <c r="C899" s="2">
        <v>2020</v>
      </c>
      <c r="D899" s="137">
        <v>4195</v>
      </c>
    </row>
    <row r="900" spans="1:4" s="4" customFormat="1" ht="12.75">
      <c r="A900" s="305" t="s">
        <v>0</v>
      </c>
      <c r="B900" s="306"/>
      <c r="C900" s="307"/>
      <c r="D900" s="180">
        <f>SUM(D879:D899)</f>
        <v>65089.320000000014</v>
      </c>
    </row>
    <row r="901" spans="1:4" s="4" customFormat="1" ht="12.75">
      <c r="A901" s="303" t="s">
        <v>544</v>
      </c>
      <c r="B901" s="303"/>
      <c r="C901" s="303"/>
      <c r="D901" s="303"/>
    </row>
    <row r="902" spans="1:4" s="4" customFormat="1" ht="12.75">
      <c r="A902" s="2">
        <v>1</v>
      </c>
      <c r="B902" s="1" t="s">
        <v>878</v>
      </c>
      <c r="C902" s="2">
        <v>2016</v>
      </c>
      <c r="D902" s="71">
        <v>390</v>
      </c>
    </row>
    <row r="903" spans="1:4" s="4" customFormat="1" ht="12.75">
      <c r="A903" s="2">
        <v>2</v>
      </c>
      <c r="B903" s="1" t="s">
        <v>879</v>
      </c>
      <c r="C903" s="2">
        <v>2016</v>
      </c>
      <c r="D903" s="71">
        <v>3490</v>
      </c>
    </row>
    <row r="904" spans="1:4" s="4" customFormat="1" ht="12.75">
      <c r="A904" s="2">
        <v>3</v>
      </c>
      <c r="B904" s="1" t="s">
        <v>880</v>
      </c>
      <c r="C904" s="2">
        <v>2016</v>
      </c>
      <c r="D904" s="71">
        <v>3038</v>
      </c>
    </row>
    <row r="905" spans="1:4" s="4" customFormat="1" ht="12.75">
      <c r="A905" s="2">
        <v>4</v>
      </c>
      <c r="B905" s="1" t="s">
        <v>881</v>
      </c>
      <c r="C905" s="2">
        <v>2017</v>
      </c>
      <c r="D905" s="71">
        <v>419.99</v>
      </c>
    </row>
    <row r="906" spans="1:4" s="4" customFormat="1" ht="12.75">
      <c r="A906" s="2">
        <v>5</v>
      </c>
      <c r="B906" s="1" t="s">
        <v>882</v>
      </c>
      <c r="C906" s="2">
        <v>2017</v>
      </c>
      <c r="D906" s="71">
        <v>75</v>
      </c>
    </row>
    <row r="907" spans="1:4" s="4" customFormat="1" ht="12.75">
      <c r="A907" s="2">
        <v>6</v>
      </c>
      <c r="B907" s="1" t="s">
        <v>883</v>
      </c>
      <c r="C907" s="2">
        <v>2017</v>
      </c>
      <c r="D907" s="71">
        <v>135</v>
      </c>
    </row>
    <row r="908" spans="1:4" s="4" customFormat="1" ht="12.75">
      <c r="A908" s="2">
        <v>7</v>
      </c>
      <c r="B908" s="1" t="s">
        <v>884</v>
      </c>
      <c r="C908" s="2">
        <v>2017</v>
      </c>
      <c r="D908" s="71">
        <v>380</v>
      </c>
    </row>
    <row r="909" spans="1:4" s="4" customFormat="1" ht="12.75">
      <c r="A909" s="2">
        <v>8</v>
      </c>
      <c r="B909" s="1" t="s">
        <v>885</v>
      </c>
      <c r="C909" s="2">
        <v>2017</v>
      </c>
      <c r="D909" s="71">
        <v>350</v>
      </c>
    </row>
    <row r="910" spans="1:4" s="4" customFormat="1" ht="12.75">
      <c r="A910" s="2">
        <v>9</v>
      </c>
      <c r="B910" s="1" t="s">
        <v>886</v>
      </c>
      <c r="C910" s="2">
        <v>2018</v>
      </c>
      <c r="D910" s="71">
        <v>177.12</v>
      </c>
    </row>
    <row r="911" spans="1:4" s="4" customFormat="1" ht="12.75">
      <c r="A911" s="2">
        <v>10</v>
      </c>
      <c r="B911" s="1" t="s">
        <v>887</v>
      </c>
      <c r="C911" s="2">
        <v>2018</v>
      </c>
      <c r="D911" s="71">
        <v>2629.97</v>
      </c>
    </row>
    <row r="912" spans="1:4" s="4" customFormat="1" ht="12.75">
      <c r="A912" s="2">
        <v>11</v>
      </c>
      <c r="B912" s="1" t="s">
        <v>888</v>
      </c>
      <c r="C912" s="2">
        <v>2019</v>
      </c>
      <c r="D912" s="71">
        <v>750</v>
      </c>
    </row>
    <row r="913" spans="1:4" s="4" customFormat="1" ht="12.75">
      <c r="A913" s="2">
        <v>12</v>
      </c>
      <c r="B913" s="1" t="s">
        <v>888</v>
      </c>
      <c r="C913" s="2">
        <v>2019</v>
      </c>
      <c r="D913" s="71">
        <v>750</v>
      </c>
    </row>
    <row r="914" spans="1:4" s="4" customFormat="1" ht="12.75">
      <c r="A914" s="2">
        <v>13</v>
      </c>
      <c r="B914" s="14" t="s">
        <v>888</v>
      </c>
      <c r="C914" s="15">
        <v>2019</v>
      </c>
      <c r="D914" s="120">
        <v>750</v>
      </c>
    </row>
    <row r="915" spans="1:4" s="4" customFormat="1" ht="12.75">
      <c r="A915" s="2">
        <v>14</v>
      </c>
      <c r="B915" s="14" t="s">
        <v>888</v>
      </c>
      <c r="C915" s="15">
        <v>2019</v>
      </c>
      <c r="D915" s="120">
        <v>750</v>
      </c>
    </row>
    <row r="916" spans="1:4" s="4" customFormat="1" ht="12.75">
      <c r="A916" s="2">
        <v>15</v>
      </c>
      <c r="B916" s="14" t="s">
        <v>888</v>
      </c>
      <c r="C916" s="15">
        <v>2019</v>
      </c>
      <c r="D916" s="120">
        <v>750</v>
      </c>
    </row>
    <row r="917" spans="1:4" s="4" customFormat="1" ht="12.75">
      <c r="A917" s="2">
        <v>16</v>
      </c>
      <c r="B917" s="14" t="s">
        <v>888</v>
      </c>
      <c r="C917" s="15">
        <v>2019</v>
      </c>
      <c r="D917" s="120">
        <v>750</v>
      </c>
    </row>
    <row r="918" spans="1:4" s="4" customFormat="1" ht="12.75">
      <c r="A918" s="2">
        <v>17</v>
      </c>
      <c r="B918" s="14" t="s">
        <v>888</v>
      </c>
      <c r="C918" s="15">
        <v>2019</v>
      </c>
      <c r="D918" s="120">
        <v>750</v>
      </c>
    </row>
    <row r="919" spans="1:4" s="4" customFormat="1" ht="12.75">
      <c r="A919" s="2">
        <v>18</v>
      </c>
      <c r="B919" s="14" t="s">
        <v>888</v>
      </c>
      <c r="C919" s="15">
        <v>2019</v>
      </c>
      <c r="D919" s="120">
        <v>750</v>
      </c>
    </row>
    <row r="920" spans="1:4" s="4" customFormat="1" ht="12.75">
      <c r="A920" s="2">
        <v>19</v>
      </c>
      <c r="B920" s="14" t="s">
        <v>889</v>
      </c>
      <c r="C920" s="15">
        <v>2019</v>
      </c>
      <c r="D920" s="120">
        <v>1500</v>
      </c>
    </row>
    <row r="921" spans="1:4" s="4" customFormat="1" ht="12.75">
      <c r="A921" s="2">
        <v>20</v>
      </c>
      <c r="B921" s="14" t="s">
        <v>890</v>
      </c>
      <c r="C921" s="15">
        <v>2019</v>
      </c>
      <c r="D921" s="120">
        <v>500</v>
      </c>
    </row>
    <row r="922" spans="1:4" s="4" customFormat="1" ht="12.75">
      <c r="A922" s="2">
        <v>21</v>
      </c>
      <c r="B922" s="14" t="s">
        <v>822</v>
      </c>
      <c r="C922" s="15">
        <v>2019</v>
      </c>
      <c r="D922" s="120">
        <v>2886.81</v>
      </c>
    </row>
    <row r="923" spans="1:4" s="4" customFormat="1" ht="12.75">
      <c r="A923" s="305" t="s">
        <v>0</v>
      </c>
      <c r="B923" s="306"/>
      <c r="C923" s="307"/>
      <c r="D923" s="73">
        <f>SUM(D902:D922)</f>
        <v>21971.890000000003</v>
      </c>
    </row>
    <row r="924" spans="1:4" s="4" customFormat="1" ht="12.75">
      <c r="A924" s="303" t="s">
        <v>545</v>
      </c>
      <c r="B924" s="303"/>
      <c r="C924" s="303"/>
      <c r="D924" s="303"/>
    </row>
    <row r="925" spans="1:4" s="4" customFormat="1" ht="12.75">
      <c r="A925" s="2">
        <v>1</v>
      </c>
      <c r="B925" s="59" t="s">
        <v>956</v>
      </c>
      <c r="C925" s="27">
        <v>2016</v>
      </c>
      <c r="D925" s="138">
        <v>1023.99</v>
      </c>
    </row>
    <row r="926" spans="1:4" s="4" customFormat="1" ht="12.75">
      <c r="A926" s="2">
        <v>2</v>
      </c>
      <c r="B926" s="59" t="s">
        <v>957</v>
      </c>
      <c r="C926" s="27">
        <v>2016</v>
      </c>
      <c r="D926" s="138">
        <v>1647.78</v>
      </c>
    </row>
    <row r="927" spans="1:4" s="4" customFormat="1" ht="12.75">
      <c r="A927" s="2">
        <v>3</v>
      </c>
      <c r="B927" s="59" t="s">
        <v>958</v>
      </c>
      <c r="C927" s="27">
        <v>2016</v>
      </c>
      <c r="D927" s="138">
        <v>2462.12</v>
      </c>
    </row>
    <row r="928" spans="1:4" s="4" customFormat="1" ht="12.75">
      <c r="A928" s="2">
        <v>4</v>
      </c>
      <c r="B928" s="59" t="s">
        <v>959</v>
      </c>
      <c r="C928" s="27">
        <v>2019</v>
      </c>
      <c r="D928" s="138">
        <v>3500</v>
      </c>
    </row>
    <row r="929" spans="1:4" s="4" customFormat="1" ht="12.75">
      <c r="A929" s="2">
        <v>5</v>
      </c>
      <c r="B929" s="1" t="s">
        <v>960</v>
      </c>
      <c r="C929" s="2">
        <v>2019</v>
      </c>
      <c r="D929" s="137">
        <v>400</v>
      </c>
    </row>
    <row r="930" spans="1:4" s="4" customFormat="1" ht="12.75">
      <c r="A930" s="2">
        <v>6</v>
      </c>
      <c r="B930" s="1" t="s">
        <v>961</v>
      </c>
      <c r="C930" s="2">
        <v>2019</v>
      </c>
      <c r="D930" s="137">
        <v>400</v>
      </c>
    </row>
    <row r="931" spans="1:4" s="4" customFormat="1" ht="12.75">
      <c r="A931" s="2">
        <v>7</v>
      </c>
      <c r="B931" s="1" t="s">
        <v>962</v>
      </c>
      <c r="C931" s="2">
        <v>2020</v>
      </c>
      <c r="D931" s="137">
        <v>952.04</v>
      </c>
    </row>
    <row r="932" spans="1:4" s="4" customFormat="1" ht="12.75">
      <c r="A932" s="2">
        <v>8</v>
      </c>
      <c r="B932" s="1" t="s">
        <v>963</v>
      </c>
      <c r="C932" s="2">
        <v>2020</v>
      </c>
      <c r="D932" s="137">
        <v>3349</v>
      </c>
    </row>
    <row r="933" spans="1:4" s="4" customFormat="1" ht="12.75">
      <c r="A933" s="305" t="s">
        <v>0</v>
      </c>
      <c r="B933" s="306"/>
      <c r="C933" s="307"/>
      <c r="D933" s="182">
        <f>SUM(D925:D932)</f>
        <v>13734.93</v>
      </c>
    </row>
    <row r="934" spans="1:4" s="4" customFormat="1" ht="12.75">
      <c r="A934" s="303" t="s">
        <v>546</v>
      </c>
      <c r="B934" s="303"/>
      <c r="C934" s="303"/>
      <c r="D934" s="303"/>
    </row>
    <row r="935" spans="1:4" s="4" customFormat="1" ht="12.75">
      <c r="A935" s="2">
        <v>1</v>
      </c>
      <c r="B935" s="23" t="s">
        <v>1336</v>
      </c>
      <c r="C935" s="2">
        <v>2016</v>
      </c>
      <c r="D935" s="137">
        <v>1490.4</v>
      </c>
    </row>
    <row r="936" spans="1:4" s="4" customFormat="1" ht="12.75">
      <c r="A936" s="2">
        <v>2</v>
      </c>
      <c r="B936" s="23" t="s">
        <v>980</v>
      </c>
      <c r="C936" s="2">
        <v>2016</v>
      </c>
      <c r="D936" s="137">
        <v>160</v>
      </c>
    </row>
    <row r="937" spans="1:4" s="4" customFormat="1" ht="12.75">
      <c r="A937" s="2">
        <v>3</v>
      </c>
      <c r="B937" s="23" t="s">
        <v>981</v>
      </c>
      <c r="C937" s="2">
        <v>2016</v>
      </c>
      <c r="D937" s="137">
        <v>692.36</v>
      </c>
    </row>
    <row r="938" spans="1:4" s="4" customFormat="1" ht="12.75">
      <c r="A938" s="2">
        <v>4</v>
      </c>
      <c r="B938" s="23" t="s">
        <v>981</v>
      </c>
      <c r="C938" s="2">
        <v>2016</v>
      </c>
      <c r="D938" s="137">
        <v>692.37</v>
      </c>
    </row>
    <row r="939" spans="1:4" s="4" customFormat="1" ht="12.75">
      <c r="A939" s="2">
        <v>5</v>
      </c>
      <c r="B939" s="23" t="s">
        <v>982</v>
      </c>
      <c r="C939" s="2">
        <v>2016</v>
      </c>
      <c r="D939" s="137">
        <v>189.42</v>
      </c>
    </row>
    <row r="940" spans="1:4" s="4" customFormat="1" ht="12.75">
      <c r="A940" s="2">
        <v>6</v>
      </c>
      <c r="B940" s="23" t="s">
        <v>982</v>
      </c>
      <c r="C940" s="2">
        <v>2016</v>
      </c>
      <c r="D940" s="137">
        <v>189.42</v>
      </c>
    </row>
    <row r="941" spans="1:4" s="4" customFormat="1" ht="12.75">
      <c r="A941" s="2">
        <v>7</v>
      </c>
      <c r="B941" s="23" t="s">
        <v>982</v>
      </c>
      <c r="C941" s="2">
        <v>2016</v>
      </c>
      <c r="D941" s="137">
        <v>189.42</v>
      </c>
    </row>
    <row r="942" spans="1:4" s="4" customFormat="1" ht="12.75">
      <c r="A942" s="2">
        <v>8</v>
      </c>
      <c r="B942" s="132" t="s">
        <v>1337</v>
      </c>
      <c r="C942" s="2">
        <v>2016</v>
      </c>
      <c r="D942" s="137">
        <v>195.46</v>
      </c>
    </row>
    <row r="943" spans="1:4" s="4" customFormat="1" ht="12.75">
      <c r="A943" s="2">
        <v>9</v>
      </c>
      <c r="B943" s="132" t="s">
        <v>983</v>
      </c>
      <c r="C943" s="2">
        <v>2016</v>
      </c>
      <c r="D943" s="137">
        <v>97.75</v>
      </c>
    </row>
    <row r="944" spans="1:4" s="4" customFormat="1" ht="12.75">
      <c r="A944" s="2">
        <v>10</v>
      </c>
      <c r="B944" s="132" t="s">
        <v>984</v>
      </c>
      <c r="C944" s="2">
        <v>2016</v>
      </c>
      <c r="D944" s="137">
        <v>3049.17</v>
      </c>
    </row>
    <row r="945" spans="1:4" s="4" customFormat="1" ht="12.75">
      <c r="A945" s="2">
        <v>11</v>
      </c>
      <c r="B945" s="132" t="s">
        <v>985</v>
      </c>
      <c r="C945" s="2">
        <v>2016</v>
      </c>
      <c r="D945" s="137">
        <v>835.17</v>
      </c>
    </row>
    <row r="946" spans="1:4" s="4" customFormat="1" ht="12.75">
      <c r="A946" s="2">
        <v>12</v>
      </c>
      <c r="B946" s="132" t="s">
        <v>1338</v>
      </c>
      <c r="C946" s="2">
        <v>2016</v>
      </c>
      <c r="D946" s="137">
        <v>602.7</v>
      </c>
    </row>
    <row r="947" spans="1:4" s="4" customFormat="1" ht="12.75">
      <c r="A947" s="2">
        <v>13</v>
      </c>
      <c r="B947" s="132" t="s">
        <v>986</v>
      </c>
      <c r="C947" s="2">
        <v>2017</v>
      </c>
      <c r="D947" s="137">
        <v>260</v>
      </c>
    </row>
    <row r="948" spans="1:4" s="4" customFormat="1" ht="12.75">
      <c r="A948" s="2">
        <v>14</v>
      </c>
      <c r="B948" s="132" t="s">
        <v>987</v>
      </c>
      <c r="C948" s="26">
        <v>2018</v>
      </c>
      <c r="D948" s="134">
        <v>676.5</v>
      </c>
    </row>
    <row r="949" spans="1:4" s="4" customFormat="1" ht="12.75">
      <c r="A949" s="2">
        <v>15</v>
      </c>
      <c r="B949" s="132" t="s">
        <v>988</v>
      </c>
      <c r="C949" s="26">
        <v>2018</v>
      </c>
      <c r="D949" s="134">
        <v>2018.55</v>
      </c>
    </row>
    <row r="950" spans="1:4" s="4" customFormat="1" ht="12.75">
      <c r="A950" s="2">
        <v>16</v>
      </c>
      <c r="B950" s="198" t="s">
        <v>989</v>
      </c>
      <c r="C950" s="26">
        <v>2018</v>
      </c>
      <c r="D950" s="200">
        <v>2644.5</v>
      </c>
    </row>
    <row r="951" spans="1:4" s="4" customFormat="1" ht="12.75">
      <c r="A951" s="2">
        <v>17</v>
      </c>
      <c r="B951" s="198" t="s">
        <v>990</v>
      </c>
      <c r="C951" s="47">
        <v>2019</v>
      </c>
      <c r="D951" s="200">
        <v>31</v>
      </c>
    </row>
    <row r="952" spans="1:4" s="4" customFormat="1" ht="12.75">
      <c r="A952" s="2">
        <v>18</v>
      </c>
      <c r="B952" s="198" t="s">
        <v>1339</v>
      </c>
      <c r="C952" s="47">
        <v>2020</v>
      </c>
      <c r="D952" s="200">
        <v>3600</v>
      </c>
    </row>
    <row r="953" spans="1:4" s="4" customFormat="1" ht="26.25">
      <c r="A953" s="2">
        <v>19</v>
      </c>
      <c r="B953" s="198" t="s">
        <v>1340</v>
      </c>
      <c r="C953" s="47">
        <v>2020</v>
      </c>
      <c r="D953" s="200">
        <v>2200</v>
      </c>
    </row>
    <row r="954" spans="1:4" s="4" customFormat="1" ht="26.25">
      <c r="A954" s="2">
        <v>20</v>
      </c>
      <c r="B954" s="198" t="s">
        <v>1341</v>
      </c>
      <c r="C954" s="47">
        <v>2020</v>
      </c>
      <c r="D954" s="200">
        <v>399.98</v>
      </c>
    </row>
    <row r="955" spans="1:4" s="4" customFormat="1" ht="12.75">
      <c r="A955" s="2">
        <v>21</v>
      </c>
      <c r="B955" s="198" t="s">
        <v>1342</v>
      </c>
      <c r="C955" s="47">
        <v>2020</v>
      </c>
      <c r="D955" s="200">
        <v>1800</v>
      </c>
    </row>
    <row r="956" spans="1:4" s="4" customFormat="1" ht="12.75">
      <c r="A956" s="2">
        <v>22</v>
      </c>
      <c r="B956" s="198" t="s">
        <v>1343</v>
      </c>
      <c r="C956" s="47">
        <v>2017</v>
      </c>
      <c r="D956" s="200">
        <v>760</v>
      </c>
    </row>
    <row r="957" spans="1:4" s="4" customFormat="1" ht="12.75">
      <c r="A957" s="305" t="s">
        <v>0</v>
      </c>
      <c r="B957" s="306"/>
      <c r="C957" s="307"/>
      <c r="D957" s="182">
        <f>SUM(D935:D956)</f>
        <v>22774.170000000002</v>
      </c>
    </row>
    <row r="958" spans="1:4" s="4" customFormat="1" ht="12.75">
      <c r="A958" s="303" t="s">
        <v>547</v>
      </c>
      <c r="B958" s="303"/>
      <c r="C958" s="303"/>
      <c r="D958" s="303"/>
    </row>
    <row r="959" spans="1:4" s="4" customFormat="1" ht="12.75">
      <c r="A959" s="2">
        <v>1</v>
      </c>
      <c r="B959" s="63" t="s">
        <v>1100</v>
      </c>
      <c r="C959" s="2">
        <v>2016</v>
      </c>
      <c r="D959" s="137">
        <v>2750</v>
      </c>
    </row>
    <row r="960" spans="1:4" s="4" customFormat="1" ht="12.75">
      <c r="A960" s="2">
        <v>2</v>
      </c>
      <c r="B960" s="63" t="s">
        <v>1101</v>
      </c>
      <c r="C960" s="2">
        <v>2016</v>
      </c>
      <c r="D960" s="137">
        <v>170</v>
      </c>
    </row>
    <row r="961" spans="1:4" s="4" customFormat="1" ht="12.75">
      <c r="A961" s="2">
        <v>3</v>
      </c>
      <c r="B961" s="63" t="s">
        <v>1102</v>
      </c>
      <c r="C961" s="2">
        <v>2016</v>
      </c>
      <c r="D961" s="137">
        <v>473</v>
      </c>
    </row>
    <row r="962" spans="1:4" s="4" customFormat="1" ht="12.75">
      <c r="A962" s="2">
        <v>4</v>
      </c>
      <c r="B962" s="63" t="s">
        <v>1103</v>
      </c>
      <c r="C962" s="2">
        <v>2017</v>
      </c>
      <c r="D962" s="137">
        <v>190</v>
      </c>
    </row>
    <row r="963" spans="1:4" s="4" customFormat="1" ht="12.75">
      <c r="A963" s="2">
        <v>5</v>
      </c>
      <c r="B963" s="63" t="s">
        <v>1103</v>
      </c>
      <c r="C963" s="2">
        <v>2017</v>
      </c>
      <c r="D963" s="137">
        <v>190</v>
      </c>
    </row>
    <row r="964" spans="1:4" s="4" customFormat="1" ht="12.75">
      <c r="A964" s="2">
        <v>6</v>
      </c>
      <c r="B964" s="63" t="s">
        <v>1104</v>
      </c>
      <c r="C964" s="2">
        <v>2018</v>
      </c>
      <c r="D964" s="137">
        <v>2857.54</v>
      </c>
    </row>
    <row r="965" spans="1:4" s="4" customFormat="1" ht="12.75">
      <c r="A965" s="2">
        <v>7</v>
      </c>
      <c r="B965" s="63" t="s">
        <v>1105</v>
      </c>
      <c r="C965" s="2">
        <v>2019</v>
      </c>
      <c r="D965" s="137">
        <v>390</v>
      </c>
    </row>
    <row r="966" spans="1:4" s="4" customFormat="1" ht="12.75">
      <c r="A966" s="2">
        <v>8</v>
      </c>
      <c r="B966" s="63" t="s">
        <v>1106</v>
      </c>
      <c r="C966" s="2">
        <v>2019</v>
      </c>
      <c r="D966" s="137">
        <v>1900</v>
      </c>
    </row>
    <row r="967" spans="1:4" s="4" customFormat="1" ht="12.75">
      <c r="A967" s="2">
        <v>9</v>
      </c>
      <c r="B967" s="63" t="s">
        <v>1107</v>
      </c>
      <c r="C967" s="2">
        <v>2019</v>
      </c>
      <c r="D967" s="137">
        <v>2700</v>
      </c>
    </row>
    <row r="968" spans="1:4" s="4" customFormat="1" ht="12.75">
      <c r="A968" s="2">
        <v>10</v>
      </c>
      <c r="B968" s="63" t="s">
        <v>1108</v>
      </c>
      <c r="C968" s="2">
        <v>2019</v>
      </c>
      <c r="D968" s="137">
        <v>5600</v>
      </c>
    </row>
    <row r="969" spans="1:4" s="4" customFormat="1" ht="12.75">
      <c r="A969" s="2">
        <v>11</v>
      </c>
      <c r="B969" s="63" t="s">
        <v>1109</v>
      </c>
      <c r="C969" s="2">
        <v>2019</v>
      </c>
      <c r="D969" s="137">
        <v>4400</v>
      </c>
    </row>
    <row r="970" spans="1:4" s="4" customFormat="1" ht="12.75">
      <c r="A970" s="2">
        <v>12</v>
      </c>
      <c r="B970" s="63" t="s">
        <v>1110</v>
      </c>
      <c r="C970" s="2">
        <v>2019</v>
      </c>
      <c r="D970" s="137">
        <v>1206.44</v>
      </c>
    </row>
    <row r="971" spans="1:4" s="4" customFormat="1" ht="12.75">
      <c r="A971" s="2">
        <v>13</v>
      </c>
      <c r="B971" s="63" t="s">
        <v>1111</v>
      </c>
      <c r="C971" s="2">
        <v>2020</v>
      </c>
      <c r="D971" s="137">
        <v>269.98</v>
      </c>
    </row>
    <row r="972" spans="1:4" s="4" customFormat="1" ht="12.75">
      <c r="A972" s="2">
        <v>14</v>
      </c>
      <c r="B972" s="63" t="s">
        <v>1112</v>
      </c>
      <c r="C972" s="2">
        <v>2020</v>
      </c>
      <c r="D972" s="137">
        <v>2687</v>
      </c>
    </row>
    <row r="973" spans="1:4" s="4" customFormat="1" ht="12.75">
      <c r="A973" s="305" t="s">
        <v>0</v>
      </c>
      <c r="B973" s="306"/>
      <c r="C973" s="307"/>
      <c r="D973" s="180">
        <f>SUM(D959:D972)</f>
        <v>25783.96</v>
      </c>
    </row>
    <row r="974" spans="1:4" s="4" customFormat="1" ht="12.75">
      <c r="A974" s="303" t="s">
        <v>548</v>
      </c>
      <c r="B974" s="303"/>
      <c r="C974" s="303"/>
      <c r="D974" s="303"/>
    </row>
    <row r="975" spans="1:4" s="4" customFormat="1" ht="12.75">
      <c r="A975" s="2">
        <v>1</v>
      </c>
      <c r="B975" s="1" t="s">
        <v>1131</v>
      </c>
      <c r="C975" s="2">
        <v>2016</v>
      </c>
      <c r="D975" s="137">
        <v>1160</v>
      </c>
    </row>
    <row r="976" spans="1:4" s="4" customFormat="1" ht="12.75">
      <c r="A976" s="2">
        <v>2</v>
      </c>
      <c r="B976" s="1" t="s">
        <v>1132</v>
      </c>
      <c r="C976" s="2">
        <v>2019</v>
      </c>
      <c r="D976" s="137">
        <v>3500</v>
      </c>
    </row>
    <row r="977" spans="1:4" s="4" customFormat="1" ht="12.75">
      <c r="A977" s="305" t="s">
        <v>0</v>
      </c>
      <c r="B977" s="306"/>
      <c r="C977" s="307"/>
      <c r="D977" s="180">
        <f>SUM(D975:D976)</f>
        <v>4660</v>
      </c>
    </row>
    <row r="978" spans="1:4" s="4" customFormat="1" ht="12.75" customHeight="1">
      <c r="A978" s="303" t="s">
        <v>549</v>
      </c>
      <c r="B978" s="303"/>
      <c r="C978" s="303"/>
      <c r="D978" s="303"/>
    </row>
    <row r="979" spans="1:4" s="4" customFormat="1" ht="12.75" customHeight="1">
      <c r="A979" s="2">
        <v>1</v>
      </c>
      <c r="B979" s="59" t="s">
        <v>1156</v>
      </c>
      <c r="C979" s="27">
        <v>2016</v>
      </c>
      <c r="D979" s="138">
        <v>435</v>
      </c>
    </row>
    <row r="980" spans="1:4" s="4" customFormat="1" ht="12.75" customHeight="1">
      <c r="A980" s="2">
        <v>2</v>
      </c>
      <c r="B980" s="59" t="s">
        <v>1157</v>
      </c>
      <c r="C980" s="27">
        <v>2016</v>
      </c>
      <c r="D980" s="138">
        <v>1999</v>
      </c>
    </row>
    <row r="981" spans="1:4" s="4" customFormat="1" ht="12.75" customHeight="1">
      <c r="A981" s="2">
        <v>3</v>
      </c>
      <c r="B981" s="59" t="s">
        <v>1158</v>
      </c>
      <c r="C981" s="27">
        <v>2016</v>
      </c>
      <c r="D981" s="138">
        <v>3347</v>
      </c>
    </row>
    <row r="982" spans="1:4" s="4" customFormat="1" ht="12.75" customHeight="1">
      <c r="A982" s="2">
        <v>4</v>
      </c>
      <c r="B982" s="59" t="s">
        <v>1159</v>
      </c>
      <c r="C982" s="27">
        <v>2017</v>
      </c>
      <c r="D982" s="138">
        <v>1859.76</v>
      </c>
    </row>
    <row r="983" spans="1:4" s="4" customFormat="1" ht="12.75" customHeight="1">
      <c r="A983" s="2">
        <v>5</v>
      </c>
      <c r="B983" s="59" t="s">
        <v>1160</v>
      </c>
      <c r="C983" s="27">
        <v>2017</v>
      </c>
      <c r="D983" s="138">
        <v>1499</v>
      </c>
    </row>
    <row r="984" spans="1:4" s="4" customFormat="1" ht="12.75" customHeight="1">
      <c r="A984" s="2">
        <v>6</v>
      </c>
      <c r="B984" s="59" t="s">
        <v>782</v>
      </c>
      <c r="C984" s="27">
        <v>2017</v>
      </c>
      <c r="D984" s="138">
        <v>13161</v>
      </c>
    </row>
    <row r="985" spans="1:4" s="4" customFormat="1" ht="12.75" customHeight="1">
      <c r="A985" s="2">
        <v>7</v>
      </c>
      <c r="B985" s="59" t="s">
        <v>1161</v>
      </c>
      <c r="C985" s="27">
        <v>2017</v>
      </c>
      <c r="D985" s="138">
        <v>3362.82</v>
      </c>
    </row>
    <row r="986" spans="1:4" s="4" customFormat="1" ht="12.75" customHeight="1">
      <c r="A986" s="2">
        <v>8</v>
      </c>
      <c r="B986" s="59" t="s">
        <v>1162</v>
      </c>
      <c r="C986" s="27">
        <v>2019</v>
      </c>
      <c r="D986" s="137">
        <v>500</v>
      </c>
    </row>
    <row r="987" spans="1:4" s="4" customFormat="1" ht="12.75" customHeight="1">
      <c r="A987" s="2">
        <v>9</v>
      </c>
      <c r="B987" s="59" t="s">
        <v>1162</v>
      </c>
      <c r="C987" s="27">
        <v>2019</v>
      </c>
      <c r="D987" s="137">
        <v>500</v>
      </c>
    </row>
    <row r="988" spans="1:4" s="4" customFormat="1" ht="12.75" customHeight="1">
      <c r="A988" s="2">
        <v>10</v>
      </c>
      <c r="B988" s="59" t="s">
        <v>1163</v>
      </c>
      <c r="C988" s="27">
        <v>2019</v>
      </c>
      <c r="D988" s="137">
        <v>1500</v>
      </c>
    </row>
    <row r="989" spans="1:4" s="4" customFormat="1" ht="12.75" customHeight="1">
      <c r="A989" s="305" t="s">
        <v>0</v>
      </c>
      <c r="B989" s="306"/>
      <c r="C989" s="307"/>
      <c r="D989" s="180">
        <f>SUM(D979:D988)</f>
        <v>28163.58</v>
      </c>
    </row>
    <row r="990" spans="1:4" s="4" customFormat="1" ht="12.75">
      <c r="A990" s="303" t="s">
        <v>550</v>
      </c>
      <c r="B990" s="303"/>
      <c r="C990" s="303"/>
      <c r="D990" s="303"/>
    </row>
    <row r="991" spans="1:4" s="4" customFormat="1" ht="12.75">
      <c r="A991" s="2">
        <v>1</v>
      </c>
      <c r="B991" s="1" t="s">
        <v>1193</v>
      </c>
      <c r="C991" s="2">
        <v>2016</v>
      </c>
      <c r="D991" s="137">
        <v>798.27</v>
      </c>
    </row>
    <row r="992" spans="1:4" s="4" customFormat="1" ht="12.75">
      <c r="A992" s="2">
        <v>2</v>
      </c>
      <c r="B992" s="1" t="s">
        <v>733</v>
      </c>
      <c r="C992" s="2">
        <v>2017</v>
      </c>
      <c r="D992" s="137">
        <v>2881.89</v>
      </c>
    </row>
    <row r="993" spans="1:4" s="4" customFormat="1" ht="12.75">
      <c r="A993" s="2">
        <v>3</v>
      </c>
      <c r="B993" s="1" t="s">
        <v>1194</v>
      </c>
      <c r="C993" s="2">
        <v>2017</v>
      </c>
      <c r="D993" s="137">
        <v>3259.5</v>
      </c>
    </row>
    <row r="994" spans="1:4" s="4" customFormat="1" ht="12.75">
      <c r="A994" s="2">
        <v>4</v>
      </c>
      <c r="B994" s="1" t="s">
        <v>1195</v>
      </c>
      <c r="C994" s="2">
        <v>2019</v>
      </c>
      <c r="D994" s="137">
        <v>467.4</v>
      </c>
    </row>
    <row r="995" spans="1:4" s="4" customFormat="1" ht="12.75">
      <c r="A995" s="305" t="s">
        <v>0</v>
      </c>
      <c r="B995" s="306"/>
      <c r="C995" s="307"/>
      <c r="D995" s="180">
        <f>SUM(D991:D994)</f>
        <v>7407.0599999999995</v>
      </c>
    </row>
    <row r="996" spans="1:4" s="4" customFormat="1" ht="12.75">
      <c r="A996" s="303" t="s">
        <v>551</v>
      </c>
      <c r="B996" s="303"/>
      <c r="C996" s="303"/>
      <c r="D996" s="303"/>
    </row>
    <row r="997" spans="1:4" s="4" customFormat="1" ht="12.75">
      <c r="A997" s="47">
        <v>1</v>
      </c>
      <c r="B997" s="207" t="s">
        <v>1246</v>
      </c>
      <c r="C997" s="27">
        <v>2017</v>
      </c>
      <c r="D997" s="138">
        <v>2386.2</v>
      </c>
    </row>
    <row r="998" spans="1:4" s="4" customFormat="1" ht="12.75">
      <c r="A998" s="47">
        <v>2</v>
      </c>
      <c r="B998" s="207" t="s">
        <v>1247</v>
      </c>
      <c r="C998" s="27">
        <v>2017</v>
      </c>
      <c r="D998" s="138">
        <v>899</v>
      </c>
    </row>
    <row r="999" spans="1:4" s="4" customFormat="1" ht="12.75">
      <c r="A999" s="2">
        <v>3</v>
      </c>
      <c r="B999" s="207" t="s">
        <v>1248</v>
      </c>
      <c r="C999" s="27">
        <v>2016</v>
      </c>
      <c r="D999" s="138">
        <v>1235</v>
      </c>
    </row>
    <row r="1000" spans="1:4" s="4" customFormat="1" ht="12.75">
      <c r="A1000" s="70">
        <v>4</v>
      </c>
      <c r="B1000" s="207" t="s">
        <v>1249</v>
      </c>
      <c r="C1000" s="27">
        <v>2018</v>
      </c>
      <c r="D1000" s="138">
        <v>697</v>
      </c>
    </row>
    <row r="1001" spans="1:4" s="4" customFormat="1" ht="12.75">
      <c r="A1001" s="70">
        <v>5</v>
      </c>
      <c r="B1001" s="207" t="s">
        <v>1250</v>
      </c>
      <c r="C1001" s="27">
        <v>2017</v>
      </c>
      <c r="D1001" s="138">
        <v>3499</v>
      </c>
    </row>
    <row r="1002" spans="1:4" s="4" customFormat="1" ht="12.75">
      <c r="A1002" s="305" t="s">
        <v>0</v>
      </c>
      <c r="B1002" s="306"/>
      <c r="C1002" s="307"/>
      <c r="D1002" s="182">
        <f>SUM(D997:D1001)</f>
        <v>8716.2</v>
      </c>
    </row>
    <row r="1003" spans="1:4" s="4" customFormat="1" ht="12.75">
      <c r="A1003" s="303" t="s">
        <v>1344</v>
      </c>
      <c r="B1003" s="303"/>
      <c r="C1003" s="303"/>
      <c r="D1003" s="303"/>
    </row>
    <row r="1004" spans="1:4" s="4" customFormat="1" ht="12.75">
      <c r="A1004" s="2">
        <v>1</v>
      </c>
      <c r="B1004" s="46" t="s">
        <v>1316</v>
      </c>
      <c r="C1004" s="47">
        <v>2017</v>
      </c>
      <c r="D1004" s="205">
        <v>3498.5</v>
      </c>
    </row>
    <row r="1005" spans="1:4" s="4" customFormat="1" ht="12.75">
      <c r="A1005" s="2">
        <v>2</v>
      </c>
      <c r="B1005" s="46" t="s">
        <v>1317</v>
      </c>
      <c r="C1005" s="47">
        <v>2018</v>
      </c>
      <c r="D1005" s="205">
        <v>688</v>
      </c>
    </row>
    <row r="1006" spans="1:4" s="4" customFormat="1" ht="12.75">
      <c r="A1006" s="2">
        <v>3</v>
      </c>
      <c r="B1006" s="46" t="s">
        <v>1318</v>
      </c>
      <c r="C1006" s="47">
        <v>2017</v>
      </c>
      <c r="D1006" s="205">
        <v>190</v>
      </c>
    </row>
    <row r="1007" spans="1:4" s="4" customFormat="1" ht="12.75">
      <c r="A1007" s="2">
        <v>4</v>
      </c>
      <c r="B1007" s="46" t="s">
        <v>1319</v>
      </c>
      <c r="C1007" s="47">
        <v>2017</v>
      </c>
      <c r="D1007" s="205">
        <v>1620</v>
      </c>
    </row>
    <row r="1008" spans="1:4" s="4" customFormat="1" ht="12.75">
      <c r="A1008" s="2">
        <v>5</v>
      </c>
      <c r="B1008" s="46" t="s">
        <v>1320</v>
      </c>
      <c r="C1008" s="47">
        <v>2017</v>
      </c>
      <c r="D1008" s="205">
        <v>2435.4</v>
      </c>
    </row>
    <row r="1009" spans="1:4" s="4" customFormat="1" ht="12.75">
      <c r="A1009" s="2">
        <v>6</v>
      </c>
      <c r="B1009" s="1" t="s">
        <v>1318</v>
      </c>
      <c r="C1009" s="47">
        <v>2017</v>
      </c>
      <c r="D1009" s="205">
        <v>190</v>
      </c>
    </row>
    <row r="1010" spans="1:4" s="4" customFormat="1" ht="12.75">
      <c r="A1010" s="2">
        <v>7</v>
      </c>
      <c r="B1010" s="1" t="s">
        <v>1321</v>
      </c>
      <c r="C1010" s="2">
        <v>2019</v>
      </c>
      <c r="D1010" s="205">
        <v>355.47</v>
      </c>
    </row>
    <row r="1011" spans="1:4" s="4" customFormat="1" ht="12.75">
      <c r="A1011" s="2">
        <v>8</v>
      </c>
      <c r="B1011" s="1" t="s">
        <v>1322</v>
      </c>
      <c r="C1011" s="2">
        <v>2019</v>
      </c>
      <c r="D1011" s="205">
        <v>2324.7</v>
      </c>
    </row>
    <row r="1012" spans="1:4" s="4" customFormat="1" ht="12.75">
      <c r="A1012" s="2">
        <v>9</v>
      </c>
      <c r="B1012" s="1" t="s">
        <v>1322</v>
      </c>
      <c r="C1012" s="2">
        <v>2019</v>
      </c>
      <c r="D1012" s="205">
        <v>2324.7</v>
      </c>
    </row>
    <row r="1013" spans="1:4" s="4" customFormat="1" ht="12.75">
      <c r="A1013" s="2">
        <v>10</v>
      </c>
      <c r="B1013" s="1" t="s">
        <v>1323</v>
      </c>
      <c r="C1013" s="2">
        <v>2020</v>
      </c>
      <c r="D1013" s="205">
        <v>2339.98</v>
      </c>
    </row>
    <row r="1014" spans="1:4" s="4" customFormat="1" ht="12.75">
      <c r="A1014" s="2">
        <v>11</v>
      </c>
      <c r="B1014" s="1" t="s">
        <v>1324</v>
      </c>
      <c r="C1014" s="47">
        <v>2020</v>
      </c>
      <c r="D1014" s="205">
        <v>590</v>
      </c>
    </row>
    <row r="1015" spans="1:4" s="9" customFormat="1" ht="14.25" customHeight="1">
      <c r="A1015" s="315" t="s">
        <v>0</v>
      </c>
      <c r="B1015" s="315"/>
      <c r="C1015" s="315"/>
      <c r="D1015" s="180">
        <f>SUM(D1004:D1014)</f>
        <v>16556.75</v>
      </c>
    </row>
    <row r="1016" spans="1:4" s="9" customFormat="1" ht="14.25" customHeight="1">
      <c r="A1016" s="30"/>
      <c r="B1016" s="30"/>
      <c r="C1016" s="30"/>
      <c r="D1016" s="77"/>
    </row>
    <row r="1017" spans="1:4" s="9" customFormat="1" ht="14.25" customHeight="1">
      <c r="A1017" s="30"/>
      <c r="B1017" s="30"/>
      <c r="C1017" s="30"/>
      <c r="D1017" s="77"/>
    </row>
    <row r="1018" spans="1:4" s="9" customFormat="1" ht="24.75" customHeight="1">
      <c r="A1018" s="302" t="s">
        <v>18</v>
      </c>
      <c r="B1018" s="302"/>
      <c r="C1018" s="302"/>
      <c r="D1018" s="302"/>
    </row>
    <row r="1019" spans="1:4" s="9" customFormat="1" ht="26.25">
      <c r="A1019" s="36" t="s">
        <v>8</v>
      </c>
      <c r="B1019" s="239" t="s">
        <v>9</v>
      </c>
      <c r="C1019" s="81" t="s">
        <v>10</v>
      </c>
      <c r="D1019" s="84" t="s">
        <v>11</v>
      </c>
    </row>
    <row r="1020" spans="1:4" s="9" customFormat="1" ht="12.75" customHeight="1">
      <c r="A1020" s="303" t="s">
        <v>132</v>
      </c>
      <c r="B1020" s="303"/>
      <c r="C1020" s="303"/>
      <c r="D1020" s="303"/>
    </row>
    <row r="1021" spans="1:4" s="9" customFormat="1" ht="12.75">
      <c r="A1021" s="2">
        <v>1</v>
      </c>
      <c r="B1021" s="59" t="s">
        <v>417</v>
      </c>
      <c r="C1021" s="27">
        <v>2016</v>
      </c>
      <c r="D1021" s="138">
        <v>14099.49</v>
      </c>
    </row>
    <row r="1022" spans="1:4" s="9" customFormat="1" ht="26.25">
      <c r="A1022" s="2">
        <v>2</v>
      </c>
      <c r="B1022" s="59" t="s">
        <v>418</v>
      </c>
      <c r="C1022" s="27">
        <v>2017</v>
      </c>
      <c r="D1022" s="138">
        <v>8521.92</v>
      </c>
    </row>
    <row r="1023" spans="1:4" ht="12.75">
      <c r="A1023" s="305" t="s">
        <v>0</v>
      </c>
      <c r="B1023" s="306"/>
      <c r="C1023" s="307"/>
      <c r="D1023" s="180">
        <f>SUM(D1021:D1022)</f>
        <v>22621.41</v>
      </c>
    </row>
    <row r="1024" spans="1:4" s="9" customFormat="1" ht="12.75" customHeight="1">
      <c r="A1024" s="303" t="s">
        <v>521</v>
      </c>
      <c r="B1024" s="303"/>
      <c r="C1024" s="303"/>
      <c r="D1024" s="303"/>
    </row>
    <row r="1025" spans="1:4" s="9" customFormat="1" ht="12.75">
      <c r="A1025" s="2">
        <v>1</v>
      </c>
      <c r="B1025" s="264" t="s">
        <v>522</v>
      </c>
      <c r="C1025" s="183">
        <v>2019</v>
      </c>
      <c r="D1025" s="185">
        <v>2544.26</v>
      </c>
    </row>
    <row r="1026" spans="1:4" s="9" customFormat="1" ht="12.75">
      <c r="A1026" s="2">
        <v>2</v>
      </c>
      <c r="B1026" s="264" t="s">
        <v>522</v>
      </c>
      <c r="C1026" s="183">
        <v>2019</v>
      </c>
      <c r="D1026" s="185">
        <v>2544.26</v>
      </c>
    </row>
    <row r="1027" spans="1:4" s="9" customFormat="1" ht="12.75">
      <c r="A1027" s="2">
        <v>3</v>
      </c>
      <c r="B1027" s="264" t="s">
        <v>522</v>
      </c>
      <c r="C1027" s="183">
        <v>2019</v>
      </c>
      <c r="D1027" s="185">
        <v>2544.26</v>
      </c>
    </row>
    <row r="1028" spans="1:4" s="9" customFormat="1" ht="12.75">
      <c r="A1028" s="2">
        <v>4</v>
      </c>
      <c r="B1028" s="264" t="s">
        <v>522</v>
      </c>
      <c r="C1028" s="183">
        <v>2019</v>
      </c>
      <c r="D1028" s="185">
        <v>2544.26</v>
      </c>
    </row>
    <row r="1029" spans="1:4" s="9" customFormat="1" ht="26.25">
      <c r="A1029" s="2">
        <v>5</v>
      </c>
      <c r="B1029" s="264" t="s">
        <v>523</v>
      </c>
      <c r="C1029" s="183">
        <v>2019</v>
      </c>
      <c r="D1029" s="185">
        <v>5271.78</v>
      </c>
    </row>
    <row r="1030" spans="1:4" ht="12.75">
      <c r="A1030" s="315" t="s">
        <v>0</v>
      </c>
      <c r="B1030" s="315"/>
      <c r="C1030" s="315"/>
      <c r="D1030" s="182">
        <f>SUM(D1025:D1029)</f>
        <v>15448.82</v>
      </c>
    </row>
    <row r="1031" spans="1:4" s="9" customFormat="1" ht="12.75" customHeight="1">
      <c r="A1031" s="303" t="s">
        <v>524</v>
      </c>
      <c r="B1031" s="303"/>
      <c r="C1031" s="303"/>
      <c r="D1031" s="303"/>
    </row>
    <row r="1032" spans="1:4" s="9" customFormat="1" ht="12.75">
      <c r="A1032" s="2">
        <v>1</v>
      </c>
      <c r="B1032" s="1" t="s">
        <v>539</v>
      </c>
      <c r="C1032" s="2">
        <v>2016</v>
      </c>
      <c r="D1032" s="137">
        <v>334.56</v>
      </c>
    </row>
    <row r="1033" spans="1:4" ht="12.75">
      <c r="A1033" s="305" t="s">
        <v>0</v>
      </c>
      <c r="B1033" s="306"/>
      <c r="C1033" s="307"/>
      <c r="D1033" s="180">
        <f>SUM(D1032:D1032)</f>
        <v>334.56</v>
      </c>
    </row>
    <row r="1034" spans="1:4" s="12" customFormat="1" ht="13.5" customHeight="1">
      <c r="A1034" s="303" t="s">
        <v>525</v>
      </c>
      <c r="B1034" s="303"/>
      <c r="C1034" s="303"/>
      <c r="D1034" s="303"/>
    </row>
    <row r="1035" spans="1:4" s="12" customFormat="1" ht="13.5" customHeight="1">
      <c r="A1035" s="27">
        <v>1</v>
      </c>
      <c r="B1035" s="54" t="s">
        <v>641</v>
      </c>
      <c r="C1035" s="52">
        <v>2016</v>
      </c>
      <c r="D1035" s="165">
        <v>249.69</v>
      </c>
    </row>
    <row r="1036" spans="1:4" s="12" customFormat="1" ht="13.5" customHeight="1">
      <c r="A1036" s="27">
        <v>2</v>
      </c>
      <c r="B1036" s="54" t="s">
        <v>641</v>
      </c>
      <c r="C1036" s="52">
        <v>2016</v>
      </c>
      <c r="D1036" s="165">
        <v>249.69</v>
      </c>
    </row>
    <row r="1037" spans="1:4" s="12" customFormat="1" ht="13.5" customHeight="1">
      <c r="A1037" s="27">
        <v>3</v>
      </c>
      <c r="B1037" s="54" t="s">
        <v>642</v>
      </c>
      <c r="C1037" s="52">
        <v>2016</v>
      </c>
      <c r="D1037" s="165">
        <v>332.1</v>
      </c>
    </row>
    <row r="1038" spans="1:4" s="12" customFormat="1" ht="13.5" customHeight="1">
      <c r="A1038" s="305" t="s">
        <v>0</v>
      </c>
      <c r="B1038" s="306"/>
      <c r="C1038" s="307"/>
      <c r="D1038" s="182">
        <f>SUM(D1035:D1037)</f>
        <v>831.48</v>
      </c>
    </row>
    <row r="1039" spans="1:4" s="12" customFormat="1" ht="13.5" customHeight="1">
      <c r="A1039" s="303" t="s">
        <v>526</v>
      </c>
      <c r="B1039" s="303"/>
      <c r="C1039" s="303"/>
      <c r="D1039" s="303"/>
    </row>
    <row r="1040" spans="1:4" s="12" customFormat="1" ht="13.5" customHeight="1">
      <c r="A1040" s="2">
        <v>1</v>
      </c>
      <c r="B1040" s="1" t="s">
        <v>681</v>
      </c>
      <c r="C1040" s="2">
        <v>2018</v>
      </c>
      <c r="D1040" s="137">
        <v>15000</v>
      </c>
    </row>
    <row r="1041" spans="1:4" s="9" customFormat="1" ht="12.75" customHeight="1">
      <c r="A1041" s="305" t="s">
        <v>0</v>
      </c>
      <c r="B1041" s="306"/>
      <c r="C1041" s="307"/>
      <c r="D1041" s="180">
        <f>SUM(D1040:D1040)</f>
        <v>15000</v>
      </c>
    </row>
    <row r="1042" spans="1:4" ht="12.75">
      <c r="A1042" s="303" t="s">
        <v>1345</v>
      </c>
      <c r="B1042" s="303"/>
      <c r="C1042" s="303"/>
      <c r="D1042" s="303"/>
    </row>
    <row r="1043" spans="1:4" ht="12.75">
      <c r="A1043" s="2">
        <v>1</v>
      </c>
      <c r="B1043" s="1" t="s">
        <v>744</v>
      </c>
      <c r="C1043" s="2">
        <v>2016</v>
      </c>
      <c r="D1043" s="137">
        <v>699.99</v>
      </c>
    </row>
    <row r="1044" spans="1:4" ht="12.75">
      <c r="A1044" s="2">
        <v>2</v>
      </c>
      <c r="B1044" s="1" t="s">
        <v>745</v>
      </c>
      <c r="C1044" s="2">
        <v>2019</v>
      </c>
      <c r="D1044" s="137">
        <v>5118.8</v>
      </c>
    </row>
    <row r="1045" spans="1:4" s="13" customFormat="1" ht="12.75">
      <c r="A1045" s="305" t="s">
        <v>0</v>
      </c>
      <c r="B1045" s="306"/>
      <c r="C1045" s="307"/>
      <c r="D1045" s="188">
        <f>SUM(D1043:D1044)</f>
        <v>5818.79</v>
      </c>
    </row>
    <row r="1046" spans="1:4" s="12" customFormat="1" ht="13.5" customHeight="1">
      <c r="A1046" s="303" t="s">
        <v>1346</v>
      </c>
      <c r="B1046" s="303"/>
      <c r="C1046" s="303"/>
      <c r="D1046" s="303"/>
    </row>
    <row r="1047" spans="1:4" s="12" customFormat="1" ht="13.5" customHeight="1">
      <c r="A1047" s="27">
        <v>1</v>
      </c>
      <c r="B1047" s="54" t="s">
        <v>854</v>
      </c>
      <c r="C1047" s="52">
        <v>2019</v>
      </c>
      <c r="D1047" s="165">
        <v>354.43</v>
      </c>
    </row>
    <row r="1048" spans="1:4" s="12" customFormat="1" ht="13.5" customHeight="1">
      <c r="A1048" s="27">
        <v>2</v>
      </c>
      <c r="B1048" s="54" t="s">
        <v>854</v>
      </c>
      <c r="C1048" s="52">
        <v>2019</v>
      </c>
      <c r="D1048" s="165">
        <v>354.43</v>
      </c>
    </row>
    <row r="1049" spans="1:4" s="12" customFormat="1" ht="13.5" customHeight="1">
      <c r="A1049" s="27">
        <v>3</v>
      </c>
      <c r="B1049" s="54" t="s">
        <v>854</v>
      </c>
      <c r="C1049" s="52">
        <v>2019</v>
      </c>
      <c r="D1049" s="165">
        <v>354.43</v>
      </c>
    </row>
    <row r="1050" spans="1:4" s="12" customFormat="1" ht="13.5" customHeight="1">
      <c r="A1050" s="27">
        <v>4</v>
      </c>
      <c r="B1050" s="54" t="s">
        <v>854</v>
      </c>
      <c r="C1050" s="52">
        <v>2019</v>
      </c>
      <c r="D1050" s="165">
        <v>354.43</v>
      </c>
    </row>
    <row r="1051" spans="1:4" s="12" customFormat="1" ht="13.5" customHeight="1">
      <c r="A1051" s="27">
        <v>5</v>
      </c>
      <c r="B1051" s="54" t="s">
        <v>854</v>
      </c>
      <c r="C1051" s="52">
        <v>2019</v>
      </c>
      <c r="D1051" s="165">
        <v>354.43</v>
      </c>
    </row>
    <row r="1052" spans="1:4" s="12" customFormat="1" ht="13.5" customHeight="1">
      <c r="A1052" s="27">
        <v>6</v>
      </c>
      <c r="B1052" s="54" t="s">
        <v>854</v>
      </c>
      <c r="C1052" s="52">
        <v>2019</v>
      </c>
      <c r="D1052" s="165">
        <v>354.43</v>
      </c>
    </row>
    <row r="1053" spans="1:4" s="12" customFormat="1" ht="13.5" customHeight="1">
      <c r="A1053" s="305" t="s">
        <v>0</v>
      </c>
      <c r="B1053" s="306"/>
      <c r="C1053" s="307"/>
      <c r="D1053" s="182">
        <f>SUM(D1047:D1052)</f>
        <v>2126.58</v>
      </c>
    </row>
    <row r="1054" spans="1:6" s="4" customFormat="1" ht="12.75">
      <c r="A1054" s="303" t="s">
        <v>1347</v>
      </c>
      <c r="B1054" s="303"/>
      <c r="C1054" s="303"/>
      <c r="D1054" s="303"/>
      <c r="F1054" s="10"/>
    </row>
    <row r="1055" spans="1:6" s="4" customFormat="1" ht="12.75">
      <c r="A1055" s="2">
        <v>1</v>
      </c>
      <c r="B1055" s="59" t="s">
        <v>964</v>
      </c>
      <c r="C1055" s="27">
        <v>2017</v>
      </c>
      <c r="D1055" s="138">
        <v>975</v>
      </c>
      <c r="F1055" s="10"/>
    </row>
    <row r="1056" spans="1:4" s="12" customFormat="1" ht="13.5" customHeight="1">
      <c r="A1056" s="27">
        <v>2</v>
      </c>
      <c r="B1056" s="54" t="s">
        <v>965</v>
      </c>
      <c r="C1056" s="52">
        <v>2020</v>
      </c>
      <c r="D1056" s="165">
        <v>2195</v>
      </c>
    </row>
    <row r="1057" spans="1:4" s="9" customFormat="1" ht="12.75">
      <c r="A1057" s="305" t="s">
        <v>0</v>
      </c>
      <c r="B1057" s="306"/>
      <c r="C1057" s="307"/>
      <c r="D1057" s="182">
        <f>SUM(D1055:D1056)</f>
        <v>3170</v>
      </c>
    </row>
    <row r="1058" spans="1:4" ht="12.75">
      <c r="A1058" s="303" t="s">
        <v>1348</v>
      </c>
      <c r="B1058" s="303"/>
      <c r="C1058" s="303"/>
      <c r="D1058" s="303"/>
    </row>
    <row r="1059" spans="1:4" ht="12.75">
      <c r="A1059" s="2">
        <v>1</v>
      </c>
      <c r="B1059" s="23" t="s">
        <v>979</v>
      </c>
      <c r="C1059" s="2">
        <v>2017</v>
      </c>
      <c r="D1059" s="137">
        <v>1340</v>
      </c>
    </row>
    <row r="1060" spans="1:4" s="13" customFormat="1" ht="12.75">
      <c r="A1060" s="305" t="s">
        <v>0</v>
      </c>
      <c r="B1060" s="306"/>
      <c r="C1060" s="307"/>
      <c r="D1060" s="72">
        <f>SUM(D1059:D1059)</f>
        <v>1340</v>
      </c>
    </row>
    <row r="1061" spans="1:4" s="4" customFormat="1" ht="12.75">
      <c r="A1061" s="303" t="s">
        <v>1349</v>
      </c>
      <c r="B1061" s="303"/>
      <c r="C1061" s="303"/>
      <c r="D1061" s="303"/>
    </row>
    <row r="1062" spans="1:4" s="4" customFormat="1" ht="39">
      <c r="A1062" s="2">
        <v>1</v>
      </c>
      <c r="B1062" s="23" t="s">
        <v>1113</v>
      </c>
      <c r="C1062" s="2">
        <v>2017</v>
      </c>
      <c r="D1062" s="137">
        <v>3449.95</v>
      </c>
    </row>
    <row r="1063" spans="1:4" s="4" customFormat="1" ht="12.75">
      <c r="A1063" s="305" t="s">
        <v>0</v>
      </c>
      <c r="B1063" s="306"/>
      <c r="C1063" s="307"/>
      <c r="D1063" s="180">
        <f>SUM(D1062)</f>
        <v>3449.95</v>
      </c>
    </row>
    <row r="1064" spans="1:4" s="4" customFormat="1" ht="12.75">
      <c r="A1064" s="303" t="s">
        <v>1350</v>
      </c>
      <c r="B1064" s="303"/>
      <c r="C1064" s="303"/>
      <c r="D1064" s="303"/>
    </row>
    <row r="1065" spans="1:4" s="4" customFormat="1" ht="39">
      <c r="A1065" s="2">
        <v>1</v>
      </c>
      <c r="B1065" s="59" t="s">
        <v>1251</v>
      </c>
      <c r="C1065" s="27">
        <v>2017</v>
      </c>
      <c r="D1065" s="138">
        <v>2722.62</v>
      </c>
    </row>
    <row r="1066" spans="1:4" s="4" customFormat="1" ht="39">
      <c r="A1066" s="2">
        <v>2</v>
      </c>
      <c r="B1066" s="59" t="s">
        <v>1252</v>
      </c>
      <c r="C1066" s="27">
        <v>2017</v>
      </c>
      <c r="D1066" s="138">
        <v>859.45</v>
      </c>
    </row>
    <row r="1067" spans="1:4" s="4" customFormat="1" ht="39">
      <c r="A1067" s="2">
        <v>3</v>
      </c>
      <c r="B1067" s="59" t="s">
        <v>1253</v>
      </c>
      <c r="C1067" s="27">
        <v>2017</v>
      </c>
      <c r="D1067" s="138">
        <v>4371.3</v>
      </c>
    </row>
    <row r="1068" spans="1:4" s="4" customFormat="1" ht="12.75">
      <c r="A1068" s="305" t="s">
        <v>0</v>
      </c>
      <c r="B1068" s="306"/>
      <c r="C1068" s="307"/>
      <c r="D1068" s="182">
        <f>SUM(D1065:D1067)</f>
        <v>7953.37</v>
      </c>
    </row>
    <row r="1069" spans="1:4" s="9" customFormat="1" ht="12.75">
      <c r="A1069" s="17"/>
      <c r="B1069" s="17"/>
      <c r="C1069" s="18"/>
      <c r="D1069" s="78"/>
    </row>
    <row r="1070" spans="1:4" s="9" customFormat="1" ht="12.75">
      <c r="A1070" s="17"/>
      <c r="B1070" s="17"/>
      <c r="C1070" s="18"/>
      <c r="D1070" s="78"/>
    </row>
    <row r="1071" spans="1:4" s="9" customFormat="1" ht="12.75">
      <c r="A1071" s="17"/>
      <c r="B1071" s="316" t="s">
        <v>12</v>
      </c>
      <c r="C1071" s="316"/>
      <c r="D1071" s="79">
        <f>D88+D100+D176+D207+D264+D283+D320+D329+D336+D366+D410+D447+D472+D534+D555+D567+D586+D616+D647+D650+D692+D323</f>
        <v>5030887.420000002</v>
      </c>
    </row>
    <row r="1072" spans="1:4" s="9" customFormat="1" ht="12.75">
      <c r="A1072" s="17"/>
      <c r="B1072" s="316" t="s">
        <v>13</v>
      </c>
      <c r="C1072" s="316"/>
      <c r="D1072" s="79">
        <f>D1015+D1002+D995+D989+D977+D973+D957+D933+D923+D900+D877+D869+D859+D853+D823+D809+D767+D760+D864+D856</f>
        <v>743184.22</v>
      </c>
    </row>
    <row r="1073" spans="1:4" s="9" customFormat="1" ht="12.75">
      <c r="A1073" s="17"/>
      <c r="B1073" s="316" t="s">
        <v>14</v>
      </c>
      <c r="C1073" s="316"/>
      <c r="D1073" s="79">
        <f>SUM(D1023,D1033,D1038,D1041,D1045,D1057,D1060,D1063,D1068,D1030,D1053)</f>
        <v>78094.96</v>
      </c>
    </row>
    <row r="1074" spans="1:4" s="9" customFormat="1" ht="12.75">
      <c r="A1074" s="17"/>
      <c r="B1074" s="17"/>
      <c r="C1074" s="18"/>
      <c r="D1074" s="78"/>
    </row>
    <row r="1075" spans="1:4" s="9" customFormat="1" ht="12.75">
      <c r="A1075" s="17"/>
      <c r="B1075" s="17"/>
      <c r="C1075" s="18"/>
      <c r="D1075" s="78"/>
    </row>
    <row r="1076" spans="1:4" s="9" customFormat="1" ht="12.75">
      <c r="A1076" s="17"/>
      <c r="B1076" s="17"/>
      <c r="C1076" s="18"/>
      <c r="D1076" s="78"/>
    </row>
    <row r="1077" spans="1:4" s="9" customFormat="1" ht="12.75">
      <c r="A1077" s="17"/>
      <c r="B1077" s="17"/>
      <c r="C1077" s="18"/>
      <c r="D1077" s="78"/>
    </row>
    <row r="1078" spans="1:4" s="9" customFormat="1" ht="12.75">
      <c r="A1078" s="17"/>
      <c r="B1078" s="17"/>
      <c r="C1078" s="18"/>
      <c r="D1078" s="78"/>
    </row>
    <row r="1079" spans="1:4" s="9" customFormat="1" ht="12.75">
      <c r="A1079" s="17"/>
      <c r="B1079" s="17"/>
      <c r="C1079" s="18"/>
      <c r="D1079" s="78"/>
    </row>
    <row r="1080" spans="1:4" s="9" customFormat="1" ht="12.75">
      <c r="A1080" s="17"/>
      <c r="B1080" s="17"/>
      <c r="C1080" s="18"/>
      <c r="D1080" s="78"/>
    </row>
    <row r="1081" spans="1:4" s="9" customFormat="1" ht="12.75">
      <c r="A1081" s="17"/>
      <c r="B1081" s="17"/>
      <c r="C1081" s="18"/>
      <c r="D1081" s="78"/>
    </row>
    <row r="1082" spans="1:4" s="9" customFormat="1" ht="12.75">
      <c r="A1082" s="17"/>
      <c r="B1082" s="17"/>
      <c r="C1082" s="18"/>
      <c r="D1082" s="78"/>
    </row>
    <row r="1083" spans="1:4" s="9" customFormat="1" ht="12.75">
      <c r="A1083" s="17"/>
      <c r="B1083" s="17"/>
      <c r="C1083" s="18"/>
      <c r="D1083" s="78"/>
    </row>
    <row r="1084" spans="1:4" s="9" customFormat="1" ht="12.75">
      <c r="A1084" s="17"/>
      <c r="B1084" s="17"/>
      <c r="C1084" s="18"/>
      <c r="D1084" s="78"/>
    </row>
    <row r="1085" spans="1:4" s="9" customFormat="1" ht="12.75">
      <c r="A1085" s="17"/>
      <c r="B1085" s="17"/>
      <c r="C1085" s="18"/>
      <c r="D1085" s="78"/>
    </row>
    <row r="1086" spans="1:4" s="9" customFormat="1" ht="12.75">
      <c r="A1086" s="17"/>
      <c r="B1086" s="17"/>
      <c r="C1086" s="18"/>
      <c r="D1086" s="78"/>
    </row>
    <row r="1087" spans="1:4" s="9" customFormat="1" ht="14.25" customHeight="1">
      <c r="A1087" s="17"/>
      <c r="B1087" s="17"/>
      <c r="C1087" s="18"/>
      <c r="D1087" s="78"/>
    </row>
    <row r="1088" spans="1:4" ht="12.75">
      <c r="A1088" s="17"/>
      <c r="C1088" s="18"/>
      <c r="D1088" s="78"/>
    </row>
    <row r="1089" spans="1:4" s="12" customFormat="1" ht="12.75">
      <c r="A1089" s="17"/>
      <c r="B1089" s="17"/>
      <c r="C1089" s="18"/>
      <c r="D1089" s="78"/>
    </row>
    <row r="1090" spans="1:4" s="12" customFormat="1" ht="12.75">
      <c r="A1090" s="17"/>
      <c r="B1090" s="17"/>
      <c r="C1090" s="18"/>
      <c r="D1090" s="78"/>
    </row>
    <row r="1091" spans="1:4" s="12" customFormat="1" ht="18" customHeight="1">
      <c r="A1091" s="17"/>
      <c r="B1091" s="17"/>
      <c r="C1091" s="18"/>
      <c r="D1091" s="78"/>
    </row>
    <row r="1092" spans="1:4" ht="12.75">
      <c r="A1092" s="17"/>
      <c r="C1092" s="18"/>
      <c r="D1092" s="78"/>
    </row>
    <row r="1093" spans="1:4" s="4" customFormat="1" ht="12.75">
      <c r="A1093" s="17"/>
      <c r="B1093" s="17"/>
      <c r="C1093" s="18"/>
      <c r="D1093" s="78"/>
    </row>
    <row r="1094" spans="1:4" s="4" customFormat="1" ht="12.75">
      <c r="A1094" s="17"/>
      <c r="B1094" s="17"/>
      <c r="C1094" s="18"/>
      <c r="D1094" s="78"/>
    </row>
    <row r="1095" spans="1:4" ht="12.75">
      <c r="A1095" s="17"/>
      <c r="C1095" s="18"/>
      <c r="D1095" s="78"/>
    </row>
    <row r="1096" spans="1:4" s="9" customFormat="1" ht="12.75">
      <c r="A1096" s="17"/>
      <c r="B1096" s="17"/>
      <c r="C1096" s="18"/>
      <c r="D1096" s="78"/>
    </row>
    <row r="1097" spans="1:4" s="9" customFormat="1" ht="12.75">
      <c r="A1097" s="17"/>
      <c r="B1097" s="17"/>
      <c r="C1097" s="18"/>
      <c r="D1097" s="78"/>
    </row>
    <row r="1098" spans="1:4" s="9" customFormat="1" ht="12.75">
      <c r="A1098" s="17"/>
      <c r="B1098" s="17"/>
      <c r="C1098" s="18"/>
      <c r="D1098" s="78"/>
    </row>
    <row r="1099" spans="1:4" s="9" customFormat="1" ht="12.75">
      <c r="A1099" s="17"/>
      <c r="B1099" s="17"/>
      <c r="C1099" s="18"/>
      <c r="D1099" s="78"/>
    </row>
    <row r="1100" spans="1:4" s="9" customFormat="1" ht="12.75">
      <c r="A1100" s="17"/>
      <c r="B1100" s="17"/>
      <c r="C1100" s="18"/>
      <c r="D1100" s="78"/>
    </row>
    <row r="1101" spans="1:4" s="9" customFormat="1" ht="12.75">
      <c r="A1101" s="17"/>
      <c r="B1101" s="17"/>
      <c r="C1101" s="18"/>
      <c r="D1101" s="78"/>
    </row>
    <row r="1102" spans="1:4" s="9" customFormat="1" ht="12.75">
      <c r="A1102" s="17"/>
      <c r="B1102" s="17"/>
      <c r="C1102" s="18"/>
      <c r="D1102" s="78"/>
    </row>
    <row r="1103" spans="1:4" s="9" customFormat="1" ht="12.75">
      <c r="A1103" s="17"/>
      <c r="B1103" s="17"/>
      <c r="C1103" s="18"/>
      <c r="D1103" s="78"/>
    </row>
    <row r="1104" spans="1:4" s="9" customFormat="1" ht="12.75">
      <c r="A1104" s="17"/>
      <c r="B1104" s="17"/>
      <c r="C1104" s="18"/>
      <c r="D1104" s="78"/>
    </row>
    <row r="1105" spans="1:4" s="9" customFormat="1" ht="12.75">
      <c r="A1105" s="17"/>
      <c r="B1105" s="17"/>
      <c r="C1105" s="18"/>
      <c r="D1105" s="78"/>
    </row>
    <row r="1106" spans="1:4" s="4" customFormat="1" ht="12.75">
      <c r="A1106" s="17"/>
      <c r="B1106" s="17"/>
      <c r="C1106" s="18"/>
      <c r="D1106" s="78"/>
    </row>
    <row r="1107" spans="1:4" ht="12.75">
      <c r="A1107" s="17"/>
      <c r="C1107" s="18"/>
      <c r="D1107" s="78"/>
    </row>
    <row r="1108" spans="1:4" ht="12.75">
      <c r="A1108" s="17"/>
      <c r="C1108" s="18"/>
      <c r="D1108" s="78"/>
    </row>
    <row r="1109" spans="1:4" ht="12.75">
      <c r="A1109" s="17"/>
      <c r="C1109" s="18"/>
      <c r="D1109" s="78"/>
    </row>
    <row r="1110" spans="1:4" ht="12.75">
      <c r="A1110" s="17"/>
      <c r="C1110" s="18"/>
      <c r="D1110" s="78"/>
    </row>
    <row r="1111" spans="1:4" ht="12.75">
      <c r="A1111" s="17"/>
      <c r="C1111" s="18"/>
      <c r="D1111" s="78"/>
    </row>
    <row r="1112" spans="1:4" ht="12.75">
      <c r="A1112" s="17"/>
      <c r="C1112" s="18"/>
      <c r="D1112" s="78"/>
    </row>
    <row r="1113" spans="1:4" ht="12.75">
      <c r="A1113" s="17"/>
      <c r="C1113" s="18"/>
      <c r="D1113" s="78"/>
    </row>
    <row r="1114" spans="1:4" ht="12.75">
      <c r="A1114" s="17"/>
      <c r="C1114" s="18"/>
      <c r="D1114" s="78"/>
    </row>
    <row r="1115" spans="1:4" ht="12.75">
      <c r="A1115" s="17"/>
      <c r="C1115" s="18"/>
      <c r="D1115" s="78"/>
    </row>
    <row r="1116" spans="1:4" ht="12.75">
      <c r="A1116" s="17"/>
      <c r="C1116" s="18"/>
      <c r="D1116" s="78"/>
    </row>
    <row r="1117" spans="1:4" ht="12.75">
      <c r="A1117" s="17"/>
      <c r="C1117" s="18"/>
      <c r="D1117" s="78"/>
    </row>
    <row r="1118" spans="1:4" ht="12.75">
      <c r="A1118" s="17"/>
      <c r="C1118" s="18"/>
      <c r="D1118" s="78"/>
    </row>
    <row r="1119" spans="1:4" ht="14.25" customHeight="1">
      <c r="A1119" s="17"/>
      <c r="C1119" s="18"/>
      <c r="D1119" s="78"/>
    </row>
    <row r="1120" spans="1:4" ht="12.75">
      <c r="A1120" s="17"/>
      <c r="C1120" s="18"/>
      <c r="D1120" s="78"/>
    </row>
    <row r="1121" spans="1:4" ht="12.75">
      <c r="A1121" s="17"/>
      <c r="C1121" s="18"/>
      <c r="D1121" s="78"/>
    </row>
    <row r="1122" spans="1:4" ht="14.25" customHeight="1">
      <c r="A1122" s="17"/>
      <c r="C1122" s="18"/>
      <c r="D1122" s="78"/>
    </row>
    <row r="1123" spans="1:4" ht="12.75">
      <c r="A1123" s="17"/>
      <c r="C1123" s="18"/>
      <c r="D1123" s="78"/>
    </row>
    <row r="1124" spans="1:4" s="4" customFormat="1" ht="12.75">
      <c r="A1124" s="17"/>
      <c r="B1124" s="17"/>
      <c r="C1124" s="18"/>
      <c r="D1124" s="78"/>
    </row>
    <row r="1125" spans="1:4" s="4" customFormat="1" ht="12.75">
      <c r="A1125" s="17"/>
      <c r="B1125" s="17"/>
      <c r="C1125" s="18"/>
      <c r="D1125" s="78"/>
    </row>
    <row r="1126" spans="1:4" s="4" customFormat="1" ht="12.75">
      <c r="A1126" s="17"/>
      <c r="B1126" s="17"/>
      <c r="C1126" s="18"/>
      <c r="D1126" s="78"/>
    </row>
    <row r="1127" spans="1:4" s="4" customFormat="1" ht="12.75">
      <c r="A1127" s="17"/>
      <c r="B1127" s="17"/>
      <c r="C1127" s="18"/>
      <c r="D1127" s="78"/>
    </row>
    <row r="1128" spans="1:4" s="4" customFormat="1" ht="12.75">
      <c r="A1128" s="17"/>
      <c r="B1128" s="17"/>
      <c r="C1128" s="18"/>
      <c r="D1128" s="78"/>
    </row>
    <row r="1129" spans="1:4" s="4" customFormat="1" ht="12.75">
      <c r="A1129" s="17"/>
      <c r="B1129" s="17"/>
      <c r="C1129" s="18"/>
      <c r="D1129" s="78"/>
    </row>
    <row r="1130" spans="1:4" s="4" customFormat="1" ht="12.75">
      <c r="A1130" s="17"/>
      <c r="B1130" s="17"/>
      <c r="C1130" s="18"/>
      <c r="D1130" s="78"/>
    </row>
    <row r="1131" spans="1:4" ht="12.75" customHeight="1">
      <c r="A1131" s="17"/>
      <c r="C1131" s="18"/>
      <c r="D1131" s="78"/>
    </row>
    <row r="1132" spans="1:4" s="9" customFormat="1" ht="12.75">
      <c r="A1132" s="17"/>
      <c r="B1132" s="17"/>
      <c r="C1132" s="18"/>
      <c r="D1132" s="78"/>
    </row>
    <row r="1133" spans="1:4" s="9" customFormat="1" ht="12.75">
      <c r="A1133" s="17"/>
      <c r="B1133" s="17"/>
      <c r="C1133" s="18"/>
      <c r="D1133" s="78"/>
    </row>
    <row r="1134" spans="1:4" s="9" customFormat="1" ht="12.75">
      <c r="A1134" s="17"/>
      <c r="B1134" s="17"/>
      <c r="C1134" s="18"/>
      <c r="D1134" s="78"/>
    </row>
    <row r="1135" spans="1:4" s="9" customFormat="1" ht="12.75">
      <c r="A1135" s="17"/>
      <c r="B1135" s="17"/>
      <c r="C1135" s="18"/>
      <c r="D1135" s="78"/>
    </row>
    <row r="1136" spans="1:4" s="9" customFormat="1" ht="12.75">
      <c r="A1136" s="17"/>
      <c r="B1136" s="17"/>
      <c r="C1136" s="18"/>
      <c r="D1136" s="78"/>
    </row>
    <row r="1137" spans="1:4" s="9" customFormat="1" ht="12.75">
      <c r="A1137" s="17"/>
      <c r="B1137" s="17"/>
      <c r="C1137" s="18"/>
      <c r="D1137" s="78"/>
    </row>
    <row r="1138" spans="1:4" s="9" customFormat="1" ht="12.75">
      <c r="A1138" s="17"/>
      <c r="B1138" s="17"/>
      <c r="C1138" s="18"/>
      <c r="D1138" s="78"/>
    </row>
    <row r="1139" spans="1:4" s="9" customFormat="1" ht="18" customHeight="1">
      <c r="A1139" s="17"/>
      <c r="B1139" s="17"/>
      <c r="C1139" s="18"/>
      <c r="D1139" s="78"/>
    </row>
    <row r="1140" spans="1:4" ht="12.75">
      <c r="A1140" s="17"/>
      <c r="C1140" s="18"/>
      <c r="D1140" s="78"/>
    </row>
    <row r="1141" spans="1:4" s="4" customFormat="1" ht="12.75">
      <c r="A1141" s="17"/>
      <c r="B1141" s="17"/>
      <c r="C1141" s="18"/>
      <c r="D1141" s="78"/>
    </row>
    <row r="1142" spans="1:4" s="4" customFormat="1" ht="12.75">
      <c r="A1142" s="17"/>
      <c r="B1142" s="17"/>
      <c r="C1142" s="18"/>
      <c r="D1142" s="78"/>
    </row>
    <row r="1143" spans="1:4" s="4" customFormat="1" ht="12.75">
      <c r="A1143" s="17"/>
      <c r="B1143" s="17"/>
      <c r="C1143" s="18"/>
      <c r="D1143" s="78"/>
    </row>
    <row r="1144" spans="1:4" ht="12.75" customHeight="1">
      <c r="A1144" s="17"/>
      <c r="C1144" s="18"/>
      <c r="D1144" s="78"/>
    </row>
    <row r="1145" spans="1:4" s="4" customFormat="1" ht="12.75">
      <c r="A1145" s="17"/>
      <c r="B1145" s="17"/>
      <c r="C1145" s="18"/>
      <c r="D1145" s="78"/>
    </row>
    <row r="1146" spans="1:4" s="4" customFormat="1" ht="12.75">
      <c r="A1146" s="17"/>
      <c r="B1146" s="17"/>
      <c r="C1146" s="18"/>
      <c r="D1146" s="78"/>
    </row>
    <row r="1147" spans="1:4" s="4" customFormat="1" ht="12.75">
      <c r="A1147" s="17"/>
      <c r="B1147" s="17"/>
      <c r="C1147" s="18"/>
      <c r="D1147" s="78"/>
    </row>
    <row r="1148" spans="1:4" s="4" customFormat="1" ht="12.75">
      <c r="A1148" s="17"/>
      <c r="B1148" s="17"/>
      <c r="C1148" s="18"/>
      <c r="D1148" s="78"/>
    </row>
    <row r="1149" spans="1:4" s="4" customFormat="1" ht="12.75">
      <c r="A1149" s="17"/>
      <c r="B1149" s="17"/>
      <c r="C1149" s="18"/>
      <c r="D1149" s="78"/>
    </row>
    <row r="1150" spans="1:4" s="4" customFormat="1" ht="12.75">
      <c r="A1150" s="17"/>
      <c r="B1150" s="17"/>
      <c r="C1150" s="18"/>
      <c r="D1150" s="78"/>
    </row>
    <row r="1151" spans="1:4" ht="12.75">
      <c r="A1151" s="17"/>
      <c r="C1151" s="18"/>
      <c r="D1151" s="78"/>
    </row>
    <row r="1152" spans="1:4" ht="12.75">
      <c r="A1152" s="17"/>
      <c r="C1152" s="18"/>
      <c r="D1152" s="78"/>
    </row>
    <row r="1153" spans="1:4" ht="12.75">
      <c r="A1153" s="17"/>
      <c r="C1153" s="18"/>
      <c r="D1153" s="78"/>
    </row>
    <row r="1154" spans="1:4" ht="14.25" customHeight="1">
      <c r="A1154" s="17"/>
      <c r="C1154" s="18"/>
      <c r="D1154" s="78"/>
    </row>
    <row r="1155" spans="1:4" ht="12.75">
      <c r="A1155" s="17"/>
      <c r="C1155" s="18"/>
      <c r="D1155" s="78"/>
    </row>
    <row r="1156" spans="1:4" ht="12.75">
      <c r="A1156" s="17"/>
      <c r="C1156" s="18"/>
      <c r="D1156" s="78"/>
    </row>
    <row r="1157" spans="1:4" ht="12.75">
      <c r="A1157" s="17"/>
      <c r="C1157" s="18"/>
      <c r="D1157" s="78"/>
    </row>
    <row r="1158" spans="1:4" ht="12.75">
      <c r="A1158" s="17"/>
      <c r="C1158" s="18"/>
      <c r="D1158" s="78"/>
    </row>
    <row r="1159" spans="1:4" ht="12.75">
      <c r="A1159" s="17"/>
      <c r="C1159" s="18"/>
      <c r="D1159" s="78"/>
    </row>
    <row r="1160" spans="1:4" ht="12.75">
      <c r="A1160" s="17"/>
      <c r="C1160" s="18"/>
      <c r="D1160" s="78"/>
    </row>
    <row r="1161" spans="1:4" ht="12.75">
      <c r="A1161" s="17"/>
      <c r="C1161" s="18"/>
      <c r="D1161" s="78"/>
    </row>
    <row r="1162" spans="1:4" ht="12.75">
      <c r="A1162" s="17"/>
      <c r="C1162" s="18"/>
      <c r="D1162" s="78"/>
    </row>
    <row r="1163" spans="1:4" ht="12.75">
      <c r="A1163" s="17"/>
      <c r="C1163" s="18"/>
      <c r="D1163" s="78"/>
    </row>
    <row r="1164" spans="1:4" ht="12.75">
      <c r="A1164" s="17"/>
      <c r="C1164" s="18"/>
      <c r="D1164" s="78"/>
    </row>
    <row r="1165" spans="1:4" ht="12.75">
      <c r="A1165" s="17"/>
      <c r="C1165" s="18"/>
      <c r="D1165" s="78"/>
    </row>
    <row r="1166" spans="1:4" ht="12.75">
      <c r="A1166" s="17"/>
      <c r="C1166" s="18"/>
      <c r="D1166" s="78"/>
    </row>
    <row r="1167" spans="1:4" ht="12.75">
      <c r="A1167" s="17"/>
      <c r="C1167" s="18"/>
      <c r="D1167" s="78"/>
    </row>
    <row r="1168" spans="1:4" ht="12.75">
      <c r="A1168" s="17"/>
      <c r="C1168" s="18"/>
      <c r="D1168" s="78"/>
    </row>
    <row r="1169" spans="1:4" ht="12.75">
      <c r="A1169" s="17"/>
      <c r="C1169" s="18"/>
      <c r="D1169" s="78"/>
    </row>
    <row r="1170" spans="1:4" ht="12.75">
      <c r="A1170" s="17"/>
      <c r="C1170" s="18"/>
      <c r="D1170" s="78"/>
    </row>
    <row r="1171" spans="1:4" ht="12.75">
      <c r="A1171" s="17"/>
      <c r="C1171" s="18"/>
      <c r="D1171" s="78"/>
    </row>
    <row r="1172" spans="1:4" ht="12.75">
      <c r="A1172" s="17"/>
      <c r="C1172" s="18"/>
      <c r="D1172" s="78"/>
    </row>
    <row r="1173" spans="1:4" ht="12.75">
      <c r="A1173" s="17"/>
      <c r="C1173" s="18"/>
      <c r="D1173" s="78"/>
    </row>
    <row r="1174" spans="1:4" ht="12.75">
      <c r="A1174" s="17"/>
      <c r="C1174" s="18"/>
      <c r="D1174" s="78"/>
    </row>
    <row r="1175" spans="1:4" ht="12.75">
      <c r="A1175" s="17"/>
      <c r="C1175" s="18"/>
      <c r="D1175" s="78"/>
    </row>
    <row r="1176" spans="1:4" ht="12.75">
      <c r="A1176" s="17"/>
      <c r="C1176" s="18"/>
      <c r="D1176" s="78"/>
    </row>
    <row r="1177" spans="1:4" ht="12.75">
      <c r="A1177" s="17"/>
      <c r="C1177" s="18"/>
      <c r="D1177" s="78"/>
    </row>
    <row r="1178" spans="1:4" ht="12.75">
      <c r="A1178" s="17"/>
      <c r="C1178" s="18"/>
      <c r="D1178" s="78"/>
    </row>
    <row r="1179" spans="1:4" ht="12.75">
      <c r="A1179" s="17"/>
      <c r="C1179" s="18"/>
      <c r="D1179" s="78"/>
    </row>
    <row r="1180" spans="1:4" ht="12.75">
      <c r="A1180" s="17"/>
      <c r="C1180" s="18"/>
      <c r="D1180" s="78"/>
    </row>
    <row r="1181" spans="1:4" ht="12.75">
      <c r="A1181" s="17"/>
      <c r="C1181" s="18"/>
      <c r="D1181" s="78"/>
    </row>
    <row r="1182" spans="1:4" ht="12.75">
      <c r="A1182" s="17"/>
      <c r="C1182" s="18"/>
      <c r="D1182" s="78"/>
    </row>
    <row r="1183" spans="1:4" ht="12.75">
      <c r="A1183" s="17"/>
      <c r="C1183" s="18"/>
      <c r="D1183" s="78"/>
    </row>
    <row r="1184" spans="1:4" ht="12.75">
      <c r="A1184" s="17"/>
      <c r="C1184" s="18"/>
      <c r="D1184" s="78"/>
    </row>
    <row r="1185" spans="1:4" ht="12.75">
      <c r="A1185" s="17"/>
      <c r="C1185" s="18"/>
      <c r="D1185" s="78"/>
    </row>
    <row r="1186" spans="1:4" ht="12.75">
      <c r="A1186" s="17"/>
      <c r="C1186" s="18"/>
      <c r="D1186" s="78"/>
    </row>
    <row r="1187" spans="1:4" s="9" customFormat="1" ht="12.75">
      <c r="A1187" s="17"/>
      <c r="B1187" s="17"/>
      <c r="C1187" s="18"/>
      <c r="D1187" s="78"/>
    </row>
    <row r="1188" spans="1:4" s="9" customFormat="1" ht="12.75">
      <c r="A1188" s="17"/>
      <c r="B1188" s="17"/>
      <c r="C1188" s="18"/>
      <c r="D1188" s="78"/>
    </row>
    <row r="1189" spans="1:4" s="9" customFormat="1" ht="12.75">
      <c r="A1189" s="17"/>
      <c r="B1189" s="17"/>
      <c r="C1189" s="18"/>
      <c r="D1189" s="78"/>
    </row>
    <row r="1190" spans="1:4" s="9" customFormat="1" ht="12.75">
      <c r="A1190" s="17"/>
      <c r="B1190" s="17"/>
      <c r="C1190" s="18"/>
      <c r="D1190" s="78"/>
    </row>
    <row r="1191" spans="1:4" s="9" customFormat="1" ht="12.75">
      <c r="A1191" s="17"/>
      <c r="B1191" s="17"/>
      <c r="C1191" s="18"/>
      <c r="D1191" s="78"/>
    </row>
    <row r="1192" spans="1:4" s="9" customFormat="1" ht="12.75">
      <c r="A1192" s="17"/>
      <c r="B1192" s="17"/>
      <c r="C1192" s="18"/>
      <c r="D1192" s="78"/>
    </row>
    <row r="1193" spans="1:4" s="9" customFormat="1" ht="12.75">
      <c r="A1193" s="17"/>
      <c r="B1193" s="17"/>
      <c r="C1193" s="18"/>
      <c r="D1193" s="78"/>
    </row>
    <row r="1194" spans="1:4" s="9" customFormat="1" ht="12.75">
      <c r="A1194" s="17"/>
      <c r="B1194" s="17"/>
      <c r="C1194" s="18"/>
      <c r="D1194" s="78"/>
    </row>
    <row r="1195" spans="1:4" s="9" customFormat="1" ht="12.75">
      <c r="A1195" s="17"/>
      <c r="B1195" s="17"/>
      <c r="C1195" s="18"/>
      <c r="D1195" s="78"/>
    </row>
    <row r="1196" spans="1:4" s="9" customFormat="1" ht="12.75">
      <c r="A1196" s="17"/>
      <c r="B1196" s="17"/>
      <c r="C1196" s="18"/>
      <c r="D1196" s="78"/>
    </row>
    <row r="1197" spans="1:4" s="9" customFormat="1" ht="12.75">
      <c r="A1197" s="17"/>
      <c r="B1197" s="17"/>
      <c r="C1197" s="18"/>
      <c r="D1197" s="78"/>
    </row>
    <row r="1198" spans="1:4" s="9" customFormat="1" ht="12.75">
      <c r="A1198" s="17"/>
      <c r="B1198" s="17"/>
      <c r="C1198" s="18"/>
      <c r="D1198" s="78"/>
    </row>
    <row r="1199" spans="1:4" s="9" customFormat="1" ht="12.75">
      <c r="A1199" s="17"/>
      <c r="B1199" s="17"/>
      <c r="C1199" s="18"/>
      <c r="D1199" s="78"/>
    </row>
    <row r="1200" spans="1:4" s="9" customFormat="1" ht="12.75">
      <c r="A1200" s="17"/>
      <c r="B1200" s="17"/>
      <c r="C1200" s="18"/>
      <c r="D1200" s="78"/>
    </row>
    <row r="1201" spans="1:4" s="9" customFormat="1" ht="12.75">
      <c r="A1201" s="17"/>
      <c r="B1201" s="17"/>
      <c r="C1201" s="18"/>
      <c r="D1201" s="78"/>
    </row>
    <row r="1202" spans="1:4" s="9" customFormat="1" ht="12.75">
      <c r="A1202" s="17"/>
      <c r="B1202" s="17"/>
      <c r="C1202" s="18"/>
      <c r="D1202" s="78"/>
    </row>
    <row r="1203" spans="1:4" s="9" customFormat="1" ht="12.75">
      <c r="A1203" s="17"/>
      <c r="B1203" s="17"/>
      <c r="C1203" s="18"/>
      <c r="D1203" s="78"/>
    </row>
    <row r="1204" spans="1:4" s="9" customFormat="1" ht="12.75">
      <c r="A1204" s="17"/>
      <c r="B1204" s="17"/>
      <c r="C1204" s="18"/>
      <c r="D1204" s="78"/>
    </row>
    <row r="1205" spans="1:4" s="9" customFormat="1" ht="12.75">
      <c r="A1205" s="17"/>
      <c r="B1205" s="17"/>
      <c r="C1205" s="18"/>
      <c r="D1205" s="78"/>
    </row>
    <row r="1206" spans="1:4" s="9" customFormat="1" ht="12.75">
      <c r="A1206" s="17"/>
      <c r="B1206" s="17"/>
      <c r="C1206" s="18"/>
      <c r="D1206" s="78"/>
    </row>
    <row r="1207" spans="1:4" s="9" customFormat="1" ht="12.75">
      <c r="A1207" s="17"/>
      <c r="B1207" s="17"/>
      <c r="C1207" s="18"/>
      <c r="D1207" s="78"/>
    </row>
    <row r="1208" spans="1:4" s="9" customFormat="1" ht="12.75">
      <c r="A1208" s="17"/>
      <c r="B1208" s="17"/>
      <c r="C1208" s="18"/>
      <c r="D1208" s="78"/>
    </row>
    <row r="1209" spans="1:4" s="9" customFormat="1" ht="12.75">
      <c r="A1209" s="17"/>
      <c r="B1209" s="17"/>
      <c r="C1209" s="18"/>
      <c r="D1209" s="78"/>
    </row>
    <row r="1210" spans="1:4" s="9" customFormat="1" ht="12.75">
      <c r="A1210" s="17"/>
      <c r="B1210" s="17"/>
      <c r="C1210" s="18"/>
      <c r="D1210" s="78"/>
    </row>
    <row r="1211" spans="1:4" s="9" customFormat="1" ht="12.75">
      <c r="A1211" s="17"/>
      <c r="B1211" s="17"/>
      <c r="C1211" s="18"/>
      <c r="D1211" s="78"/>
    </row>
    <row r="1212" spans="1:4" s="9" customFormat="1" ht="12.75">
      <c r="A1212" s="17"/>
      <c r="B1212" s="17"/>
      <c r="C1212" s="18"/>
      <c r="D1212" s="78"/>
    </row>
    <row r="1213" spans="1:4" s="9" customFormat="1" ht="12.75">
      <c r="A1213" s="17"/>
      <c r="B1213" s="17"/>
      <c r="C1213" s="18"/>
      <c r="D1213" s="78"/>
    </row>
    <row r="1214" spans="1:4" s="9" customFormat="1" ht="12.75">
      <c r="A1214" s="17"/>
      <c r="B1214" s="17"/>
      <c r="C1214" s="18"/>
      <c r="D1214" s="78"/>
    </row>
    <row r="1215" spans="1:4" s="9" customFormat="1" ht="18" customHeight="1">
      <c r="A1215" s="17"/>
      <c r="B1215" s="17"/>
      <c r="C1215" s="18"/>
      <c r="D1215" s="78"/>
    </row>
    <row r="1216" spans="1:4" ht="12.75">
      <c r="A1216" s="17"/>
      <c r="C1216" s="18"/>
      <c r="D1216" s="78"/>
    </row>
    <row r="1217" spans="1:4" s="9" customFormat="1" ht="12.75">
      <c r="A1217" s="17"/>
      <c r="B1217" s="17"/>
      <c r="C1217" s="18"/>
      <c r="D1217" s="78"/>
    </row>
    <row r="1218" spans="1:4" s="9" customFormat="1" ht="12.75">
      <c r="A1218" s="17"/>
      <c r="B1218" s="17"/>
      <c r="C1218" s="18"/>
      <c r="D1218" s="78"/>
    </row>
    <row r="1219" spans="1:4" s="9" customFormat="1" ht="12.75">
      <c r="A1219" s="17"/>
      <c r="B1219" s="17"/>
      <c r="C1219" s="18"/>
      <c r="D1219" s="78"/>
    </row>
    <row r="1220" spans="1:4" s="9" customFormat="1" ht="18" customHeight="1">
      <c r="A1220" s="17"/>
      <c r="B1220" s="17"/>
      <c r="C1220" s="18"/>
      <c r="D1220" s="78"/>
    </row>
    <row r="1221" spans="1:4" ht="12.75">
      <c r="A1221" s="17"/>
      <c r="C1221" s="18"/>
      <c r="D1221" s="78"/>
    </row>
    <row r="1222" spans="1:4" ht="14.25" customHeight="1">
      <c r="A1222" s="17"/>
      <c r="C1222" s="18"/>
      <c r="D1222" s="78"/>
    </row>
    <row r="1223" spans="1:4" ht="14.25" customHeight="1">
      <c r="A1223" s="17"/>
      <c r="C1223" s="18"/>
      <c r="D1223" s="78"/>
    </row>
    <row r="1224" spans="1:4" ht="14.25" customHeight="1">
      <c r="A1224" s="17"/>
      <c r="C1224" s="18"/>
      <c r="D1224" s="78"/>
    </row>
    <row r="1225" spans="1:4" ht="12.75">
      <c r="A1225" s="17"/>
      <c r="C1225" s="18"/>
      <c r="D1225" s="78"/>
    </row>
    <row r="1226" spans="1:4" ht="14.25" customHeight="1">
      <c r="A1226" s="17"/>
      <c r="C1226" s="18"/>
      <c r="D1226" s="78"/>
    </row>
    <row r="1227" spans="1:4" ht="12.75">
      <c r="A1227" s="17"/>
      <c r="C1227" s="18"/>
      <c r="D1227" s="78"/>
    </row>
    <row r="1228" spans="1:4" ht="14.25" customHeight="1">
      <c r="A1228" s="17"/>
      <c r="C1228" s="18"/>
      <c r="D1228" s="78"/>
    </row>
    <row r="1229" spans="1:4" ht="12.75">
      <c r="A1229" s="17"/>
      <c r="C1229" s="18"/>
      <c r="D1229" s="78"/>
    </row>
    <row r="1230" spans="1:4" s="9" customFormat="1" ht="30" customHeight="1">
      <c r="A1230" s="17"/>
      <c r="B1230" s="17"/>
      <c r="C1230" s="18"/>
      <c r="D1230" s="78"/>
    </row>
    <row r="1231" spans="1:4" s="9" customFormat="1" ht="12.75">
      <c r="A1231" s="17"/>
      <c r="B1231" s="17"/>
      <c r="C1231" s="18"/>
      <c r="D1231" s="78"/>
    </row>
    <row r="1232" spans="1:4" s="9" customFormat="1" ht="12.75">
      <c r="A1232" s="17"/>
      <c r="B1232" s="17"/>
      <c r="C1232" s="18"/>
      <c r="D1232" s="78"/>
    </row>
    <row r="1233" spans="1:4" s="9" customFormat="1" ht="12.75">
      <c r="A1233" s="17"/>
      <c r="B1233" s="17"/>
      <c r="C1233" s="18"/>
      <c r="D1233" s="78"/>
    </row>
    <row r="1234" spans="1:4" s="9" customFormat="1" ht="12.75">
      <c r="A1234" s="17"/>
      <c r="B1234" s="17"/>
      <c r="C1234" s="18"/>
      <c r="D1234" s="78"/>
    </row>
    <row r="1235" spans="1:4" s="9" customFormat="1" ht="12.75">
      <c r="A1235" s="17"/>
      <c r="B1235" s="17"/>
      <c r="C1235" s="18"/>
      <c r="D1235" s="78"/>
    </row>
    <row r="1236" spans="1:4" s="9" customFormat="1" ht="12.75">
      <c r="A1236" s="17"/>
      <c r="B1236" s="17"/>
      <c r="C1236" s="18"/>
      <c r="D1236" s="78"/>
    </row>
    <row r="1237" spans="1:4" s="9" customFormat="1" ht="12.75">
      <c r="A1237" s="17"/>
      <c r="B1237" s="17"/>
      <c r="C1237" s="18"/>
      <c r="D1237" s="78"/>
    </row>
    <row r="1238" spans="1:4" s="9" customFormat="1" ht="12.75">
      <c r="A1238" s="17"/>
      <c r="B1238" s="17"/>
      <c r="C1238" s="18"/>
      <c r="D1238" s="78"/>
    </row>
    <row r="1239" spans="1:4" s="9" customFormat="1" ht="12.75">
      <c r="A1239" s="17"/>
      <c r="B1239" s="17"/>
      <c r="C1239" s="18"/>
      <c r="D1239" s="78"/>
    </row>
    <row r="1240" spans="1:4" s="9" customFormat="1" ht="12.75">
      <c r="A1240" s="17"/>
      <c r="B1240" s="17"/>
      <c r="C1240" s="18"/>
      <c r="D1240" s="78"/>
    </row>
    <row r="1241" spans="1:4" s="9" customFormat="1" ht="12.75">
      <c r="A1241" s="17"/>
      <c r="B1241" s="17"/>
      <c r="C1241" s="18"/>
      <c r="D1241" s="78"/>
    </row>
    <row r="1242" spans="1:4" s="9" customFormat="1" ht="12.75">
      <c r="A1242" s="17"/>
      <c r="B1242" s="17"/>
      <c r="C1242" s="18"/>
      <c r="D1242" s="78"/>
    </row>
    <row r="1243" spans="1:4" s="9" customFormat="1" ht="12.75">
      <c r="A1243" s="17"/>
      <c r="B1243" s="17"/>
      <c r="C1243" s="18"/>
      <c r="D1243" s="78"/>
    </row>
    <row r="1244" spans="1:4" s="9" customFormat="1" ht="12.75">
      <c r="A1244" s="17"/>
      <c r="B1244" s="17"/>
      <c r="C1244" s="18"/>
      <c r="D1244" s="78"/>
    </row>
    <row r="1245" spans="1:4" ht="12.75">
      <c r="A1245" s="17"/>
      <c r="C1245" s="18"/>
      <c r="D1245" s="78"/>
    </row>
    <row r="1246" spans="1:4" ht="12.75">
      <c r="A1246" s="17"/>
      <c r="C1246" s="18"/>
      <c r="D1246" s="78"/>
    </row>
    <row r="1247" spans="1:4" ht="18" customHeight="1">
      <c r="A1247" s="17"/>
      <c r="C1247" s="18"/>
      <c r="D1247" s="78"/>
    </row>
    <row r="1248" spans="1:4" ht="20.25" customHeight="1">
      <c r="A1248" s="17"/>
      <c r="C1248" s="18"/>
      <c r="D1248" s="78"/>
    </row>
    <row r="1249" spans="1:4" ht="12.75">
      <c r="A1249" s="17"/>
      <c r="C1249" s="18"/>
      <c r="D1249" s="78"/>
    </row>
    <row r="1250" spans="1:4" ht="12.75">
      <c r="A1250" s="17"/>
      <c r="C1250" s="18"/>
      <c r="D1250" s="78"/>
    </row>
    <row r="1251" spans="1:4" ht="12.75">
      <c r="A1251" s="17"/>
      <c r="C1251" s="18"/>
      <c r="D1251" s="78"/>
    </row>
    <row r="1252" spans="1:4" ht="12.75">
      <c r="A1252" s="17"/>
      <c r="C1252" s="18"/>
      <c r="D1252" s="78"/>
    </row>
    <row r="1253" spans="1:4" ht="12.75">
      <c r="A1253" s="17"/>
      <c r="C1253" s="18"/>
      <c r="D1253" s="78"/>
    </row>
    <row r="1254" spans="1:4" ht="12.75">
      <c r="A1254" s="17"/>
      <c r="C1254" s="18"/>
      <c r="D1254" s="78"/>
    </row>
    <row r="1255" spans="1:4" ht="12.75">
      <c r="A1255" s="17"/>
      <c r="C1255" s="18"/>
      <c r="D1255" s="78"/>
    </row>
    <row r="1256" spans="1:4" ht="12.75">
      <c r="A1256" s="17"/>
      <c r="C1256" s="18"/>
      <c r="D1256" s="78"/>
    </row>
    <row r="1257" spans="1:4" ht="12.75">
      <c r="A1257" s="17"/>
      <c r="C1257" s="18"/>
      <c r="D1257" s="78"/>
    </row>
    <row r="1258" spans="1:4" ht="12.75">
      <c r="A1258" s="17"/>
      <c r="C1258" s="18"/>
      <c r="D1258" s="78"/>
    </row>
    <row r="1259" spans="1:4" ht="12.75">
      <c r="A1259" s="17"/>
      <c r="C1259" s="18"/>
      <c r="D1259" s="78"/>
    </row>
    <row r="1260" spans="1:4" ht="12.75">
      <c r="A1260" s="17"/>
      <c r="C1260" s="18"/>
      <c r="D1260" s="78"/>
    </row>
    <row r="1261" spans="1:4" ht="12.75">
      <c r="A1261" s="17"/>
      <c r="C1261" s="18"/>
      <c r="D1261" s="78"/>
    </row>
    <row r="1262" spans="1:4" ht="12.75">
      <c r="A1262" s="17"/>
      <c r="C1262" s="18"/>
      <c r="D1262" s="78"/>
    </row>
    <row r="1263" spans="1:4" ht="12.75">
      <c r="A1263" s="17"/>
      <c r="C1263" s="18"/>
      <c r="D1263" s="78"/>
    </row>
    <row r="1264" spans="1:4" ht="12.75">
      <c r="A1264" s="17"/>
      <c r="C1264" s="18"/>
      <c r="D1264" s="78"/>
    </row>
    <row r="1265" spans="1:4" ht="12.75">
      <c r="A1265" s="17"/>
      <c r="C1265" s="18"/>
      <c r="D1265" s="78"/>
    </row>
    <row r="1266" spans="1:4" ht="12.75">
      <c r="A1266" s="17"/>
      <c r="C1266" s="18"/>
      <c r="D1266" s="78"/>
    </row>
    <row r="1267" spans="1:4" ht="12.75">
      <c r="A1267" s="17"/>
      <c r="C1267" s="18"/>
      <c r="D1267" s="78"/>
    </row>
    <row r="1268" spans="1:4" ht="12.75">
      <c r="A1268" s="17"/>
      <c r="C1268" s="18"/>
      <c r="D1268" s="78"/>
    </row>
    <row r="1269" spans="1:4" ht="12.75">
      <c r="A1269" s="17"/>
      <c r="C1269" s="18"/>
      <c r="D1269" s="78"/>
    </row>
    <row r="1270" spans="1:4" ht="12.75">
      <c r="A1270" s="17"/>
      <c r="C1270" s="18"/>
      <c r="D1270" s="78"/>
    </row>
    <row r="1271" spans="1:4" ht="12.75">
      <c r="A1271" s="17"/>
      <c r="C1271" s="18"/>
      <c r="D1271" s="78"/>
    </row>
    <row r="1272" spans="1:4" ht="12.75">
      <c r="A1272" s="17"/>
      <c r="C1272" s="18"/>
      <c r="D1272" s="78"/>
    </row>
    <row r="1273" spans="1:4" ht="12.75">
      <c r="A1273" s="17"/>
      <c r="C1273" s="18"/>
      <c r="D1273" s="78"/>
    </row>
    <row r="1274" spans="1:4" ht="12.75">
      <c r="A1274" s="17"/>
      <c r="C1274" s="18"/>
      <c r="D1274" s="78"/>
    </row>
    <row r="1275" spans="1:4" ht="12.75">
      <c r="A1275" s="17"/>
      <c r="C1275" s="18"/>
      <c r="D1275" s="78"/>
    </row>
    <row r="1276" spans="1:4" ht="12.75">
      <c r="A1276" s="17"/>
      <c r="C1276" s="18"/>
      <c r="D1276" s="78"/>
    </row>
    <row r="1277" spans="1:4" ht="12.75">
      <c r="A1277" s="17"/>
      <c r="C1277" s="18"/>
      <c r="D1277" s="78"/>
    </row>
    <row r="1278" spans="1:4" ht="12.75">
      <c r="A1278" s="17"/>
      <c r="C1278" s="18"/>
      <c r="D1278" s="78"/>
    </row>
    <row r="1279" spans="1:4" ht="12.75">
      <c r="A1279" s="17"/>
      <c r="C1279" s="18"/>
      <c r="D1279" s="78"/>
    </row>
    <row r="1280" spans="1:4" ht="12.75">
      <c r="A1280" s="17"/>
      <c r="C1280" s="18"/>
      <c r="D1280" s="78"/>
    </row>
    <row r="1281" spans="1:4" ht="12.75">
      <c r="A1281" s="17"/>
      <c r="C1281" s="18"/>
      <c r="D1281" s="78"/>
    </row>
    <row r="1282" spans="1:4" ht="12.75">
      <c r="A1282" s="17"/>
      <c r="C1282" s="18"/>
      <c r="D1282" s="78"/>
    </row>
    <row r="1283" spans="1:4" ht="12.75">
      <c r="A1283" s="17"/>
      <c r="C1283" s="18"/>
      <c r="D1283" s="78"/>
    </row>
    <row r="1284" spans="1:4" ht="12.75">
      <c r="A1284" s="17"/>
      <c r="C1284" s="18"/>
      <c r="D1284" s="78"/>
    </row>
    <row r="1285" spans="1:4" ht="12.75">
      <c r="A1285" s="17"/>
      <c r="C1285" s="18"/>
      <c r="D1285" s="78"/>
    </row>
    <row r="1286" spans="1:4" ht="12.75">
      <c r="A1286" s="17"/>
      <c r="C1286" s="18"/>
      <c r="D1286" s="78"/>
    </row>
    <row r="1287" spans="1:4" ht="12.75">
      <c r="A1287" s="17"/>
      <c r="C1287" s="18"/>
      <c r="D1287" s="78"/>
    </row>
    <row r="1288" spans="1:4" ht="12.75">
      <c r="A1288" s="17"/>
      <c r="C1288" s="18"/>
      <c r="D1288" s="78"/>
    </row>
    <row r="1289" spans="1:4" ht="12.75">
      <c r="A1289" s="17"/>
      <c r="C1289" s="18"/>
      <c r="D1289" s="78"/>
    </row>
    <row r="1290" spans="1:4" ht="12.75">
      <c r="A1290" s="17"/>
      <c r="C1290" s="18"/>
      <c r="D1290" s="78"/>
    </row>
    <row r="1291" spans="1:4" ht="12.75">
      <c r="A1291" s="17"/>
      <c r="C1291" s="18"/>
      <c r="D1291" s="78"/>
    </row>
    <row r="1292" spans="1:4" ht="12.75">
      <c r="A1292" s="17"/>
      <c r="C1292" s="18"/>
      <c r="D1292" s="78"/>
    </row>
    <row r="1293" spans="1:4" ht="12.75">
      <c r="A1293" s="17"/>
      <c r="C1293" s="18"/>
      <c r="D1293" s="78"/>
    </row>
    <row r="1294" spans="1:4" ht="12.75">
      <c r="A1294" s="17"/>
      <c r="C1294" s="18"/>
      <c r="D1294" s="78"/>
    </row>
    <row r="1295" spans="1:4" ht="12.75">
      <c r="A1295" s="17"/>
      <c r="C1295" s="18"/>
      <c r="D1295" s="78"/>
    </row>
    <row r="1296" spans="1:4" ht="12.75">
      <c r="A1296" s="17"/>
      <c r="C1296" s="18"/>
      <c r="D1296" s="78"/>
    </row>
    <row r="1297" spans="1:4" ht="12.75">
      <c r="A1297" s="17"/>
      <c r="C1297" s="18"/>
      <c r="D1297" s="78"/>
    </row>
    <row r="1298" spans="1:4" ht="12.75">
      <c r="A1298" s="17"/>
      <c r="C1298" s="18"/>
      <c r="D1298" s="78"/>
    </row>
    <row r="1299" spans="1:4" ht="12.75">
      <c r="A1299" s="17"/>
      <c r="C1299" s="18"/>
      <c r="D1299" s="78"/>
    </row>
    <row r="1300" spans="1:4" ht="12.75">
      <c r="A1300" s="17"/>
      <c r="C1300" s="18"/>
      <c r="D1300" s="78"/>
    </row>
    <row r="1301" spans="1:4" ht="12.75">
      <c r="A1301" s="17"/>
      <c r="C1301" s="18"/>
      <c r="D1301" s="78"/>
    </row>
    <row r="1302" spans="1:4" ht="12.75">
      <c r="A1302" s="17"/>
      <c r="C1302" s="18"/>
      <c r="D1302" s="78"/>
    </row>
    <row r="1303" spans="1:4" ht="12.75">
      <c r="A1303" s="17"/>
      <c r="C1303" s="18"/>
      <c r="D1303" s="78"/>
    </row>
    <row r="1304" spans="1:4" ht="12.75">
      <c r="A1304" s="17"/>
      <c r="C1304" s="18"/>
      <c r="D1304" s="78"/>
    </row>
    <row r="1305" spans="1:4" ht="12.75">
      <c r="A1305" s="17"/>
      <c r="C1305" s="18"/>
      <c r="D1305" s="78"/>
    </row>
    <row r="1306" spans="1:4" ht="12.75">
      <c r="A1306" s="17"/>
      <c r="C1306" s="18"/>
      <c r="D1306" s="78"/>
    </row>
    <row r="1307" spans="1:4" ht="12.75">
      <c r="A1307" s="17"/>
      <c r="C1307" s="18"/>
      <c r="D1307" s="78"/>
    </row>
    <row r="1308" spans="1:4" ht="12.75">
      <c r="A1308" s="17"/>
      <c r="C1308" s="18"/>
      <c r="D1308" s="78"/>
    </row>
    <row r="1309" spans="1:4" ht="12.75">
      <c r="A1309" s="17"/>
      <c r="C1309" s="18"/>
      <c r="D1309" s="78"/>
    </row>
    <row r="1310" spans="1:4" ht="12.75">
      <c r="A1310" s="17"/>
      <c r="C1310" s="18"/>
      <c r="D1310" s="78"/>
    </row>
    <row r="1311" spans="1:4" ht="12.75">
      <c r="A1311" s="17"/>
      <c r="C1311" s="18"/>
      <c r="D1311" s="78"/>
    </row>
    <row r="1312" spans="1:4" ht="12.75">
      <c r="A1312" s="17"/>
      <c r="C1312" s="18"/>
      <c r="D1312" s="78"/>
    </row>
    <row r="1313" spans="1:4" ht="12.75">
      <c r="A1313" s="17"/>
      <c r="C1313" s="18"/>
      <c r="D1313" s="78"/>
    </row>
    <row r="1314" spans="1:4" ht="12.75">
      <c r="A1314" s="17"/>
      <c r="C1314" s="18"/>
      <c r="D1314" s="78"/>
    </row>
    <row r="1315" spans="1:4" ht="12.75">
      <c r="A1315" s="17"/>
      <c r="C1315" s="18"/>
      <c r="D1315" s="78"/>
    </row>
    <row r="1316" spans="1:4" ht="12.75">
      <c r="A1316" s="17"/>
      <c r="C1316" s="18"/>
      <c r="D1316" s="78"/>
    </row>
    <row r="1317" spans="1:4" ht="12.75">
      <c r="A1317" s="17"/>
      <c r="C1317" s="18"/>
      <c r="D1317" s="78"/>
    </row>
    <row r="1318" spans="1:4" ht="12.75">
      <c r="A1318" s="17"/>
      <c r="C1318" s="18"/>
      <c r="D1318" s="78"/>
    </row>
    <row r="1319" spans="1:4" ht="12.75">
      <c r="A1319" s="17"/>
      <c r="C1319" s="18"/>
      <c r="D1319" s="78"/>
    </row>
    <row r="1320" spans="1:4" ht="12.75">
      <c r="A1320" s="17"/>
      <c r="C1320" s="18"/>
      <c r="D1320" s="78"/>
    </row>
    <row r="1321" spans="1:4" ht="12.75">
      <c r="A1321" s="17"/>
      <c r="C1321" s="18"/>
      <c r="D1321" s="78"/>
    </row>
    <row r="1322" spans="1:4" ht="12.75">
      <c r="A1322" s="17"/>
      <c r="C1322" s="18"/>
      <c r="D1322" s="78"/>
    </row>
    <row r="1323" spans="1:4" ht="12.75">
      <c r="A1323" s="17"/>
      <c r="C1323" s="18"/>
      <c r="D1323" s="78"/>
    </row>
    <row r="1324" spans="1:4" ht="12.75">
      <c r="A1324" s="17"/>
      <c r="C1324" s="18"/>
      <c r="D1324" s="78"/>
    </row>
    <row r="1325" spans="1:4" ht="12.75">
      <c r="A1325" s="17"/>
      <c r="C1325" s="18"/>
      <c r="D1325" s="78"/>
    </row>
    <row r="1326" spans="1:4" ht="12.75">
      <c r="A1326" s="17"/>
      <c r="C1326" s="18"/>
      <c r="D1326" s="78"/>
    </row>
    <row r="1327" spans="1:4" ht="12.75">
      <c r="A1327" s="17"/>
      <c r="C1327" s="18"/>
      <c r="D1327" s="78"/>
    </row>
    <row r="1328" spans="1:4" ht="12.75">
      <c r="A1328" s="17"/>
      <c r="C1328" s="18"/>
      <c r="D1328" s="78"/>
    </row>
    <row r="1329" spans="1:4" ht="12.75">
      <c r="A1329" s="17"/>
      <c r="C1329" s="18"/>
      <c r="D1329" s="78"/>
    </row>
    <row r="1330" spans="1:4" ht="12.75">
      <c r="A1330" s="17"/>
      <c r="C1330" s="18"/>
      <c r="D1330" s="78"/>
    </row>
    <row r="1331" spans="1:4" ht="12.75">
      <c r="A1331" s="17"/>
      <c r="C1331" s="18"/>
      <c r="D1331" s="78"/>
    </row>
    <row r="1332" spans="1:4" ht="12.75">
      <c r="A1332" s="17"/>
      <c r="C1332" s="18"/>
      <c r="D1332" s="78"/>
    </row>
    <row r="1333" spans="1:4" ht="12.75">
      <c r="A1333" s="17"/>
      <c r="C1333" s="18"/>
      <c r="D1333" s="78"/>
    </row>
    <row r="1334" spans="1:4" ht="12.75">
      <c r="A1334" s="17"/>
      <c r="C1334" s="18"/>
      <c r="D1334" s="78"/>
    </row>
    <row r="1335" spans="1:4" ht="12.75">
      <c r="A1335" s="17"/>
      <c r="C1335" s="18"/>
      <c r="D1335" s="78"/>
    </row>
    <row r="1336" spans="1:4" ht="12.75">
      <c r="A1336" s="17"/>
      <c r="C1336" s="18"/>
      <c r="D1336" s="78"/>
    </row>
    <row r="1337" spans="1:4" ht="12.75">
      <c r="A1337" s="17"/>
      <c r="C1337" s="18"/>
      <c r="D1337" s="78"/>
    </row>
    <row r="1338" spans="1:4" ht="12.75">
      <c r="A1338" s="17"/>
      <c r="C1338" s="18"/>
      <c r="D1338" s="78"/>
    </row>
    <row r="1339" spans="1:4" ht="12.75">
      <c r="A1339" s="17"/>
      <c r="C1339" s="18"/>
      <c r="D1339" s="78"/>
    </row>
    <row r="1340" spans="1:4" ht="12.75">
      <c r="A1340" s="17"/>
      <c r="C1340" s="18"/>
      <c r="D1340" s="78"/>
    </row>
    <row r="1341" spans="1:4" ht="12.75">
      <c r="A1341" s="17"/>
      <c r="C1341" s="18"/>
      <c r="D1341" s="78"/>
    </row>
    <row r="1342" spans="1:4" ht="12.75">
      <c r="A1342" s="17"/>
      <c r="C1342" s="18"/>
      <c r="D1342" s="78"/>
    </row>
    <row r="1343" spans="1:4" ht="12.75">
      <c r="A1343" s="17"/>
      <c r="C1343" s="18"/>
      <c r="D1343" s="78"/>
    </row>
    <row r="1344" spans="1:4" ht="12.75">
      <c r="A1344" s="17"/>
      <c r="C1344" s="18"/>
      <c r="D1344" s="78"/>
    </row>
    <row r="1345" spans="1:4" ht="12.75">
      <c r="A1345" s="17"/>
      <c r="C1345" s="18"/>
      <c r="D1345" s="78"/>
    </row>
    <row r="1346" spans="1:4" ht="12.75">
      <c r="A1346" s="17"/>
      <c r="C1346" s="18"/>
      <c r="D1346" s="78"/>
    </row>
    <row r="1347" spans="1:4" ht="12.75">
      <c r="A1347" s="17"/>
      <c r="C1347" s="18"/>
      <c r="D1347" s="78"/>
    </row>
    <row r="1348" spans="1:4" ht="12.75">
      <c r="A1348" s="17"/>
      <c r="C1348" s="18"/>
      <c r="D1348" s="78"/>
    </row>
    <row r="1349" spans="1:4" ht="12.75">
      <c r="A1349" s="17"/>
      <c r="C1349" s="18"/>
      <c r="D1349" s="78"/>
    </row>
    <row r="1350" spans="1:4" ht="12.75">
      <c r="A1350" s="17"/>
      <c r="C1350" s="18"/>
      <c r="D1350" s="78"/>
    </row>
    <row r="1351" spans="1:4" ht="12.75">
      <c r="A1351" s="17"/>
      <c r="C1351" s="18"/>
      <c r="D1351" s="78"/>
    </row>
    <row r="1352" spans="1:4" ht="12.75">
      <c r="A1352" s="17"/>
      <c r="C1352" s="18"/>
      <c r="D1352" s="78"/>
    </row>
    <row r="1353" spans="1:4" ht="12.75">
      <c r="A1353" s="17"/>
      <c r="C1353" s="18"/>
      <c r="D1353" s="78"/>
    </row>
    <row r="1354" spans="1:4" ht="12.75">
      <c r="A1354" s="17"/>
      <c r="C1354" s="18"/>
      <c r="D1354" s="78"/>
    </row>
    <row r="1355" spans="1:4" ht="12.75">
      <c r="A1355" s="17"/>
      <c r="C1355" s="18"/>
      <c r="D1355" s="78"/>
    </row>
    <row r="1356" spans="1:4" ht="12.75">
      <c r="A1356" s="17"/>
      <c r="C1356" s="18"/>
      <c r="D1356" s="78"/>
    </row>
    <row r="1357" spans="1:4" ht="12.75">
      <c r="A1357" s="17"/>
      <c r="C1357" s="18"/>
      <c r="D1357" s="78"/>
    </row>
    <row r="1358" spans="1:4" ht="12.75">
      <c r="A1358" s="17"/>
      <c r="C1358" s="18"/>
      <c r="D1358" s="78"/>
    </row>
    <row r="1359" spans="1:4" ht="12.75">
      <c r="A1359" s="17"/>
      <c r="C1359" s="18"/>
      <c r="D1359" s="78"/>
    </row>
    <row r="1360" spans="1:4" ht="12.75">
      <c r="A1360" s="17"/>
      <c r="C1360" s="18"/>
      <c r="D1360" s="78"/>
    </row>
    <row r="1361" spans="1:4" ht="12.75">
      <c r="A1361" s="17"/>
      <c r="C1361" s="18"/>
      <c r="D1361" s="78"/>
    </row>
    <row r="1362" spans="1:4" ht="12.75">
      <c r="A1362" s="17"/>
      <c r="C1362" s="18"/>
      <c r="D1362" s="78"/>
    </row>
    <row r="1363" spans="1:4" ht="12.75">
      <c r="A1363" s="17"/>
      <c r="C1363" s="18"/>
      <c r="D1363" s="78"/>
    </row>
    <row r="1364" spans="1:4" ht="12.75">
      <c r="A1364" s="17"/>
      <c r="C1364" s="18"/>
      <c r="D1364" s="78"/>
    </row>
    <row r="1365" spans="1:4" ht="12.75">
      <c r="A1365" s="17"/>
      <c r="C1365" s="18"/>
      <c r="D1365" s="78"/>
    </row>
    <row r="1366" spans="1:4" ht="12.75">
      <c r="A1366" s="17"/>
      <c r="C1366" s="18"/>
      <c r="D1366" s="78"/>
    </row>
    <row r="1367" spans="1:4" ht="12.75">
      <c r="A1367" s="17"/>
      <c r="C1367" s="18"/>
      <c r="D1367" s="78"/>
    </row>
    <row r="1368" spans="1:4" ht="12.75">
      <c r="A1368" s="17"/>
      <c r="C1368" s="18"/>
      <c r="D1368" s="78"/>
    </row>
    <row r="1369" spans="1:4" ht="12.75">
      <c r="A1369" s="17"/>
      <c r="C1369" s="18"/>
      <c r="D1369" s="78"/>
    </row>
    <row r="1370" spans="1:4" ht="12.75">
      <c r="A1370" s="17"/>
      <c r="C1370" s="18"/>
      <c r="D1370" s="78"/>
    </row>
    <row r="1371" spans="1:4" ht="12.75">
      <c r="A1371" s="17"/>
      <c r="C1371" s="18"/>
      <c r="D1371" s="78"/>
    </row>
    <row r="1372" spans="1:4" ht="12.75">
      <c r="A1372" s="17"/>
      <c r="C1372" s="18"/>
      <c r="D1372" s="78"/>
    </row>
    <row r="1373" spans="1:4" ht="12.75">
      <c r="A1373" s="17"/>
      <c r="C1373" s="18"/>
      <c r="D1373" s="78"/>
    </row>
    <row r="1374" spans="1:4" ht="12.75">
      <c r="A1374" s="17"/>
      <c r="C1374" s="18"/>
      <c r="D1374" s="78"/>
    </row>
    <row r="1375" spans="1:4" ht="12.75">
      <c r="A1375" s="17"/>
      <c r="C1375" s="18"/>
      <c r="D1375" s="78"/>
    </row>
    <row r="1376" spans="1:4" ht="12.75">
      <c r="A1376" s="17"/>
      <c r="C1376" s="18"/>
      <c r="D1376" s="78"/>
    </row>
    <row r="1377" spans="1:4" ht="12.75">
      <c r="A1377" s="17"/>
      <c r="C1377" s="18"/>
      <c r="D1377" s="78"/>
    </row>
    <row r="1378" spans="1:4" ht="12.75">
      <c r="A1378" s="17"/>
      <c r="C1378" s="18"/>
      <c r="D1378" s="78"/>
    </row>
    <row r="1379" spans="1:4" ht="12.75">
      <c r="A1379" s="17"/>
      <c r="C1379" s="18"/>
      <c r="D1379" s="78"/>
    </row>
    <row r="1380" spans="1:4" ht="12.75">
      <c r="A1380" s="17"/>
      <c r="C1380" s="18"/>
      <c r="D1380" s="78"/>
    </row>
    <row r="1381" spans="1:4" ht="12.75">
      <c r="A1381" s="17"/>
      <c r="C1381" s="18"/>
      <c r="D1381" s="78"/>
    </row>
    <row r="1382" spans="1:4" ht="12.75">
      <c r="A1382" s="17"/>
      <c r="C1382" s="18"/>
      <c r="D1382" s="78"/>
    </row>
    <row r="1383" spans="1:4" ht="12.75">
      <c r="A1383" s="17"/>
      <c r="C1383" s="18"/>
      <c r="D1383" s="78"/>
    </row>
    <row r="1384" spans="1:4" ht="12.75">
      <c r="A1384" s="17"/>
      <c r="C1384" s="18"/>
      <c r="D1384" s="78"/>
    </row>
    <row r="1385" spans="1:4" ht="12.75">
      <c r="A1385" s="17"/>
      <c r="C1385" s="18"/>
      <c r="D1385" s="78"/>
    </row>
    <row r="1386" spans="1:4" ht="12.75">
      <c r="A1386" s="17"/>
      <c r="C1386" s="18"/>
      <c r="D1386" s="78"/>
    </row>
    <row r="1387" spans="1:4" ht="12.75">
      <c r="A1387" s="17"/>
      <c r="C1387" s="18"/>
      <c r="D1387" s="78"/>
    </row>
    <row r="1388" spans="1:4" ht="12.75">
      <c r="A1388" s="17"/>
      <c r="C1388" s="18"/>
      <c r="D1388" s="78"/>
    </row>
    <row r="1389" spans="1:4" ht="12.75">
      <c r="A1389" s="17"/>
      <c r="C1389" s="18"/>
      <c r="D1389" s="78"/>
    </row>
    <row r="1390" spans="1:4" ht="12.75">
      <c r="A1390" s="17"/>
      <c r="C1390" s="18"/>
      <c r="D1390" s="78"/>
    </row>
    <row r="1391" spans="1:4" ht="12.75">
      <c r="A1391" s="17"/>
      <c r="C1391" s="18"/>
      <c r="D1391" s="78"/>
    </row>
    <row r="1392" spans="1:4" ht="12.75">
      <c r="A1392" s="17"/>
      <c r="C1392" s="18"/>
      <c r="D1392" s="78"/>
    </row>
    <row r="1393" spans="1:4" ht="12.75">
      <c r="A1393" s="17"/>
      <c r="C1393" s="18"/>
      <c r="D1393" s="78"/>
    </row>
    <row r="1394" spans="1:4" ht="12.75">
      <c r="A1394" s="17"/>
      <c r="C1394" s="18"/>
      <c r="D1394" s="78"/>
    </row>
    <row r="1395" spans="1:4" ht="12.75">
      <c r="A1395" s="17"/>
      <c r="C1395" s="18"/>
      <c r="D1395" s="78"/>
    </row>
    <row r="1396" spans="1:4" ht="12.75">
      <c r="A1396" s="17"/>
      <c r="C1396" s="18"/>
      <c r="D1396" s="78"/>
    </row>
    <row r="1397" spans="1:4" ht="12.75">
      <c r="A1397" s="17"/>
      <c r="C1397" s="18"/>
      <c r="D1397" s="78"/>
    </row>
    <row r="1398" spans="1:4" ht="12.75">
      <c r="A1398" s="17"/>
      <c r="C1398" s="18"/>
      <c r="D1398" s="78"/>
    </row>
    <row r="1399" spans="1:4" ht="12.75">
      <c r="A1399" s="17"/>
      <c r="C1399" s="18"/>
      <c r="D1399" s="78"/>
    </row>
    <row r="1400" spans="1:4" ht="12.75">
      <c r="A1400" s="17"/>
      <c r="C1400" s="18"/>
      <c r="D1400" s="78"/>
    </row>
    <row r="1401" spans="1:4" ht="12.75">
      <c r="A1401" s="17"/>
      <c r="C1401" s="18"/>
      <c r="D1401" s="78"/>
    </row>
    <row r="1402" spans="1:4" ht="12.75">
      <c r="A1402" s="17"/>
      <c r="C1402" s="18"/>
      <c r="D1402" s="78"/>
    </row>
    <row r="1403" spans="1:4" ht="12.75">
      <c r="A1403" s="17"/>
      <c r="C1403" s="18"/>
      <c r="D1403" s="78"/>
    </row>
    <row r="1404" spans="1:4" ht="12.75">
      <c r="A1404" s="17"/>
      <c r="C1404" s="18"/>
      <c r="D1404" s="78"/>
    </row>
    <row r="1405" spans="1:4" ht="12.75">
      <c r="A1405" s="17"/>
      <c r="C1405" s="18"/>
      <c r="D1405" s="78"/>
    </row>
    <row r="1406" spans="1:4" ht="12.75">
      <c r="A1406" s="17"/>
      <c r="C1406" s="18"/>
      <c r="D1406" s="78"/>
    </row>
    <row r="1407" spans="1:4" ht="12.75">
      <c r="A1407" s="17"/>
      <c r="C1407" s="18"/>
      <c r="D1407" s="78"/>
    </row>
    <row r="1408" spans="1:4" ht="12.75">
      <c r="A1408" s="17"/>
      <c r="C1408" s="18"/>
      <c r="D1408" s="78"/>
    </row>
    <row r="1409" spans="1:4" ht="12.75">
      <c r="A1409" s="17"/>
      <c r="C1409" s="18"/>
      <c r="D1409" s="78"/>
    </row>
    <row r="1410" spans="1:4" ht="12.75">
      <c r="A1410" s="17"/>
      <c r="C1410" s="18"/>
      <c r="D1410" s="78"/>
    </row>
    <row r="1411" spans="1:4" ht="12.75">
      <c r="A1411" s="17"/>
      <c r="C1411" s="18"/>
      <c r="D1411" s="78"/>
    </row>
    <row r="1412" spans="1:4" ht="12.75">
      <c r="A1412" s="17"/>
      <c r="C1412" s="18"/>
      <c r="D1412" s="78"/>
    </row>
    <row r="1413" spans="1:4" ht="12.75">
      <c r="A1413" s="17"/>
      <c r="C1413" s="18"/>
      <c r="D1413" s="78"/>
    </row>
    <row r="1414" spans="1:4" ht="12.75">
      <c r="A1414" s="17"/>
      <c r="C1414" s="18"/>
      <c r="D1414" s="78"/>
    </row>
    <row r="1415" spans="1:4" ht="12.75">
      <c r="A1415" s="17"/>
      <c r="C1415" s="18"/>
      <c r="D1415" s="78"/>
    </row>
    <row r="1416" spans="1:4" ht="12.75">
      <c r="A1416" s="17"/>
      <c r="C1416" s="18"/>
      <c r="D1416" s="78"/>
    </row>
    <row r="1417" spans="1:4" ht="12.75">
      <c r="A1417" s="17"/>
      <c r="C1417" s="18"/>
      <c r="D1417" s="78"/>
    </row>
    <row r="1418" spans="1:4" ht="12.75">
      <c r="A1418" s="17"/>
      <c r="C1418" s="18"/>
      <c r="D1418" s="78"/>
    </row>
    <row r="1419" spans="1:4" ht="12.75">
      <c r="A1419" s="17"/>
      <c r="C1419" s="18"/>
      <c r="D1419" s="78"/>
    </row>
    <row r="1420" spans="1:4" ht="12.75">
      <c r="A1420" s="17"/>
      <c r="C1420" s="18"/>
      <c r="D1420" s="78"/>
    </row>
    <row r="1421" spans="1:4" ht="12.75">
      <c r="A1421" s="17"/>
      <c r="C1421" s="18"/>
      <c r="D1421" s="78"/>
    </row>
    <row r="1422" spans="1:4" ht="12.75">
      <c r="A1422" s="17"/>
      <c r="C1422" s="18"/>
      <c r="D1422" s="78"/>
    </row>
    <row r="1423" spans="1:4" ht="12.75">
      <c r="A1423" s="17"/>
      <c r="C1423" s="18"/>
      <c r="D1423" s="78"/>
    </row>
    <row r="1424" spans="1:4" ht="12.75">
      <c r="A1424" s="17"/>
      <c r="C1424" s="18"/>
      <c r="D1424" s="78"/>
    </row>
    <row r="1425" spans="1:4" ht="12.75">
      <c r="A1425" s="17"/>
      <c r="C1425" s="18"/>
      <c r="D1425" s="78"/>
    </row>
    <row r="1426" spans="1:4" ht="12.75">
      <c r="A1426" s="17"/>
      <c r="C1426" s="18"/>
      <c r="D1426" s="78"/>
    </row>
    <row r="1427" spans="1:4" ht="12.75">
      <c r="A1427" s="17"/>
      <c r="C1427" s="18"/>
      <c r="D1427" s="78"/>
    </row>
    <row r="1428" spans="1:4" ht="12.75">
      <c r="A1428" s="17"/>
      <c r="C1428" s="18"/>
      <c r="D1428" s="78"/>
    </row>
    <row r="1429" spans="1:4" ht="12.75">
      <c r="A1429" s="17"/>
      <c r="C1429" s="18"/>
      <c r="D1429" s="78"/>
    </row>
    <row r="1430" spans="1:4" ht="12.75">
      <c r="A1430" s="17"/>
      <c r="C1430" s="18"/>
      <c r="D1430" s="78"/>
    </row>
    <row r="1431" spans="1:4" ht="12.75">
      <c r="A1431" s="17"/>
      <c r="C1431" s="18"/>
      <c r="D1431" s="78"/>
    </row>
    <row r="1432" spans="1:4" ht="12.75">
      <c r="A1432" s="17"/>
      <c r="C1432" s="18"/>
      <c r="D1432" s="78"/>
    </row>
    <row r="1433" spans="1:4" ht="12.75">
      <c r="A1433" s="17"/>
      <c r="C1433" s="18"/>
      <c r="D1433" s="78"/>
    </row>
    <row r="1434" spans="1:4" ht="12.75">
      <c r="A1434" s="17"/>
      <c r="C1434" s="18"/>
      <c r="D1434" s="78"/>
    </row>
    <row r="1435" spans="1:4" ht="12.75">
      <c r="A1435" s="17"/>
      <c r="C1435" s="18"/>
      <c r="D1435" s="78"/>
    </row>
    <row r="1436" spans="1:4" ht="12.75">
      <c r="A1436" s="17"/>
      <c r="C1436" s="18"/>
      <c r="D1436" s="78"/>
    </row>
    <row r="1437" spans="1:4" ht="12.75">
      <c r="A1437" s="17"/>
      <c r="C1437" s="18"/>
      <c r="D1437" s="78"/>
    </row>
    <row r="1438" spans="1:4" ht="12.75">
      <c r="A1438" s="17"/>
      <c r="C1438" s="18"/>
      <c r="D1438" s="78"/>
    </row>
    <row r="1439" spans="1:4" ht="12.75">
      <c r="A1439" s="17"/>
      <c r="C1439" s="18"/>
      <c r="D1439" s="78"/>
    </row>
    <row r="1440" spans="1:4" ht="12.75">
      <c r="A1440" s="17"/>
      <c r="C1440" s="18"/>
      <c r="D1440" s="78"/>
    </row>
    <row r="1441" spans="1:4" ht="12.75">
      <c r="A1441" s="17"/>
      <c r="C1441" s="18"/>
      <c r="D1441" s="78"/>
    </row>
    <row r="1442" spans="1:4" ht="12.75">
      <c r="A1442" s="17"/>
      <c r="C1442" s="18"/>
      <c r="D1442" s="78"/>
    </row>
    <row r="1443" spans="1:4" ht="12.75">
      <c r="A1443" s="17"/>
      <c r="C1443" s="18"/>
      <c r="D1443" s="78"/>
    </row>
    <row r="1444" spans="1:4" ht="12.75">
      <c r="A1444" s="17"/>
      <c r="C1444" s="18"/>
      <c r="D1444" s="78"/>
    </row>
    <row r="1445" spans="1:4" ht="12.75">
      <c r="A1445" s="17"/>
      <c r="C1445" s="18"/>
      <c r="D1445" s="78"/>
    </row>
    <row r="1446" spans="1:4" ht="12.75">
      <c r="A1446" s="17"/>
      <c r="C1446" s="18"/>
      <c r="D1446" s="78"/>
    </row>
    <row r="1447" spans="1:4" ht="12.75">
      <c r="A1447" s="17"/>
      <c r="C1447" s="18"/>
      <c r="D1447" s="78"/>
    </row>
    <row r="1448" spans="1:4" ht="12.75">
      <c r="A1448" s="17"/>
      <c r="C1448" s="18"/>
      <c r="D1448" s="78"/>
    </row>
    <row r="1449" spans="1:4" ht="12.75">
      <c r="A1449" s="17"/>
      <c r="C1449" s="18"/>
      <c r="D1449" s="78"/>
    </row>
    <row r="1450" spans="1:4" ht="12.75">
      <c r="A1450" s="17"/>
      <c r="C1450" s="18"/>
      <c r="D1450" s="78"/>
    </row>
    <row r="1451" spans="1:4" ht="12.75">
      <c r="A1451" s="17"/>
      <c r="C1451" s="18"/>
      <c r="D1451" s="78"/>
    </row>
    <row r="1452" spans="1:4" ht="12.75">
      <c r="A1452" s="17"/>
      <c r="C1452" s="18"/>
      <c r="D1452" s="78"/>
    </row>
    <row r="1453" spans="1:4" ht="12.75">
      <c r="A1453" s="17"/>
      <c r="C1453" s="18"/>
      <c r="D1453" s="78"/>
    </row>
    <row r="1454" spans="1:4" ht="12.75">
      <c r="A1454" s="17"/>
      <c r="C1454" s="18"/>
      <c r="D1454" s="78"/>
    </row>
    <row r="1455" spans="1:4" ht="12.75">
      <c r="A1455" s="17"/>
      <c r="C1455" s="18"/>
      <c r="D1455" s="78"/>
    </row>
    <row r="1456" spans="1:4" ht="12.75">
      <c r="A1456" s="17"/>
      <c r="C1456" s="18"/>
      <c r="D1456" s="78"/>
    </row>
    <row r="1457" spans="1:4" ht="12.75">
      <c r="A1457" s="17"/>
      <c r="C1457" s="18"/>
      <c r="D1457" s="78"/>
    </row>
    <row r="1458" spans="1:4" ht="12.75">
      <c r="A1458" s="17"/>
      <c r="C1458" s="18"/>
      <c r="D1458" s="78"/>
    </row>
    <row r="1459" spans="1:4" ht="12.75">
      <c r="A1459" s="17"/>
      <c r="C1459" s="18"/>
      <c r="D1459" s="78"/>
    </row>
    <row r="1460" spans="1:4" ht="12.75">
      <c r="A1460" s="17"/>
      <c r="C1460" s="18"/>
      <c r="D1460" s="78"/>
    </row>
    <row r="1461" spans="1:4" ht="12.75">
      <c r="A1461" s="17"/>
      <c r="C1461" s="18"/>
      <c r="D1461" s="78"/>
    </row>
    <row r="1462" spans="1:4" ht="12.75">
      <c r="A1462" s="17"/>
      <c r="C1462" s="18"/>
      <c r="D1462" s="78"/>
    </row>
    <row r="1463" spans="1:4" ht="12.75">
      <c r="A1463" s="17"/>
      <c r="C1463" s="18"/>
      <c r="D1463" s="78"/>
    </row>
    <row r="1464" spans="1:4" ht="12.75">
      <c r="A1464" s="17"/>
      <c r="C1464" s="18"/>
      <c r="D1464" s="78"/>
    </row>
    <row r="1465" spans="1:4" ht="12.75">
      <c r="A1465" s="17"/>
      <c r="C1465" s="18"/>
      <c r="D1465" s="78"/>
    </row>
    <row r="1466" spans="1:4" ht="12.75">
      <c r="A1466" s="17"/>
      <c r="C1466" s="18"/>
      <c r="D1466" s="78"/>
    </row>
    <row r="1467" spans="1:4" ht="12.75">
      <c r="A1467" s="17"/>
      <c r="C1467" s="18"/>
      <c r="D1467" s="78"/>
    </row>
    <row r="1468" spans="1:4" ht="12.75">
      <c r="A1468" s="17"/>
      <c r="C1468" s="18"/>
      <c r="D1468" s="78"/>
    </row>
    <row r="1469" spans="1:4" ht="12.75">
      <c r="A1469" s="17"/>
      <c r="C1469" s="18"/>
      <c r="D1469" s="78"/>
    </row>
    <row r="1470" spans="1:4" ht="12.75">
      <c r="A1470" s="17"/>
      <c r="C1470" s="18"/>
      <c r="D1470" s="78"/>
    </row>
    <row r="1471" spans="1:4" ht="12.75">
      <c r="A1471" s="17"/>
      <c r="C1471" s="18"/>
      <c r="D1471" s="78"/>
    </row>
    <row r="1472" spans="1:4" ht="12.75">
      <c r="A1472" s="17"/>
      <c r="C1472" s="18"/>
      <c r="D1472" s="78"/>
    </row>
    <row r="1473" spans="1:4" ht="12.75">
      <c r="A1473" s="17"/>
      <c r="C1473" s="18"/>
      <c r="D1473" s="78"/>
    </row>
    <row r="1474" spans="1:4" ht="12.75">
      <c r="A1474" s="17"/>
      <c r="C1474" s="18"/>
      <c r="D1474" s="78"/>
    </row>
    <row r="1475" spans="1:4" ht="12.75">
      <c r="A1475" s="17"/>
      <c r="C1475" s="18"/>
      <c r="D1475" s="78"/>
    </row>
    <row r="1476" spans="1:4" ht="12.75">
      <c r="A1476" s="17"/>
      <c r="C1476" s="18"/>
      <c r="D1476" s="78"/>
    </row>
    <row r="1477" spans="1:4" ht="12.75">
      <c r="A1477" s="17"/>
      <c r="C1477" s="18"/>
      <c r="D1477" s="78"/>
    </row>
    <row r="1478" spans="1:4" ht="12.75">
      <c r="A1478" s="17"/>
      <c r="C1478" s="18"/>
      <c r="D1478" s="78"/>
    </row>
    <row r="1479" spans="1:4" ht="12.75">
      <c r="A1479" s="17"/>
      <c r="C1479" s="18"/>
      <c r="D1479" s="78"/>
    </row>
    <row r="1480" spans="1:4" ht="12.75">
      <c r="A1480" s="17"/>
      <c r="C1480" s="18"/>
      <c r="D1480" s="78"/>
    </row>
    <row r="1481" spans="1:4" ht="12.75">
      <c r="A1481" s="17"/>
      <c r="C1481" s="18"/>
      <c r="D1481" s="78"/>
    </row>
    <row r="1482" spans="1:4" ht="12.75">
      <c r="A1482" s="17"/>
      <c r="C1482" s="18"/>
      <c r="D1482" s="78"/>
    </row>
    <row r="1483" spans="1:4" ht="12.75">
      <c r="A1483" s="17"/>
      <c r="C1483" s="18"/>
      <c r="D1483" s="78"/>
    </row>
    <row r="1484" spans="1:4" ht="12.75">
      <c r="A1484" s="17"/>
      <c r="C1484" s="18"/>
      <c r="D1484" s="78"/>
    </row>
    <row r="1485" spans="1:4" ht="12.75">
      <c r="A1485" s="17"/>
      <c r="C1485" s="18"/>
      <c r="D1485" s="78"/>
    </row>
    <row r="1486" spans="1:4" ht="12.75">
      <c r="A1486" s="17"/>
      <c r="C1486" s="18"/>
      <c r="D1486" s="78"/>
    </row>
    <row r="1487" spans="1:4" ht="12.75">
      <c r="A1487" s="17"/>
      <c r="C1487" s="18"/>
      <c r="D1487" s="78"/>
    </row>
    <row r="1488" spans="1:4" ht="12.75">
      <c r="A1488" s="17"/>
      <c r="C1488" s="18"/>
      <c r="D1488" s="78"/>
    </row>
    <row r="1489" spans="1:4" ht="12.75">
      <c r="A1489" s="17"/>
      <c r="C1489" s="18"/>
      <c r="D1489" s="78"/>
    </row>
    <row r="1490" spans="1:4" ht="12.75">
      <c r="A1490" s="17"/>
      <c r="C1490" s="18"/>
      <c r="D1490" s="78"/>
    </row>
    <row r="1491" spans="1:4" ht="12.75">
      <c r="A1491" s="17"/>
      <c r="C1491" s="18"/>
      <c r="D1491" s="78"/>
    </row>
    <row r="1492" spans="1:4" ht="12.75">
      <c r="A1492" s="17"/>
      <c r="C1492" s="18"/>
      <c r="D1492" s="78"/>
    </row>
    <row r="1493" spans="1:4" ht="12.75">
      <c r="A1493" s="17"/>
      <c r="C1493" s="18"/>
      <c r="D1493" s="78"/>
    </row>
    <row r="1494" spans="1:4" ht="12.75">
      <c r="A1494" s="17"/>
      <c r="C1494" s="18"/>
      <c r="D1494" s="78"/>
    </row>
    <row r="1495" spans="1:4" ht="12.75">
      <c r="A1495" s="17"/>
      <c r="C1495" s="18"/>
      <c r="D1495" s="78"/>
    </row>
    <row r="1496" spans="1:4" ht="12.75">
      <c r="A1496" s="17"/>
      <c r="C1496" s="18"/>
      <c r="D1496" s="78"/>
    </row>
    <row r="1497" spans="1:4" ht="12.75">
      <c r="A1497" s="17"/>
      <c r="C1497" s="18"/>
      <c r="D1497" s="78"/>
    </row>
    <row r="1498" spans="1:4" ht="12.75">
      <c r="A1498" s="17"/>
      <c r="C1498" s="18"/>
      <c r="D1498" s="78"/>
    </row>
    <row r="1499" spans="1:4" ht="12.75">
      <c r="A1499" s="17"/>
      <c r="C1499" s="18"/>
      <c r="D1499" s="78"/>
    </row>
    <row r="1500" spans="1:4" ht="12.75">
      <c r="A1500" s="17"/>
      <c r="C1500" s="18"/>
      <c r="D1500" s="78"/>
    </row>
    <row r="1501" spans="1:4" ht="12.75">
      <c r="A1501" s="17"/>
      <c r="C1501" s="18"/>
      <c r="D1501" s="78"/>
    </row>
    <row r="1502" spans="1:4" ht="12.75">
      <c r="A1502" s="17"/>
      <c r="C1502" s="18"/>
      <c r="D1502" s="78"/>
    </row>
    <row r="1503" spans="1:4" ht="12.75">
      <c r="A1503" s="17"/>
      <c r="C1503" s="18"/>
      <c r="D1503" s="78"/>
    </row>
    <row r="1504" spans="1:4" ht="12.75">
      <c r="A1504" s="17"/>
      <c r="C1504" s="18"/>
      <c r="D1504" s="78"/>
    </row>
    <row r="1505" spans="1:4" ht="12.75">
      <c r="A1505" s="17"/>
      <c r="C1505" s="18"/>
      <c r="D1505" s="78"/>
    </row>
    <row r="1506" spans="1:4" ht="12.75">
      <c r="A1506" s="17"/>
      <c r="C1506" s="18"/>
      <c r="D1506" s="78"/>
    </row>
    <row r="1507" spans="1:4" ht="12.75">
      <c r="A1507" s="17"/>
      <c r="C1507" s="18"/>
      <c r="D1507" s="78"/>
    </row>
    <row r="1508" spans="1:4" ht="12.75">
      <c r="A1508" s="17"/>
      <c r="C1508" s="18"/>
      <c r="D1508" s="78"/>
    </row>
    <row r="1509" spans="1:4" ht="12.75">
      <c r="A1509" s="17"/>
      <c r="C1509" s="18"/>
      <c r="D1509" s="78"/>
    </row>
    <row r="1510" spans="1:4" ht="12.75">
      <c r="A1510" s="17"/>
      <c r="C1510" s="18"/>
      <c r="D1510" s="78"/>
    </row>
    <row r="1511" spans="1:4" ht="12.75">
      <c r="A1511" s="17"/>
      <c r="C1511" s="18"/>
      <c r="D1511" s="78"/>
    </row>
    <row r="1512" spans="1:4" ht="12.75">
      <c r="A1512" s="17"/>
      <c r="C1512" s="18"/>
      <c r="D1512" s="78"/>
    </row>
    <row r="1513" spans="1:4" ht="12.75">
      <c r="A1513" s="17"/>
      <c r="C1513" s="18"/>
      <c r="D1513" s="78"/>
    </row>
    <row r="1514" spans="1:4" ht="12.75">
      <c r="A1514" s="17"/>
      <c r="C1514" s="18"/>
      <c r="D1514" s="78"/>
    </row>
    <row r="1515" spans="1:4" ht="12.75">
      <c r="A1515" s="17"/>
      <c r="C1515" s="18"/>
      <c r="D1515" s="78"/>
    </row>
    <row r="1516" spans="1:4" ht="12.75">
      <c r="A1516" s="17"/>
      <c r="C1516" s="18"/>
      <c r="D1516" s="78"/>
    </row>
    <row r="1517" spans="1:4" ht="12.75">
      <c r="A1517" s="17"/>
      <c r="C1517" s="18"/>
      <c r="D1517" s="78"/>
    </row>
    <row r="1518" spans="1:4" ht="12.75">
      <c r="A1518" s="17"/>
      <c r="C1518" s="18"/>
      <c r="D1518" s="78"/>
    </row>
    <row r="1519" spans="1:4" ht="12.75">
      <c r="A1519" s="17"/>
      <c r="C1519" s="18"/>
      <c r="D1519" s="78"/>
    </row>
    <row r="1520" spans="1:4" ht="12.75">
      <c r="A1520" s="17"/>
      <c r="C1520" s="18"/>
      <c r="D1520" s="78"/>
    </row>
    <row r="1521" spans="1:4" ht="12.75">
      <c r="A1521" s="17"/>
      <c r="C1521" s="18"/>
      <c r="D1521" s="78"/>
    </row>
    <row r="1522" spans="1:4" ht="12.75">
      <c r="A1522" s="17"/>
      <c r="C1522" s="18"/>
      <c r="D1522" s="78"/>
    </row>
    <row r="1523" spans="1:4" ht="12.75">
      <c r="A1523" s="17"/>
      <c r="C1523" s="18"/>
      <c r="D1523" s="78"/>
    </row>
    <row r="1524" spans="1:4" ht="12.75">
      <c r="A1524" s="17"/>
      <c r="C1524" s="18"/>
      <c r="D1524" s="78"/>
    </row>
    <row r="1525" spans="1:4" ht="12.75">
      <c r="A1525" s="17"/>
      <c r="C1525" s="18"/>
      <c r="D1525" s="78"/>
    </row>
    <row r="1526" spans="1:4" ht="12.75">
      <c r="A1526" s="17"/>
      <c r="C1526" s="18"/>
      <c r="D1526" s="78"/>
    </row>
    <row r="1527" spans="1:4" ht="12.75">
      <c r="A1527" s="17"/>
      <c r="C1527" s="18"/>
      <c r="D1527" s="78"/>
    </row>
    <row r="1528" spans="1:4" ht="12.75">
      <c r="A1528" s="17"/>
      <c r="C1528" s="18"/>
      <c r="D1528" s="78"/>
    </row>
    <row r="1529" spans="1:4" ht="12.75">
      <c r="A1529" s="17"/>
      <c r="C1529" s="18"/>
      <c r="D1529" s="78"/>
    </row>
    <row r="1530" spans="1:4" ht="12.75">
      <c r="A1530" s="17"/>
      <c r="C1530" s="18"/>
      <c r="D1530" s="78"/>
    </row>
    <row r="1531" spans="1:4" ht="12.75">
      <c r="A1531" s="17"/>
      <c r="C1531" s="18"/>
      <c r="D1531" s="78"/>
    </row>
    <row r="1532" spans="1:4" ht="12.75">
      <c r="A1532" s="17"/>
      <c r="C1532" s="18"/>
      <c r="D1532" s="78"/>
    </row>
    <row r="1533" spans="1:4" ht="12.75">
      <c r="A1533" s="17"/>
      <c r="C1533" s="18"/>
      <c r="D1533" s="78"/>
    </row>
    <row r="1534" spans="1:4" ht="12.75">
      <c r="A1534" s="17"/>
      <c r="C1534" s="18"/>
      <c r="D1534" s="78"/>
    </row>
    <row r="1535" spans="1:4" ht="12.75">
      <c r="A1535" s="17"/>
      <c r="C1535" s="18"/>
      <c r="D1535" s="78"/>
    </row>
    <row r="1536" spans="1:4" ht="12.75">
      <c r="A1536" s="17"/>
      <c r="C1536" s="18"/>
      <c r="D1536" s="78"/>
    </row>
    <row r="1537" spans="1:4" ht="12.75">
      <c r="A1537" s="17"/>
      <c r="C1537" s="18"/>
      <c r="D1537" s="78"/>
    </row>
    <row r="1538" spans="1:4" ht="12.75">
      <c r="A1538" s="17"/>
      <c r="C1538" s="18"/>
      <c r="D1538" s="78"/>
    </row>
    <row r="1539" spans="1:4" ht="12.75">
      <c r="A1539" s="17"/>
      <c r="C1539" s="18"/>
      <c r="D1539" s="78"/>
    </row>
    <row r="1540" spans="1:4" ht="12.75">
      <c r="A1540" s="17"/>
      <c r="C1540" s="18"/>
      <c r="D1540" s="78"/>
    </row>
    <row r="1541" spans="1:4" ht="12.75">
      <c r="A1541" s="17"/>
      <c r="C1541" s="18"/>
      <c r="D1541" s="78"/>
    </row>
    <row r="1542" spans="1:4" ht="12.75">
      <c r="A1542" s="17"/>
      <c r="C1542" s="18"/>
      <c r="D1542" s="78"/>
    </row>
    <row r="1543" spans="1:4" ht="12.75">
      <c r="A1543" s="17"/>
      <c r="C1543" s="18"/>
      <c r="D1543" s="78"/>
    </row>
    <row r="1544" spans="1:4" ht="12.75">
      <c r="A1544" s="17"/>
      <c r="C1544" s="18"/>
      <c r="D1544" s="78"/>
    </row>
    <row r="1545" spans="1:4" ht="12.75">
      <c r="A1545" s="17"/>
      <c r="C1545" s="18"/>
      <c r="D1545" s="78"/>
    </row>
    <row r="1546" spans="1:4" ht="12.75">
      <c r="A1546" s="17"/>
      <c r="C1546" s="18"/>
      <c r="D1546" s="78"/>
    </row>
    <row r="1547" spans="1:4" ht="12.75">
      <c r="A1547" s="17"/>
      <c r="C1547" s="18"/>
      <c r="D1547" s="78"/>
    </row>
    <row r="1548" spans="1:4" ht="12.75">
      <c r="A1548" s="17"/>
      <c r="C1548" s="18"/>
      <c r="D1548" s="78"/>
    </row>
    <row r="1549" spans="1:4" ht="12.75">
      <c r="A1549" s="17"/>
      <c r="C1549" s="18"/>
      <c r="D1549" s="78"/>
    </row>
    <row r="1550" spans="1:4" ht="12.75">
      <c r="A1550" s="17"/>
      <c r="C1550" s="18"/>
      <c r="D1550" s="78"/>
    </row>
    <row r="1551" spans="1:4" ht="12.75">
      <c r="A1551" s="17"/>
      <c r="C1551" s="18"/>
      <c r="D1551" s="78"/>
    </row>
    <row r="1552" spans="1:4" ht="12.75">
      <c r="A1552" s="17"/>
      <c r="C1552" s="18"/>
      <c r="D1552" s="78"/>
    </row>
    <row r="1553" spans="1:4" ht="12.75">
      <c r="A1553" s="17"/>
      <c r="C1553" s="18"/>
      <c r="D1553" s="78"/>
    </row>
    <row r="1554" spans="1:4" ht="12.75">
      <c r="A1554" s="17"/>
      <c r="C1554" s="18"/>
      <c r="D1554" s="78"/>
    </row>
    <row r="1555" spans="1:4" ht="12.75">
      <c r="A1555" s="17"/>
      <c r="C1555" s="18"/>
      <c r="D1555" s="78"/>
    </row>
    <row r="1556" spans="1:4" ht="12.75">
      <c r="A1556" s="17"/>
      <c r="C1556" s="18"/>
      <c r="D1556" s="78"/>
    </row>
    <row r="1557" spans="1:4" ht="12.75">
      <c r="A1557" s="17"/>
      <c r="C1557" s="18"/>
      <c r="D1557" s="78"/>
    </row>
    <row r="1558" spans="1:4" ht="12.75">
      <c r="A1558" s="17"/>
      <c r="C1558" s="18"/>
      <c r="D1558" s="78"/>
    </row>
    <row r="1559" spans="1:4" ht="12.75">
      <c r="A1559" s="17"/>
      <c r="C1559" s="18"/>
      <c r="D1559" s="78"/>
    </row>
    <row r="1560" spans="1:4" ht="12.75">
      <c r="A1560" s="17"/>
      <c r="C1560" s="18"/>
      <c r="D1560" s="78"/>
    </row>
    <row r="1561" spans="1:4" ht="12.75">
      <c r="A1561" s="17"/>
      <c r="C1561" s="18"/>
      <c r="D1561" s="78"/>
    </row>
    <row r="1562" spans="1:4" ht="12.75">
      <c r="A1562" s="17"/>
      <c r="C1562" s="18"/>
      <c r="D1562" s="78"/>
    </row>
    <row r="1563" spans="1:4" ht="12.75">
      <c r="A1563" s="17"/>
      <c r="C1563" s="18"/>
      <c r="D1563" s="78"/>
    </row>
    <row r="1564" spans="1:4" ht="12.75">
      <c r="A1564" s="17"/>
      <c r="C1564" s="18"/>
      <c r="D1564" s="78"/>
    </row>
    <row r="1565" spans="1:4" ht="12.75">
      <c r="A1565" s="17"/>
      <c r="C1565" s="18"/>
      <c r="D1565" s="78"/>
    </row>
    <row r="1566" spans="1:4" ht="12.75">
      <c r="A1566" s="17"/>
      <c r="C1566" s="18"/>
      <c r="D1566" s="78"/>
    </row>
    <row r="1567" spans="1:4" ht="12.75">
      <c r="A1567" s="17"/>
      <c r="C1567" s="18"/>
      <c r="D1567" s="78"/>
    </row>
    <row r="1568" spans="1:4" ht="12.75">
      <c r="A1568" s="17"/>
      <c r="C1568" s="18"/>
      <c r="D1568" s="78"/>
    </row>
    <row r="1569" spans="1:4" ht="12.75">
      <c r="A1569" s="17"/>
      <c r="C1569" s="18"/>
      <c r="D1569" s="78"/>
    </row>
    <row r="1570" spans="1:4" ht="12.75">
      <c r="A1570" s="17"/>
      <c r="C1570" s="18"/>
      <c r="D1570" s="78"/>
    </row>
    <row r="1571" spans="1:4" ht="12.75">
      <c r="A1571" s="17"/>
      <c r="C1571" s="18"/>
      <c r="D1571" s="78"/>
    </row>
    <row r="1572" spans="1:4" ht="12.75">
      <c r="A1572" s="17"/>
      <c r="C1572" s="18"/>
      <c r="D1572" s="78"/>
    </row>
    <row r="1573" spans="1:4" ht="12.75">
      <c r="A1573" s="17"/>
      <c r="C1573" s="18"/>
      <c r="D1573" s="78"/>
    </row>
    <row r="1574" spans="1:4" ht="12.75">
      <c r="A1574" s="17"/>
      <c r="C1574" s="18"/>
      <c r="D1574" s="78"/>
    </row>
    <row r="1575" spans="1:4" ht="12.75">
      <c r="A1575" s="17"/>
      <c r="C1575" s="18"/>
      <c r="D1575" s="78"/>
    </row>
    <row r="1576" spans="1:4" ht="12.75">
      <c r="A1576" s="17"/>
      <c r="C1576" s="18"/>
      <c r="D1576" s="78"/>
    </row>
    <row r="1577" spans="1:4" ht="12.75">
      <c r="A1577" s="17"/>
      <c r="C1577" s="18"/>
      <c r="D1577" s="78"/>
    </row>
    <row r="1578" spans="1:4" ht="12.75">
      <c r="A1578" s="17"/>
      <c r="C1578" s="18"/>
      <c r="D1578" s="78"/>
    </row>
    <row r="1579" spans="1:4" ht="12.75">
      <c r="A1579" s="17"/>
      <c r="C1579" s="18"/>
      <c r="D1579" s="78"/>
    </row>
    <row r="1580" spans="1:4" ht="12.75">
      <c r="A1580" s="17"/>
      <c r="C1580" s="18"/>
      <c r="D1580" s="78"/>
    </row>
    <row r="1581" spans="1:4" ht="12.75">
      <c r="A1581" s="17"/>
      <c r="C1581" s="18"/>
      <c r="D1581" s="78"/>
    </row>
    <row r="1582" spans="1:4" ht="12.75">
      <c r="A1582" s="17"/>
      <c r="C1582" s="18"/>
      <c r="D1582" s="78"/>
    </row>
    <row r="1583" spans="1:4" ht="12.75">
      <c r="A1583" s="17"/>
      <c r="C1583" s="18"/>
      <c r="D1583" s="78"/>
    </row>
    <row r="1584" spans="1:4" ht="12.75">
      <c r="A1584" s="17"/>
      <c r="C1584" s="18"/>
      <c r="D1584" s="78"/>
    </row>
    <row r="1585" spans="1:4" ht="12.75">
      <c r="A1585" s="17"/>
      <c r="C1585" s="18"/>
      <c r="D1585" s="78"/>
    </row>
    <row r="1586" spans="1:4" ht="12.75">
      <c r="A1586" s="17"/>
      <c r="C1586" s="18"/>
      <c r="D1586" s="78"/>
    </row>
    <row r="1587" spans="1:4" ht="12.75">
      <c r="A1587" s="17"/>
      <c r="C1587" s="18"/>
      <c r="D1587" s="78"/>
    </row>
    <row r="1588" spans="1:4" ht="12.75">
      <c r="A1588" s="17"/>
      <c r="C1588" s="18"/>
      <c r="D1588" s="78"/>
    </row>
    <row r="1589" spans="1:4" ht="12.75">
      <c r="A1589" s="17"/>
      <c r="C1589" s="18"/>
      <c r="D1589" s="78"/>
    </row>
    <row r="1590" spans="1:4" ht="12.75">
      <c r="A1590" s="17"/>
      <c r="C1590" s="18"/>
      <c r="D1590" s="78"/>
    </row>
    <row r="1591" spans="1:4" ht="12.75">
      <c r="A1591" s="17"/>
      <c r="C1591" s="18"/>
      <c r="D1591" s="78"/>
    </row>
    <row r="1592" spans="1:4" ht="12.75">
      <c r="A1592" s="17"/>
      <c r="C1592" s="18"/>
      <c r="D1592" s="78"/>
    </row>
  </sheetData>
  <sheetProtection/>
  <mergeCells count="113">
    <mergeCell ref="A900:C900"/>
    <mergeCell ref="A877:C877"/>
    <mergeCell ref="A878:D878"/>
    <mergeCell ref="A933:C933"/>
    <mergeCell ref="A1:D1"/>
    <mergeCell ref="A367:D367"/>
    <mergeCell ref="A410:C410"/>
    <mergeCell ref="A411:D411"/>
    <mergeCell ref="A447:C447"/>
    <mergeCell ref="A448:D448"/>
    <mergeCell ref="A177:D177"/>
    <mergeCell ref="A3:D3"/>
    <mergeCell ref="A5:D5"/>
    <mergeCell ref="A89:D89"/>
    <mergeCell ref="A853:C853"/>
    <mergeCell ref="A473:D473"/>
    <mergeCell ref="A534:C534"/>
    <mergeCell ref="A568:D568"/>
    <mergeCell ref="A587:D587"/>
    <mergeCell ref="A650:C650"/>
    <mergeCell ref="A768:D768"/>
    <mergeCell ref="A760:C760"/>
    <mergeCell ref="A697:D697"/>
    <mergeCell ref="A651:D651"/>
    <mergeCell ref="A692:C692"/>
    <mergeCell ref="A767:C767"/>
    <mergeCell ref="A1064:D1064"/>
    <mergeCell ref="A1068:C1068"/>
    <mergeCell ref="A1061:D1061"/>
    <mergeCell ref="A1063:C1063"/>
    <mergeCell ref="A1034:D1034"/>
    <mergeCell ref="A1039:D1039"/>
    <mergeCell ref="A1041:C1041"/>
    <mergeCell ref="A1060:C1060"/>
    <mergeCell ref="A1046:D1046"/>
    <mergeCell ref="A1053:C1053"/>
    <mergeCell ref="A556:D556"/>
    <mergeCell ref="A567:C567"/>
    <mergeCell ref="A1057:C1057"/>
    <mergeCell ref="A1018:D1018"/>
    <mergeCell ref="A1031:D1031"/>
    <mergeCell ref="A857:D857"/>
    <mergeCell ref="A616:C616"/>
    <mergeCell ref="A617:D617"/>
    <mergeCell ref="A824:D824"/>
    <mergeCell ref="A647:C647"/>
    <mergeCell ref="A88:C88"/>
    <mergeCell ref="A100:C100"/>
    <mergeCell ref="A176:C176"/>
    <mergeCell ref="A207:C207"/>
    <mergeCell ref="A264:C264"/>
    <mergeCell ref="A330:D330"/>
    <mergeCell ref="A320:C320"/>
    <mergeCell ref="A329:C329"/>
    <mergeCell ref="A208:D208"/>
    <mergeCell ref="A101:D101"/>
    <mergeCell ref="B1073:C1073"/>
    <mergeCell ref="A695:D695"/>
    <mergeCell ref="A761:D761"/>
    <mergeCell ref="B1071:C1071"/>
    <mergeCell ref="B1072:C1072"/>
    <mergeCell ref="A284:D284"/>
    <mergeCell ref="A324:D324"/>
    <mergeCell ref="A321:D321"/>
    <mergeCell ref="A323:C323"/>
    <mergeCell ref="A1058:D1058"/>
    <mergeCell ref="A283:C283"/>
    <mergeCell ref="A265:D265"/>
    <mergeCell ref="A336:C336"/>
    <mergeCell ref="A366:C366"/>
    <mergeCell ref="A648:D648"/>
    <mergeCell ref="A472:C472"/>
    <mergeCell ref="A535:D535"/>
    <mergeCell ref="A555:C555"/>
    <mergeCell ref="A586:C586"/>
    <mergeCell ref="A337:D337"/>
    <mergeCell ref="A1054:D1054"/>
    <mergeCell ref="A1038:C1038"/>
    <mergeCell ref="A1042:D1042"/>
    <mergeCell ref="A1045:C1045"/>
    <mergeCell ref="A1024:D1024"/>
    <mergeCell ref="A1033:C1033"/>
    <mergeCell ref="A1030:C1030"/>
    <mergeCell ref="A809:C809"/>
    <mergeCell ref="A810:D810"/>
    <mergeCell ref="A1020:D1020"/>
    <mergeCell ref="A1023:C1023"/>
    <mergeCell ref="A958:D958"/>
    <mergeCell ref="A977:C977"/>
    <mergeCell ref="A901:D901"/>
    <mergeCell ref="A1015:C1015"/>
    <mergeCell ref="A823:C823"/>
    <mergeCell ref="A860:D860"/>
    <mergeCell ref="A854:D854"/>
    <mergeCell ref="A856:C856"/>
    <mergeCell ref="A924:D924"/>
    <mergeCell ref="A1003:D1003"/>
    <mergeCell ref="A859:C859"/>
    <mergeCell ref="A869:C869"/>
    <mergeCell ref="A870:D870"/>
    <mergeCell ref="A978:D978"/>
    <mergeCell ref="A989:C989"/>
    <mergeCell ref="A995:C995"/>
    <mergeCell ref="A864:C864"/>
    <mergeCell ref="A934:D934"/>
    <mergeCell ref="A974:D974"/>
    <mergeCell ref="A1002:C1002"/>
    <mergeCell ref="A973:C973"/>
    <mergeCell ref="A865:D865"/>
    <mergeCell ref="A923:C923"/>
    <mergeCell ref="A996:D996"/>
    <mergeCell ref="A990:D990"/>
    <mergeCell ref="A957:C957"/>
  </mergeCells>
  <conditionalFormatting sqref="B192 B190">
    <cfRule type="colorScale" priority="9" dxfId="0">
      <colorScale>
        <cfvo type="min" val="0"/>
        <cfvo type="max"/>
        <color rgb="FFFFEF9C"/>
        <color rgb="FFFF7128"/>
      </colorScale>
    </cfRule>
  </conditionalFormatting>
  <conditionalFormatting sqref="B191">
    <cfRule type="colorScale" priority="8" dxfId="0">
      <colorScale>
        <cfvo type="min" val="0"/>
        <cfvo type="max"/>
        <color rgb="FFFFEF9C"/>
        <color rgb="FFFF7128"/>
      </colorScale>
    </cfRule>
  </conditionalFormatting>
  <conditionalFormatting sqref="B193">
    <cfRule type="colorScale" priority="7" dxfId="0">
      <colorScale>
        <cfvo type="min" val="0"/>
        <cfvo type="max"/>
        <color rgb="FFFFEF9C"/>
        <color rgb="FFFF7128"/>
      </colorScale>
    </cfRule>
  </conditionalFormatting>
  <conditionalFormatting sqref="B203:B206">
    <cfRule type="colorScale" priority="6" dxfId="0">
      <colorScale>
        <cfvo type="min" val="0"/>
        <cfvo type="max"/>
        <color rgb="FFFFEF9C"/>
        <color rgb="FFFF7128"/>
      </colorScale>
    </cfRule>
  </conditionalFormatting>
  <conditionalFormatting sqref="B817">
    <cfRule type="colorScale" priority="5" dxfId="0">
      <colorScale>
        <cfvo type="min" val="0"/>
        <cfvo type="max"/>
        <color rgb="FFFFEF9C"/>
        <color rgb="FFFF7128"/>
      </colorScale>
    </cfRule>
  </conditionalFormatting>
  <conditionalFormatting sqref="B814:B816">
    <cfRule type="colorScale" priority="4" dxfId="0">
      <colorScale>
        <cfvo type="min" val="0"/>
        <cfvo type="max"/>
        <color rgb="FFFFEF9C"/>
        <color rgb="FFFF7128"/>
      </colorScale>
    </cfRule>
  </conditionalFormatting>
  <conditionalFormatting sqref="B822">
    <cfRule type="colorScale" priority="3" dxfId="0">
      <colorScale>
        <cfvo type="min" val="0"/>
        <cfvo type="max"/>
        <color rgb="FFFFEF9C"/>
        <color rgb="FFFF7128"/>
      </colorScale>
    </cfRule>
  </conditionalFormatting>
  <conditionalFormatting sqref="B821">
    <cfRule type="colorScale" priority="1" dxfId="0">
      <colorScale>
        <cfvo type="min" val="0"/>
        <cfvo type="max"/>
        <color rgb="FFFFEF9C"/>
        <color rgb="FFFF7128"/>
      </colorScale>
    </cfRule>
  </conditionalFormatting>
  <printOptions horizontalCentered="1"/>
  <pageMargins left="0.5905511811023623" right="0" top="0.3937007874015748" bottom="0.1968503937007874" header="0.7086614173228347" footer="0.5118110236220472"/>
  <pageSetup fitToHeight="0" fitToWidth="1" horizontalDpi="600" verticalDpi="600" orientation="portrait" paperSize="9" r:id="rId1"/>
  <headerFooter alignWithMargins="0">
    <oddFooter>&amp;CStrona &amp;P z &amp;N</oddFooter>
  </headerFooter>
  <rowBreaks count="19" manualBreakCount="19">
    <brk id="54" max="3" man="1"/>
    <brk id="100" max="3" man="1"/>
    <brk id="161" max="3" man="1"/>
    <brk id="220" max="3" man="1"/>
    <brk id="275" max="3" man="1"/>
    <brk id="329" max="3" man="1"/>
    <brk id="390" max="3" man="1"/>
    <brk id="447" max="3" man="1"/>
    <brk id="505" max="3" man="1"/>
    <brk id="555" max="3" man="1"/>
    <brk id="616" max="3" man="1"/>
    <brk id="661" max="3" man="1"/>
    <brk id="715" max="3" man="1"/>
    <brk id="760" max="3" man="1"/>
    <brk id="816" max="3" man="1"/>
    <brk id="877" max="3" man="1"/>
    <brk id="938" max="3" man="1"/>
    <brk id="995" max="3" man="1"/>
    <brk id="104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view="pageBreakPreview" zoomScale="87" zoomScaleSheetLayoutView="87" zoomScalePageLayoutView="0" workbookViewId="0" topLeftCell="A1">
      <selection activeCell="B14" sqref="B14"/>
    </sheetView>
  </sheetViews>
  <sheetFormatPr defaultColWidth="9.140625" defaultRowHeight="12.75"/>
  <cols>
    <col min="1" max="1" width="5.8515625" style="62" customWidth="1"/>
    <col min="2" max="2" width="51.00390625" style="0" customWidth="1"/>
    <col min="3" max="4" width="20.140625" style="109" customWidth="1"/>
    <col min="5" max="5" width="33.7109375" style="109" customWidth="1"/>
    <col min="6" max="6" width="20.140625" style="109" customWidth="1"/>
    <col min="7" max="8" width="14.140625" style="109" bestFit="1" customWidth="1"/>
    <col min="9" max="10" width="12.00390625" style="109" bestFit="1" customWidth="1"/>
    <col min="11" max="11" width="12.140625" style="109" bestFit="1" customWidth="1"/>
  </cols>
  <sheetData>
    <row r="1" ht="16.5">
      <c r="B1" s="5" t="s">
        <v>140</v>
      </c>
    </row>
    <row r="2" ht="16.5">
      <c r="B2" s="5"/>
    </row>
    <row r="3" spans="2:6" ht="12.75" customHeight="1">
      <c r="B3" s="323" t="s">
        <v>41</v>
      </c>
      <c r="C3" s="323"/>
      <c r="D3" s="110"/>
      <c r="E3" s="110"/>
      <c r="F3" s="110"/>
    </row>
    <row r="4" spans="1:10" ht="12.75">
      <c r="A4" s="328" t="s">
        <v>8</v>
      </c>
      <c r="B4" s="328" t="s">
        <v>6</v>
      </c>
      <c r="C4" s="330" t="s">
        <v>17</v>
      </c>
      <c r="D4" s="331"/>
      <c r="E4" s="326" t="s">
        <v>138</v>
      </c>
      <c r="F4" s="321" t="s">
        <v>0</v>
      </c>
      <c r="G4" s="257"/>
      <c r="H4" s="257"/>
      <c r="I4" s="257"/>
      <c r="J4" s="257"/>
    </row>
    <row r="5" spans="1:10" ht="38.25" customHeight="1">
      <c r="A5" s="329"/>
      <c r="B5" s="329"/>
      <c r="C5" s="275" t="s">
        <v>17</v>
      </c>
      <c r="D5" s="275" t="s">
        <v>135</v>
      </c>
      <c r="E5" s="327"/>
      <c r="F5" s="322"/>
      <c r="G5" s="257"/>
      <c r="H5" s="257"/>
      <c r="I5" s="257"/>
      <c r="J5" s="257"/>
    </row>
    <row r="6" spans="1:11" ht="26.25" customHeight="1">
      <c r="A6" s="25">
        <v>1</v>
      </c>
      <c r="B6" s="1" t="s">
        <v>45</v>
      </c>
      <c r="C6" s="85">
        <v>11168434.38</v>
      </c>
      <c r="D6" s="85">
        <v>3499</v>
      </c>
      <c r="E6" s="85">
        <v>33876.55</v>
      </c>
      <c r="F6" s="85">
        <f>C6+E6</f>
        <v>11202310.930000002</v>
      </c>
      <c r="G6" s="257"/>
      <c r="H6" s="257"/>
      <c r="I6" s="257"/>
      <c r="J6" s="276"/>
      <c r="K6" s="277"/>
    </row>
    <row r="7" spans="1:11" s="4" customFormat="1" ht="26.25" customHeight="1">
      <c r="A7" s="11">
        <v>2</v>
      </c>
      <c r="B7" s="45" t="s">
        <v>50</v>
      </c>
      <c r="C7" s="85">
        <v>2111052.86</v>
      </c>
      <c r="D7" s="142">
        <v>0</v>
      </c>
      <c r="E7" s="142">
        <v>0</v>
      </c>
      <c r="F7" s="85">
        <f aca="true" t="shared" si="0" ref="F7:F27">C7+E7</f>
        <v>2111052.86</v>
      </c>
      <c r="G7" s="112"/>
      <c r="H7" s="112"/>
      <c r="I7" s="112"/>
      <c r="J7" s="112"/>
      <c r="K7" s="112"/>
    </row>
    <row r="8" spans="1:11" s="4" customFormat="1" ht="26.25" customHeight="1">
      <c r="A8" s="25">
        <v>3</v>
      </c>
      <c r="B8" s="1" t="s">
        <v>53</v>
      </c>
      <c r="C8" s="86">
        <v>1344567.8900000001</v>
      </c>
      <c r="D8" s="86">
        <v>28301.5</v>
      </c>
      <c r="E8" s="86">
        <v>0</v>
      </c>
      <c r="F8" s="85">
        <f t="shared" si="0"/>
        <v>1344567.8900000001</v>
      </c>
      <c r="G8" s="112"/>
      <c r="H8" s="112"/>
      <c r="I8" s="112"/>
      <c r="J8" s="112"/>
      <c r="K8" s="112"/>
    </row>
    <row r="9" spans="1:11" s="4" customFormat="1" ht="26.25" customHeight="1">
      <c r="A9" s="11">
        <v>4</v>
      </c>
      <c r="B9" s="49" t="s">
        <v>55</v>
      </c>
      <c r="C9" s="85">
        <v>6437708.949999999</v>
      </c>
      <c r="D9" s="85">
        <v>0</v>
      </c>
      <c r="E9" s="85">
        <v>0</v>
      </c>
      <c r="F9" s="85">
        <f t="shared" si="0"/>
        <v>6437708.949999999</v>
      </c>
      <c r="G9" s="112"/>
      <c r="H9" s="112"/>
      <c r="I9" s="112"/>
      <c r="J9" s="112"/>
      <c r="K9" s="112"/>
    </row>
    <row r="10" spans="1:11" s="4" customFormat="1" ht="26.25" customHeight="1">
      <c r="A10" s="25">
        <v>5</v>
      </c>
      <c r="B10" s="1" t="s">
        <v>58</v>
      </c>
      <c r="C10" s="175">
        <f>1563240.64+1814.04</f>
        <v>1565054.68</v>
      </c>
      <c r="D10" s="143">
        <v>0</v>
      </c>
      <c r="E10" s="143">
        <v>0</v>
      </c>
      <c r="F10" s="85">
        <f t="shared" si="0"/>
        <v>1565054.68</v>
      </c>
      <c r="G10" s="112"/>
      <c r="H10" s="112"/>
      <c r="I10" s="112"/>
      <c r="J10" s="112"/>
      <c r="K10" s="112"/>
    </row>
    <row r="11" spans="1:11" s="4" customFormat="1" ht="26.25" customHeight="1">
      <c r="A11" s="11">
        <v>6</v>
      </c>
      <c r="B11" s="1" t="s">
        <v>61</v>
      </c>
      <c r="C11" s="143">
        <v>755854.24</v>
      </c>
      <c r="D11" s="143">
        <v>23684.4</v>
      </c>
      <c r="E11" s="143">
        <v>0</v>
      </c>
      <c r="F11" s="85">
        <f t="shared" si="0"/>
        <v>755854.24</v>
      </c>
      <c r="G11" s="112"/>
      <c r="H11" s="112"/>
      <c r="I11" s="112"/>
      <c r="J11" s="112"/>
      <c r="K11" s="112"/>
    </row>
    <row r="12" spans="1:11" s="4" customFormat="1" ht="26.25" customHeight="1">
      <c r="A12" s="25">
        <v>7</v>
      </c>
      <c r="B12" s="1" t="s">
        <v>64</v>
      </c>
      <c r="C12" s="85">
        <v>3366513.83</v>
      </c>
      <c r="D12" s="85">
        <v>0</v>
      </c>
      <c r="E12" s="85">
        <v>0</v>
      </c>
      <c r="F12" s="85">
        <f t="shared" si="0"/>
        <v>3366513.83</v>
      </c>
      <c r="G12" s="112"/>
      <c r="H12" s="112"/>
      <c r="I12" s="112"/>
      <c r="J12" s="112"/>
      <c r="K12" s="112"/>
    </row>
    <row r="13" spans="1:10" ht="26.25" customHeight="1">
      <c r="A13" s="11">
        <v>8</v>
      </c>
      <c r="B13" s="1" t="s">
        <v>67</v>
      </c>
      <c r="C13" s="85">
        <v>3930450.15</v>
      </c>
      <c r="D13" s="85">
        <v>0</v>
      </c>
      <c r="E13" s="85">
        <v>128606.4</v>
      </c>
      <c r="F13" s="85">
        <f t="shared" si="0"/>
        <v>4059056.55</v>
      </c>
      <c r="I13" s="257"/>
      <c r="J13" s="257"/>
    </row>
    <row r="14" spans="1:11" s="4" customFormat="1" ht="26.25" customHeight="1">
      <c r="A14" s="25">
        <v>9</v>
      </c>
      <c r="B14" s="1" t="s">
        <v>69</v>
      </c>
      <c r="C14" s="107">
        <v>1508196.67</v>
      </c>
      <c r="D14" s="107">
        <v>0</v>
      </c>
      <c r="E14" s="107">
        <v>0</v>
      </c>
      <c r="F14" s="85">
        <f t="shared" si="0"/>
        <v>1508196.67</v>
      </c>
      <c r="G14" s="112"/>
      <c r="H14" s="112"/>
      <c r="I14" s="112"/>
      <c r="J14" s="112"/>
      <c r="K14" s="112"/>
    </row>
    <row r="15" spans="1:11" s="4" customFormat="1" ht="26.25" customHeight="1">
      <c r="A15" s="11">
        <v>10</v>
      </c>
      <c r="B15" s="1" t="s">
        <v>71</v>
      </c>
      <c r="C15" s="107">
        <v>2560876.5700000003</v>
      </c>
      <c r="D15" s="107">
        <v>0</v>
      </c>
      <c r="E15" s="107">
        <v>0</v>
      </c>
      <c r="F15" s="85">
        <f t="shared" si="0"/>
        <v>2560876.5700000003</v>
      </c>
      <c r="G15" s="279"/>
      <c r="H15" s="279"/>
      <c r="I15" s="278"/>
      <c r="J15" s="112"/>
      <c r="K15" s="112"/>
    </row>
    <row r="16" spans="1:11" s="4" customFormat="1" ht="26.25" customHeight="1">
      <c r="A16" s="25">
        <v>11</v>
      </c>
      <c r="B16" s="1" t="s">
        <v>74</v>
      </c>
      <c r="C16" s="85">
        <v>1116563.82</v>
      </c>
      <c r="D16" s="85">
        <v>2700</v>
      </c>
      <c r="E16" s="85">
        <v>119713.44</v>
      </c>
      <c r="F16" s="85">
        <f t="shared" si="0"/>
        <v>1236277.26</v>
      </c>
      <c r="G16" s="112"/>
      <c r="H16" s="112"/>
      <c r="I16" s="112"/>
      <c r="J16" s="112"/>
      <c r="K16" s="112"/>
    </row>
    <row r="17" spans="1:11" s="4" customFormat="1" ht="26.25" customHeight="1">
      <c r="A17" s="11">
        <v>12</v>
      </c>
      <c r="B17" s="55" t="s">
        <v>76</v>
      </c>
      <c r="C17" s="85">
        <v>4750343.61</v>
      </c>
      <c r="D17" s="85">
        <v>65000</v>
      </c>
      <c r="E17" s="85">
        <v>0</v>
      </c>
      <c r="F17" s="85">
        <f t="shared" si="0"/>
        <v>4750343.61</v>
      </c>
      <c r="G17" s="112"/>
      <c r="H17" s="112"/>
      <c r="I17" s="112"/>
      <c r="J17" s="112"/>
      <c r="K17" s="112"/>
    </row>
    <row r="18" spans="1:11" s="4" customFormat="1" ht="26.25" customHeight="1">
      <c r="A18" s="25">
        <v>13</v>
      </c>
      <c r="B18" s="55" t="s">
        <v>79</v>
      </c>
      <c r="C18" s="85">
        <v>1163260.54</v>
      </c>
      <c r="D18" s="85">
        <v>30000</v>
      </c>
      <c r="E18" s="85">
        <v>0</v>
      </c>
      <c r="F18" s="85">
        <f t="shared" si="0"/>
        <v>1163260.54</v>
      </c>
      <c r="G18" s="112"/>
      <c r="H18" s="112"/>
      <c r="I18" s="112"/>
      <c r="J18" s="112"/>
      <c r="K18" s="112"/>
    </row>
    <row r="19" spans="1:11" s="4" customFormat="1" ht="26.25" customHeight="1">
      <c r="A19" s="11">
        <v>14</v>
      </c>
      <c r="B19" s="55" t="s">
        <v>81</v>
      </c>
      <c r="C19" s="197">
        <v>1105854.13</v>
      </c>
      <c r="D19" s="85">
        <v>0</v>
      </c>
      <c r="E19" s="85">
        <v>232390.36</v>
      </c>
      <c r="F19" s="85">
        <f t="shared" si="0"/>
        <v>1338244.4899999998</v>
      </c>
      <c r="G19" s="112"/>
      <c r="H19" s="112"/>
      <c r="I19" s="112"/>
      <c r="J19" s="112"/>
      <c r="K19" s="112"/>
    </row>
    <row r="20" spans="1:11" s="4" customFormat="1" ht="26.25" customHeight="1">
      <c r="A20" s="25">
        <v>15</v>
      </c>
      <c r="B20" s="55" t="s">
        <v>84</v>
      </c>
      <c r="C20" s="85">
        <v>6884895.91</v>
      </c>
      <c r="D20" s="85">
        <v>58105</v>
      </c>
      <c r="E20" s="85">
        <v>0</v>
      </c>
      <c r="F20" s="85">
        <f t="shared" si="0"/>
        <v>6884895.91</v>
      </c>
      <c r="G20" s="112"/>
      <c r="H20" s="112"/>
      <c r="I20" s="112"/>
      <c r="J20" s="112"/>
      <c r="K20" s="112"/>
    </row>
    <row r="21" spans="1:11" s="4" customFormat="1" ht="26.25" customHeight="1">
      <c r="A21" s="11">
        <v>16</v>
      </c>
      <c r="B21" s="55" t="s">
        <v>87</v>
      </c>
      <c r="C21" s="85">
        <v>1485927.6</v>
      </c>
      <c r="D21" s="85">
        <v>20984.4</v>
      </c>
      <c r="E21" s="85">
        <v>0</v>
      </c>
      <c r="F21" s="85">
        <f t="shared" si="0"/>
        <v>1485927.6</v>
      </c>
      <c r="G21" s="112"/>
      <c r="H21" s="112"/>
      <c r="I21" s="112"/>
      <c r="J21" s="112"/>
      <c r="K21" s="112"/>
    </row>
    <row r="22" spans="1:11" s="4" customFormat="1" ht="26.25" customHeight="1">
      <c r="A22" s="25">
        <v>17</v>
      </c>
      <c r="B22" s="55" t="s">
        <v>90</v>
      </c>
      <c r="C22" s="85">
        <v>1375774.9713999995</v>
      </c>
      <c r="D22" s="85">
        <v>0</v>
      </c>
      <c r="E22" s="85">
        <v>0</v>
      </c>
      <c r="F22" s="85">
        <f t="shared" si="0"/>
        <v>1375774.9713999995</v>
      </c>
      <c r="G22" s="112"/>
      <c r="H22" s="112"/>
      <c r="I22" s="112"/>
      <c r="J22" s="112"/>
      <c r="K22" s="112"/>
    </row>
    <row r="23" spans="1:11" s="4" customFormat="1" ht="26.25" customHeight="1">
      <c r="A23" s="11">
        <v>18</v>
      </c>
      <c r="B23" s="55" t="s">
        <v>93</v>
      </c>
      <c r="C23" s="85">
        <v>1399448.74</v>
      </c>
      <c r="D23" s="85">
        <v>0</v>
      </c>
      <c r="E23" s="85">
        <v>0</v>
      </c>
      <c r="F23" s="85">
        <f t="shared" si="0"/>
        <v>1399448.74</v>
      </c>
      <c r="G23" s="112"/>
      <c r="H23" s="112"/>
      <c r="I23" s="112"/>
      <c r="J23" s="112"/>
      <c r="K23" s="112"/>
    </row>
    <row r="24" spans="1:11" s="4" customFormat="1" ht="26.25" customHeight="1">
      <c r="A24" s="25">
        <v>19</v>
      </c>
      <c r="B24" s="55" t="s">
        <v>96</v>
      </c>
      <c r="C24" s="85">
        <v>1909287.15</v>
      </c>
      <c r="D24" s="85">
        <v>0</v>
      </c>
      <c r="E24" s="85">
        <v>198634.89</v>
      </c>
      <c r="F24" s="85">
        <f t="shared" si="0"/>
        <v>2107922.04</v>
      </c>
      <c r="G24" s="112"/>
      <c r="H24" s="112"/>
      <c r="I24" s="112"/>
      <c r="J24" s="112"/>
      <c r="K24" s="112"/>
    </row>
    <row r="25" spans="1:11" s="4" customFormat="1" ht="26.25" customHeight="1">
      <c r="A25" s="11">
        <v>20</v>
      </c>
      <c r="B25" s="55" t="s">
        <v>98</v>
      </c>
      <c r="C25" s="85">
        <v>3455904.55</v>
      </c>
      <c r="D25" s="85">
        <v>0</v>
      </c>
      <c r="E25" s="85">
        <v>0</v>
      </c>
      <c r="F25" s="85">
        <f t="shared" si="0"/>
        <v>3455904.55</v>
      </c>
      <c r="G25" s="279"/>
      <c r="H25" s="279"/>
      <c r="I25" s="279"/>
      <c r="J25" s="279"/>
      <c r="K25" s="279"/>
    </row>
    <row r="26" spans="1:11" s="4" customFormat="1" ht="26.25" customHeight="1">
      <c r="A26" s="25">
        <v>21</v>
      </c>
      <c r="B26" s="55" t="s">
        <v>101</v>
      </c>
      <c r="C26" s="85">
        <v>1343410.78</v>
      </c>
      <c r="D26" s="85">
        <v>38334.4</v>
      </c>
      <c r="E26" s="85">
        <v>0</v>
      </c>
      <c r="F26" s="85">
        <f t="shared" si="0"/>
        <v>1343410.78</v>
      </c>
      <c r="G26" s="257"/>
      <c r="H26" s="257"/>
      <c r="I26" s="257"/>
      <c r="J26" s="280"/>
      <c r="K26" s="279"/>
    </row>
    <row r="27" spans="1:11" s="4" customFormat="1" ht="26.25" customHeight="1">
      <c r="A27" s="11">
        <v>22</v>
      </c>
      <c r="B27" s="55" t="s">
        <v>104</v>
      </c>
      <c r="C27" s="85">
        <v>972593.2000000001</v>
      </c>
      <c r="D27" s="85">
        <v>20984.4</v>
      </c>
      <c r="E27" s="85">
        <v>0</v>
      </c>
      <c r="F27" s="85">
        <f t="shared" si="0"/>
        <v>972593.2000000001</v>
      </c>
      <c r="G27" s="280"/>
      <c r="H27" s="280"/>
      <c r="I27" s="280"/>
      <c r="J27" s="280"/>
      <c r="K27" s="279"/>
    </row>
    <row r="28" spans="1:6" ht="18" customHeight="1">
      <c r="A28" s="324" t="s">
        <v>7</v>
      </c>
      <c r="B28" s="325"/>
      <c r="C28" s="111">
        <f>SUM(C6:C27)</f>
        <v>61711975.22140001</v>
      </c>
      <c r="D28" s="111">
        <f>SUM(D6:D27)</f>
        <v>291593.10000000003</v>
      </c>
      <c r="E28" s="111">
        <f>SUM(E6:E27)</f>
        <v>713221.64</v>
      </c>
      <c r="F28" s="111">
        <f>SUM(F6:F27)</f>
        <v>62425196.86140001</v>
      </c>
    </row>
    <row r="29" spans="2:6" ht="12.75">
      <c r="B29" s="4"/>
      <c r="C29" s="112"/>
      <c r="D29" s="112"/>
      <c r="E29" s="112"/>
      <c r="F29" s="112"/>
    </row>
    <row r="30" spans="2:6" ht="12.75">
      <c r="B30" s="4"/>
      <c r="C30" s="112"/>
      <c r="D30" s="112"/>
      <c r="E30" s="112"/>
      <c r="F30" s="112"/>
    </row>
    <row r="31" spans="2:6" ht="12.75">
      <c r="B31" s="4"/>
      <c r="C31" s="112"/>
      <c r="D31" s="112"/>
      <c r="E31" s="112"/>
      <c r="F31" s="112"/>
    </row>
    <row r="32" spans="2:6" ht="12.75">
      <c r="B32" s="4"/>
      <c r="C32" s="112"/>
      <c r="D32" s="112"/>
      <c r="E32" s="112"/>
      <c r="F32" s="112"/>
    </row>
    <row r="33" spans="2:6" ht="12.75">
      <c r="B33" s="4"/>
      <c r="C33" s="112"/>
      <c r="D33" s="112"/>
      <c r="E33" s="112"/>
      <c r="F33" s="112"/>
    </row>
    <row r="34" spans="2:6" ht="12.75">
      <c r="B34" s="4"/>
      <c r="C34" s="112"/>
      <c r="D34" s="112"/>
      <c r="E34" s="112"/>
      <c r="F34" s="112"/>
    </row>
    <row r="35" spans="2:6" ht="12.75">
      <c r="B35" s="4"/>
      <c r="C35" s="112"/>
      <c r="D35" s="112"/>
      <c r="E35" s="112"/>
      <c r="F35" s="112"/>
    </row>
    <row r="36" spans="2:6" ht="12.75">
      <c r="B36" s="4"/>
      <c r="C36" s="112"/>
      <c r="D36" s="112"/>
      <c r="E36" s="112"/>
      <c r="F36" s="112"/>
    </row>
    <row r="37" spans="2:6" ht="12.75">
      <c r="B37" s="4"/>
      <c r="C37" s="112"/>
      <c r="D37" s="112"/>
      <c r="E37" s="112"/>
      <c r="F37" s="112"/>
    </row>
    <row r="38" spans="2:6" ht="12.75">
      <c r="B38" s="4"/>
      <c r="C38" s="112"/>
      <c r="D38" s="112"/>
      <c r="E38" s="112"/>
      <c r="F38" s="112"/>
    </row>
  </sheetData>
  <sheetProtection/>
  <mergeCells count="7">
    <mergeCell ref="F4:F5"/>
    <mergeCell ref="B3:C3"/>
    <mergeCell ref="A28:B28"/>
    <mergeCell ref="E4:E5"/>
    <mergeCell ref="A4:A5"/>
    <mergeCell ref="C4:D4"/>
    <mergeCell ref="B4:B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view="pageBreakPreview" zoomScale="90" zoomScaleSheetLayoutView="90" zoomScalePageLayoutView="0" workbookViewId="0" topLeftCell="A1">
      <selection activeCell="A2" sqref="A2:IV2"/>
    </sheetView>
  </sheetViews>
  <sheetFormatPr defaultColWidth="9.140625" defaultRowHeight="12.75"/>
  <cols>
    <col min="1" max="1" width="5.00390625" style="6" customWidth="1"/>
    <col min="2" max="2" width="28.57421875" style="6" customWidth="1"/>
    <col min="3" max="3" width="28.28125" style="229" customWidth="1"/>
    <col min="4" max="4" width="25.8515625" style="6" customWidth="1"/>
    <col min="5" max="5" width="13.421875" style="229" customWidth="1"/>
    <col min="6" max="6" width="16.8515625" style="6" customWidth="1"/>
    <col min="7" max="7" width="19.00390625" style="6" customWidth="1"/>
    <col min="8" max="8" width="32.28125" style="6" customWidth="1"/>
    <col min="9" max="9" width="19.421875" style="6" customWidth="1"/>
    <col min="10" max="10" width="28.28125" style="6" customWidth="1"/>
    <col min="11" max="16384" width="9.140625" style="6" customWidth="1"/>
  </cols>
  <sheetData>
    <row r="1" spans="2:9" ht="12.75">
      <c r="B1" s="16" t="s">
        <v>575</v>
      </c>
      <c r="I1" s="16"/>
    </row>
    <row r="2" spans="2:9" ht="12.75">
      <c r="B2" s="16"/>
      <c r="I2" s="16"/>
    </row>
    <row r="3" spans="1:10" ht="52.5">
      <c r="A3" s="213" t="s">
        <v>2</v>
      </c>
      <c r="B3" s="214" t="s">
        <v>567</v>
      </c>
      <c r="C3" s="230" t="s">
        <v>568</v>
      </c>
      <c r="D3" s="215" t="s">
        <v>569</v>
      </c>
      <c r="E3" s="230" t="s">
        <v>10</v>
      </c>
      <c r="F3" s="215" t="s">
        <v>570</v>
      </c>
      <c r="G3" s="215" t="s">
        <v>571</v>
      </c>
      <c r="H3" s="215" t="s">
        <v>572</v>
      </c>
      <c r="I3" s="215" t="s">
        <v>573</v>
      </c>
      <c r="J3" s="215" t="s">
        <v>574</v>
      </c>
    </row>
    <row r="4" spans="1:10" ht="12.75">
      <c r="A4" s="332" t="s">
        <v>1437</v>
      </c>
      <c r="B4" s="333"/>
      <c r="C4" s="333"/>
      <c r="D4" s="334"/>
      <c r="E4" s="237"/>
      <c r="F4" s="216"/>
      <c r="G4" s="216"/>
      <c r="H4" s="216"/>
      <c r="I4" s="216"/>
      <c r="J4" s="216"/>
    </row>
    <row r="5" spans="1:10" s="18" customFormat="1" ht="12.75">
      <c r="A5" s="240">
        <v>1</v>
      </c>
      <c r="B5" s="241" t="s">
        <v>1438</v>
      </c>
      <c r="C5" s="231"/>
      <c r="D5" s="224"/>
      <c r="E5" s="242">
        <v>1987</v>
      </c>
      <c r="F5" s="243"/>
      <c r="G5" s="243">
        <v>1500</v>
      </c>
      <c r="H5" s="243"/>
      <c r="I5" s="243" t="s">
        <v>363</v>
      </c>
      <c r="J5" s="243" t="s">
        <v>1439</v>
      </c>
    </row>
    <row r="6" spans="1:10" s="18" customFormat="1" ht="12.75">
      <c r="A6" s="240">
        <v>2</v>
      </c>
      <c r="B6" s="241" t="s">
        <v>1440</v>
      </c>
      <c r="C6" s="231"/>
      <c r="D6" s="224"/>
      <c r="E6" s="242">
        <v>1998</v>
      </c>
      <c r="F6" s="243"/>
      <c r="G6" s="243">
        <v>50000</v>
      </c>
      <c r="H6" s="243"/>
      <c r="I6" s="243" t="s">
        <v>363</v>
      </c>
      <c r="J6" s="243" t="s">
        <v>1439</v>
      </c>
    </row>
    <row r="7" spans="1:10" s="18" customFormat="1" ht="12.75">
      <c r="A7" s="240">
        <v>3</v>
      </c>
      <c r="B7" s="241" t="s">
        <v>1441</v>
      </c>
      <c r="C7" s="231"/>
      <c r="D7" s="224"/>
      <c r="E7" s="242">
        <v>1998</v>
      </c>
      <c r="F7" s="243"/>
      <c r="G7" s="243">
        <v>10000</v>
      </c>
      <c r="H7" s="243"/>
      <c r="I7" s="243" t="s">
        <v>363</v>
      </c>
      <c r="J7" s="243" t="s">
        <v>1439</v>
      </c>
    </row>
    <row r="8" spans="1:10" s="18" customFormat="1" ht="12.75">
      <c r="A8" s="240">
        <v>4</v>
      </c>
      <c r="B8" s="241" t="s">
        <v>1442</v>
      </c>
      <c r="C8" s="231"/>
      <c r="D8" s="224"/>
      <c r="E8" s="242">
        <v>1998</v>
      </c>
      <c r="F8" s="243"/>
      <c r="G8" s="243">
        <v>20000</v>
      </c>
      <c r="H8" s="243"/>
      <c r="I8" s="243" t="s">
        <v>363</v>
      </c>
      <c r="J8" s="243" t="s">
        <v>1439</v>
      </c>
    </row>
    <row r="9" spans="1:10" s="18" customFormat="1" ht="12.75">
      <c r="A9" s="240">
        <v>5</v>
      </c>
      <c r="B9" s="241" t="s">
        <v>1443</v>
      </c>
      <c r="C9" s="231"/>
      <c r="D9" s="224"/>
      <c r="E9" s="242">
        <v>2007</v>
      </c>
      <c r="F9" s="243"/>
      <c r="G9" s="243">
        <v>5000</v>
      </c>
      <c r="H9" s="243"/>
      <c r="I9" s="243" t="s">
        <v>363</v>
      </c>
      <c r="J9" s="243" t="s">
        <v>1439</v>
      </c>
    </row>
    <row r="10" spans="1:10" s="18" customFormat="1" ht="12.75">
      <c r="A10" s="240">
        <v>6</v>
      </c>
      <c r="B10" s="241" t="s">
        <v>1444</v>
      </c>
      <c r="C10" s="231"/>
      <c r="D10" s="224"/>
      <c r="E10" s="242">
        <v>2009</v>
      </c>
      <c r="F10" s="243"/>
      <c r="G10" s="243">
        <v>53000</v>
      </c>
      <c r="H10" s="243"/>
      <c r="I10" s="243" t="s">
        <v>363</v>
      </c>
      <c r="J10" s="243" t="s">
        <v>1439</v>
      </c>
    </row>
    <row r="11" spans="1:10" s="18" customFormat="1" ht="12.75">
      <c r="A11" s="240">
        <v>7</v>
      </c>
      <c r="B11" s="241" t="s">
        <v>1445</v>
      </c>
      <c r="C11" s="231"/>
      <c r="D11" s="224"/>
      <c r="E11" s="242">
        <v>2002</v>
      </c>
      <c r="F11" s="243"/>
      <c r="G11" s="243">
        <v>12000</v>
      </c>
      <c r="H11" s="243"/>
      <c r="I11" s="243" t="s">
        <v>363</v>
      </c>
      <c r="J11" s="243" t="s">
        <v>1439</v>
      </c>
    </row>
    <row r="12" spans="1:10" s="18" customFormat="1" ht="12.75">
      <c r="A12" s="240">
        <v>8</v>
      </c>
      <c r="B12" s="241" t="s">
        <v>1446</v>
      </c>
      <c r="C12" s="231"/>
      <c r="D12" s="224"/>
      <c r="E12" s="242">
        <v>2008</v>
      </c>
      <c r="F12" s="243"/>
      <c r="G12" s="243">
        <v>13000</v>
      </c>
      <c r="H12" s="243"/>
      <c r="I12" s="243" t="s">
        <v>363</v>
      </c>
      <c r="J12" s="243" t="s">
        <v>1439</v>
      </c>
    </row>
    <row r="13" spans="1:10" s="18" customFormat="1" ht="12.75">
      <c r="A13" s="240">
        <v>9</v>
      </c>
      <c r="B13" s="241" t="s">
        <v>1447</v>
      </c>
      <c r="C13" s="231"/>
      <c r="D13" s="224"/>
      <c r="E13" s="242">
        <v>2011</v>
      </c>
      <c r="F13" s="243"/>
      <c r="G13" s="243">
        <v>7236</v>
      </c>
      <c r="H13" s="243"/>
      <c r="I13" s="243" t="s">
        <v>363</v>
      </c>
      <c r="J13" s="243" t="s">
        <v>1439</v>
      </c>
    </row>
    <row r="14" spans="1:10" s="18" customFormat="1" ht="12.75">
      <c r="A14" s="240">
        <v>10</v>
      </c>
      <c r="B14" s="241" t="s">
        <v>1448</v>
      </c>
      <c r="C14" s="231" t="s">
        <v>1449</v>
      </c>
      <c r="D14" s="224"/>
      <c r="E14" s="242">
        <v>2014</v>
      </c>
      <c r="F14" s="243"/>
      <c r="G14" s="243">
        <v>9717.3</v>
      </c>
      <c r="H14" s="243"/>
      <c r="I14" s="243" t="s">
        <v>363</v>
      </c>
      <c r="J14" s="243" t="s">
        <v>1439</v>
      </c>
    </row>
    <row r="15" spans="1:10" s="18" customFormat="1" ht="12.75">
      <c r="A15" s="240">
        <v>11</v>
      </c>
      <c r="B15" s="286" t="s">
        <v>1450</v>
      </c>
      <c r="C15" s="287" t="s">
        <v>1451</v>
      </c>
      <c r="D15" s="288"/>
      <c r="E15" s="289">
        <v>2014</v>
      </c>
      <c r="F15" s="290"/>
      <c r="G15" s="290">
        <v>9717.3</v>
      </c>
      <c r="H15" s="290"/>
      <c r="I15" s="290" t="s">
        <v>363</v>
      </c>
      <c r="J15" s="290" t="s">
        <v>1439</v>
      </c>
    </row>
    <row r="16" spans="1:10" s="18" customFormat="1" ht="12.75">
      <c r="A16" s="240">
        <v>12</v>
      </c>
      <c r="B16" s="244" t="s">
        <v>1452</v>
      </c>
      <c r="C16" s="232"/>
      <c r="D16" s="226"/>
      <c r="E16" s="247">
        <v>2015</v>
      </c>
      <c r="F16" s="248"/>
      <c r="G16" s="248">
        <v>1981.1</v>
      </c>
      <c r="H16" s="248"/>
      <c r="I16" s="248" t="s">
        <v>363</v>
      </c>
      <c r="J16" s="248" t="s">
        <v>1439</v>
      </c>
    </row>
    <row r="17" spans="1:10" s="18" customFormat="1" ht="12.75">
      <c r="A17" s="240">
        <v>13</v>
      </c>
      <c r="B17" s="244" t="s">
        <v>1453</v>
      </c>
      <c r="C17" s="232"/>
      <c r="D17" s="226"/>
      <c r="E17" s="247"/>
      <c r="F17" s="248"/>
      <c r="G17" s="248">
        <v>53784</v>
      </c>
      <c r="H17" s="248"/>
      <c r="I17" s="248" t="s">
        <v>363</v>
      </c>
      <c r="J17" s="248" t="s">
        <v>1439</v>
      </c>
    </row>
    <row r="18" spans="1:10" s="18" customFormat="1" ht="12.75">
      <c r="A18" s="240">
        <v>14</v>
      </c>
      <c r="B18" s="244" t="s">
        <v>1454</v>
      </c>
      <c r="C18" s="232"/>
      <c r="D18" s="226"/>
      <c r="E18" s="247">
        <v>2015</v>
      </c>
      <c r="F18" s="248"/>
      <c r="G18" s="248">
        <v>34020</v>
      </c>
      <c r="H18" s="248"/>
      <c r="I18" s="248" t="s">
        <v>363</v>
      </c>
      <c r="J18" s="248" t="s">
        <v>1439</v>
      </c>
    </row>
    <row r="19" spans="1:10" s="18" customFormat="1" ht="12.75">
      <c r="A19" s="240">
        <v>15</v>
      </c>
      <c r="B19" s="249" t="s">
        <v>1455</v>
      </c>
      <c r="C19" s="233"/>
      <c r="D19" s="227"/>
      <c r="E19" s="242">
        <v>2016</v>
      </c>
      <c r="F19" s="243"/>
      <c r="G19" s="243">
        <v>1299</v>
      </c>
      <c r="H19" s="243"/>
      <c r="I19" s="243" t="s">
        <v>363</v>
      </c>
      <c r="J19" s="243" t="s">
        <v>1439</v>
      </c>
    </row>
    <row r="20" spans="1:10" s="18" customFormat="1" ht="26.25">
      <c r="A20" s="291">
        <v>16</v>
      </c>
      <c r="B20" s="256" t="s">
        <v>1456</v>
      </c>
      <c r="C20" s="292"/>
      <c r="D20" s="293"/>
      <c r="E20" s="245">
        <v>2016</v>
      </c>
      <c r="F20" s="246"/>
      <c r="G20" s="251">
        <v>3395</v>
      </c>
      <c r="H20" s="251"/>
      <c r="I20" s="251" t="s">
        <v>363</v>
      </c>
      <c r="J20" s="251" t="s">
        <v>1439</v>
      </c>
    </row>
    <row r="21" spans="1:10" ht="12.75">
      <c r="A21" s="342" t="s">
        <v>0</v>
      </c>
      <c r="B21" s="342"/>
      <c r="C21" s="342"/>
      <c r="D21" s="342"/>
      <c r="E21" s="342"/>
      <c r="F21" s="342"/>
      <c r="G21" s="223">
        <f>SUM(G5:G20)</f>
        <v>285649.69999999995</v>
      </c>
      <c r="H21" s="218"/>
      <c r="I21" s="218"/>
      <c r="J21" s="218"/>
    </row>
    <row r="22" spans="1:10" ht="12.75">
      <c r="A22" s="343" t="s">
        <v>1457</v>
      </c>
      <c r="B22" s="344"/>
      <c r="C22" s="344"/>
      <c r="D22" s="345"/>
      <c r="E22" s="237"/>
      <c r="F22" s="216"/>
      <c r="G22" s="216"/>
      <c r="H22" s="216"/>
      <c r="I22" s="216"/>
      <c r="J22" s="216"/>
    </row>
    <row r="23" spans="1:10" s="18" customFormat="1" ht="26.25">
      <c r="A23" s="240">
        <v>1</v>
      </c>
      <c r="B23" s="241" t="s">
        <v>577</v>
      </c>
      <c r="C23" s="231"/>
      <c r="D23" s="224"/>
      <c r="E23" s="242">
        <v>2011</v>
      </c>
      <c r="F23" s="243" t="s">
        <v>578</v>
      </c>
      <c r="G23" s="243">
        <v>40000</v>
      </c>
      <c r="H23" s="243" t="s">
        <v>363</v>
      </c>
      <c r="I23" s="243" t="s">
        <v>363</v>
      </c>
      <c r="J23" s="243" t="s">
        <v>529</v>
      </c>
    </row>
    <row r="24" spans="1:10" s="18" customFormat="1" ht="26.25">
      <c r="A24" s="241">
        <v>2</v>
      </c>
      <c r="B24" s="244" t="s">
        <v>579</v>
      </c>
      <c r="C24" s="232"/>
      <c r="D24" s="225"/>
      <c r="E24" s="245">
        <v>2011</v>
      </c>
      <c r="F24" s="246" t="s">
        <v>578</v>
      </c>
      <c r="G24" s="246">
        <v>25000</v>
      </c>
      <c r="H24" s="246" t="s">
        <v>363</v>
      </c>
      <c r="I24" s="246" t="s">
        <v>363</v>
      </c>
      <c r="J24" s="246" t="s">
        <v>529</v>
      </c>
    </row>
    <row r="25" spans="1:10" s="18" customFormat="1" ht="26.25">
      <c r="A25" s="240">
        <v>3</v>
      </c>
      <c r="B25" s="244" t="s">
        <v>580</v>
      </c>
      <c r="C25" s="232">
        <v>155010013</v>
      </c>
      <c r="D25" s="226" t="s">
        <v>581</v>
      </c>
      <c r="E25" s="247">
        <v>2013</v>
      </c>
      <c r="F25" s="248" t="s">
        <v>582</v>
      </c>
      <c r="G25" s="248">
        <v>39992.4</v>
      </c>
      <c r="H25" s="248" t="s">
        <v>363</v>
      </c>
      <c r="I25" s="248" t="s">
        <v>363</v>
      </c>
      <c r="J25" s="248" t="s">
        <v>529</v>
      </c>
    </row>
    <row r="26" spans="1:10" s="18" customFormat="1" ht="26.25">
      <c r="A26" s="241">
        <v>4</v>
      </c>
      <c r="B26" s="244" t="s">
        <v>583</v>
      </c>
      <c r="C26" s="232" t="s">
        <v>584</v>
      </c>
      <c r="D26" s="226"/>
      <c r="E26" s="247">
        <v>2014</v>
      </c>
      <c r="F26" s="248" t="s">
        <v>585</v>
      </c>
      <c r="G26" s="248">
        <v>9717.3</v>
      </c>
      <c r="H26" s="248" t="s">
        <v>363</v>
      </c>
      <c r="I26" s="248" t="s">
        <v>363</v>
      </c>
      <c r="J26" s="248" t="s">
        <v>529</v>
      </c>
    </row>
    <row r="27" spans="1:10" s="18" customFormat="1" ht="26.25">
      <c r="A27" s="240">
        <v>5</v>
      </c>
      <c r="B27" s="244" t="s">
        <v>586</v>
      </c>
      <c r="C27" s="232" t="s">
        <v>587</v>
      </c>
      <c r="D27" s="226"/>
      <c r="E27" s="247">
        <v>2014</v>
      </c>
      <c r="F27" s="248" t="s">
        <v>588</v>
      </c>
      <c r="G27" s="248">
        <v>9717.4</v>
      </c>
      <c r="H27" s="248" t="s">
        <v>363</v>
      </c>
      <c r="I27" s="248" t="s">
        <v>363</v>
      </c>
      <c r="J27" s="248" t="s">
        <v>529</v>
      </c>
    </row>
    <row r="28" spans="1:10" s="18" customFormat="1" ht="26.25">
      <c r="A28" s="241">
        <v>6</v>
      </c>
      <c r="B28" s="249" t="s">
        <v>589</v>
      </c>
      <c r="C28" s="233"/>
      <c r="D28" s="227"/>
      <c r="E28" s="242"/>
      <c r="F28" s="243" t="s">
        <v>590</v>
      </c>
      <c r="G28" s="243">
        <v>3450.15</v>
      </c>
      <c r="H28" s="243" t="s">
        <v>363</v>
      </c>
      <c r="I28" s="243" t="s">
        <v>363</v>
      </c>
      <c r="J28" s="243" t="s">
        <v>529</v>
      </c>
    </row>
    <row r="29" spans="1:10" s="18" customFormat="1" ht="26.25">
      <c r="A29" s="240">
        <v>7</v>
      </c>
      <c r="B29" s="249" t="s">
        <v>591</v>
      </c>
      <c r="C29" s="234">
        <v>1914765</v>
      </c>
      <c r="D29" s="228" t="s">
        <v>592</v>
      </c>
      <c r="E29" s="250">
        <v>2016</v>
      </c>
      <c r="F29" s="251" t="s">
        <v>593</v>
      </c>
      <c r="G29" s="251">
        <v>4700</v>
      </c>
      <c r="H29" s="251" t="s">
        <v>594</v>
      </c>
      <c r="I29" s="251" t="s">
        <v>363</v>
      </c>
      <c r="J29" s="251" t="s">
        <v>529</v>
      </c>
    </row>
    <row r="30" spans="1:10" ht="12.75">
      <c r="A30" s="335" t="s">
        <v>0</v>
      </c>
      <c r="B30" s="336"/>
      <c r="C30" s="336"/>
      <c r="D30" s="336"/>
      <c r="E30" s="336"/>
      <c r="F30" s="337"/>
      <c r="G30" s="223">
        <f>SUM(G23:G29)</f>
        <v>132577.25</v>
      </c>
      <c r="H30" s="218"/>
      <c r="I30" s="218"/>
      <c r="J30" s="218"/>
    </row>
    <row r="31" spans="1:10" ht="12.75">
      <c r="A31" s="332" t="s">
        <v>1458</v>
      </c>
      <c r="B31" s="333"/>
      <c r="C31" s="333"/>
      <c r="D31" s="334"/>
      <c r="E31" s="238"/>
      <c r="F31" s="219"/>
      <c r="G31" s="219"/>
      <c r="H31" s="219"/>
      <c r="I31" s="219"/>
      <c r="J31" s="219"/>
    </row>
    <row r="32" spans="1:10" ht="26.25">
      <c r="A32" s="217">
        <v>1</v>
      </c>
      <c r="B32" s="241" t="s">
        <v>643</v>
      </c>
      <c r="C32" s="235" t="s">
        <v>644</v>
      </c>
      <c r="D32" s="220" t="s">
        <v>645</v>
      </c>
      <c r="E32" s="252">
        <v>2020</v>
      </c>
      <c r="F32" s="253" t="s">
        <v>646</v>
      </c>
      <c r="G32" s="253">
        <v>44999.55</v>
      </c>
      <c r="H32" s="253"/>
      <c r="I32" s="253" t="s">
        <v>363</v>
      </c>
      <c r="J32" s="253" t="s">
        <v>647</v>
      </c>
    </row>
    <row r="33" spans="1:10" ht="12.75">
      <c r="A33" s="217">
        <v>2</v>
      </c>
      <c r="B33" s="241" t="s">
        <v>648</v>
      </c>
      <c r="C33" s="235" t="s">
        <v>649</v>
      </c>
      <c r="D33" s="221" t="s">
        <v>650</v>
      </c>
      <c r="E33" s="254">
        <v>2016</v>
      </c>
      <c r="F33" s="255"/>
      <c r="G33" s="255">
        <v>22509</v>
      </c>
      <c r="H33" s="255"/>
      <c r="I33" s="255" t="s">
        <v>363</v>
      </c>
      <c r="J33" s="255" t="s">
        <v>651</v>
      </c>
    </row>
    <row r="34" spans="1:10" ht="26.25">
      <c r="A34" s="222">
        <v>3</v>
      </c>
      <c r="B34" s="256" t="s">
        <v>652</v>
      </c>
      <c r="C34" s="236" t="s">
        <v>653</v>
      </c>
      <c r="D34" s="221" t="s">
        <v>650</v>
      </c>
      <c r="E34" s="252">
        <v>2016</v>
      </c>
      <c r="F34" s="253"/>
      <c r="G34" s="253">
        <v>29402.38</v>
      </c>
      <c r="H34" s="253"/>
      <c r="I34" s="253" t="s">
        <v>363</v>
      </c>
      <c r="J34" s="253" t="s">
        <v>654</v>
      </c>
    </row>
    <row r="35" spans="1:10" ht="12.75">
      <c r="A35" s="217">
        <v>4</v>
      </c>
      <c r="B35" s="241" t="s">
        <v>655</v>
      </c>
      <c r="C35" s="235" t="s">
        <v>656</v>
      </c>
      <c r="D35" s="221" t="s">
        <v>657</v>
      </c>
      <c r="E35" s="252">
        <v>2001</v>
      </c>
      <c r="F35" s="253" t="s">
        <v>658</v>
      </c>
      <c r="G35" s="253">
        <v>20000</v>
      </c>
      <c r="H35" s="253" t="s">
        <v>659</v>
      </c>
      <c r="I35" s="253" t="s">
        <v>363</v>
      </c>
      <c r="J35" s="253" t="s">
        <v>651</v>
      </c>
    </row>
    <row r="36" spans="1:10" ht="12.75">
      <c r="A36" s="339" t="s">
        <v>0</v>
      </c>
      <c r="B36" s="340"/>
      <c r="C36" s="340"/>
      <c r="D36" s="340"/>
      <c r="E36" s="340"/>
      <c r="F36" s="341"/>
      <c r="G36" s="223">
        <f>SUM(G32:G35)</f>
        <v>116910.93000000001</v>
      </c>
      <c r="H36" s="223"/>
      <c r="I36" s="223"/>
      <c r="J36" s="223"/>
    </row>
    <row r="37" spans="1:10" ht="12.75">
      <c r="A37" s="332" t="s">
        <v>1459</v>
      </c>
      <c r="B37" s="333"/>
      <c r="C37" s="333"/>
      <c r="D37" s="334"/>
      <c r="E37" s="237"/>
      <c r="F37" s="216"/>
      <c r="G37" s="216"/>
      <c r="H37" s="216"/>
      <c r="I37" s="216"/>
      <c r="J37" s="216"/>
    </row>
    <row r="38" spans="1:10" s="18" customFormat="1" ht="26.25">
      <c r="A38" s="240">
        <v>1</v>
      </c>
      <c r="B38" s="241" t="s">
        <v>775</v>
      </c>
      <c r="C38" s="231" t="s">
        <v>776</v>
      </c>
      <c r="D38" s="224" t="s">
        <v>777</v>
      </c>
      <c r="E38" s="242">
        <v>2013</v>
      </c>
      <c r="F38" s="243"/>
      <c r="G38" s="243">
        <v>39997.8</v>
      </c>
      <c r="H38" s="243" t="s">
        <v>169</v>
      </c>
      <c r="I38" s="243" t="s">
        <v>363</v>
      </c>
      <c r="J38" s="243" t="s">
        <v>774</v>
      </c>
    </row>
    <row r="39" spans="1:10" s="18" customFormat="1" ht="26.25">
      <c r="A39" s="241">
        <v>2</v>
      </c>
      <c r="B39" s="244" t="s">
        <v>778</v>
      </c>
      <c r="C39" s="232" t="s">
        <v>779</v>
      </c>
      <c r="D39" s="225" t="s">
        <v>780</v>
      </c>
      <c r="E39" s="245">
        <v>2013</v>
      </c>
      <c r="F39" s="246" t="s">
        <v>781</v>
      </c>
      <c r="G39" s="246">
        <v>9999.99</v>
      </c>
      <c r="H39" s="246" t="s">
        <v>169</v>
      </c>
      <c r="I39" s="246" t="s">
        <v>363</v>
      </c>
      <c r="J39" s="246" t="s">
        <v>774</v>
      </c>
    </row>
    <row r="40" spans="1:10" s="18" customFormat="1" ht="26.25">
      <c r="A40" s="240">
        <v>3</v>
      </c>
      <c r="B40" s="244" t="s">
        <v>782</v>
      </c>
      <c r="C40" s="232"/>
      <c r="D40" s="226"/>
      <c r="E40" s="247">
        <v>2017</v>
      </c>
      <c r="F40" s="248"/>
      <c r="G40" s="248">
        <v>13161</v>
      </c>
      <c r="H40" s="248" t="s">
        <v>169</v>
      </c>
      <c r="I40" s="248" t="s">
        <v>363</v>
      </c>
      <c r="J40" s="248" t="s">
        <v>774</v>
      </c>
    </row>
    <row r="41" spans="1:10" s="18" customFormat="1" ht="26.25">
      <c r="A41" s="241">
        <v>4</v>
      </c>
      <c r="B41" s="244" t="s">
        <v>783</v>
      </c>
      <c r="C41" s="232" t="s">
        <v>784</v>
      </c>
      <c r="D41" s="226" t="s">
        <v>785</v>
      </c>
      <c r="E41" s="247">
        <v>2019</v>
      </c>
      <c r="F41" s="248"/>
      <c r="G41" s="248">
        <v>27000</v>
      </c>
      <c r="H41" s="248" t="s">
        <v>169</v>
      </c>
      <c r="I41" s="248" t="s">
        <v>363</v>
      </c>
      <c r="J41" s="248" t="s">
        <v>774</v>
      </c>
    </row>
    <row r="42" spans="1:10" s="18" customFormat="1" ht="26.25">
      <c r="A42" s="240">
        <v>5</v>
      </c>
      <c r="B42" s="244" t="s">
        <v>786</v>
      </c>
      <c r="C42" s="232" t="s">
        <v>787</v>
      </c>
      <c r="D42" s="226" t="s">
        <v>788</v>
      </c>
      <c r="E42" s="247">
        <v>2020</v>
      </c>
      <c r="F42" s="248"/>
      <c r="G42" s="248">
        <v>900</v>
      </c>
      <c r="H42" s="248" t="s">
        <v>169</v>
      </c>
      <c r="I42" s="248" t="s">
        <v>363</v>
      </c>
      <c r="J42" s="248" t="s">
        <v>774</v>
      </c>
    </row>
    <row r="43" spans="1:10" s="18" customFormat="1" ht="26.25">
      <c r="A43" s="241">
        <v>6</v>
      </c>
      <c r="B43" s="249" t="s">
        <v>789</v>
      </c>
      <c r="C43" s="233" t="s">
        <v>790</v>
      </c>
      <c r="D43" s="227"/>
      <c r="E43" s="242">
        <v>2020</v>
      </c>
      <c r="F43" s="243"/>
      <c r="G43" s="243">
        <v>4330.01</v>
      </c>
      <c r="H43" s="243" t="s">
        <v>169</v>
      </c>
      <c r="I43" s="243" t="s">
        <v>363</v>
      </c>
      <c r="J43" s="243" t="s">
        <v>774</v>
      </c>
    </row>
    <row r="44" spans="1:10" ht="12.75">
      <c r="A44" s="335" t="s">
        <v>0</v>
      </c>
      <c r="B44" s="336"/>
      <c r="C44" s="336"/>
      <c r="D44" s="336"/>
      <c r="E44" s="336"/>
      <c r="F44" s="337"/>
      <c r="G44" s="223">
        <f>SUM(G38:G43)</f>
        <v>95388.8</v>
      </c>
      <c r="H44" s="218"/>
      <c r="I44" s="218"/>
      <c r="J44" s="218"/>
    </row>
    <row r="45" spans="1:10" ht="12.75">
      <c r="A45" s="332" t="s">
        <v>1460</v>
      </c>
      <c r="B45" s="333"/>
      <c r="C45" s="333"/>
      <c r="D45" s="334"/>
      <c r="E45" s="238"/>
      <c r="F45" s="219"/>
      <c r="G45" s="219"/>
      <c r="H45" s="219"/>
      <c r="I45" s="219"/>
      <c r="J45" s="219"/>
    </row>
    <row r="46" spans="1:10" ht="26.25">
      <c r="A46" s="217">
        <v>1</v>
      </c>
      <c r="B46" s="241" t="s">
        <v>855</v>
      </c>
      <c r="C46" s="235" t="s">
        <v>856</v>
      </c>
      <c r="D46" s="220" t="s">
        <v>857</v>
      </c>
      <c r="E46" s="252">
        <v>2018</v>
      </c>
      <c r="F46" s="253" t="s">
        <v>858</v>
      </c>
      <c r="G46" s="253">
        <v>44956.5</v>
      </c>
      <c r="H46" s="253"/>
      <c r="I46" s="253" t="s">
        <v>859</v>
      </c>
      <c r="J46" s="253" t="s">
        <v>803</v>
      </c>
    </row>
    <row r="47" spans="1:10" ht="12.75">
      <c r="A47" s="339" t="s">
        <v>0</v>
      </c>
      <c r="B47" s="340"/>
      <c r="C47" s="340"/>
      <c r="D47" s="340"/>
      <c r="E47" s="340"/>
      <c r="F47" s="341"/>
      <c r="G47" s="223">
        <f>SUM(G46:G46)</f>
        <v>44956.5</v>
      </c>
      <c r="H47" s="223"/>
      <c r="I47" s="223"/>
      <c r="J47" s="223"/>
    </row>
    <row r="48" spans="1:10" ht="12.75">
      <c r="A48" s="332" t="s">
        <v>1461</v>
      </c>
      <c r="B48" s="333"/>
      <c r="C48" s="333"/>
      <c r="D48" s="334"/>
      <c r="E48" s="237"/>
      <c r="F48" s="216"/>
      <c r="G48" s="216"/>
      <c r="H48" s="216"/>
      <c r="I48" s="216"/>
      <c r="J48" s="216"/>
    </row>
    <row r="49" spans="1:10" s="18" customFormat="1" ht="52.5">
      <c r="A49" s="240">
        <v>1</v>
      </c>
      <c r="B49" s="241" t="s">
        <v>1039</v>
      </c>
      <c r="C49" s="231" t="s">
        <v>1040</v>
      </c>
      <c r="D49" s="224" t="s">
        <v>1041</v>
      </c>
      <c r="E49" s="242">
        <v>2000</v>
      </c>
      <c r="F49" s="243" t="s">
        <v>1042</v>
      </c>
      <c r="G49" s="243">
        <v>31290</v>
      </c>
      <c r="H49" s="243" t="s">
        <v>1043</v>
      </c>
      <c r="I49" s="243" t="s">
        <v>363</v>
      </c>
      <c r="J49" s="243" t="s">
        <v>1044</v>
      </c>
    </row>
    <row r="50" spans="1:10" s="18" customFormat="1" ht="66">
      <c r="A50" s="241">
        <v>2</v>
      </c>
      <c r="B50" s="244" t="s">
        <v>1039</v>
      </c>
      <c r="C50" s="232">
        <v>15187117799390</v>
      </c>
      <c r="D50" s="225" t="s">
        <v>1045</v>
      </c>
      <c r="E50" s="245">
        <v>2015</v>
      </c>
      <c r="F50" s="246" t="s">
        <v>1046</v>
      </c>
      <c r="G50" s="246">
        <v>20000</v>
      </c>
      <c r="H50" s="246" t="s">
        <v>1047</v>
      </c>
      <c r="I50" s="246" t="s">
        <v>1048</v>
      </c>
      <c r="J50" s="246" t="s">
        <v>1049</v>
      </c>
    </row>
    <row r="51" spans="1:10" s="18" customFormat="1" ht="66">
      <c r="A51" s="240">
        <v>3</v>
      </c>
      <c r="B51" s="244" t="s">
        <v>1039</v>
      </c>
      <c r="C51" s="232">
        <v>15187117799370</v>
      </c>
      <c r="D51" s="226" t="s">
        <v>1045</v>
      </c>
      <c r="E51" s="247">
        <v>2015</v>
      </c>
      <c r="F51" s="248" t="s">
        <v>1046</v>
      </c>
      <c r="G51" s="248">
        <v>20000</v>
      </c>
      <c r="H51" s="248" t="s">
        <v>1047</v>
      </c>
      <c r="I51" s="248" t="s">
        <v>1050</v>
      </c>
      <c r="J51" s="248" t="s">
        <v>1049</v>
      </c>
    </row>
    <row r="52" spans="1:10" s="18" customFormat="1" ht="39">
      <c r="A52" s="241">
        <v>4</v>
      </c>
      <c r="B52" s="244" t="s">
        <v>1051</v>
      </c>
      <c r="C52" s="232">
        <v>30018596</v>
      </c>
      <c r="D52" s="226" t="s">
        <v>1052</v>
      </c>
      <c r="E52" s="247">
        <v>2002</v>
      </c>
      <c r="F52" s="248" t="s">
        <v>1053</v>
      </c>
      <c r="G52" s="248">
        <v>60000</v>
      </c>
      <c r="H52" s="248" t="s">
        <v>1054</v>
      </c>
      <c r="I52" s="248" t="s">
        <v>363</v>
      </c>
      <c r="J52" s="248" t="s">
        <v>1049</v>
      </c>
    </row>
    <row r="53" spans="1:10" s="18" customFormat="1" ht="39">
      <c r="A53" s="240">
        <v>5</v>
      </c>
      <c r="B53" s="244" t="s">
        <v>1051</v>
      </c>
      <c r="C53" s="232" t="s">
        <v>1055</v>
      </c>
      <c r="D53" s="226" t="s">
        <v>1056</v>
      </c>
      <c r="E53" s="247">
        <v>2018</v>
      </c>
      <c r="F53" s="248" t="s">
        <v>1057</v>
      </c>
      <c r="G53" s="248">
        <v>45000</v>
      </c>
      <c r="H53" s="248" t="s">
        <v>1058</v>
      </c>
      <c r="I53" s="248" t="s">
        <v>363</v>
      </c>
      <c r="J53" s="248" t="s">
        <v>1044</v>
      </c>
    </row>
    <row r="54" spans="1:10" s="18" customFormat="1" ht="39">
      <c r="A54" s="241">
        <v>6</v>
      </c>
      <c r="B54" s="244" t="s">
        <v>1059</v>
      </c>
      <c r="C54" s="232" t="s">
        <v>1060</v>
      </c>
      <c r="D54" s="226" t="s">
        <v>1061</v>
      </c>
      <c r="E54" s="247">
        <v>2015</v>
      </c>
      <c r="F54" s="248" t="s">
        <v>1062</v>
      </c>
      <c r="G54" s="248">
        <v>25000</v>
      </c>
      <c r="H54" s="248" t="s">
        <v>1063</v>
      </c>
      <c r="I54" s="248" t="s">
        <v>363</v>
      </c>
      <c r="J54" s="248" t="s">
        <v>1049</v>
      </c>
    </row>
    <row r="55" spans="1:10" s="18" customFormat="1" ht="39">
      <c r="A55" s="240">
        <v>7</v>
      </c>
      <c r="B55" s="244" t="s">
        <v>1059</v>
      </c>
      <c r="C55" s="232" t="s">
        <v>1064</v>
      </c>
      <c r="D55" s="226" t="s">
        <v>1061</v>
      </c>
      <c r="E55" s="247">
        <v>2015</v>
      </c>
      <c r="F55" s="248" t="s">
        <v>1062</v>
      </c>
      <c r="G55" s="248">
        <v>25000</v>
      </c>
      <c r="H55" s="248" t="s">
        <v>1063</v>
      </c>
      <c r="I55" s="248" t="s">
        <v>363</v>
      </c>
      <c r="J55" s="248" t="s">
        <v>1049</v>
      </c>
    </row>
    <row r="56" spans="1:10" s="18" customFormat="1" ht="39">
      <c r="A56" s="241">
        <v>8</v>
      </c>
      <c r="B56" s="249" t="s">
        <v>1065</v>
      </c>
      <c r="C56" s="233">
        <v>203712</v>
      </c>
      <c r="D56" s="227" t="s">
        <v>1066</v>
      </c>
      <c r="E56" s="242">
        <v>2015</v>
      </c>
      <c r="F56" s="243" t="s">
        <v>1067</v>
      </c>
      <c r="G56" s="243">
        <v>34020</v>
      </c>
      <c r="H56" s="243" t="s">
        <v>1068</v>
      </c>
      <c r="I56" s="243" t="s">
        <v>363</v>
      </c>
      <c r="J56" s="243" t="s">
        <v>1049</v>
      </c>
    </row>
    <row r="57" spans="1:10" s="18" customFormat="1" ht="39">
      <c r="A57" s="240">
        <v>9</v>
      </c>
      <c r="B57" s="249" t="s">
        <v>1065</v>
      </c>
      <c r="C57" s="234" t="s">
        <v>1069</v>
      </c>
      <c r="D57" s="228" t="s">
        <v>1066</v>
      </c>
      <c r="E57" s="250">
        <v>2001</v>
      </c>
      <c r="F57" s="251" t="s">
        <v>1070</v>
      </c>
      <c r="G57" s="251">
        <v>46208</v>
      </c>
      <c r="H57" s="251" t="s">
        <v>1068</v>
      </c>
      <c r="I57" s="251" t="s">
        <v>363</v>
      </c>
      <c r="J57" s="251" t="s">
        <v>1044</v>
      </c>
    </row>
    <row r="58" spans="1:10" ht="12.75">
      <c r="A58" s="335" t="s">
        <v>0</v>
      </c>
      <c r="B58" s="336"/>
      <c r="C58" s="336"/>
      <c r="D58" s="336"/>
      <c r="E58" s="336"/>
      <c r="F58" s="337"/>
      <c r="G58" s="223">
        <f>SUM(G49:G57)</f>
        <v>306518</v>
      </c>
      <c r="H58" s="218"/>
      <c r="I58" s="218"/>
      <c r="J58" s="218"/>
    </row>
    <row r="59" spans="1:10" ht="12.75">
      <c r="A59" s="332" t="s">
        <v>1462</v>
      </c>
      <c r="B59" s="333"/>
      <c r="C59" s="333"/>
      <c r="D59" s="334"/>
      <c r="E59" s="238"/>
      <c r="F59" s="219"/>
      <c r="G59" s="219"/>
      <c r="H59" s="219"/>
      <c r="I59" s="219"/>
      <c r="J59" s="219"/>
    </row>
    <row r="60" spans="1:10" ht="26.25">
      <c r="A60" s="217">
        <v>1</v>
      </c>
      <c r="B60" s="241" t="s">
        <v>1179</v>
      </c>
      <c r="C60" s="235" t="s">
        <v>1180</v>
      </c>
      <c r="D60" s="220" t="s">
        <v>1181</v>
      </c>
      <c r="E60" s="252">
        <v>2009</v>
      </c>
      <c r="F60" s="253" t="s">
        <v>1182</v>
      </c>
      <c r="G60" s="253">
        <v>65000</v>
      </c>
      <c r="H60" s="253" t="s">
        <v>650</v>
      </c>
      <c r="I60" s="253" t="s">
        <v>1183</v>
      </c>
      <c r="J60" s="253" t="s">
        <v>1184</v>
      </c>
    </row>
    <row r="61" spans="1:10" ht="12.75">
      <c r="A61" s="339" t="s">
        <v>0</v>
      </c>
      <c r="B61" s="340"/>
      <c r="C61" s="340"/>
      <c r="D61" s="340"/>
      <c r="E61" s="340"/>
      <c r="F61" s="341"/>
      <c r="G61" s="223">
        <f>SUM(G60:G60)</f>
        <v>65000</v>
      </c>
      <c r="H61" s="223"/>
      <c r="I61" s="223"/>
      <c r="J61" s="223"/>
    </row>
    <row r="62" spans="5:7" ht="13.5">
      <c r="E62" s="338" t="s">
        <v>1351</v>
      </c>
      <c r="F62" s="338"/>
      <c r="G62" s="284">
        <f>G61+G58+G47+G44+G36+G30+G21</f>
        <v>1047001.1799999999</v>
      </c>
    </row>
  </sheetData>
  <sheetProtection/>
  <mergeCells count="15">
    <mergeCell ref="A4:D4"/>
    <mergeCell ref="A21:F21"/>
    <mergeCell ref="A22:D22"/>
    <mergeCell ref="A30:F30"/>
    <mergeCell ref="A31:D31"/>
    <mergeCell ref="A36:F36"/>
    <mergeCell ref="A37:D37"/>
    <mergeCell ref="A44:F44"/>
    <mergeCell ref="E62:F62"/>
    <mergeCell ref="A45:D45"/>
    <mergeCell ref="A47:F47"/>
    <mergeCell ref="A48:D48"/>
    <mergeCell ref="A58:F58"/>
    <mergeCell ref="A59:D59"/>
    <mergeCell ref="A61:F61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&amp;CStrona &amp;P z &amp;N</oddFooter>
  </headerFooter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view="pageBreakPreview" zoomScale="6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4.140625" style="29" customWidth="1"/>
    <col min="2" max="2" width="53.28125" style="0" customWidth="1"/>
    <col min="3" max="3" width="39.28125" style="0" customWidth="1"/>
  </cols>
  <sheetData>
    <row r="1" spans="2:3" ht="15" customHeight="1">
      <c r="B1" s="16" t="s">
        <v>576</v>
      </c>
      <c r="C1" s="31"/>
    </row>
    <row r="2" ht="12.75">
      <c r="B2" s="16"/>
    </row>
    <row r="3" spans="1:4" ht="69" customHeight="1">
      <c r="A3" s="346" t="s">
        <v>129</v>
      </c>
      <c r="B3" s="346"/>
      <c r="C3" s="346"/>
      <c r="D3" s="33"/>
    </row>
    <row r="4" spans="1:4" ht="9" customHeight="1">
      <c r="A4" s="32"/>
      <c r="B4" s="32"/>
      <c r="C4" s="32"/>
      <c r="D4" s="33"/>
    </row>
    <row r="6" spans="1:3" ht="30.75" customHeight="1">
      <c r="A6" s="38" t="s">
        <v>8</v>
      </c>
      <c r="B6" s="38" t="s">
        <v>15</v>
      </c>
      <c r="C6" s="39" t="s">
        <v>16</v>
      </c>
    </row>
    <row r="7" spans="1:3" ht="17.25" customHeight="1">
      <c r="A7" s="347" t="s">
        <v>132</v>
      </c>
      <c r="B7" s="348"/>
      <c r="C7" s="349"/>
    </row>
    <row r="8" spans="1:3" s="62" customFormat="1" ht="41.25">
      <c r="A8" s="25">
        <v>1</v>
      </c>
      <c r="B8" s="160" t="s">
        <v>445</v>
      </c>
      <c r="C8" s="159" t="s">
        <v>446</v>
      </c>
    </row>
    <row r="9" spans="1:3" ht="17.25" customHeight="1">
      <c r="A9" s="347" t="s">
        <v>142</v>
      </c>
      <c r="B9" s="348"/>
      <c r="C9" s="349"/>
    </row>
    <row r="10" spans="1:3" s="117" customFormat="1" ht="54.75" customHeight="1">
      <c r="A10" s="116">
        <v>1</v>
      </c>
      <c r="B10" s="116" t="s">
        <v>921</v>
      </c>
      <c r="C10" s="115" t="s">
        <v>922</v>
      </c>
    </row>
    <row r="11" spans="1:3" ht="12.75">
      <c r="A11" s="347" t="s">
        <v>126</v>
      </c>
      <c r="B11" s="348"/>
      <c r="C11" s="349"/>
    </row>
    <row r="12" spans="1:3" ht="39">
      <c r="A12" s="116">
        <v>1</v>
      </c>
      <c r="B12" s="152" t="s">
        <v>1365</v>
      </c>
      <c r="C12" s="116" t="s">
        <v>1434</v>
      </c>
    </row>
    <row r="13" spans="1:3" ht="26.25">
      <c r="A13" s="116">
        <v>2</v>
      </c>
      <c r="B13" s="152" t="s">
        <v>1435</v>
      </c>
      <c r="C13" s="116" t="s">
        <v>1436</v>
      </c>
    </row>
  </sheetData>
  <sheetProtection/>
  <mergeCells count="4">
    <mergeCell ref="A3:C3"/>
    <mergeCell ref="A7:C7"/>
    <mergeCell ref="A9:C9"/>
    <mergeCell ref="A11:C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="90" zoomScaleSheetLayoutView="90" zoomScalePageLayoutView="0" workbookViewId="0" topLeftCell="A1">
      <selection activeCell="A19" sqref="A19"/>
    </sheetView>
  </sheetViews>
  <sheetFormatPr defaultColWidth="9.140625" defaultRowHeight="12.75"/>
  <cols>
    <col min="1" max="1" width="18.28125" style="0" customWidth="1"/>
    <col min="2" max="2" width="11.28125" style="0" bestFit="1" customWidth="1"/>
    <col min="3" max="3" width="40.7109375" style="0" customWidth="1"/>
    <col min="4" max="4" width="13.57421875" style="0" bestFit="1" customWidth="1"/>
  </cols>
  <sheetData>
    <row r="1" spans="1:4" ht="26.25" customHeight="1">
      <c r="A1" s="350" t="s">
        <v>1463</v>
      </c>
      <c r="B1" s="350"/>
      <c r="C1" s="350"/>
      <c r="D1" s="350"/>
    </row>
    <row r="3" spans="1:4" ht="14.25">
      <c r="A3" s="294" t="s">
        <v>1464</v>
      </c>
      <c r="B3" s="295" t="s">
        <v>1465</v>
      </c>
      <c r="C3" s="294" t="s">
        <v>1466</v>
      </c>
      <c r="D3" s="296" t="s">
        <v>1467</v>
      </c>
    </row>
    <row r="4" spans="1:4" ht="39">
      <c r="A4" s="116" t="s">
        <v>1468</v>
      </c>
      <c r="B4" s="297">
        <v>43113</v>
      </c>
      <c r="C4" s="116" t="s">
        <v>1469</v>
      </c>
      <c r="D4" s="298">
        <v>8089.71</v>
      </c>
    </row>
    <row r="5" spans="1:4" ht="52.5">
      <c r="A5" s="116" t="s">
        <v>1468</v>
      </c>
      <c r="B5" s="297">
        <v>43191</v>
      </c>
      <c r="C5" s="116" t="s">
        <v>1470</v>
      </c>
      <c r="D5" s="298">
        <v>58974.88</v>
      </c>
    </row>
    <row r="6" spans="1:4" ht="39">
      <c r="A6" s="116" t="s">
        <v>1468</v>
      </c>
      <c r="B6" s="297">
        <v>43222</v>
      </c>
      <c r="C6" s="116" t="s">
        <v>1471</v>
      </c>
      <c r="D6" s="298">
        <v>9948.24</v>
      </c>
    </row>
    <row r="7" spans="1:4" ht="26.25">
      <c r="A7" s="116" t="s">
        <v>1468</v>
      </c>
      <c r="B7" s="297">
        <v>43245</v>
      </c>
      <c r="C7" s="116" t="s">
        <v>1472</v>
      </c>
      <c r="D7" s="298">
        <v>757.68</v>
      </c>
    </row>
    <row r="8" spans="1:4" ht="26.25">
      <c r="A8" s="116" t="s">
        <v>1468</v>
      </c>
      <c r="B8" s="297">
        <v>43262</v>
      </c>
      <c r="C8" s="116" t="s">
        <v>1473</v>
      </c>
      <c r="D8" s="298">
        <v>31400.53</v>
      </c>
    </row>
    <row r="9" spans="1:4" ht="26.25">
      <c r="A9" s="116" t="s">
        <v>1468</v>
      </c>
      <c r="B9" s="297">
        <v>43274</v>
      </c>
      <c r="C9" s="116" t="s">
        <v>1474</v>
      </c>
      <c r="D9" s="298">
        <v>8928.57</v>
      </c>
    </row>
    <row r="10" spans="1:4" ht="39">
      <c r="A10" s="116" t="s">
        <v>1468</v>
      </c>
      <c r="B10" s="297">
        <v>43280</v>
      </c>
      <c r="C10" s="116" t="s">
        <v>1475</v>
      </c>
      <c r="D10" s="298">
        <v>4666.37</v>
      </c>
    </row>
    <row r="11" spans="1:4" ht="39">
      <c r="A11" s="116" t="s">
        <v>1468</v>
      </c>
      <c r="B11" s="297">
        <v>43348</v>
      </c>
      <c r="C11" s="116" t="s">
        <v>1476</v>
      </c>
      <c r="D11" s="298">
        <v>844.05</v>
      </c>
    </row>
    <row r="12" spans="1:4" ht="52.5">
      <c r="A12" s="116" t="s">
        <v>1468</v>
      </c>
      <c r="B12" s="297">
        <v>43478</v>
      </c>
      <c r="C12" s="116" t="s">
        <v>1477</v>
      </c>
      <c r="D12" s="298">
        <v>17450.21</v>
      </c>
    </row>
    <row r="13" spans="1:4" ht="39">
      <c r="A13" s="116" t="s">
        <v>1468</v>
      </c>
      <c r="B13" s="297">
        <v>43515</v>
      </c>
      <c r="C13" s="116" t="s">
        <v>1478</v>
      </c>
      <c r="D13" s="298">
        <v>4608.53</v>
      </c>
    </row>
    <row r="14" spans="1:4" ht="12.75">
      <c r="A14" s="116" t="s">
        <v>1479</v>
      </c>
      <c r="B14" s="297">
        <v>43528</v>
      </c>
      <c r="C14" s="116" t="s">
        <v>1480</v>
      </c>
      <c r="D14" s="298">
        <v>2000</v>
      </c>
    </row>
    <row r="15" spans="1:4" ht="26.25">
      <c r="A15" s="116" t="s">
        <v>1468</v>
      </c>
      <c r="B15" s="297">
        <v>43564</v>
      </c>
      <c r="C15" s="116" t="s">
        <v>1481</v>
      </c>
      <c r="D15" s="298">
        <v>19940.76</v>
      </c>
    </row>
    <row r="16" spans="1:4" ht="26.25">
      <c r="A16" s="116" t="s">
        <v>1468</v>
      </c>
      <c r="B16" s="297">
        <v>43638</v>
      </c>
      <c r="C16" s="116" t="s">
        <v>1482</v>
      </c>
      <c r="D16" s="298">
        <v>1259.47</v>
      </c>
    </row>
    <row r="17" spans="1:4" ht="39">
      <c r="A17" s="116" t="s">
        <v>1468</v>
      </c>
      <c r="B17" s="297">
        <v>43675</v>
      </c>
      <c r="C17" s="116" t="s">
        <v>1483</v>
      </c>
      <c r="D17" s="298">
        <v>2706</v>
      </c>
    </row>
    <row r="18" spans="1:4" ht="39">
      <c r="A18" s="116" t="s">
        <v>1468</v>
      </c>
      <c r="B18" s="297">
        <v>43725</v>
      </c>
      <c r="C18" s="116" t="s">
        <v>1484</v>
      </c>
      <c r="D18" s="298">
        <v>5350.5</v>
      </c>
    </row>
    <row r="19" spans="1:4" ht="39">
      <c r="A19" s="116" t="s">
        <v>1468</v>
      </c>
      <c r="B19" s="297">
        <v>43962</v>
      </c>
      <c r="C19" s="116" t="s">
        <v>1485</v>
      </c>
      <c r="D19" s="298">
        <v>18916.17</v>
      </c>
    </row>
    <row r="20" spans="1:4" ht="39">
      <c r="A20" s="116" t="s">
        <v>1468</v>
      </c>
      <c r="B20" s="297">
        <v>43993</v>
      </c>
      <c r="C20" s="116" t="s">
        <v>1486</v>
      </c>
      <c r="D20" s="298">
        <v>4649.4</v>
      </c>
    </row>
    <row r="21" spans="1:4" ht="26.25">
      <c r="A21" s="116" t="s">
        <v>1487</v>
      </c>
      <c r="B21" s="297">
        <v>43999</v>
      </c>
      <c r="C21" s="116" t="s">
        <v>1488</v>
      </c>
      <c r="D21" s="298">
        <v>2029.5</v>
      </c>
    </row>
    <row r="22" spans="1:4" ht="26.25">
      <c r="A22" s="116" t="s">
        <v>1487</v>
      </c>
      <c r="B22" s="297">
        <v>44011</v>
      </c>
      <c r="C22" s="116" t="s">
        <v>1489</v>
      </c>
      <c r="D22" s="298">
        <v>740</v>
      </c>
    </row>
    <row r="23" spans="1:4" ht="14.25">
      <c r="A23" s="117"/>
      <c r="B23" s="299"/>
      <c r="C23" s="117"/>
      <c r="D23" s="296">
        <f>SUM(D4:D22)</f>
        <v>203260.56999999998</v>
      </c>
    </row>
    <row r="25" ht="12.75">
      <c r="A25" s="300" t="s">
        <v>1491</v>
      </c>
    </row>
    <row r="26" spans="1:4" ht="12.75">
      <c r="A26" s="351" t="s">
        <v>1490</v>
      </c>
      <c r="B26" s="351"/>
      <c r="C26" s="351"/>
      <c r="D26" s="351"/>
    </row>
  </sheetData>
  <sheetProtection/>
  <mergeCells count="2">
    <mergeCell ref="A1:D1"/>
    <mergeCell ref="A26:D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Joanna Warlikowska</cp:lastModifiedBy>
  <cp:lastPrinted>2020-12-16T13:10:37Z</cp:lastPrinted>
  <dcterms:created xsi:type="dcterms:W3CDTF">2004-04-21T13:58:08Z</dcterms:created>
  <dcterms:modified xsi:type="dcterms:W3CDTF">2020-12-16T13:11:08Z</dcterms:modified>
  <cp:category/>
  <cp:version/>
  <cp:contentType/>
  <cp:contentStatus/>
</cp:coreProperties>
</file>