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796" tabRatio="700" activeTab="0"/>
  </bookViews>
  <sheets>
    <sheet name="budynki" sheetId="1" r:id="rId1"/>
    <sheet name="elektronika" sheetId="2" r:id="rId2"/>
    <sheet name="sprzęt medyczny" sheetId="3" r:id="rId3"/>
    <sheet name="śr. trwałe" sheetId="4" r:id="rId4"/>
    <sheet name="szkody" sheetId="5" r:id="rId5"/>
  </sheets>
  <definedNames>
    <definedName name="_xlnm.Print_Area" localSheetId="0">'budynki'!$A$1:$AB$26</definedName>
    <definedName name="_xlnm.Print_Area" localSheetId="1">'elektronika'!$A$1:$D$47</definedName>
    <definedName name="_xlnm.Print_Area" localSheetId="3">'śr. trwałe'!$A$1:$B$16</definedName>
  </definedNames>
  <calcPr fullCalcOnLoad="1"/>
</workbook>
</file>

<file path=xl/sharedStrings.xml><?xml version="1.0" encoding="utf-8"?>
<sst xmlns="http://schemas.openxmlformats.org/spreadsheetml/2006/main" count="741" uniqueCount="401">
  <si>
    <t>Tabela nr 1</t>
  </si>
  <si>
    <t>lp.</t>
  </si>
  <si>
    <t>rok budowy</t>
  </si>
  <si>
    <t>lokalizacja (adres)</t>
  </si>
  <si>
    <t>RAZEM</t>
  </si>
  <si>
    <t>Tabela nr 2</t>
  </si>
  <si>
    <t>Dodatkowe informacje:</t>
  </si>
  <si>
    <t>Czy sprzęt komputerowy podlega okresowej konserwacji/serwisowi</t>
  </si>
  <si>
    <t>Jeśli TAK - kto dokonuje tych czynności (firma zewnętrzna, pracownik jednostki)</t>
  </si>
  <si>
    <t>Co jaki czas dokonywane są przeglądy/konserwacja</t>
  </si>
  <si>
    <t>Czy urządzenia zaopatrzone są w instalację antyprzepięciową (listwy, UPS, itp.)</t>
  </si>
  <si>
    <t xml:space="preserve">nazwa  </t>
  </si>
  <si>
    <t>rok produkcji</t>
  </si>
  <si>
    <t>wartość (początkowa) - księgowa brutto</t>
  </si>
  <si>
    <t>nazwa środka trwałego</t>
  </si>
  <si>
    <t>GRUPY ŚRODKÓW TRWAŁYCH I INNYCH</t>
  </si>
  <si>
    <t>WARTOŚĆ KSIĘGOWA BRUTTO (łączna wartość wszystkich środków ewidencjonowanych w poszczególnej grupie księgowej)</t>
  </si>
  <si>
    <t>Grupa III</t>
  </si>
  <si>
    <t>Grupa V</t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</si>
  <si>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</si>
  <si>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t>Tabela nr 4</t>
  </si>
  <si>
    <t>1.</t>
  </si>
  <si>
    <t>2.</t>
  </si>
  <si>
    <t>3.</t>
  </si>
  <si>
    <t>4.</t>
  </si>
  <si>
    <t>5.</t>
  </si>
  <si>
    <t xml:space="preserve">nazwa budynku/ budowli </t>
  </si>
  <si>
    <t xml:space="preserve">przeznaczenie budynku/ budowli </t>
  </si>
  <si>
    <t>czy budynek jest użytkowany? (TAK/NIE)</t>
  </si>
  <si>
    <t>ilość kondygnacji</t>
  </si>
  <si>
    <t>czy budynek jest podpiwniczony?</t>
  </si>
  <si>
    <t>czy znajdują się w nim instalacje sanitarne? (TAK/NIE)</t>
  </si>
  <si>
    <t>Rodzaj materiałów budowlanych, z jakich wykonano budynek</t>
  </si>
  <si>
    <t>mury</t>
  </si>
  <si>
    <t>stropy</t>
  </si>
  <si>
    <t>dach (konstrukcja i pokrycie)</t>
  </si>
  <si>
    <t>Ubezpieczenie mienia od ognia i innych zdarzeń losowych</t>
  </si>
  <si>
    <t>nakłady inwestycyjne w obce środki trwałe (ewentualnie - własne, ale księgowane jako odrębna pozycja)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</si>
  <si>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</rPr>
      <t>(</t>
    </r>
    <r>
      <rPr>
        <sz val="10"/>
        <color indexed="60"/>
        <rFont val="Arial"/>
        <family val="2"/>
      </rPr>
      <t xml:space="preserve">PROSZĘ WYBRAĆ: </t>
    </r>
    <r>
      <rPr>
        <b/>
        <i/>
        <sz val="10"/>
        <color indexed="60"/>
        <rFont val="Arial"/>
        <family val="2"/>
      </rPr>
      <t xml:space="preserve">bardzo doby, dobry, dosteczny, zły (do remontu) lub nie dotyczy </t>
    </r>
    <r>
      <rPr>
        <sz val="10"/>
        <color indexed="60"/>
        <rFont val="Arial"/>
        <family val="2"/>
      </rPr>
      <t>(element budyku nie występuje)</t>
    </r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</si>
  <si>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</si>
  <si>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</si>
  <si>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</si>
  <si>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</si>
  <si>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</si>
  <si>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</si>
  <si>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(do 5 lat) </t>
    </r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</si>
  <si>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(do 5 lat) </t>
    </r>
  </si>
  <si>
    <t>powierzchnia użytkowa (w m²) (2)</t>
  </si>
  <si>
    <t xml:space="preserve">Wykaz budynków i budowli </t>
  </si>
  <si>
    <t>czy w konstrukcji budynku znajduje się płyta warstwowa (TAK/NIE)? Jeżeli TAK, to prosimy o informacje co wykonano z płyty wartstowej oraz jakie jest jej wypełnienie</t>
  </si>
  <si>
    <t>czy budynkek posiada instalację solarną (kolektory słoneczne)? (TAK/NIE). Jeżeli tak, to prosimy o podanie wartości; czy wartość ta wliczona jest do podanej wartości budynku?</t>
  </si>
  <si>
    <t>czy budynkek posiada instalację fotowoltaiczną? (TAK/NIE). Jeżeli tak, to prosimy o podanie wartości; czy wartość ta wliczona jest do podanej wartości budynku?</t>
  </si>
  <si>
    <t>aktualny protokół z okresowego (pięcioletniego) przeglądu stanu technicznego obiektu (TAK/NIE)</t>
  </si>
  <si>
    <t>ocena stanu technicznego budynku i instalacji według protokołu, zalecenia</t>
  </si>
  <si>
    <t>ochrona odgromowa na obiekcie (TAK/NIE), data wykonania badań, uwagi do instalacji</t>
  </si>
  <si>
    <t>zabezpieczenia przeciwkradzieżowe, przeciwpożarowe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</si>
  <si>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 i 3)</t>
    </r>
  </si>
  <si>
    <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 i 3)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</si>
  <si>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 i 3)</t>
    </r>
  </si>
  <si>
    <r>
      <t xml:space="preserve">Środki niskocenne / grupa 013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 i 3)</t>
    </r>
  </si>
  <si>
    <t>Czy sprzęt medyczny podlega okresowej konserwacji/serwisowi</t>
  </si>
  <si>
    <r>
      <t xml:space="preserve">Grupa II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 i 3)</t>
    </r>
  </si>
  <si>
    <t xml:space="preserve">Firma zewnętrzna </t>
  </si>
  <si>
    <t>wg zaleceń producenta i przepisów</t>
  </si>
  <si>
    <t>TAK</t>
  </si>
  <si>
    <t>TAK firma zewnętrzna</t>
  </si>
  <si>
    <t>wg potrzeb</t>
  </si>
  <si>
    <t xml:space="preserve">TAK </t>
  </si>
  <si>
    <t>rodzaj wartości</t>
  </si>
  <si>
    <t>wartość budynku</t>
  </si>
  <si>
    <t>"Szpital w Miastku" Sp. z o.o.</t>
  </si>
  <si>
    <r>
      <t>mienie osób trzecich (mienie powierzone, przekazane w użyczenie,  przechowywane, itp..)</t>
    </r>
    <r>
      <rPr>
        <b/>
        <sz val="10"/>
        <rFont val="Arial"/>
        <family val="2"/>
      </rPr>
      <t xml:space="preserve"> </t>
    </r>
  </si>
  <si>
    <t>BUDYNEK GŁÓWNY</t>
  </si>
  <si>
    <t>DZIAŁALNOŚĆ LECZNICZA</t>
  </si>
  <si>
    <t>MIASTKO UL.WYBICKIEGO 30</t>
  </si>
  <si>
    <t>CEGŁA CZERWONA</t>
  </si>
  <si>
    <t>ŻELBETOWE Z PUSTAKÓW</t>
  </si>
  <si>
    <t>DACHÓWKA(KARPIÓWKA)</t>
  </si>
  <si>
    <t>BARDZO DOBRY</t>
  </si>
  <si>
    <t>DOBRY</t>
  </si>
  <si>
    <t>GAZY MEDYCZNE DOBRY</t>
  </si>
  <si>
    <t>NIE</t>
  </si>
  <si>
    <t>BRAK</t>
  </si>
  <si>
    <t>BUDYNEK IZBY PRZYJĘĆ</t>
  </si>
  <si>
    <t>PAPA</t>
  </si>
  <si>
    <t>PAWILON REHABILITACJI I ADMINISTRACJI</t>
  </si>
  <si>
    <t xml:space="preserve">ŻELBETOWE </t>
  </si>
  <si>
    <t>STROPODACH PAPA</t>
  </si>
  <si>
    <t>PAWILON GINEKOLOGICZNO-POŁOŻNICZY</t>
  </si>
  <si>
    <t>ŻERAŃSKIE</t>
  </si>
  <si>
    <t>BUDYNEK ZOL</t>
  </si>
  <si>
    <t>STALOWO-CERAMICZNE</t>
  </si>
  <si>
    <t>BLACHA TRAPEZOWA</t>
  </si>
  <si>
    <t>DOSTATECZNY</t>
  </si>
  <si>
    <t>3+PODDASZE</t>
  </si>
  <si>
    <t>BUDYNEK POD STAŁYM NADZOREM PERSONELU, INSTALACJA HYDRANTOWA</t>
  </si>
  <si>
    <t>BUDYNEK POD STAŁYM NADZOREM PERSONELU,INSTALACJA HYDRANTOWA</t>
  </si>
  <si>
    <t>BUDYNEK POD STAŁYM NADZOREM PERSONELU, ALARM W CZĘŚCI ADMINISTRACYJNEJ,INSTALACJA HYDRANTOWA</t>
  </si>
  <si>
    <t>BUDYNEK POD STAŁYM NADZOREM PERSONELU, ALARM W APTECE SZPITALNEJ,INSTALACJA HYDRANTOWA</t>
  </si>
  <si>
    <t>BUDYNEK APTEKI I LABORATORIUM</t>
  </si>
  <si>
    <t>CEGLANO-ŻELBETOWE</t>
  </si>
  <si>
    <t>REMONT DACHU</t>
  </si>
  <si>
    <t>BUDYNEK WARSZTATU I DEZYNFEKTORA</t>
  </si>
  <si>
    <t>DZIAŁALNOŚĆ POMOCNICZA</t>
  </si>
  <si>
    <t>HYDRANT ZEWNĘTRZNY</t>
  </si>
  <si>
    <t>INSTALACJA HYDRANTOWA</t>
  </si>
  <si>
    <t>BUDYNEK PROSEKTORIUM</t>
  </si>
  <si>
    <t>BUDYNEK AGREGATU PRĄDOTWÓRCZEGO</t>
  </si>
  <si>
    <t>CEGŁA CZERWONA+BIAŁA</t>
  </si>
  <si>
    <t>ROZPRĘŻALNIA GAZÓW MEDYCZNYCH-TLENOWNIA</t>
  </si>
  <si>
    <t>CEGŁA</t>
  </si>
  <si>
    <t>STROPODACH LEKKI DZ3</t>
  </si>
  <si>
    <t>GAZY MEDYCZNE BARDZO DOBRY</t>
  </si>
  <si>
    <t>LĄDOWISKO</t>
  </si>
  <si>
    <t>LOKAL MIESZKALNY W DRETYNIU</t>
  </si>
  <si>
    <t>Tomograf komputerowy</t>
  </si>
  <si>
    <t>Aparat RTG</t>
  </si>
  <si>
    <t>Wieża endoskopowa</t>
  </si>
  <si>
    <t>Aparat RTG typu Ramię C</t>
  </si>
  <si>
    <t>APARAT RENTGENOWSKI DIAGNOSTYCZNY Q-RAD</t>
  </si>
  <si>
    <t>Wieża laparoskopowa z oprzyrządowaniem</t>
  </si>
  <si>
    <t>Luna EMG</t>
  </si>
  <si>
    <t>USG</t>
  </si>
  <si>
    <t>Sterylizator parowy</t>
  </si>
  <si>
    <t>Aparat do znieczulenia</t>
  </si>
  <si>
    <t>Inkubator transportowy z aparatem nCPAP</t>
  </si>
  <si>
    <t>AXELERO GAIT &amp; BALANCE + ELEVEO</t>
  </si>
  <si>
    <t>System identyfikacji nerwów w chirurgii endokrynologicznej</t>
  </si>
  <si>
    <t>APARAT DO ZNIECZULANIA Z WYPOSAŻENIEM WA</t>
  </si>
  <si>
    <t>Zestaw do przetoczeń i utrzymania normotermii pacjenta</t>
  </si>
  <si>
    <t>Kabina do przechowywania i suszenia endoskopów</t>
  </si>
  <si>
    <t>Dermatom</t>
  </si>
  <si>
    <t>Stół zabiegowy elektrohydrauliczny</t>
  </si>
  <si>
    <t>Kontener medyczno-socjalny podwójny</t>
  </si>
  <si>
    <t>Wideogastroskop przeznosowy Pentax EG16-K10</t>
  </si>
  <si>
    <t>Gammakamera</t>
  </si>
  <si>
    <t>APARAT RTG JOLLY 30 PLUS</t>
  </si>
  <si>
    <t>Respirator SV300</t>
  </si>
  <si>
    <t>Wideokolonoskop HD Pentax EC38-i10F2</t>
  </si>
  <si>
    <t>RIABLO</t>
  </si>
  <si>
    <t>Zestaw do monitorowania pacjenta z modułem PICCO</t>
  </si>
  <si>
    <t>ULTRASONOGRAF SONOSCAPE S6</t>
  </si>
  <si>
    <t>Ultrasonograf Sonoscape E2</t>
  </si>
  <si>
    <t>RESPIRATOR STACJONARNY NA PODSTAWIE JEZD</t>
  </si>
  <si>
    <t>Aparat USG, typ: HS40, wraz z dodatkowym</t>
  </si>
  <si>
    <t>Analizator parametrów krytycznych</t>
  </si>
  <si>
    <t>Stanowisko do resuscytacji</t>
  </si>
  <si>
    <t>Marcelator do operacji ginekologicznych zestaw</t>
  </si>
  <si>
    <t>Aparat USG</t>
  </si>
  <si>
    <t>VIBRAMOOV PHYSIO</t>
  </si>
  <si>
    <t>Urządzenie do mechanicznej kompresji klatki piersiowej</t>
  </si>
  <si>
    <t>Myjnia do butów chirurgicznych</t>
  </si>
  <si>
    <t>Wideogastroskop HD Pentax EG29-90i</t>
  </si>
  <si>
    <t>Videoprocesor</t>
  </si>
  <si>
    <t>Inkubator zamknięty</t>
  </si>
  <si>
    <t>ALFA VAST</t>
  </si>
  <si>
    <t>Wideobronchoskop EB-1975K</t>
  </si>
  <si>
    <t>Łóżko porodowe</t>
  </si>
  <si>
    <t>RESPIRATOR TRANSPORTOWY Z PODSTAWĄ JEZDN</t>
  </si>
  <si>
    <t>Kardiomonitor B450 z modułem CO2PDM</t>
  </si>
  <si>
    <t>Wiertarka chirurgiczna</t>
  </si>
  <si>
    <t>Wideoduodenoskop ED-3490TK</t>
  </si>
  <si>
    <t>Diatermia chirurgiczna</t>
  </si>
  <si>
    <t>Lampa operacyjna</t>
  </si>
  <si>
    <t>Stacja centrali monitorującej BeneVisio</t>
  </si>
  <si>
    <t>Ultrasonograf Mindray DC-70</t>
  </si>
  <si>
    <t>Wideoduodenoskop ED-3470TK</t>
  </si>
  <si>
    <t>Gastroskop EG-2770K</t>
  </si>
  <si>
    <t>VECTIS MINI VAST</t>
  </si>
  <si>
    <t>ZESTAW DO MONITOROWANIA CZYNNOŚCI ŻYCIOW</t>
  </si>
  <si>
    <t>KARDIOMONITOR iMEC 7</t>
  </si>
  <si>
    <t>Laparoskop z torem wizyjnym</t>
  </si>
  <si>
    <t>Aparat do znieczuleń</t>
  </si>
  <si>
    <t>Stanowisko do resuscytacji Panda Warmer</t>
  </si>
  <si>
    <t>Kolonoskop EC-3470FK</t>
  </si>
  <si>
    <t>Myjnia Dezynfektor STEELCO DS610/1</t>
  </si>
  <si>
    <t>Centrala monitorująca</t>
  </si>
  <si>
    <t>Wideoprocesor Pentax EPK-100p</t>
  </si>
  <si>
    <t>Resektoskop operacyjny</t>
  </si>
  <si>
    <t>Stacja lekarska opisowa</t>
  </si>
  <si>
    <t>Resektoskop</t>
  </si>
  <si>
    <t>Stół operacyjny</t>
  </si>
  <si>
    <t>Insuflator CO2</t>
  </si>
  <si>
    <t>DEFIBRYLATOR Z KARDIOWERSJĄ I OPCJĄ STYM</t>
  </si>
  <si>
    <t>Zestaw mebli</t>
  </si>
  <si>
    <t>Aerosept AF ( 417017 ) URZĄDZENIE DO DEZ</t>
  </si>
  <si>
    <t>Kardiomonitor</t>
  </si>
  <si>
    <t>Myjnia dezynfektor</t>
  </si>
  <si>
    <t>Wideogastroskop dwukanałowy EG-3890TK</t>
  </si>
  <si>
    <t>Zestaw narzędzi do laparaskopii ginekologicznej</t>
  </si>
  <si>
    <t>Zestaw narzędzi do laparoskopii ginekologicznej</t>
  </si>
  <si>
    <t>Aparat KTG</t>
  </si>
  <si>
    <t>APARAT DO LOKALIZACJI NACZYŃ KRWIONOŚNYC</t>
  </si>
  <si>
    <t>Spirometr</t>
  </si>
  <si>
    <t>Zgrzewarka rolkowa Hawo</t>
  </si>
  <si>
    <t>Urządzenie do screningowego badania słuc</t>
  </si>
  <si>
    <t>Aparat do ogrzewania płynów infuzyjnych</t>
  </si>
  <si>
    <t>Zestaw do terapii wysokoprzepływowej Airvo 2 Set</t>
  </si>
  <si>
    <t>Zestaw do terapii wysokoprzepływowej Aviro 2 Set</t>
  </si>
  <si>
    <t>Wanna do masażu kończyn dolnych</t>
  </si>
  <si>
    <t>Miernik bilirubiny JM103</t>
  </si>
  <si>
    <t>Wanna do masażu kończyn górnych</t>
  </si>
  <si>
    <t>DEFIBRYLATOR PÓŁAUTOMATYCZNY BH D1 Publi</t>
  </si>
  <si>
    <t>DEFIBRYLATOR PÓŁAUTOMATYCZNY BH D1 Pro</t>
  </si>
  <si>
    <t>Rotor do ćwiczeń czynnych i biernych elektryczny</t>
  </si>
  <si>
    <t>APARAT EKG BH R12</t>
  </si>
  <si>
    <t>uMEC15 kpl Monitor kardiologiczny ( kard</t>
  </si>
  <si>
    <t>Wanna do kąpieli stóp i podudzi</t>
  </si>
  <si>
    <t>Kardiomonitor C-80</t>
  </si>
  <si>
    <t>Lampa do fototerapii</t>
  </si>
  <si>
    <t>Kardiomonitor, typ: uMEC12</t>
  </si>
  <si>
    <t>Nazwa rodzajowa</t>
  </si>
  <si>
    <t>Data zakupu</t>
  </si>
  <si>
    <t>141.</t>
  </si>
  <si>
    <t>128.</t>
  </si>
  <si>
    <t>110.</t>
  </si>
  <si>
    <t>106.</t>
  </si>
  <si>
    <t>103.</t>
  </si>
  <si>
    <t>99.</t>
  </si>
  <si>
    <t>96.</t>
  </si>
  <si>
    <t>88.</t>
  </si>
  <si>
    <t>86.</t>
  </si>
  <si>
    <t>80.</t>
  </si>
  <si>
    <t>78.</t>
  </si>
  <si>
    <t>77.</t>
  </si>
  <si>
    <t>71.</t>
  </si>
  <si>
    <t>70.</t>
  </si>
  <si>
    <t>69.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</si>
  <si>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</si>
  <si>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</si>
  <si>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</si>
  <si>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</si>
  <si>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</si>
  <si>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</si>
  <si>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</si>
  <si>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</si>
  <si>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</si>
  <si>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</si>
  <si>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</si>
  <si>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</si>
  <si>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</si>
  <si>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</si>
  <si>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</si>
  <si>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</si>
  <si>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</si>
  <si>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</si>
  <si>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</si>
  <si>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</si>
  <si>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</si>
  <si>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</si>
  <si>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</si>
  <si>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</si>
  <si>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</si>
  <si>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</si>
  <si>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</si>
  <si>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</si>
  <si>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</si>
  <si>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</si>
  <si>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</si>
  <si>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</si>
  <si>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</si>
  <si>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</si>
  <si>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</si>
  <si>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</si>
  <si>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</si>
  <si>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</si>
  <si>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</si>
  <si>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</si>
  <si>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</si>
  <si>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</si>
  <si>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</si>
  <si>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</si>
  <si>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</si>
  <si>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</si>
  <si>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</si>
  <si>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</si>
  <si>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</si>
  <si>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</si>
  <si>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</si>
  <si>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</si>
  <si>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</si>
  <si>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</si>
  <si>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</si>
  <si>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</si>
  <si>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</si>
  <si>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</si>
  <si>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</si>
  <si>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</si>
  <si>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</si>
  <si>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</si>
  <si>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</si>
  <si>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72.</t>
  </si>
  <si>
    <t>73.</t>
  </si>
  <si>
    <t>74.</t>
  </si>
  <si>
    <t>75.</t>
  </si>
  <si>
    <t>76.</t>
  </si>
  <si>
    <t>79.</t>
  </si>
  <si>
    <t>81.</t>
  </si>
  <si>
    <t>82.</t>
  </si>
  <si>
    <t>83.</t>
  </si>
  <si>
    <t>84.</t>
  </si>
  <si>
    <t>85.</t>
  </si>
  <si>
    <t>87.</t>
  </si>
  <si>
    <t>89.</t>
  </si>
  <si>
    <t>90.</t>
  </si>
  <si>
    <t>91.</t>
  </si>
  <si>
    <t>92.</t>
  </si>
  <si>
    <t>93.</t>
  </si>
  <si>
    <t>94.</t>
  </si>
  <si>
    <t>95.</t>
  </si>
  <si>
    <t>97.</t>
  </si>
  <si>
    <t>98.</t>
  </si>
  <si>
    <t>100.</t>
  </si>
  <si>
    <t>101.</t>
  </si>
  <si>
    <t>102.</t>
  </si>
  <si>
    <t>104.</t>
  </si>
  <si>
    <t>105.</t>
  </si>
  <si>
    <t>107.</t>
  </si>
  <si>
    <t>108.</t>
  </si>
  <si>
    <t>109.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</si>
  <si>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</si>
  <si>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</si>
  <si>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</si>
  <si>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</si>
  <si>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</si>
  <si>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</si>
  <si>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</si>
  <si>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</si>
  <si>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</si>
  <si>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</si>
  <si>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</si>
  <si>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</si>
  <si>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</si>
  <si>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</si>
  <si>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</si>
  <si>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</si>
  <si>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</si>
  <si>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</si>
  <si>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</si>
  <si>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</si>
  <si>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</si>
  <si>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</si>
  <si>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</si>
  <si>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</si>
  <si>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</si>
  <si>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</si>
  <si>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</si>
  <si>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</si>
  <si>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</si>
  <si>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Macierz Lenoo V3700</t>
  </si>
  <si>
    <t>Serwer produkcyjny</t>
  </si>
  <si>
    <t>Serwer zapasowy LENOVO x3550</t>
  </si>
  <si>
    <t>Serwer zapasowy LENOVO x3551</t>
  </si>
  <si>
    <t>Serwer DELL PoweEdge T320</t>
  </si>
  <si>
    <t xml:space="preserve">UTM Firewall Fortigate </t>
  </si>
  <si>
    <t xml:space="preserve">Switch rdzeniowy Edge-Core </t>
  </si>
  <si>
    <t>Zasilacz UPS Lenovo</t>
  </si>
  <si>
    <t>Infokiosk V3</t>
  </si>
  <si>
    <t>wartość ewidencyjna</t>
  </si>
  <si>
    <t>SZAFA P.POŻ, HYDRANT ZEWNĘTRZNY</t>
  </si>
  <si>
    <t>ŻELBETOWE</t>
  </si>
  <si>
    <t>PUSTAK + CEGŁA</t>
  </si>
  <si>
    <t xml:space="preserve">Wykaz sprzętu medycznego </t>
  </si>
  <si>
    <t>odtworzeniowa</t>
  </si>
  <si>
    <t>2019 r.</t>
  </si>
  <si>
    <t>rodzaj uszkodzenia</t>
  </si>
  <si>
    <t xml:space="preserve">ryzyko </t>
  </si>
  <si>
    <t xml:space="preserve">kwota wypłaty </t>
  </si>
  <si>
    <t>rezerwy</t>
  </si>
  <si>
    <t>UBEZPIECZENIE MIENIE</t>
  </si>
  <si>
    <t>uszkodzenie pojazdu</t>
  </si>
  <si>
    <t>RAZEM 2019 r.</t>
  </si>
  <si>
    <t>2020 r.</t>
  </si>
  <si>
    <t>UBEZPIECZENIE OC DZIAŁALNOŚCI LECZNICZEJ</t>
  </si>
  <si>
    <t>RAZEM 2020 r.</t>
  </si>
  <si>
    <t>2021 r.</t>
  </si>
  <si>
    <t>RAZEM 2021r.</t>
  </si>
  <si>
    <t>2022 r.</t>
  </si>
  <si>
    <t xml:space="preserve">1. </t>
  </si>
  <si>
    <t xml:space="preserve">2. </t>
  </si>
  <si>
    <t>RAZEM 2022 r.</t>
  </si>
  <si>
    <t>2023 r.</t>
  </si>
  <si>
    <t>RAZEM 2023 r.</t>
  </si>
  <si>
    <t>Tabela nr 3</t>
  </si>
  <si>
    <t>Tabela nr 6</t>
  </si>
  <si>
    <t>2018 r.</t>
  </si>
  <si>
    <t>RAZEM 2018 r.</t>
  </si>
  <si>
    <t>UBEZPIECZENIE OC OGÓLNE</t>
  </si>
  <si>
    <t>zalanie pomieszczeń w budynku szpitala wskutek bardzo intensywnych opadów deszczu</t>
  </si>
  <si>
    <t>obrażenia ciała doznane wskutek poślizgnięcia</t>
  </si>
  <si>
    <t>oc ogólne</t>
  </si>
  <si>
    <t>2017 r.</t>
  </si>
  <si>
    <t>zalanie pomieszczeń piwnicy i poddasza w wyniku nawałnicy</t>
  </si>
  <si>
    <t>RAZEM 2017 r.</t>
  </si>
  <si>
    <t xml:space="preserve">ryzyko ogień i inne zdarzenia </t>
  </si>
  <si>
    <t xml:space="preserve">w skutek intensywnych opadów, śniegu z deszczem nastąpiło zalanie kilku pomieszczeń w budynkach </t>
  </si>
  <si>
    <t xml:space="preserve">na skutek silnego wiatru doszło do uszkodzenia pokrycia dachu z papy, zerwane opierzenia i rynny, uszkodzony podjazd dla niepełnosprawnych - przewrócone drzewo. </t>
  </si>
  <si>
    <t>OC lecznicze</t>
  </si>
  <si>
    <t>niewłaściwe wykonywanie działałności leczniczej</t>
  </si>
  <si>
    <t>brak szkód</t>
  </si>
  <si>
    <t>Szkodowość Szpitala  w okresie od stycznia 2017 r. do listopada 2023 r. - szkody wykazano zgodnie z datą zdarzenia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</si>
</sst>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\ #,##0.00&quot; zł &quot;;\-#,##0.00&quot; zł &quot;;&quot; -&quot;#&quot; zł &quot;;@\ "/>
    <numFmt numFmtId="172" formatCode="_-* #,##0.00&quot; zł&quot;_-;\-* #,##0.00&quot; zł&quot;_-;_-* \-??&quot; zł&quot;_-;_-@_-"/>
    <numFmt numFmtId="173" formatCode="#,##0.00&quot; zł &quot;;\-#,##0.00&quot; zł &quot;;&quot; -&quot;#&quot; zł &quot;;@\ "/>
    <numFmt numFmtId="174" formatCode="0.0"/>
    <numFmt numFmtId="175" formatCode="_-* #,##0.00\ [$zł-415]_-;\-* #,##0.00\ [$zł-415]_-;_-* &quot;-&quot;??\ [$zł-415]_-;_-@_-"/>
    <numFmt numFmtId="176" formatCode="[$-415]dddd\,\ d\ mmmm\ yyyy"/>
    <numFmt numFmtId="177" formatCode="dd\.mm\.yyyy"/>
    <numFmt numFmtId="178" formatCode="##,###,###,###.0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0" xfId="53">
      <alignment/>
      <protection/>
    </xf>
    <xf numFmtId="0" fontId="8" fillId="0" borderId="18" xfId="53" applyFont="1" applyFill="1" applyBorder="1" applyAlignment="1">
      <alignment horizontal="right" vertical="center"/>
      <protection/>
    </xf>
    <xf numFmtId="0" fontId="8" fillId="0" borderId="0" xfId="53" applyFont="1" applyFill="1" applyBorder="1" applyAlignment="1">
      <alignment horizontal="right" vertical="center"/>
      <protection/>
    </xf>
    <xf numFmtId="0" fontId="0" fillId="0" borderId="0" xfId="53" applyFont="1" applyFill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15" xfId="53" applyFont="1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2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9" xfId="53" applyFont="1" applyFill="1" applyBorder="1" applyAlignment="1">
      <alignment vertical="center" wrapText="1"/>
      <protection/>
    </xf>
    <xf numFmtId="0" fontId="0" fillId="0" borderId="19" xfId="53" applyFont="1" applyFill="1" applyBorder="1">
      <alignment/>
      <protection/>
    </xf>
    <xf numFmtId="0" fontId="0" fillId="0" borderId="20" xfId="53" applyFont="1" applyFill="1" applyBorder="1">
      <alignment/>
      <protection/>
    </xf>
    <xf numFmtId="49" fontId="0" fillId="0" borderId="0" xfId="53" applyNumberFormat="1" applyFont="1" applyFill="1">
      <alignment/>
      <protection/>
    </xf>
    <xf numFmtId="49" fontId="0" fillId="0" borderId="0" xfId="53" applyNumberFormat="1" applyFont="1" applyFill="1" applyAlignment="1">
      <alignment vertical="top"/>
      <protection/>
    </xf>
    <xf numFmtId="0" fontId="0" fillId="0" borderId="0" xfId="53" applyAlignment="1">
      <alignment horizontal="left" wrapText="1"/>
      <protection/>
    </xf>
    <xf numFmtId="4" fontId="0" fillId="0" borderId="15" xfId="5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0" fontId="0" fillId="0" borderId="0" xfId="53" applyNumberFormat="1" applyFont="1" applyFill="1">
      <alignment/>
      <protection/>
    </xf>
    <xf numFmtId="170" fontId="0" fillId="0" borderId="0" xfId="53" applyNumberFormat="1" applyFont="1" applyFill="1" applyBorder="1" applyAlignment="1">
      <alignment vertical="center" wrapText="1"/>
      <protection/>
    </xf>
    <xf numFmtId="170" fontId="0" fillId="0" borderId="10" xfId="53" applyNumberFormat="1" applyFont="1" applyFill="1" applyBorder="1" applyAlignment="1">
      <alignment vertical="center" wrapText="1"/>
      <protection/>
    </xf>
    <xf numFmtId="170" fontId="0" fillId="0" borderId="0" xfId="53" applyNumberFormat="1" applyFont="1" applyFill="1" applyAlignment="1">
      <alignment horizontal="left" wrapText="1"/>
      <protection/>
    </xf>
    <xf numFmtId="170" fontId="0" fillId="0" borderId="0" xfId="53" applyNumberFormat="1" applyFont="1" applyFill="1" applyAlignment="1">
      <alignment horizontal="left" vertical="top" wrapText="1"/>
      <protection/>
    </xf>
    <xf numFmtId="0" fontId="0" fillId="0" borderId="0" xfId="53" applyFont="1" applyFill="1" applyAlignment="1">
      <alignment horizontal="center"/>
      <protection/>
    </xf>
    <xf numFmtId="49" fontId="0" fillId="0" borderId="0" xfId="53" applyNumberFormat="1" applyFont="1" applyFill="1" applyAlignment="1">
      <alignment horizontal="center"/>
      <protection/>
    </xf>
    <xf numFmtId="49" fontId="0" fillId="0" borderId="0" xfId="53" applyNumberFormat="1" applyFont="1" applyFill="1" applyAlignment="1">
      <alignment horizontal="center" vertical="top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 wrapText="1"/>
    </xf>
    <xf numFmtId="170" fontId="1" fillId="33" borderId="21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170" fontId="1" fillId="33" borderId="15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Alignment="1">
      <alignment/>
    </xf>
    <xf numFmtId="170" fontId="1" fillId="33" borderId="16" xfId="0" applyNumberFormat="1" applyFont="1" applyFill="1" applyBorder="1" applyAlignment="1">
      <alignment horizontal="center" vertical="center" wrapText="1"/>
    </xf>
    <xf numFmtId="0" fontId="59" fillId="0" borderId="0" xfId="53" applyFont="1" applyFill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170" fontId="1" fillId="34" borderId="10" xfId="53" applyNumberFormat="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/>
    </xf>
    <xf numFmtId="4" fontId="0" fillId="0" borderId="1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0" xfId="53" applyBorder="1" applyAlignment="1">
      <alignment horizontal="center" vertical="center" wrapText="1"/>
      <protection/>
    </xf>
    <xf numFmtId="0" fontId="0" fillId="0" borderId="10" xfId="53" applyBorder="1" applyAlignment="1">
      <alignment vertical="center" wrapText="1"/>
      <protection/>
    </xf>
    <xf numFmtId="0" fontId="0" fillId="0" borderId="15" xfId="53" applyBorder="1" applyAlignment="1">
      <alignment vertical="center" wrapText="1"/>
      <protection/>
    </xf>
    <xf numFmtId="2" fontId="0" fillId="0" borderId="10" xfId="53" applyNumberFormat="1" applyBorder="1" applyAlignment="1">
      <alignment horizontal="center" vertical="center" wrapText="1"/>
      <protection/>
    </xf>
    <xf numFmtId="170" fontId="0" fillId="34" borderId="15" xfId="53" applyNumberFormat="1" applyFont="1" applyFill="1" applyBorder="1" applyAlignment="1">
      <alignment vertical="center" wrapText="1"/>
      <protection/>
    </xf>
    <xf numFmtId="170" fontId="0" fillId="0" borderId="15" xfId="53" applyNumberFormat="1" applyFont="1" applyBorder="1" applyAlignment="1">
      <alignment vertical="center" wrapText="1"/>
      <protection/>
    </xf>
    <xf numFmtId="170" fontId="0" fillId="0" borderId="15" xfId="53" applyNumberFormat="1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170" fontId="0" fillId="0" borderId="10" xfId="67" applyNumberFormat="1" applyFont="1" applyBorder="1" applyAlignment="1">
      <alignment horizontal="center" vertical="center" wrapText="1"/>
    </xf>
    <xf numFmtId="4" fontId="18" fillId="0" borderId="23" xfId="0" applyNumberFormat="1" applyFont="1" applyBorder="1" applyAlignment="1">
      <alignment horizontal="right" vertical="top"/>
    </xf>
    <xf numFmtId="0" fontId="0" fillId="35" borderId="10" xfId="53" applyFont="1" applyFill="1" applyBorder="1" applyAlignment="1">
      <alignment horizontal="center" vertical="center" wrapText="1"/>
      <protection/>
    </xf>
    <xf numFmtId="170" fontId="0" fillId="0" borderId="0" xfId="0" applyNumberFormat="1" applyFont="1" applyFill="1" applyAlignment="1">
      <alignment horizontal="center" vertical="center" wrapText="1"/>
    </xf>
    <xf numFmtId="177" fontId="19" fillId="0" borderId="15" xfId="0" applyNumberFormat="1" applyFont="1" applyBorder="1" applyAlignment="1">
      <alignment horizontal="center" vertical="center"/>
    </xf>
    <xf numFmtId="177" fontId="1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19" fillId="0" borderId="15" xfId="0" applyNumberFormat="1" applyFont="1" applyBorder="1" applyAlignment="1">
      <alignment horizontal="right" vertical="center"/>
    </xf>
    <xf numFmtId="170" fontId="19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13" fillId="36" borderId="10" xfId="0" applyFont="1" applyFill="1" applyBorder="1" applyAlignment="1">
      <alignment horizontal="center" vertical="center"/>
    </xf>
    <xf numFmtId="170" fontId="13" fillId="36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center"/>
    </xf>
    <xf numFmtId="170" fontId="59" fillId="0" borderId="10" xfId="0" applyNumberFormat="1" applyFont="1" applyBorder="1" applyAlignment="1">
      <alignment horizontal="right" vertical="center"/>
    </xf>
    <xf numFmtId="170" fontId="59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5" fillId="31" borderId="24" xfId="53" applyFont="1" applyFill="1" applyBorder="1">
      <alignment/>
      <protection/>
    </xf>
    <xf numFmtId="0" fontId="0" fillId="31" borderId="25" xfId="53" applyFont="1" applyFill="1" applyBorder="1">
      <alignment/>
      <protection/>
    </xf>
    <xf numFmtId="0" fontId="0" fillId="31" borderId="25" xfId="53" applyFont="1" applyFill="1" applyBorder="1" applyAlignment="1">
      <alignment horizontal="center"/>
      <protection/>
    </xf>
    <xf numFmtId="170" fontId="0" fillId="31" borderId="25" xfId="53" applyNumberFormat="1" applyFont="1" applyFill="1" applyBorder="1">
      <alignment/>
      <protection/>
    </xf>
    <xf numFmtId="170" fontId="0" fillId="31" borderId="18" xfId="53" applyNumberFormat="1" applyFont="1" applyFill="1" applyBorder="1">
      <alignment/>
      <protection/>
    </xf>
    <xf numFmtId="170" fontId="1" fillId="31" borderId="10" xfId="53" applyNumberFormat="1" applyFont="1" applyFill="1" applyBorder="1" applyAlignment="1">
      <alignment vertical="center" wrapText="1"/>
      <protection/>
    </xf>
    <xf numFmtId="170" fontId="1" fillId="31" borderId="1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Alignment="1">
      <alignment/>
    </xf>
    <xf numFmtId="4" fontId="1" fillId="31" borderId="10" xfId="0" applyNumberFormat="1" applyFont="1" applyFill="1" applyBorder="1" applyAlignment="1">
      <alignment vertical="center"/>
    </xf>
    <xf numFmtId="0" fontId="4" fillId="31" borderId="24" xfId="0" applyFont="1" applyFill="1" applyBorder="1" applyAlignment="1">
      <alignment vertical="center" wrapText="1"/>
    </xf>
    <xf numFmtId="170" fontId="1" fillId="31" borderId="1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right" vertical="center"/>
    </xf>
    <xf numFmtId="170" fontId="0" fillId="0" borderId="10" xfId="0" applyNumberFormat="1" applyBorder="1" applyAlignment="1">
      <alignment horizontal="center" vertical="center"/>
    </xf>
    <xf numFmtId="0" fontId="1" fillId="33" borderId="26" xfId="53" applyFont="1" applyFill="1" applyBorder="1" applyAlignment="1">
      <alignment horizontal="center" vertical="center" wrapText="1"/>
      <protection/>
    </xf>
    <xf numFmtId="0" fontId="1" fillId="33" borderId="17" xfId="53" applyFont="1" applyFill="1" applyBorder="1" applyAlignment="1">
      <alignment horizontal="center" vertical="center" wrapText="1"/>
      <protection/>
    </xf>
    <xf numFmtId="0" fontId="1" fillId="33" borderId="27" xfId="53" applyFont="1" applyFill="1" applyBorder="1" applyAlignment="1">
      <alignment horizontal="center" vertical="center" wrapText="1"/>
      <protection/>
    </xf>
    <xf numFmtId="0" fontId="1" fillId="33" borderId="11" xfId="53" applyFont="1" applyFill="1" applyBorder="1" applyAlignment="1">
      <alignment horizontal="center" vertical="center" wrapText="1"/>
      <protection/>
    </xf>
    <xf numFmtId="0" fontId="1" fillId="31" borderId="28" xfId="53" applyFont="1" applyFill="1" applyBorder="1" applyAlignment="1">
      <alignment horizontal="right" vertical="center" wrapText="1"/>
      <protection/>
    </xf>
    <xf numFmtId="0" fontId="1" fillId="31" borderId="19" xfId="53" applyFont="1" applyFill="1" applyBorder="1" applyAlignment="1">
      <alignment horizontal="right" vertical="center" wrapText="1"/>
      <protection/>
    </xf>
    <xf numFmtId="0" fontId="1" fillId="31" borderId="20" xfId="53" applyFont="1" applyFill="1" applyBorder="1" applyAlignment="1">
      <alignment horizontal="right" vertical="center" wrapText="1"/>
      <protection/>
    </xf>
    <xf numFmtId="0" fontId="1" fillId="33" borderId="29" xfId="53" applyFont="1" applyFill="1" applyBorder="1" applyAlignment="1">
      <alignment horizontal="center" vertical="center" wrapText="1"/>
      <protection/>
    </xf>
    <xf numFmtId="0" fontId="1" fillId="33" borderId="30" xfId="53" applyFont="1" applyFill="1" applyBorder="1" applyAlignment="1">
      <alignment horizontal="center" vertical="center" wrapText="1"/>
      <protection/>
    </xf>
    <xf numFmtId="0" fontId="1" fillId="33" borderId="31" xfId="53" applyFont="1" applyFill="1" applyBorder="1" applyAlignment="1">
      <alignment horizontal="center" vertical="center" wrapText="1"/>
      <protection/>
    </xf>
    <xf numFmtId="0" fontId="1" fillId="33" borderId="32" xfId="53" applyFont="1" applyFill="1" applyBorder="1" applyAlignment="1">
      <alignment horizontal="center" vertical="center" wrapText="1"/>
      <protection/>
    </xf>
    <xf numFmtId="0" fontId="1" fillId="33" borderId="33" xfId="53" applyFont="1" applyFill="1" applyBorder="1" applyAlignment="1">
      <alignment horizontal="center" vertical="center" wrapText="1"/>
      <protection/>
    </xf>
    <xf numFmtId="170" fontId="1" fillId="33" borderId="26" xfId="53" applyNumberFormat="1" applyFont="1" applyFill="1" applyBorder="1" applyAlignment="1">
      <alignment horizontal="center" vertical="center" wrapText="1"/>
      <protection/>
    </xf>
    <xf numFmtId="170" fontId="1" fillId="33" borderId="17" xfId="53" applyNumberFormat="1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left" wrapText="1"/>
      <protection/>
    </xf>
    <xf numFmtId="0" fontId="0" fillId="0" borderId="0" xfId="53" applyFont="1" applyFill="1" applyAlignment="1">
      <alignment horizontal="left" vertical="center" wrapText="1"/>
      <protection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" fillId="31" borderId="28" xfId="0" applyFont="1" applyFill="1" applyBorder="1" applyAlignment="1">
      <alignment horizontal="right" vertical="center" wrapText="1"/>
    </xf>
    <xf numFmtId="0" fontId="1" fillId="31" borderId="19" xfId="0" applyFont="1" applyFill="1" applyBorder="1" applyAlignment="1">
      <alignment horizontal="right" vertical="center" wrapText="1"/>
    </xf>
    <xf numFmtId="0" fontId="1" fillId="31" borderId="20" xfId="0" applyFont="1" applyFill="1" applyBorder="1" applyAlignment="1">
      <alignment horizontal="right" vertical="center" wrapText="1"/>
    </xf>
    <xf numFmtId="0" fontId="4" fillId="31" borderId="25" xfId="0" applyFont="1" applyFill="1" applyBorder="1" applyAlignment="1">
      <alignment horizontal="center" vertical="center" wrapText="1"/>
    </xf>
    <xf numFmtId="0" fontId="4" fillId="31" borderId="34" xfId="0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right"/>
    </xf>
    <xf numFmtId="0" fontId="1" fillId="31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right" vertical="center"/>
    </xf>
    <xf numFmtId="0" fontId="60" fillId="36" borderId="12" xfId="0" applyFont="1" applyFill="1" applyBorder="1" applyAlignment="1">
      <alignment horizontal="left"/>
    </xf>
    <xf numFmtId="0" fontId="60" fillId="36" borderId="35" xfId="0" applyFont="1" applyFill="1" applyBorder="1" applyAlignment="1">
      <alignment horizontal="left"/>
    </xf>
    <xf numFmtId="0" fontId="60" fillId="36" borderId="13" xfId="0" applyFont="1" applyFill="1" applyBorder="1" applyAlignment="1">
      <alignment horizontal="left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AB27"/>
  <sheetViews>
    <sheetView tabSelected="1" zoomScale="85" zoomScaleNormal="85" zoomScalePageLayoutView="0" workbookViewId="0" topLeftCell="A1">
      <selection activeCell="G8" sqref="G8"/>
    </sheetView>
  </sheetViews>
  <sheetFormatPr defaultColWidth="9.140625" defaultRowHeight="12.75"/>
  <cols>
    <col min="1" max="1" width="4.140625" style="25" customWidth="1"/>
    <col min="2" max="2" width="31.421875" style="25" customWidth="1"/>
    <col min="3" max="3" width="28.7109375" style="25" customWidth="1"/>
    <col min="4" max="4" width="14.7109375" style="54" customWidth="1"/>
    <col min="5" max="5" width="19.00390625" style="25" customWidth="1"/>
    <col min="6" max="7" width="18.8515625" style="49" customWidth="1"/>
    <col min="8" max="8" width="33.00390625" style="25" customWidth="1"/>
    <col min="9" max="9" width="46.57421875" style="25" customWidth="1"/>
    <col min="10" max="10" width="17.57421875" style="25" customWidth="1"/>
    <col min="11" max="11" width="26.00390625" style="25" customWidth="1"/>
    <col min="12" max="12" width="15.57421875" style="25" customWidth="1"/>
    <col min="13" max="24" width="21.140625" style="25" customWidth="1"/>
    <col min="25" max="25" width="16.421875" style="25" customWidth="1"/>
    <col min="26" max="26" width="15.28125" style="25" customWidth="1"/>
    <col min="27" max="27" width="15.57421875" style="25" customWidth="1"/>
    <col min="28" max="28" width="17.7109375" style="25" customWidth="1"/>
    <col min="29" max="16384" width="9.140625" style="25" customWidth="1"/>
  </cols>
  <sheetData>
    <row r="1" spans="1:24" ht="21" thickBot="1">
      <c r="A1" s="109" t="s">
        <v>70</v>
      </c>
      <c r="B1" s="110"/>
      <c r="C1" s="110"/>
      <c r="D1" s="111"/>
      <c r="E1" s="110"/>
      <c r="F1" s="112"/>
      <c r="G1" s="113"/>
      <c r="H1" s="23" t="s">
        <v>0</v>
      </c>
      <c r="I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ht="12.75">
      <c r="K2" s="25" t="s">
        <v>48</v>
      </c>
    </row>
    <row r="3" spans="1:24" ht="13.5" thickBot="1">
      <c r="A3" s="26"/>
      <c r="B3" s="26"/>
      <c r="C3" s="26"/>
      <c r="D3" s="26"/>
      <c r="E3" s="26"/>
      <c r="F3" s="50"/>
      <c r="G3" s="50"/>
      <c r="H3" s="27"/>
      <c r="I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8" ht="67.5" customHeight="1">
      <c r="A4" s="129" t="s">
        <v>1</v>
      </c>
      <c r="B4" s="122" t="s">
        <v>26</v>
      </c>
      <c r="C4" s="122" t="s">
        <v>27</v>
      </c>
      <c r="D4" s="124" t="s">
        <v>28</v>
      </c>
      <c r="E4" s="122" t="s">
        <v>2</v>
      </c>
      <c r="F4" s="134" t="s">
        <v>69</v>
      </c>
      <c r="G4" s="134" t="s">
        <v>68</v>
      </c>
      <c r="H4" s="122" t="s">
        <v>3</v>
      </c>
      <c r="I4" s="122" t="s">
        <v>55</v>
      </c>
      <c r="J4" s="122" t="s">
        <v>32</v>
      </c>
      <c r="K4" s="122"/>
      <c r="L4" s="122"/>
      <c r="M4" s="131" t="s">
        <v>38</v>
      </c>
      <c r="N4" s="132"/>
      <c r="O4" s="132"/>
      <c r="P4" s="132"/>
      <c r="Q4" s="132"/>
      <c r="R4" s="133"/>
      <c r="S4" s="124" t="s">
        <v>49</v>
      </c>
      <c r="T4" s="124" t="s">
        <v>50</v>
      </c>
      <c r="U4" s="124" t="s">
        <v>51</v>
      </c>
      <c r="V4" s="124" t="s">
        <v>52</v>
      </c>
      <c r="W4" s="124" t="s">
        <v>53</v>
      </c>
      <c r="X4" s="124" t="s">
        <v>54</v>
      </c>
      <c r="Y4" s="124" t="s">
        <v>47</v>
      </c>
      <c r="Z4" s="122" t="s">
        <v>29</v>
      </c>
      <c r="AA4" s="122" t="s">
        <v>30</v>
      </c>
      <c r="AB4" s="124" t="s">
        <v>31</v>
      </c>
    </row>
    <row r="5" spans="1:28" ht="81.75" customHeight="1" thickBot="1">
      <c r="A5" s="130"/>
      <c r="B5" s="123"/>
      <c r="C5" s="123"/>
      <c r="D5" s="125"/>
      <c r="E5" s="123"/>
      <c r="F5" s="135"/>
      <c r="G5" s="135"/>
      <c r="H5" s="123"/>
      <c r="I5" s="123"/>
      <c r="J5" s="19" t="s">
        <v>33</v>
      </c>
      <c r="K5" s="19" t="s">
        <v>34</v>
      </c>
      <c r="L5" s="19" t="s">
        <v>35</v>
      </c>
      <c r="M5" s="19" t="s">
        <v>39</v>
      </c>
      <c r="N5" s="19" t="s">
        <v>40</v>
      </c>
      <c r="O5" s="19" t="s">
        <v>41</v>
      </c>
      <c r="P5" s="19" t="s">
        <v>42</v>
      </c>
      <c r="Q5" s="19" t="s">
        <v>43</v>
      </c>
      <c r="R5" s="19" t="s">
        <v>44</v>
      </c>
      <c r="S5" s="125"/>
      <c r="T5" s="125"/>
      <c r="U5" s="125"/>
      <c r="V5" s="125"/>
      <c r="W5" s="125"/>
      <c r="X5" s="125"/>
      <c r="Y5" s="125"/>
      <c r="Z5" s="123"/>
      <c r="AA5" s="123"/>
      <c r="AB5" s="125"/>
    </row>
    <row r="6" spans="1:28" ht="40.5" customHeight="1">
      <c r="A6" s="20" t="s">
        <v>21</v>
      </c>
      <c r="B6" s="28" t="s">
        <v>72</v>
      </c>
      <c r="C6" s="28" t="s">
        <v>73</v>
      </c>
      <c r="D6" s="20" t="s">
        <v>64</v>
      </c>
      <c r="E6" s="20">
        <v>1939</v>
      </c>
      <c r="F6" s="78">
        <v>21530000</v>
      </c>
      <c r="G6" s="80" t="s">
        <v>363</v>
      </c>
      <c r="H6" s="28" t="s">
        <v>74</v>
      </c>
      <c r="I6" s="28" t="s">
        <v>95</v>
      </c>
      <c r="J6" s="20" t="s">
        <v>75</v>
      </c>
      <c r="K6" s="20" t="s">
        <v>76</v>
      </c>
      <c r="L6" s="20" t="s">
        <v>77</v>
      </c>
      <c r="M6" s="20" t="s">
        <v>78</v>
      </c>
      <c r="N6" s="20" t="s">
        <v>78</v>
      </c>
      <c r="O6" s="20" t="s">
        <v>79</v>
      </c>
      <c r="P6" s="20" t="s">
        <v>79</v>
      </c>
      <c r="Q6" s="20" t="s">
        <v>80</v>
      </c>
      <c r="R6" s="20" t="s">
        <v>79</v>
      </c>
      <c r="S6" s="20" t="s">
        <v>81</v>
      </c>
      <c r="T6" s="20" t="s">
        <v>81</v>
      </c>
      <c r="U6" s="20" t="s">
        <v>81</v>
      </c>
      <c r="V6" s="20" t="s">
        <v>64</v>
      </c>
      <c r="W6" s="20" t="s">
        <v>82</v>
      </c>
      <c r="X6" s="20" t="s">
        <v>64</v>
      </c>
      <c r="Y6" s="37">
        <v>3082.91</v>
      </c>
      <c r="Z6" s="20">
        <v>3</v>
      </c>
      <c r="AA6" s="20" t="s">
        <v>81</v>
      </c>
      <c r="AB6" s="20" t="s">
        <v>64</v>
      </c>
    </row>
    <row r="7" spans="1:28" ht="40.5" customHeight="1">
      <c r="A7" s="20" t="s">
        <v>22</v>
      </c>
      <c r="B7" s="29" t="s">
        <v>83</v>
      </c>
      <c r="C7" s="28" t="s">
        <v>73</v>
      </c>
      <c r="D7" s="21" t="s">
        <v>64</v>
      </c>
      <c r="E7" s="21">
        <v>1974</v>
      </c>
      <c r="F7" s="79">
        <v>5388000</v>
      </c>
      <c r="G7" s="80" t="s">
        <v>363</v>
      </c>
      <c r="H7" s="28" t="s">
        <v>74</v>
      </c>
      <c r="I7" s="28" t="s">
        <v>96</v>
      </c>
      <c r="J7" s="20" t="s">
        <v>75</v>
      </c>
      <c r="K7" s="21" t="s">
        <v>86</v>
      </c>
      <c r="L7" s="21" t="s">
        <v>84</v>
      </c>
      <c r="M7" s="21" t="s">
        <v>79</v>
      </c>
      <c r="N7" s="21" t="s">
        <v>78</v>
      </c>
      <c r="O7" s="21" t="s">
        <v>79</v>
      </c>
      <c r="P7" s="21" t="s">
        <v>79</v>
      </c>
      <c r="Q7" s="20" t="s">
        <v>80</v>
      </c>
      <c r="R7" s="21" t="s">
        <v>79</v>
      </c>
      <c r="S7" s="21" t="s">
        <v>81</v>
      </c>
      <c r="T7" s="21" t="s">
        <v>81</v>
      </c>
      <c r="U7" s="21" t="s">
        <v>81</v>
      </c>
      <c r="V7" s="21" t="s">
        <v>64</v>
      </c>
      <c r="W7" s="21" t="s">
        <v>82</v>
      </c>
      <c r="X7" s="21" t="s">
        <v>64</v>
      </c>
      <c r="Y7" s="30">
        <v>811.9</v>
      </c>
      <c r="Z7" s="21">
        <v>1</v>
      </c>
      <c r="AA7" s="21" t="s">
        <v>81</v>
      </c>
      <c r="AB7" s="21" t="s">
        <v>64</v>
      </c>
    </row>
    <row r="8" spans="1:28" ht="40.5" customHeight="1">
      <c r="A8" s="20" t="s">
        <v>23</v>
      </c>
      <c r="B8" s="29" t="s">
        <v>85</v>
      </c>
      <c r="C8" s="28" t="s">
        <v>73</v>
      </c>
      <c r="D8" s="21" t="s">
        <v>64</v>
      </c>
      <c r="E8" s="21">
        <v>1981</v>
      </c>
      <c r="F8" s="79">
        <v>8585000</v>
      </c>
      <c r="G8" s="80" t="s">
        <v>363</v>
      </c>
      <c r="H8" s="28" t="s">
        <v>74</v>
      </c>
      <c r="I8" s="28" t="s">
        <v>97</v>
      </c>
      <c r="J8" s="20" t="s">
        <v>75</v>
      </c>
      <c r="K8" s="21" t="s">
        <v>86</v>
      </c>
      <c r="L8" s="21" t="s">
        <v>87</v>
      </c>
      <c r="M8" s="21" t="s">
        <v>79</v>
      </c>
      <c r="N8" s="21" t="s">
        <v>79</v>
      </c>
      <c r="O8" s="21" t="s">
        <v>79</v>
      </c>
      <c r="P8" s="21" t="s">
        <v>79</v>
      </c>
      <c r="Q8" s="21" t="s">
        <v>82</v>
      </c>
      <c r="R8" s="21" t="s">
        <v>79</v>
      </c>
      <c r="S8" s="21" t="s">
        <v>81</v>
      </c>
      <c r="T8" s="21" t="s">
        <v>81</v>
      </c>
      <c r="U8" s="21" t="s">
        <v>81</v>
      </c>
      <c r="V8" s="21" t="s">
        <v>64</v>
      </c>
      <c r="W8" s="21" t="s">
        <v>82</v>
      </c>
      <c r="X8" s="21" t="s">
        <v>64</v>
      </c>
      <c r="Y8" s="30">
        <v>1945</v>
      </c>
      <c r="Z8" s="21">
        <v>3</v>
      </c>
      <c r="AA8" s="21" t="s">
        <v>64</v>
      </c>
      <c r="AB8" s="21" t="s">
        <v>64</v>
      </c>
    </row>
    <row r="9" spans="1:28" ht="40.5" customHeight="1">
      <c r="A9" s="20" t="s">
        <v>24</v>
      </c>
      <c r="B9" s="29" t="s">
        <v>88</v>
      </c>
      <c r="C9" s="28" t="s">
        <v>73</v>
      </c>
      <c r="D9" s="21" t="s">
        <v>64</v>
      </c>
      <c r="E9" s="21">
        <v>1984</v>
      </c>
      <c r="F9" s="79">
        <v>36697000</v>
      </c>
      <c r="G9" s="80" t="s">
        <v>363</v>
      </c>
      <c r="H9" s="28" t="s">
        <v>74</v>
      </c>
      <c r="I9" s="28" t="s">
        <v>98</v>
      </c>
      <c r="J9" s="20" t="s">
        <v>75</v>
      </c>
      <c r="K9" s="21" t="s">
        <v>89</v>
      </c>
      <c r="L9" s="21" t="s">
        <v>87</v>
      </c>
      <c r="M9" s="21" t="s">
        <v>79</v>
      </c>
      <c r="N9" s="21" t="s">
        <v>79</v>
      </c>
      <c r="O9" s="21" t="s">
        <v>79</v>
      </c>
      <c r="P9" s="21" t="s">
        <v>79</v>
      </c>
      <c r="Q9" s="20" t="s">
        <v>80</v>
      </c>
      <c r="R9" s="21" t="s">
        <v>79</v>
      </c>
      <c r="S9" s="21" t="s">
        <v>81</v>
      </c>
      <c r="T9" s="21" t="s">
        <v>81</v>
      </c>
      <c r="U9" s="21" t="s">
        <v>81</v>
      </c>
      <c r="V9" s="21" t="s">
        <v>64</v>
      </c>
      <c r="W9" s="21" t="s">
        <v>82</v>
      </c>
      <c r="X9" s="21" t="s">
        <v>64</v>
      </c>
      <c r="Y9" s="30">
        <v>5911.5</v>
      </c>
      <c r="Z9" s="21">
        <v>4</v>
      </c>
      <c r="AA9" s="21" t="s">
        <v>64</v>
      </c>
      <c r="AB9" s="21" t="s">
        <v>64</v>
      </c>
    </row>
    <row r="10" spans="1:28" ht="40.5" customHeight="1">
      <c r="A10" s="20" t="s">
        <v>25</v>
      </c>
      <c r="B10" s="29" t="s">
        <v>90</v>
      </c>
      <c r="C10" s="28" t="s">
        <v>73</v>
      </c>
      <c r="D10" s="21" t="s">
        <v>64</v>
      </c>
      <c r="E10" s="21">
        <v>1940</v>
      </c>
      <c r="F10" s="79">
        <v>12839000</v>
      </c>
      <c r="G10" s="80" t="s">
        <v>363</v>
      </c>
      <c r="H10" s="28" t="s">
        <v>74</v>
      </c>
      <c r="I10" s="28" t="s">
        <v>96</v>
      </c>
      <c r="J10" s="20" t="s">
        <v>75</v>
      </c>
      <c r="K10" s="21" t="s">
        <v>91</v>
      </c>
      <c r="L10" s="21" t="s">
        <v>92</v>
      </c>
      <c r="M10" s="21" t="s">
        <v>79</v>
      </c>
      <c r="N10" s="20" t="s">
        <v>78</v>
      </c>
      <c r="O10" s="21" t="s">
        <v>79</v>
      </c>
      <c r="P10" s="21" t="s">
        <v>79</v>
      </c>
      <c r="Q10" s="20" t="s">
        <v>80</v>
      </c>
      <c r="R10" s="21" t="s">
        <v>93</v>
      </c>
      <c r="S10" s="21" t="s">
        <v>81</v>
      </c>
      <c r="T10" s="21" t="s">
        <v>81</v>
      </c>
      <c r="U10" s="21" t="s">
        <v>81</v>
      </c>
      <c r="V10" s="21" t="s">
        <v>64</v>
      </c>
      <c r="W10" s="21" t="s">
        <v>82</v>
      </c>
      <c r="X10" s="21" t="s">
        <v>64</v>
      </c>
      <c r="Y10" s="41">
        <v>2068.17</v>
      </c>
      <c r="Z10" s="21" t="s">
        <v>94</v>
      </c>
      <c r="AA10" s="21" t="s">
        <v>64</v>
      </c>
      <c r="AB10" s="21" t="s">
        <v>64</v>
      </c>
    </row>
    <row r="11" spans="1:28" ht="40.5" customHeight="1">
      <c r="A11" s="20" t="s">
        <v>228</v>
      </c>
      <c r="B11" s="29" t="s">
        <v>99</v>
      </c>
      <c r="C11" s="28" t="s">
        <v>73</v>
      </c>
      <c r="D11" s="21" t="s">
        <v>64</v>
      </c>
      <c r="E11" s="21">
        <v>1984</v>
      </c>
      <c r="F11" s="79">
        <v>5410000</v>
      </c>
      <c r="G11" s="80" t="s">
        <v>363</v>
      </c>
      <c r="H11" s="28" t="s">
        <v>74</v>
      </c>
      <c r="I11" s="28" t="s">
        <v>105</v>
      </c>
      <c r="J11" s="21" t="s">
        <v>100</v>
      </c>
      <c r="K11" s="21" t="s">
        <v>86</v>
      </c>
      <c r="L11" s="21" t="s">
        <v>87</v>
      </c>
      <c r="M11" s="21" t="s">
        <v>93</v>
      </c>
      <c r="N11" s="21" t="s">
        <v>93</v>
      </c>
      <c r="O11" s="21" t="s">
        <v>79</v>
      </c>
      <c r="P11" s="21" t="s">
        <v>93</v>
      </c>
      <c r="Q11" s="21" t="s">
        <v>82</v>
      </c>
      <c r="R11" s="21" t="s">
        <v>79</v>
      </c>
      <c r="S11" s="21" t="s">
        <v>81</v>
      </c>
      <c r="T11" s="21" t="s">
        <v>81</v>
      </c>
      <c r="U11" s="21" t="s">
        <v>81</v>
      </c>
      <c r="V11" s="21" t="s">
        <v>64</v>
      </c>
      <c r="W11" s="84" t="s">
        <v>101</v>
      </c>
      <c r="X11" s="21" t="s">
        <v>64</v>
      </c>
      <c r="Y11" s="30">
        <v>1426.66</v>
      </c>
      <c r="Z11" s="21">
        <v>3</v>
      </c>
      <c r="AA11" s="21" t="s">
        <v>64</v>
      </c>
      <c r="AB11" s="21" t="s">
        <v>64</v>
      </c>
    </row>
    <row r="12" spans="1:28" ht="40.5" customHeight="1">
      <c r="A12" s="20" t="s">
        <v>229</v>
      </c>
      <c r="B12" s="29" t="s">
        <v>102</v>
      </c>
      <c r="C12" s="29" t="s">
        <v>103</v>
      </c>
      <c r="D12" s="21" t="s">
        <v>64</v>
      </c>
      <c r="E12" s="21">
        <v>1979</v>
      </c>
      <c r="F12" s="79">
        <v>438000</v>
      </c>
      <c r="G12" s="80" t="s">
        <v>363</v>
      </c>
      <c r="H12" s="28" t="s">
        <v>74</v>
      </c>
      <c r="I12" s="28" t="s">
        <v>104</v>
      </c>
      <c r="J12" s="21" t="s">
        <v>75</v>
      </c>
      <c r="K12" s="21" t="s">
        <v>86</v>
      </c>
      <c r="L12" s="21" t="s">
        <v>87</v>
      </c>
      <c r="M12" s="21" t="s">
        <v>93</v>
      </c>
      <c r="N12" s="21" t="s">
        <v>93</v>
      </c>
      <c r="O12" s="21" t="s">
        <v>79</v>
      </c>
      <c r="P12" s="21" t="s">
        <v>93</v>
      </c>
      <c r="Q12" s="21" t="s">
        <v>82</v>
      </c>
      <c r="R12" s="21" t="s">
        <v>93</v>
      </c>
      <c r="S12" s="21" t="s">
        <v>81</v>
      </c>
      <c r="T12" s="21" t="s">
        <v>81</v>
      </c>
      <c r="U12" s="21" t="s">
        <v>81</v>
      </c>
      <c r="V12" s="21" t="s">
        <v>64</v>
      </c>
      <c r="W12" s="84" t="s">
        <v>101</v>
      </c>
      <c r="X12" s="21" t="s">
        <v>81</v>
      </c>
      <c r="Y12" s="30">
        <v>191.8</v>
      </c>
      <c r="Z12" s="21">
        <v>1</v>
      </c>
      <c r="AA12" s="21" t="s">
        <v>81</v>
      </c>
      <c r="AB12" s="21" t="s">
        <v>64</v>
      </c>
    </row>
    <row r="13" spans="1:28" ht="40.5" customHeight="1">
      <c r="A13" s="20" t="s">
        <v>230</v>
      </c>
      <c r="B13" s="29" t="s">
        <v>106</v>
      </c>
      <c r="C13" s="29" t="s">
        <v>103</v>
      </c>
      <c r="D13" s="21" t="s">
        <v>64</v>
      </c>
      <c r="E13" s="21">
        <v>1979</v>
      </c>
      <c r="F13" s="51">
        <v>557000</v>
      </c>
      <c r="G13" s="80" t="s">
        <v>363</v>
      </c>
      <c r="H13" s="28" t="s">
        <v>74</v>
      </c>
      <c r="I13" s="28" t="s">
        <v>104</v>
      </c>
      <c r="J13" s="21" t="s">
        <v>75</v>
      </c>
      <c r="K13" s="21" t="s">
        <v>86</v>
      </c>
      <c r="L13" s="21" t="s">
        <v>87</v>
      </c>
      <c r="M13" s="21" t="s">
        <v>93</v>
      </c>
      <c r="N13" s="21" t="s">
        <v>79</v>
      </c>
      <c r="O13" s="21" t="s">
        <v>79</v>
      </c>
      <c r="P13" s="21" t="s">
        <v>93</v>
      </c>
      <c r="Q13" s="21" t="s">
        <v>82</v>
      </c>
      <c r="R13" s="21" t="s">
        <v>93</v>
      </c>
      <c r="S13" s="21" t="s">
        <v>81</v>
      </c>
      <c r="T13" s="21" t="s">
        <v>81</v>
      </c>
      <c r="U13" s="21" t="s">
        <v>81</v>
      </c>
      <c r="V13" s="21" t="s">
        <v>64</v>
      </c>
      <c r="W13" s="84" t="s">
        <v>101</v>
      </c>
      <c r="X13" s="21" t="s">
        <v>64</v>
      </c>
      <c r="Y13" s="39">
        <v>147</v>
      </c>
      <c r="Z13" s="39">
        <v>1</v>
      </c>
      <c r="AA13" s="39" t="s">
        <v>81</v>
      </c>
      <c r="AB13" s="39" t="s">
        <v>64</v>
      </c>
    </row>
    <row r="14" spans="1:28" ht="40.5" customHeight="1">
      <c r="A14" s="20" t="s">
        <v>231</v>
      </c>
      <c r="B14" s="29" t="s">
        <v>107</v>
      </c>
      <c r="C14" s="29" t="s">
        <v>103</v>
      </c>
      <c r="D14" s="21" t="s">
        <v>64</v>
      </c>
      <c r="E14" s="21">
        <v>1968</v>
      </c>
      <c r="F14" s="51">
        <v>751000</v>
      </c>
      <c r="G14" s="80" t="s">
        <v>363</v>
      </c>
      <c r="H14" s="28" t="s">
        <v>74</v>
      </c>
      <c r="I14" s="28" t="s">
        <v>104</v>
      </c>
      <c r="J14" s="21" t="s">
        <v>108</v>
      </c>
      <c r="K14" s="21" t="s">
        <v>86</v>
      </c>
      <c r="L14" s="21" t="s">
        <v>87</v>
      </c>
      <c r="M14" s="21" t="s">
        <v>93</v>
      </c>
      <c r="N14" s="21" t="s">
        <v>79</v>
      </c>
      <c r="O14" s="21" t="s">
        <v>93</v>
      </c>
      <c r="P14" s="21" t="s">
        <v>93</v>
      </c>
      <c r="Q14" s="21" t="s">
        <v>82</v>
      </c>
      <c r="R14" s="21" t="s">
        <v>93</v>
      </c>
      <c r="S14" s="21" t="s">
        <v>81</v>
      </c>
      <c r="T14" s="21" t="s">
        <v>81</v>
      </c>
      <c r="U14" s="21" t="s">
        <v>81</v>
      </c>
      <c r="V14" s="21" t="s">
        <v>64</v>
      </c>
      <c r="W14" s="84" t="s">
        <v>101</v>
      </c>
      <c r="X14" s="21" t="s">
        <v>64</v>
      </c>
      <c r="Y14" s="39">
        <v>104.9</v>
      </c>
      <c r="Z14" s="39">
        <v>1</v>
      </c>
      <c r="AA14" s="39" t="s">
        <v>81</v>
      </c>
      <c r="AB14" s="39" t="s">
        <v>64</v>
      </c>
    </row>
    <row r="15" spans="1:28" ht="40.5" customHeight="1">
      <c r="A15" s="20" t="s">
        <v>232</v>
      </c>
      <c r="B15" s="29" t="s">
        <v>114</v>
      </c>
      <c r="C15" s="28" t="s">
        <v>73</v>
      </c>
      <c r="D15" s="21" t="s">
        <v>64</v>
      </c>
      <c r="E15" s="21">
        <v>1975</v>
      </c>
      <c r="F15" s="51">
        <v>431000</v>
      </c>
      <c r="G15" s="80" t="s">
        <v>363</v>
      </c>
      <c r="H15" s="28" t="s">
        <v>74</v>
      </c>
      <c r="I15" s="28"/>
      <c r="J15" s="21" t="s">
        <v>361</v>
      </c>
      <c r="K15" s="21" t="s">
        <v>360</v>
      </c>
      <c r="L15" s="21" t="s">
        <v>84</v>
      </c>
      <c r="M15" s="21" t="s">
        <v>79</v>
      </c>
      <c r="N15" s="21" t="s">
        <v>78</v>
      </c>
      <c r="O15" s="21" t="s">
        <v>78</v>
      </c>
      <c r="P15" s="21" t="s">
        <v>78</v>
      </c>
      <c r="Q15" s="20" t="s">
        <v>82</v>
      </c>
      <c r="R15" s="21" t="s">
        <v>79</v>
      </c>
      <c r="S15" s="21" t="s">
        <v>81</v>
      </c>
      <c r="T15" s="21" t="s">
        <v>81</v>
      </c>
      <c r="U15" s="21" t="s">
        <v>81</v>
      </c>
      <c r="V15" s="21"/>
      <c r="W15" s="21"/>
      <c r="X15" s="21"/>
      <c r="Y15" s="39">
        <v>113.75</v>
      </c>
      <c r="Z15" s="39"/>
      <c r="AA15" s="39" t="s">
        <v>64</v>
      </c>
      <c r="AB15" s="39" t="s">
        <v>64</v>
      </c>
    </row>
    <row r="16" spans="1:28" ht="40.5" customHeight="1">
      <c r="A16" s="20" t="s">
        <v>233</v>
      </c>
      <c r="B16" s="29" t="s">
        <v>109</v>
      </c>
      <c r="C16" s="29" t="s">
        <v>103</v>
      </c>
      <c r="D16" s="21" t="s">
        <v>64</v>
      </c>
      <c r="E16" s="21">
        <v>1984</v>
      </c>
      <c r="F16" s="51">
        <v>536000</v>
      </c>
      <c r="G16" s="80" t="s">
        <v>363</v>
      </c>
      <c r="H16" s="28" t="s">
        <v>74</v>
      </c>
      <c r="I16" s="28" t="s">
        <v>104</v>
      </c>
      <c r="J16" s="39" t="s">
        <v>110</v>
      </c>
      <c r="K16" s="39" t="s">
        <v>111</v>
      </c>
      <c r="L16" s="39" t="s">
        <v>84</v>
      </c>
      <c r="M16" s="21" t="s">
        <v>78</v>
      </c>
      <c r="N16" s="21" t="s">
        <v>78</v>
      </c>
      <c r="O16" s="21" t="s">
        <v>79</v>
      </c>
      <c r="P16" s="21" t="s">
        <v>79</v>
      </c>
      <c r="Q16" s="20" t="s">
        <v>112</v>
      </c>
      <c r="R16" s="21" t="s">
        <v>79</v>
      </c>
      <c r="S16" s="21" t="s">
        <v>81</v>
      </c>
      <c r="T16" s="21" t="s">
        <v>81</v>
      </c>
      <c r="U16" s="21" t="s">
        <v>81</v>
      </c>
      <c r="V16" s="21" t="s">
        <v>64</v>
      </c>
      <c r="W16" s="21" t="s">
        <v>82</v>
      </c>
      <c r="X16" s="21" t="s">
        <v>64</v>
      </c>
      <c r="Y16" s="39">
        <v>74.8</v>
      </c>
      <c r="Z16" s="39">
        <v>1</v>
      </c>
      <c r="AA16" s="39" t="s">
        <v>81</v>
      </c>
      <c r="AB16" s="39" t="s">
        <v>64</v>
      </c>
    </row>
    <row r="17" spans="1:28" s="22" customFormat="1" ht="40.5" customHeight="1">
      <c r="A17" s="20" t="s">
        <v>234</v>
      </c>
      <c r="B17" s="75" t="s">
        <v>113</v>
      </c>
      <c r="C17" s="28" t="s">
        <v>73</v>
      </c>
      <c r="D17" s="74" t="s">
        <v>64</v>
      </c>
      <c r="E17" s="74">
        <v>2019</v>
      </c>
      <c r="F17" s="79">
        <v>2106389.96</v>
      </c>
      <c r="G17" s="80" t="s">
        <v>358</v>
      </c>
      <c r="H17" s="28" t="s">
        <v>74</v>
      </c>
      <c r="I17" s="76" t="s">
        <v>359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7"/>
      <c r="Z17" s="74"/>
      <c r="AA17" s="74"/>
      <c r="AB17" s="74"/>
    </row>
    <row r="18" spans="1:28" ht="22.5" customHeight="1">
      <c r="A18" s="126" t="s">
        <v>4</v>
      </c>
      <c r="B18" s="127"/>
      <c r="C18" s="127"/>
      <c r="D18" s="127"/>
      <c r="E18" s="128"/>
      <c r="F18" s="114">
        <f>SUM(F6:F17)</f>
        <v>95268389.96</v>
      </c>
      <c r="G18" s="68"/>
      <c r="H18" s="31"/>
      <c r="I18" s="31"/>
      <c r="J18" s="32"/>
      <c r="K18" s="32"/>
      <c r="L18" s="33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32"/>
      <c r="AA18" s="32"/>
      <c r="AB18" s="32"/>
    </row>
    <row r="20" ht="12.75">
      <c r="B20" s="65"/>
    </row>
    <row r="21" spans="2:9" ht="15" customHeight="1">
      <c r="B21" s="137"/>
      <c r="C21" s="137"/>
      <c r="D21" s="137"/>
      <c r="E21" s="137"/>
      <c r="F21" s="137"/>
      <c r="G21" s="137"/>
      <c r="H21" s="137"/>
      <c r="I21" s="137"/>
    </row>
    <row r="22" spans="3:5" ht="12.75">
      <c r="C22" s="34"/>
      <c r="D22" s="55"/>
      <c r="E22" s="34"/>
    </row>
    <row r="23" spans="3:5" ht="12.75">
      <c r="C23" s="34"/>
      <c r="D23" s="55"/>
      <c r="E23" s="34"/>
    </row>
    <row r="24" spans="3:7" ht="15" customHeight="1">
      <c r="C24" s="34"/>
      <c r="D24" s="55"/>
      <c r="E24" s="34"/>
      <c r="F24" s="52"/>
      <c r="G24" s="52"/>
    </row>
    <row r="25" spans="3:5" ht="12.75">
      <c r="C25" s="34"/>
      <c r="D25" s="55"/>
      <c r="E25" s="34"/>
    </row>
    <row r="26" spans="3:7" ht="18.75" customHeight="1">
      <c r="C26" s="35"/>
      <c r="D26" s="56"/>
      <c r="E26" s="34"/>
      <c r="F26" s="53"/>
      <c r="G26" s="53"/>
    </row>
    <row r="27" spans="1:9" ht="12.75">
      <c r="A27" s="136"/>
      <c r="B27" s="136"/>
      <c r="C27" s="136"/>
      <c r="D27" s="136"/>
      <c r="E27" s="136"/>
      <c r="F27" s="136"/>
      <c r="G27" s="136"/>
      <c r="H27" s="136"/>
      <c r="I27" s="36"/>
    </row>
    <row r="28" ht="37.5" customHeight="1"/>
  </sheetData>
  <sheetProtection/>
  <mergeCells count="24">
    <mergeCell ref="B4:B5"/>
    <mergeCell ref="C4:C5"/>
    <mergeCell ref="D4:D5"/>
    <mergeCell ref="E4:E5"/>
    <mergeCell ref="F4:F5"/>
    <mergeCell ref="A27:H27"/>
    <mergeCell ref="G4:G5"/>
    <mergeCell ref="B21:I21"/>
    <mergeCell ref="X4:X5"/>
    <mergeCell ref="Y4:Y5"/>
    <mergeCell ref="H4:H5"/>
    <mergeCell ref="I4:I5"/>
    <mergeCell ref="J4:L4"/>
    <mergeCell ref="M4:R4"/>
    <mergeCell ref="AA4:AA5"/>
    <mergeCell ref="AB4:AB5"/>
    <mergeCell ref="A18:E18"/>
    <mergeCell ref="Z4:Z5"/>
    <mergeCell ref="S4:S5"/>
    <mergeCell ref="T4:T5"/>
    <mergeCell ref="A4:A5"/>
    <mergeCell ref="U4:U5"/>
    <mergeCell ref="V4:V5"/>
    <mergeCell ref="W4:W5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1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</sheetPr>
  <dimension ref="A1:K47"/>
  <sheetViews>
    <sheetView zoomScalePageLayoutView="0" workbookViewId="0" topLeftCell="A1">
      <selection activeCell="D50" sqref="D50"/>
    </sheetView>
  </sheetViews>
  <sheetFormatPr defaultColWidth="9.140625" defaultRowHeight="12.75"/>
  <cols>
    <col min="1" max="1" width="5.00390625" style="42" customWidth="1"/>
    <col min="2" max="2" width="47.8515625" style="42" customWidth="1"/>
    <col min="3" max="3" width="17.00390625" style="43" customWidth="1"/>
    <col min="4" max="4" width="26.00390625" style="58" customWidth="1"/>
    <col min="5" max="5" width="9.140625" style="1" customWidth="1"/>
    <col min="6" max="6" width="10.140625" style="1" bestFit="1" customWidth="1"/>
    <col min="7" max="16384" width="9.140625" style="1" customWidth="1"/>
  </cols>
  <sheetData>
    <row r="1" spans="1:4" ht="12.75">
      <c r="A1" s="44"/>
      <c r="D1" s="4" t="s">
        <v>5</v>
      </c>
    </row>
    <row r="3" ht="12.75">
      <c r="A3" s="45" t="s">
        <v>6</v>
      </c>
    </row>
    <row r="4" spans="1:4" ht="12.75">
      <c r="A4" s="42" t="s">
        <v>7</v>
      </c>
      <c r="D4" s="58" t="s">
        <v>67</v>
      </c>
    </row>
    <row r="5" spans="1:4" ht="12.75">
      <c r="A5" s="46" t="s">
        <v>8</v>
      </c>
      <c r="D5" s="58" t="s">
        <v>65</v>
      </c>
    </row>
    <row r="6" spans="1:4" ht="12.75">
      <c r="A6" s="42" t="s">
        <v>9</v>
      </c>
      <c r="D6" s="58" t="s">
        <v>66</v>
      </c>
    </row>
    <row r="7" spans="1:4" ht="12.75">
      <c r="A7" s="42" t="s">
        <v>10</v>
      </c>
      <c r="D7" s="58" t="s">
        <v>67</v>
      </c>
    </row>
    <row r="8" ht="13.5" thickBot="1"/>
    <row r="9" spans="1:4" ht="24.75" customHeight="1" thickBot="1">
      <c r="A9" s="138" t="s">
        <v>45</v>
      </c>
      <c r="B9" s="139"/>
      <c r="C9" s="139"/>
      <c r="D9" s="139"/>
    </row>
    <row r="10" spans="1:4" ht="27" thickBot="1">
      <c r="A10" s="16" t="s">
        <v>1</v>
      </c>
      <c r="B10" s="13" t="s">
        <v>11</v>
      </c>
      <c r="C10" s="13" t="s">
        <v>12</v>
      </c>
      <c r="D10" s="60" t="s">
        <v>13</v>
      </c>
    </row>
    <row r="11" spans="1:4" ht="16.5" customHeight="1">
      <c r="A11" s="7" t="s">
        <v>21</v>
      </c>
      <c r="B11" s="3" t="s">
        <v>349</v>
      </c>
      <c r="C11" s="57">
        <v>2019</v>
      </c>
      <c r="D11" s="61">
        <v>138867</v>
      </c>
    </row>
    <row r="12" spans="1:11" s="66" customFormat="1" ht="12.75">
      <c r="A12" s="7" t="s">
        <v>22</v>
      </c>
      <c r="B12" s="69" t="s">
        <v>350</v>
      </c>
      <c r="C12" s="40">
        <v>2019</v>
      </c>
      <c r="D12" s="82">
        <v>34780.5</v>
      </c>
      <c r="J12" s="70"/>
      <c r="K12" s="70"/>
    </row>
    <row r="13" spans="1:11" s="66" customFormat="1" ht="12.75">
      <c r="A13" s="7" t="s">
        <v>23</v>
      </c>
      <c r="B13" s="69" t="s">
        <v>350</v>
      </c>
      <c r="C13" s="40">
        <v>2019</v>
      </c>
      <c r="D13" s="82">
        <v>34780.5</v>
      </c>
      <c r="J13" s="70"/>
      <c r="K13" s="70"/>
    </row>
    <row r="14" spans="1:11" s="66" customFormat="1" ht="12.75">
      <c r="A14" s="7" t="s">
        <v>24</v>
      </c>
      <c r="B14" s="69" t="s">
        <v>351</v>
      </c>
      <c r="C14" s="40">
        <v>2019</v>
      </c>
      <c r="D14" s="82">
        <v>30719.25</v>
      </c>
      <c r="J14" s="70"/>
      <c r="K14" s="70"/>
    </row>
    <row r="15" spans="1:11" s="66" customFormat="1" ht="12.75">
      <c r="A15" s="7" t="s">
        <v>25</v>
      </c>
      <c r="B15" s="69" t="s">
        <v>352</v>
      </c>
      <c r="C15" s="40">
        <v>2019</v>
      </c>
      <c r="D15" s="82">
        <v>30719.25</v>
      </c>
      <c r="J15" s="70"/>
      <c r="K15" s="70"/>
    </row>
    <row r="16" spans="1:11" s="66" customFormat="1" ht="12.75">
      <c r="A16" s="7" t="s">
        <v>228</v>
      </c>
      <c r="B16" s="69" t="s">
        <v>353</v>
      </c>
      <c r="C16" s="40">
        <v>2019</v>
      </c>
      <c r="D16" s="82">
        <v>10116.375</v>
      </c>
      <c r="J16" s="70"/>
      <c r="K16" s="70"/>
    </row>
    <row r="17" spans="1:11" s="66" customFormat="1" ht="12.75">
      <c r="A17" s="7" t="s">
        <v>229</v>
      </c>
      <c r="B17" s="69" t="s">
        <v>354</v>
      </c>
      <c r="C17" s="40">
        <v>2019</v>
      </c>
      <c r="D17" s="82">
        <v>48093</v>
      </c>
      <c r="J17" s="70"/>
      <c r="K17" s="70"/>
    </row>
    <row r="18" spans="1:11" s="66" customFormat="1" ht="12.75">
      <c r="A18" s="7" t="s">
        <v>230</v>
      </c>
      <c r="B18" s="69" t="s">
        <v>355</v>
      </c>
      <c r="C18" s="40">
        <v>2019</v>
      </c>
      <c r="D18" s="82">
        <v>43050</v>
      </c>
      <c r="J18" s="70"/>
      <c r="K18" s="70"/>
    </row>
    <row r="19" spans="1:11" s="66" customFormat="1" ht="12.75">
      <c r="A19" s="7" t="s">
        <v>231</v>
      </c>
      <c r="B19" s="69" t="s">
        <v>355</v>
      </c>
      <c r="C19" s="40">
        <v>2019</v>
      </c>
      <c r="D19" s="82">
        <v>43050</v>
      </c>
      <c r="J19" s="70"/>
      <c r="K19" s="70"/>
    </row>
    <row r="20" spans="1:11" s="66" customFormat="1" ht="12.75">
      <c r="A20" s="7" t="s">
        <v>232</v>
      </c>
      <c r="B20" s="69" t="s">
        <v>356</v>
      </c>
      <c r="C20" s="40">
        <v>2019</v>
      </c>
      <c r="D20" s="82">
        <v>11685</v>
      </c>
      <c r="J20" s="70"/>
      <c r="K20" s="70"/>
    </row>
    <row r="21" spans="1:11" s="66" customFormat="1" ht="12.75">
      <c r="A21" s="7" t="s">
        <v>233</v>
      </c>
      <c r="B21" s="69" t="s">
        <v>356</v>
      </c>
      <c r="C21" s="40">
        <v>2019</v>
      </c>
      <c r="D21" s="82">
        <v>11685</v>
      </c>
      <c r="J21" s="70"/>
      <c r="K21" s="70"/>
    </row>
    <row r="22" spans="1:6" ht="13.5" customHeight="1">
      <c r="A22" s="140" t="s">
        <v>4</v>
      </c>
      <c r="B22" s="141"/>
      <c r="C22" s="142"/>
      <c r="D22" s="115">
        <f>SUM(D11:D21)</f>
        <v>437545.875</v>
      </c>
      <c r="F22" s="38"/>
    </row>
    <row r="23" spans="1:4" ht="13.5" customHeight="1" thickBot="1">
      <c r="A23" s="11"/>
      <c r="B23" s="12"/>
      <c r="C23" s="11"/>
      <c r="D23" s="59"/>
    </row>
    <row r="24" spans="1:4" ht="26.25" customHeight="1" thickBot="1">
      <c r="A24" s="138" t="s">
        <v>46</v>
      </c>
      <c r="B24" s="139"/>
      <c r="C24" s="139"/>
      <c r="D24" s="139"/>
    </row>
    <row r="25" spans="1:4" ht="30" customHeight="1">
      <c r="A25" s="17" t="s">
        <v>1</v>
      </c>
      <c r="B25" s="17" t="s">
        <v>14</v>
      </c>
      <c r="C25" s="17" t="s">
        <v>12</v>
      </c>
      <c r="D25" s="62" t="s">
        <v>13</v>
      </c>
    </row>
    <row r="26" spans="1:4" ht="12.75">
      <c r="A26" s="7" t="s">
        <v>21</v>
      </c>
      <c r="B26" s="67" t="s">
        <v>357</v>
      </c>
      <c r="C26" s="7">
        <v>2019</v>
      </c>
      <c r="D26" s="61">
        <v>13899</v>
      </c>
    </row>
    <row r="27" spans="1:4" ht="12.75" hidden="1">
      <c r="A27" s="7"/>
      <c r="B27" s="47"/>
      <c r="C27" s="7"/>
      <c r="D27" s="61"/>
    </row>
    <row r="28" spans="1:4" ht="12.75" hidden="1">
      <c r="A28" s="7"/>
      <c r="B28" s="47"/>
      <c r="C28" s="7"/>
      <c r="D28" s="61"/>
    </row>
    <row r="29" spans="1:4" ht="12.75" hidden="1">
      <c r="A29" s="7"/>
      <c r="B29" s="47"/>
      <c r="C29" s="7"/>
      <c r="D29" s="61"/>
    </row>
    <row r="30" spans="1:4" ht="12.75" hidden="1">
      <c r="A30" s="7"/>
      <c r="B30" s="47"/>
      <c r="C30" s="7"/>
      <c r="D30" s="61"/>
    </row>
    <row r="31" spans="1:4" ht="12.75" hidden="1">
      <c r="A31" s="7"/>
      <c r="B31" s="47"/>
      <c r="C31" s="7"/>
      <c r="D31" s="61"/>
    </row>
    <row r="32" spans="1:4" ht="12.75" hidden="1">
      <c r="A32" s="7"/>
      <c r="B32" s="47"/>
      <c r="C32" s="7"/>
      <c r="D32" s="61"/>
    </row>
    <row r="33" spans="1:4" ht="12.75" hidden="1">
      <c r="A33" s="7"/>
      <c r="B33" s="47"/>
      <c r="C33" s="7"/>
      <c r="D33" s="61"/>
    </row>
    <row r="34" spans="1:4" ht="12.75" hidden="1">
      <c r="A34" s="7"/>
      <c r="B34" s="47"/>
      <c r="C34" s="7"/>
      <c r="D34" s="61"/>
    </row>
    <row r="35" spans="1:4" ht="12.75" hidden="1">
      <c r="A35" s="7"/>
      <c r="B35" s="47"/>
      <c r="C35" s="7"/>
      <c r="D35" s="61"/>
    </row>
    <row r="36" spans="1:4" ht="12.75" hidden="1">
      <c r="A36" s="7"/>
      <c r="B36" s="47"/>
      <c r="C36" s="7"/>
      <c r="D36" s="61"/>
    </row>
    <row r="37" spans="1:4" ht="12.75" hidden="1">
      <c r="A37" s="7"/>
      <c r="B37" s="47"/>
      <c r="C37" s="7"/>
      <c r="D37" s="61"/>
    </row>
    <row r="38" spans="1:4" ht="12.75" hidden="1">
      <c r="A38" s="7"/>
      <c r="B38" s="47"/>
      <c r="C38" s="7"/>
      <c r="D38" s="61"/>
    </row>
    <row r="39" spans="1:4" ht="12.75" hidden="1">
      <c r="A39" s="7"/>
      <c r="B39" s="47"/>
      <c r="C39" s="7"/>
      <c r="D39" s="61"/>
    </row>
    <row r="40" spans="1:4" ht="12.75" hidden="1">
      <c r="A40" s="7">
        <v>2</v>
      </c>
      <c r="B40" s="3"/>
      <c r="C40" s="7"/>
      <c r="D40" s="61"/>
    </row>
    <row r="41" spans="1:4" ht="12.75" hidden="1">
      <c r="A41" s="7">
        <v>3</v>
      </c>
      <c r="B41" s="3"/>
      <c r="C41" s="7"/>
      <c r="D41" s="61"/>
    </row>
    <row r="42" spans="1:4" ht="12.75" hidden="1">
      <c r="A42" s="7">
        <v>4</v>
      </c>
      <c r="B42" s="3"/>
      <c r="C42" s="7"/>
      <c r="D42" s="61"/>
    </row>
    <row r="43" spans="1:4" ht="12.75" hidden="1">
      <c r="A43" s="7">
        <v>5</v>
      </c>
      <c r="B43" s="3"/>
      <c r="C43" s="7"/>
      <c r="D43" s="61"/>
    </row>
    <row r="44" spans="1:4" ht="12.75" hidden="1">
      <c r="A44" s="7">
        <v>6</v>
      </c>
      <c r="B44" s="3"/>
      <c r="C44" s="7"/>
      <c r="D44" s="61"/>
    </row>
    <row r="45" spans="1:4" ht="14.25" customHeight="1">
      <c r="A45" s="140" t="s">
        <v>4</v>
      </c>
      <c r="B45" s="141"/>
      <c r="C45" s="142"/>
      <c r="D45" s="115">
        <f>SUM(D26:D44)</f>
        <v>13899</v>
      </c>
    </row>
    <row r="46" spans="1:4" ht="13.5" customHeight="1">
      <c r="A46" s="11"/>
      <c r="B46" s="12"/>
      <c r="C46" s="11"/>
      <c r="D46" s="59"/>
    </row>
    <row r="47" spans="1:4" ht="26.25" customHeight="1">
      <c r="A47" s="11"/>
      <c r="B47" s="12"/>
      <c r="C47" s="11"/>
      <c r="D47" s="59"/>
    </row>
    <row r="53" ht="7.5" customHeight="1"/>
    <row r="54" ht="3.75" customHeight="1"/>
  </sheetData>
  <sheetProtection/>
  <mergeCells count="4">
    <mergeCell ref="A9:D9"/>
    <mergeCell ref="A24:D24"/>
    <mergeCell ref="A45:C45"/>
    <mergeCell ref="A22:C22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2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99"/>
  </sheetPr>
  <dimension ref="A1:J485"/>
  <sheetViews>
    <sheetView zoomScalePageLayoutView="0" workbookViewId="0" topLeftCell="A59">
      <selection activeCell="C158" sqref="C158"/>
    </sheetView>
  </sheetViews>
  <sheetFormatPr defaultColWidth="9.140625" defaultRowHeight="12.75"/>
  <cols>
    <col min="1" max="1" width="5.00390625" style="1" customWidth="1"/>
    <col min="2" max="2" width="62.28125" style="1" customWidth="1"/>
    <col min="3" max="3" width="26.00390625" style="58" customWidth="1"/>
    <col min="4" max="4" width="18.7109375" style="63" customWidth="1"/>
    <col min="5" max="5" width="10.140625" style="1" bestFit="1" customWidth="1"/>
    <col min="6" max="8" width="9.140625" style="1" customWidth="1"/>
    <col min="9" max="10" width="11.7109375" style="1" bestFit="1" customWidth="1"/>
    <col min="11" max="16384" width="9.140625" style="1" customWidth="1"/>
  </cols>
  <sheetData>
    <row r="1" spans="1:4" ht="12.75">
      <c r="A1" s="2"/>
      <c r="D1" s="116" t="s">
        <v>383</v>
      </c>
    </row>
    <row r="3" ht="12.75">
      <c r="A3" s="5" t="s">
        <v>6</v>
      </c>
    </row>
    <row r="4" spans="1:3" ht="12.75">
      <c r="A4" s="1" t="s">
        <v>60</v>
      </c>
      <c r="C4" s="58" t="s">
        <v>67</v>
      </c>
    </row>
    <row r="5" spans="1:3" ht="12.75">
      <c r="A5" s="6" t="s">
        <v>8</v>
      </c>
      <c r="C5" s="58" t="s">
        <v>62</v>
      </c>
    </row>
    <row r="6" spans="1:3" ht="26.25">
      <c r="A6" s="1" t="s">
        <v>9</v>
      </c>
      <c r="C6" s="85" t="s">
        <v>63</v>
      </c>
    </row>
    <row r="7" spans="1:3" ht="12.75">
      <c r="A7" s="1" t="s">
        <v>10</v>
      </c>
      <c r="C7" s="58" t="s">
        <v>64</v>
      </c>
    </row>
    <row r="8" ht="13.5" thickBot="1"/>
    <row r="9" spans="1:4" ht="27.75" customHeight="1" thickBot="1">
      <c r="A9" s="118"/>
      <c r="B9" s="143" t="s">
        <v>362</v>
      </c>
      <c r="C9" s="143"/>
      <c r="D9" s="144"/>
    </row>
    <row r="10" spans="1:4" ht="46.5" customHeight="1" thickBot="1">
      <c r="A10" s="18" t="s">
        <v>1</v>
      </c>
      <c r="B10" s="18" t="s">
        <v>211</v>
      </c>
      <c r="C10" s="64" t="s">
        <v>212</v>
      </c>
      <c r="D10" s="64" t="s">
        <v>13</v>
      </c>
    </row>
    <row r="11" spans="1:10" s="90" customFormat="1" ht="22.5" customHeight="1">
      <c r="A11" s="81" t="s">
        <v>21</v>
      </c>
      <c r="B11" s="89" t="s">
        <v>115</v>
      </c>
      <c r="C11" s="86">
        <v>44005</v>
      </c>
      <c r="D11" s="93">
        <v>1293121.5</v>
      </c>
      <c r="E11" s="42"/>
      <c r="F11" s="42"/>
      <c r="G11" s="42"/>
      <c r="I11" s="91"/>
      <c r="J11" s="91"/>
    </row>
    <row r="12" spans="1:10" s="90" customFormat="1" ht="22.5" customHeight="1">
      <c r="A12" s="81" t="s">
        <v>22</v>
      </c>
      <c r="B12" s="88" t="s">
        <v>116</v>
      </c>
      <c r="C12" s="87">
        <v>43348</v>
      </c>
      <c r="D12" s="94">
        <v>1020135</v>
      </c>
      <c r="E12" s="42"/>
      <c r="I12" s="91"/>
      <c r="J12" s="91"/>
    </row>
    <row r="13" spans="1:10" s="90" customFormat="1" ht="22.5" customHeight="1">
      <c r="A13" s="81" t="s">
        <v>23</v>
      </c>
      <c r="B13" s="88" t="s">
        <v>117</v>
      </c>
      <c r="C13" s="87">
        <v>43340</v>
      </c>
      <c r="D13" s="94">
        <v>379995.84</v>
      </c>
      <c r="E13" s="42"/>
      <c r="I13" s="91"/>
      <c r="J13" s="91"/>
    </row>
    <row r="14" spans="1:10" s="90" customFormat="1" ht="22.5" customHeight="1">
      <c r="A14" s="81" t="s">
        <v>24</v>
      </c>
      <c r="B14" s="88" t="s">
        <v>118</v>
      </c>
      <c r="C14" s="87">
        <v>43348</v>
      </c>
      <c r="D14" s="94">
        <v>276150</v>
      </c>
      <c r="E14" s="42"/>
      <c r="I14" s="91"/>
      <c r="J14" s="91"/>
    </row>
    <row r="15" spans="1:10" s="90" customFormat="1" ht="22.5" customHeight="1">
      <c r="A15" s="81" t="s">
        <v>25</v>
      </c>
      <c r="B15" s="88" t="s">
        <v>119</v>
      </c>
      <c r="C15" s="87">
        <v>42881</v>
      </c>
      <c r="D15" s="94">
        <v>205200</v>
      </c>
      <c r="E15" s="42"/>
      <c r="I15" s="91"/>
      <c r="J15" s="91"/>
    </row>
    <row r="16" spans="1:10" s="90" customFormat="1" ht="22.5" customHeight="1">
      <c r="A16" s="81" t="s">
        <v>228</v>
      </c>
      <c r="B16" s="88" t="s">
        <v>120</v>
      </c>
      <c r="C16" s="87">
        <v>43312</v>
      </c>
      <c r="D16" s="94">
        <v>195523.2</v>
      </c>
      <c r="E16" s="42"/>
      <c r="I16" s="91"/>
      <c r="J16" s="91"/>
    </row>
    <row r="17" spans="1:10" s="90" customFormat="1" ht="22.5" customHeight="1">
      <c r="A17" s="81" t="s">
        <v>229</v>
      </c>
      <c r="B17" s="88" t="s">
        <v>121</v>
      </c>
      <c r="C17" s="87">
        <v>44721</v>
      </c>
      <c r="D17" s="94">
        <v>184950</v>
      </c>
      <c r="I17" s="91"/>
      <c r="J17" s="91"/>
    </row>
    <row r="18" spans="1:10" s="90" customFormat="1" ht="22.5" customHeight="1">
      <c r="A18" s="81" t="s">
        <v>230</v>
      </c>
      <c r="B18" s="88" t="s">
        <v>122</v>
      </c>
      <c r="C18" s="87">
        <v>43348</v>
      </c>
      <c r="D18" s="94">
        <v>156435</v>
      </c>
      <c r="I18" s="91"/>
      <c r="J18" s="91"/>
    </row>
    <row r="19" spans="1:10" s="90" customFormat="1" ht="22.5" customHeight="1">
      <c r="A19" s="81" t="s">
        <v>231</v>
      </c>
      <c r="B19" s="88" t="s">
        <v>123</v>
      </c>
      <c r="C19" s="87">
        <v>43613</v>
      </c>
      <c r="D19" s="94">
        <v>141795</v>
      </c>
      <c r="I19" s="91"/>
      <c r="J19" s="91"/>
    </row>
    <row r="20" spans="1:10" s="90" customFormat="1" ht="22.5" customHeight="1">
      <c r="A20" s="81" t="s">
        <v>232</v>
      </c>
      <c r="B20" s="88" t="s">
        <v>124</v>
      </c>
      <c r="C20" s="87">
        <v>43347</v>
      </c>
      <c r="D20" s="94">
        <v>128309.4</v>
      </c>
      <c r="I20" s="91"/>
      <c r="J20" s="91"/>
    </row>
    <row r="21" spans="1:10" s="90" customFormat="1" ht="22.5" customHeight="1">
      <c r="A21" s="81" t="s">
        <v>233</v>
      </c>
      <c r="B21" s="88" t="s">
        <v>125</v>
      </c>
      <c r="C21" s="87">
        <v>43347</v>
      </c>
      <c r="D21" s="94">
        <v>110578</v>
      </c>
      <c r="I21" s="91"/>
      <c r="J21" s="91"/>
    </row>
    <row r="22" spans="1:10" s="90" customFormat="1" ht="22.5" customHeight="1">
      <c r="A22" s="81" t="s">
        <v>234</v>
      </c>
      <c r="B22" s="88" t="s">
        <v>126</v>
      </c>
      <c r="C22" s="87">
        <v>44712</v>
      </c>
      <c r="D22" s="94">
        <v>106250</v>
      </c>
      <c r="I22" s="91"/>
      <c r="J22" s="91"/>
    </row>
    <row r="23" spans="1:10" s="90" customFormat="1" ht="22.5" customHeight="1">
      <c r="A23" s="81" t="s">
        <v>235</v>
      </c>
      <c r="B23" s="88" t="s">
        <v>127</v>
      </c>
      <c r="C23" s="87">
        <v>45169</v>
      </c>
      <c r="D23" s="94">
        <v>103722.12</v>
      </c>
      <c r="I23" s="91"/>
      <c r="J23" s="91"/>
    </row>
    <row r="24" spans="1:10" s="90" customFormat="1" ht="22.5" customHeight="1">
      <c r="A24" s="81" t="s">
        <v>236</v>
      </c>
      <c r="B24" s="88" t="s">
        <v>128</v>
      </c>
      <c r="C24" s="87">
        <v>42733</v>
      </c>
      <c r="D24" s="94">
        <v>99997.2</v>
      </c>
      <c r="I24" s="91"/>
      <c r="J24" s="91"/>
    </row>
    <row r="25" spans="1:10" s="90" customFormat="1" ht="22.5" customHeight="1">
      <c r="A25" s="81" t="s">
        <v>237</v>
      </c>
      <c r="B25" s="88" t="s">
        <v>122</v>
      </c>
      <c r="C25" s="87">
        <v>43348</v>
      </c>
      <c r="D25" s="94">
        <v>99087</v>
      </c>
      <c r="I25" s="91"/>
      <c r="J25" s="91"/>
    </row>
    <row r="26" spans="1:10" s="90" customFormat="1" ht="22.5" customHeight="1">
      <c r="A26" s="81" t="s">
        <v>238</v>
      </c>
      <c r="B26" s="88" t="s">
        <v>129</v>
      </c>
      <c r="C26" s="87">
        <v>44104</v>
      </c>
      <c r="D26" s="94">
        <v>96399.72</v>
      </c>
      <c r="I26" s="91"/>
      <c r="J26" s="91"/>
    </row>
    <row r="27" spans="1:10" s="90" customFormat="1" ht="22.5" customHeight="1">
      <c r="A27" s="81" t="s">
        <v>239</v>
      </c>
      <c r="B27" s="88" t="s">
        <v>130</v>
      </c>
      <c r="C27" s="87">
        <v>43412</v>
      </c>
      <c r="D27" s="94">
        <v>88800</v>
      </c>
      <c r="I27" s="91"/>
      <c r="J27" s="91"/>
    </row>
    <row r="28" spans="1:10" s="90" customFormat="1" ht="22.5" customHeight="1">
      <c r="A28" s="81" t="s">
        <v>240</v>
      </c>
      <c r="B28" s="88" t="s">
        <v>130</v>
      </c>
      <c r="C28" s="87">
        <v>43412</v>
      </c>
      <c r="D28" s="94">
        <v>88800</v>
      </c>
      <c r="I28" s="91"/>
      <c r="J28" s="91"/>
    </row>
    <row r="29" spans="1:10" s="90" customFormat="1" ht="22.5" customHeight="1">
      <c r="A29" s="81" t="s">
        <v>241</v>
      </c>
      <c r="B29" s="88" t="s">
        <v>131</v>
      </c>
      <c r="C29" s="87">
        <v>43348</v>
      </c>
      <c r="D29" s="94">
        <v>88128</v>
      </c>
      <c r="I29" s="91"/>
      <c r="J29" s="91"/>
    </row>
    <row r="30" spans="1:10" s="90" customFormat="1" ht="22.5" customHeight="1">
      <c r="A30" s="81" t="s">
        <v>242</v>
      </c>
      <c r="B30" s="88" t="s">
        <v>132</v>
      </c>
      <c r="C30" s="87">
        <v>42734</v>
      </c>
      <c r="D30" s="94">
        <v>86198.04</v>
      </c>
      <c r="I30" s="91"/>
      <c r="J30" s="91"/>
    </row>
    <row r="31" spans="1:10" s="90" customFormat="1" ht="22.5" customHeight="1">
      <c r="A31" s="81" t="s">
        <v>243</v>
      </c>
      <c r="B31" s="88" t="s">
        <v>133</v>
      </c>
      <c r="C31" s="87">
        <v>44272</v>
      </c>
      <c r="D31" s="94">
        <v>80811</v>
      </c>
      <c r="I31" s="91"/>
      <c r="J31" s="91"/>
    </row>
    <row r="32" spans="1:10" s="90" customFormat="1" ht="22.5" customHeight="1">
      <c r="A32" s="81" t="s">
        <v>244</v>
      </c>
      <c r="B32" s="88" t="s">
        <v>134</v>
      </c>
      <c r="C32" s="87">
        <v>43496</v>
      </c>
      <c r="D32" s="94">
        <v>78000</v>
      </c>
      <c r="I32" s="91"/>
      <c r="J32" s="91"/>
    </row>
    <row r="33" spans="1:10" s="90" customFormat="1" ht="22.5" customHeight="1">
      <c r="A33" s="81" t="s">
        <v>245</v>
      </c>
      <c r="B33" s="88" t="s">
        <v>135</v>
      </c>
      <c r="C33" s="87">
        <v>43347</v>
      </c>
      <c r="D33" s="94">
        <v>77760</v>
      </c>
      <c r="I33" s="91"/>
      <c r="J33" s="91"/>
    </row>
    <row r="34" spans="1:10" s="90" customFormat="1" ht="22.5" customHeight="1">
      <c r="A34" s="81" t="s">
        <v>246</v>
      </c>
      <c r="B34" s="88" t="s">
        <v>136</v>
      </c>
      <c r="C34" s="87">
        <v>42731</v>
      </c>
      <c r="D34" s="94">
        <v>71280</v>
      </c>
      <c r="I34" s="91"/>
      <c r="J34" s="91"/>
    </row>
    <row r="35" spans="1:10" s="90" customFormat="1" ht="22.5" customHeight="1">
      <c r="A35" s="81" t="s">
        <v>247</v>
      </c>
      <c r="B35" s="88" t="s">
        <v>137</v>
      </c>
      <c r="C35" s="87">
        <v>44131</v>
      </c>
      <c r="D35" s="94">
        <v>70826.4</v>
      </c>
      <c r="I35" s="91"/>
      <c r="J35" s="91"/>
    </row>
    <row r="36" spans="1:10" s="90" customFormat="1" ht="22.5" customHeight="1">
      <c r="A36" s="81" t="s">
        <v>248</v>
      </c>
      <c r="B36" s="88" t="s">
        <v>138</v>
      </c>
      <c r="C36" s="87">
        <v>43496</v>
      </c>
      <c r="D36" s="94">
        <v>69000</v>
      </c>
      <c r="I36" s="91"/>
      <c r="J36" s="91"/>
    </row>
    <row r="37" spans="1:10" s="90" customFormat="1" ht="22.5" customHeight="1">
      <c r="A37" s="81" t="s">
        <v>249</v>
      </c>
      <c r="B37" s="88" t="s">
        <v>139</v>
      </c>
      <c r="C37" s="87">
        <v>44721</v>
      </c>
      <c r="D37" s="94">
        <v>69000</v>
      </c>
      <c r="I37" s="91"/>
      <c r="J37" s="91"/>
    </row>
    <row r="38" spans="1:10" s="90" customFormat="1" ht="22.5" customHeight="1">
      <c r="A38" s="81" t="s">
        <v>250</v>
      </c>
      <c r="B38" s="88" t="s">
        <v>140</v>
      </c>
      <c r="C38" s="87">
        <v>44083</v>
      </c>
      <c r="D38" s="94">
        <v>65111.04</v>
      </c>
      <c r="I38" s="91"/>
      <c r="J38" s="91"/>
    </row>
    <row r="39" spans="1:10" s="90" customFormat="1" ht="22.5" customHeight="1">
      <c r="A39" s="81" t="s">
        <v>251</v>
      </c>
      <c r="B39" s="88" t="s">
        <v>141</v>
      </c>
      <c r="C39" s="87">
        <v>42731</v>
      </c>
      <c r="D39" s="94">
        <v>64800</v>
      </c>
      <c r="I39" s="91"/>
      <c r="J39" s="91"/>
    </row>
    <row r="40" spans="1:10" s="90" customFormat="1" ht="22.5" customHeight="1">
      <c r="A40" s="81" t="s">
        <v>252</v>
      </c>
      <c r="B40" s="88" t="s">
        <v>142</v>
      </c>
      <c r="C40" s="87">
        <v>44179</v>
      </c>
      <c r="D40" s="94">
        <v>62999.64</v>
      </c>
      <c r="I40" s="91"/>
      <c r="J40" s="91"/>
    </row>
    <row r="41" spans="1:10" s="90" customFormat="1" ht="22.5" customHeight="1">
      <c r="A41" s="81" t="s">
        <v>253</v>
      </c>
      <c r="B41" s="88" t="s">
        <v>143</v>
      </c>
      <c r="C41" s="87">
        <v>42733</v>
      </c>
      <c r="D41" s="94">
        <v>61999.56</v>
      </c>
      <c r="I41" s="91"/>
      <c r="J41" s="91"/>
    </row>
    <row r="42" spans="1:10" s="90" customFormat="1" ht="22.5" customHeight="1">
      <c r="A42" s="81" t="s">
        <v>254</v>
      </c>
      <c r="B42" s="88" t="s">
        <v>143</v>
      </c>
      <c r="C42" s="87">
        <v>42733</v>
      </c>
      <c r="D42" s="94">
        <v>61999.56</v>
      </c>
      <c r="I42" s="91"/>
      <c r="J42" s="91"/>
    </row>
    <row r="43" spans="1:10" s="90" customFormat="1" ht="22.5" customHeight="1">
      <c r="A43" s="81" t="s">
        <v>255</v>
      </c>
      <c r="B43" s="88" t="s">
        <v>143</v>
      </c>
      <c r="C43" s="87">
        <v>42733</v>
      </c>
      <c r="D43" s="94">
        <v>61999.56</v>
      </c>
      <c r="J43" s="91"/>
    </row>
    <row r="44" spans="1:10" s="90" customFormat="1" ht="22.5" customHeight="1">
      <c r="A44" s="81" t="s">
        <v>256</v>
      </c>
      <c r="B44" s="88" t="s">
        <v>143</v>
      </c>
      <c r="C44" s="87">
        <v>42733</v>
      </c>
      <c r="D44" s="94">
        <v>61999.56</v>
      </c>
      <c r="I44" s="91"/>
      <c r="J44" s="91"/>
    </row>
    <row r="45" spans="1:10" s="90" customFormat="1" ht="22.5" customHeight="1">
      <c r="A45" s="81" t="s">
        <v>257</v>
      </c>
      <c r="B45" s="88" t="s">
        <v>144</v>
      </c>
      <c r="C45" s="87">
        <v>43172</v>
      </c>
      <c r="D45" s="94">
        <v>61569.94</v>
      </c>
      <c r="I45" s="91"/>
      <c r="J45" s="91"/>
    </row>
    <row r="46" spans="1:10" s="90" customFormat="1" ht="22.5" customHeight="1">
      <c r="A46" s="81" t="s">
        <v>258</v>
      </c>
      <c r="B46" s="88" t="s">
        <v>145</v>
      </c>
      <c r="C46" s="87">
        <v>44074</v>
      </c>
      <c r="D46" s="94">
        <v>59908.5</v>
      </c>
      <c r="I46" s="91"/>
      <c r="J46" s="91"/>
    </row>
    <row r="47" spans="1:10" s="90" customFormat="1" ht="22.5" customHeight="1">
      <c r="A47" s="81" t="s">
        <v>259</v>
      </c>
      <c r="B47" s="88" t="s">
        <v>146</v>
      </c>
      <c r="C47" s="87">
        <v>43329</v>
      </c>
      <c r="D47" s="94">
        <v>55000</v>
      </c>
      <c r="I47" s="91"/>
      <c r="J47" s="91"/>
    </row>
    <row r="48" spans="1:10" s="90" customFormat="1" ht="22.5" customHeight="1">
      <c r="A48" s="81" t="s">
        <v>260</v>
      </c>
      <c r="B48" s="88" t="s">
        <v>147</v>
      </c>
      <c r="C48" s="87">
        <v>44910</v>
      </c>
      <c r="D48" s="94">
        <v>52699.98</v>
      </c>
      <c r="I48" s="91"/>
      <c r="J48" s="91"/>
    </row>
    <row r="49" spans="1:10" s="90" customFormat="1" ht="22.5" customHeight="1">
      <c r="A49" s="81" t="s">
        <v>261</v>
      </c>
      <c r="B49" s="88" t="s">
        <v>148</v>
      </c>
      <c r="C49" s="87">
        <v>43551</v>
      </c>
      <c r="D49" s="94">
        <v>49000</v>
      </c>
      <c r="I49" s="91"/>
      <c r="J49" s="91"/>
    </row>
    <row r="50" spans="1:10" s="90" customFormat="1" ht="22.5" customHeight="1">
      <c r="A50" s="81" t="s">
        <v>262</v>
      </c>
      <c r="B50" s="88" t="s">
        <v>149</v>
      </c>
      <c r="C50" s="87">
        <v>44712</v>
      </c>
      <c r="D50" s="94">
        <v>46440</v>
      </c>
      <c r="I50" s="91"/>
      <c r="J50" s="91"/>
    </row>
    <row r="51" spans="1:10" s="90" customFormat="1" ht="22.5" customHeight="1">
      <c r="A51" s="81" t="s">
        <v>263</v>
      </c>
      <c r="B51" s="88" t="s">
        <v>150</v>
      </c>
      <c r="C51" s="87">
        <v>44288</v>
      </c>
      <c r="D51" s="94">
        <v>45036</v>
      </c>
      <c r="I51" s="91"/>
      <c r="J51" s="91"/>
    </row>
    <row r="52" spans="1:10" s="90" customFormat="1" ht="22.5" customHeight="1">
      <c r="A52" s="81" t="s">
        <v>264</v>
      </c>
      <c r="B52" s="88" t="s">
        <v>148</v>
      </c>
      <c r="C52" s="87">
        <v>44005</v>
      </c>
      <c r="D52" s="94">
        <v>45000</v>
      </c>
      <c r="I52" s="91"/>
      <c r="J52" s="91"/>
    </row>
    <row r="53" spans="1:10" s="90" customFormat="1" ht="22.5" customHeight="1">
      <c r="A53" s="81" t="s">
        <v>265</v>
      </c>
      <c r="B53" s="88" t="s">
        <v>148</v>
      </c>
      <c r="C53" s="87">
        <v>44005</v>
      </c>
      <c r="D53" s="94">
        <v>45000</v>
      </c>
      <c r="I53" s="91"/>
      <c r="J53" s="91"/>
    </row>
    <row r="54" spans="1:10" s="90" customFormat="1" ht="22.5" customHeight="1">
      <c r="A54" s="81" t="s">
        <v>266</v>
      </c>
      <c r="B54" s="88" t="s">
        <v>151</v>
      </c>
      <c r="C54" s="87">
        <v>43346</v>
      </c>
      <c r="D54" s="94">
        <v>44909.1</v>
      </c>
      <c r="I54" s="91"/>
      <c r="J54" s="91"/>
    </row>
    <row r="55" spans="1:10" s="90" customFormat="1" ht="22.5" customHeight="1">
      <c r="A55" s="81" t="s">
        <v>267</v>
      </c>
      <c r="B55" s="88" t="s">
        <v>152</v>
      </c>
      <c r="C55" s="87">
        <v>43496</v>
      </c>
      <c r="D55" s="94">
        <v>44000</v>
      </c>
      <c r="I55" s="91"/>
      <c r="J55" s="91"/>
    </row>
    <row r="56" spans="1:10" s="90" customFormat="1" ht="22.5" customHeight="1">
      <c r="A56" s="81" t="s">
        <v>268</v>
      </c>
      <c r="B56" s="88" t="s">
        <v>153</v>
      </c>
      <c r="C56" s="87">
        <v>43101</v>
      </c>
      <c r="D56" s="94">
        <v>43950</v>
      </c>
      <c r="I56" s="91"/>
      <c r="J56" s="91"/>
    </row>
    <row r="57" spans="1:10" s="90" customFormat="1" ht="22.5" customHeight="1">
      <c r="A57" s="81" t="s">
        <v>269</v>
      </c>
      <c r="B57" s="88" t="s">
        <v>154</v>
      </c>
      <c r="C57" s="87">
        <v>43728</v>
      </c>
      <c r="D57" s="94">
        <v>42676.81</v>
      </c>
      <c r="I57" s="91"/>
      <c r="J57" s="91"/>
    </row>
    <row r="58" spans="1:10" s="90" customFormat="1" ht="22.5" customHeight="1">
      <c r="A58" s="81" t="s">
        <v>270</v>
      </c>
      <c r="B58" s="88" t="s">
        <v>155</v>
      </c>
      <c r="C58" s="87">
        <v>44721</v>
      </c>
      <c r="D58" s="94">
        <v>42460.5</v>
      </c>
      <c r="I58" s="91"/>
      <c r="J58" s="91"/>
    </row>
    <row r="59" spans="1:10" s="42" customFormat="1" ht="22.5" customHeight="1">
      <c r="A59" s="81" t="s">
        <v>271</v>
      </c>
      <c r="B59" s="88" t="s">
        <v>156</v>
      </c>
      <c r="C59" s="87">
        <v>44616</v>
      </c>
      <c r="D59" s="94">
        <v>42000</v>
      </c>
      <c r="I59" s="92"/>
      <c r="J59" s="92"/>
    </row>
    <row r="60" spans="1:10" s="42" customFormat="1" ht="22.5" customHeight="1">
      <c r="A60" s="81" t="s">
        <v>272</v>
      </c>
      <c r="B60" s="88" t="s">
        <v>157</v>
      </c>
      <c r="C60" s="87">
        <v>44165</v>
      </c>
      <c r="D60" s="94">
        <v>41040</v>
      </c>
      <c r="I60" s="92"/>
      <c r="J60" s="92"/>
    </row>
    <row r="61" spans="1:10" s="42" customFormat="1" ht="22.5" customHeight="1">
      <c r="A61" s="81" t="s">
        <v>273</v>
      </c>
      <c r="B61" s="88" t="s">
        <v>158</v>
      </c>
      <c r="C61" s="87">
        <v>42733</v>
      </c>
      <c r="D61" s="94">
        <v>39964.32</v>
      </c>
      <c r="I61" s="92"/>
      <c r="J61" s="92"/>
    </row>
    <row r="62" spans="1:10" s="42" customFormat="1" ht="22.5" customHeight="1">
      <c r="A62" s="81" t="s">
        <v>274</v>
      </c>
      <c r="B62" s="88" t="s">
        <v>158</v>
      </c>
      <c r="C62" s="87">
        <v>42733</v>
      </c>
      <c r="D62" s="94">
        <v>39964.32</v>
      </c>
      <c r="I62" s="92"/>
      <c r="J62" s="92"/>
    </row>
    <row r="63" spans="1:10" s="42" customFormat="1" ht="22.5" customHeight="1">
      <c r="A63" s="81" t="s">
        <v>275</v>
      </c>
      <c r="B63" s="88" t="s">
        <v>159</v>
      </c>
      <c r="C63" s="87">
        <v>44229</v>
      </c>
      <c r="D63" s="94">
        <v>39000</v>
      </c>
      <c r="I63" s="92"/>
      <c r="J63" s="92"/>
    </row>
    <row r="64" spans="1:10" s="42" customFormat="1" ht="22.5" customHeight="1">
      <c r="A64" s="81" t="s">
        <v>276</v>
      </c>
      <c r="B64" s="88" t="s">
        <v>160</v>
      </c>
      <c r="C64" s="87">
        <v>43312</v>
      </c>
      <c r="D64" s="94">
        <v>38159.64</v>
      </c>
      <c r="I64" s="92"/>
      <c r="J64" s="92"/>
    </row>
    <row r="65" spans="1:10" s="42" customFormat="1" ht="22.5" customHeight="1">
      <c r="A65" s="81" t="s">
        <v>277</v>
      </c>
      <c r="B65" s="88" t="s">
        <v>161</v>
      </c>
      <c r="C65" s="87">
        <v>44616</v>
      </c>
      <c r="D65" s="94">
        <v>36000</v>
      </c>
      <c r="I65" s="92"/>
      <c r="J65" s="92"/>
    </row>
    <row r="66" spans="1:10" s="42" customFormat="1" ht="22.5" customHeight="1">
      <c r="A66" s="81" t="s">
        <v>278</v>
      </c>
      <c r="B66" s="88" t="s">
        <v>162</v>
      </c>
      <c r="C66" s="87">
        <v>43312</v>
      </c>
      <c r="D66" s="94">
        <v>34995.51</v>
      </c>
      <c r="I66" s="92"/>
      <c r="J66" s="92"/>
    </row>
    <row r="67" spans="1:10" s="42" customFormat="1" ht="22.5" customHeight="1">
      <c r="A67" s="81" t="s">
        <v>279</v>
      </c>
      <c r="B67" s="88" t="s">
        <v>162</v>
      </c>
      <c r="C67" s="87">
        <v>43312</v>
      </c>
      <c r="D67" s="94">
        <v>34995.51</v>
      </c>
      <c r="I67" s="92"/>
      <c r="J67" s="92"/>
    </row>
    <row r="68" spans="1:10" s="42" customFormat="1" ht="22.5" customHeight="1">
      <c r="A68" s="81" t="s">
        <v>280</v>
      </c>
      <c r="B68" s="88" t="s">
        <v>163</v>
      </c>
      <c r="C68" s="87">
        <v>42734</v>
      </c>
      <c r="D68" s="94">
        <v>34560</v>
      </c>
      <c r="I68" s="92"/>
      <c r="J68" s="92"/>
    </row>
    <row r="69" spans="1:10" s="42" customFormat="1" ht="22.5" customHeight="1">
      <c r="A69" s="81" t="s">
        <v>281</v>
      </c>
      <c r="B69" s="88" t="s">
        <v>163</v>
      </c>
      <c r="C69" s="87">
        <v>42734</v>
      </c>
      <c r="D69" s="94">
        <v>34560</v>
      </c>
      <c r="I69" s="92"/>
      <c r="J69" s="92"/>
    </row>
    <row r="70" spans="1:10" s="42" customFormat="1" ht="22.5" customHeight="1">
      <c r="A70" s="81" t="s">
        <v>282</v>
      </c>
      <c r="B70" s="88" t="s">
        <v>164</v>
      </c>
      <c r="C70" s="87">
        <v>43432</v>
      </c>
      <c r="D70" s="94">
        <v>34020</v>
      </c>
      <c r="I70" s="92"/>
      <c r="J70" s="92"/>
    </row>
    <row r="71" spans="1:10" s="42" customFormat="1" ht="22.5" customHeight="1">
      <c r="A71" s="81" t="s">
        <v>283</v>
      </c>
      <c r="B71" s="88" t="s">
        <v>165</v>
      </c>
      <c r="C71" s="87">
        <v>44105</v>
      </c>
      <c r="D71" s="94">
        <v>33687.53</v>
      </c>
      <c r="I71" s="92"/>
      <c r="J71" s="92"/>
    </row>
    <row r="72" spans="1:10" s="42" customFormat="1" ht="22.5" customHeight="1">
      <c r="A72" s="81" t="s">
        <v>284</v>
      </c>
      <c r="B72" s="88" t="s">
        <v>166</v>
      </c>
      <c r="C72" s="87">
        <v>44616</v>
      </c>
      <c r="D72" s="94">
        <v>33000</v>
      </c>
      <c r="I72" s="92"/>
      <c r="J72" s="92"/>
    </row>
    <row r="73" spans="1:10" s="42" customFormat="1" ht="22.5" customHeight="1">
      <c r="A73" s="81" t="s">
        <v>285</v>
      </c>
      <c r="B73" s="88" t="s">
        <v>167</v>
      </c>
      <c r="C73" s="87">
        <v>44754</v>
      </c>
      <c r="D73" s="94">
        <v>32400</v>
      </c>
      <c r="I73" s="92"/>
      <c r="J73" s="92"/>
    </row>
    <row r="74" spans="1:10" s="42" customFormat="1" ht="22.5" customHeight="1">
      <c r="A74" s="81" t="s">
        <v>286</v>
      </c>
      <c r="B74" s="88" t="s">
        <v>167</v>
      </c>
      <c r="C74" s="87">
        <v>44754</v>
      </c>
      <c r="D74" s="94">
        <v>32400</v>
      </c>
      <c r="I74" s="92"/>
      <c r="J74" s="92"/>
    </row>
    <row r="75" spans="1:10" s="42" customFormat="1" ht="22.5" customHeight="1">
      <c r="A75" s="81" t="s">
        <v>287</v>
      </c>
      <c r="B75" s="88" t="s">
        <v>168</v>
      </c>
      <c r="C75" s="87">
        <v>44721</v>
      </c>
      <c r="D75" s="94">
        <v>30526.5</v>
      </c>
      <c r="I75" s="92"/>
      <c r="J75" s="92"/>
    </row>
    <row r="76" spans="1:10" s="42" customFormat="1" ht="22.5" customHeight="1">
      <c r="A76" s="81" t="s">
        <v>288</v>
      </c>
      <c r="B76" s="88" t="s">
        <v>169</v>
      </c>
      <c r="C76" s="87">
        <v>42733</v>
      </c>
      <c r="D76" s="94">
        <v>30116.88</v>
      </c>
      <c r="I76" s="92"/>
      <c r="J76" s="92"/>
    </row>
    <row r="77" spans="1:10" s="42" customFormat="1" ht="22.5" customHeight="1">
      <c r="A77" s="81" t="s">
        <v>289</v>
      </c>
      <c r="B77" s="88" t="s">
        <v>170</v>
      </c>
      <c r="C77" s="87">
        <v>42733</v>
      </c>
      <c r="D77" s="94">
        <v>30057.48</v>
      </c>
      <c r="I77" s="92"/>
      <c r="J77" s="92"/>
    </row>
    <row r="78" spans="1:10" s="42" customFormat="1" ht="22.5" customHeight="1">
      <c r="A78" s="81" t="s">
        <v>290</v>
      </c>
      <c r="B78" s="88" t="s">
        <v>170</v>
      </c>
      <c r="C78" s="87">
        <v>42733</v>
      </c>
      <c r="D78" s="94">
        <v>30057.48</v>
      </c>
      <c r="I78" s="92"/>
      <c r="J78" s="92"/>
    </row>
    <row r="79" spans="1:10" s="42" customFormat="1" ht="22.5" customHeight="1">
      <c r="A79" s="81" t="s">
        <v>227</v>
      </c>
      <c r="B79" s="88" t="s">
        <v>170</v>
      </c>
      <c r="C79" s="87">
        <v>42733</v>
      </c>
      <c r="D79" s="94">
        <v>30057.48</v>
      </c>
      <c r="I79" s="92"/>
      <c r="J79" s="92"/>
    </row>
    <row r="80" spans="1:10" s="42" customFormat="1" ht="22.5" customHeight="1">
      <c r="A80" s="81" t="s">
        <v>226</v>
      </c>
      <c r="B80" s="88" t="s">
        <v>170</v>
      </c>
      <c r="C80" s="87">
        <v>42733</v>
      </c>
      <c r="D80" s="94">
        <v>30057.48</v>
      </c>
      <c r="I80" s="92"/>
      <c r="J80" s="92"/>
    </row>
    <row r="81" spans="1:10" s="42" customFormat="1" ht="22.5" customHeight="1">
      <c r="A81" s="81" t="s">
        <v>225</v>
      </c>
      <c r="B81" s="88" t="s">
        <v>171</v>
      </c>
      <c r="C81" s="87">
        <v>43585</v>
      </c>
      <c r="D81" s="94">
        <v>30000</v>
      </c>
      <c r="I81" s="92"/>
      <c r="J81" s="92"/>
    </row>
    <row r="82" spans="1:10" s="42" customFormat="1" ht="22.5" customHeight="1">
      <c r="A82" s="81" t="s">
        <v>291</v>
      </c>
      <c r="B82" s="88" t="s">
        <v>172</v>
      </c>
      <c r="C82" s="87">
        <v>43550</v>
      </c>
      <c r="D82" s="94">
        <v>30000</v>
      </c>
      <c r="I82" s="92"/>
      <c r="J82" s="92"/>
    </row>
    <row r="83" spans="1:10" s="42" customFormat="1" ht="22.5" customHeight="1">
      <c r="A83" s="81" t="s">
        <v>292</v>
      </c>
      <c r="B83" s="88" t="s">
        <v>172</v>
      </c>
      <c r="C83" s="87">
        <v>43550</v>
      </c>
      <c r="D83" s="94">
        <v>30000</v>
      </c>
      <c r="I83" s="92"/>
      <c r="J83" s="92"/>
    </row>
    <row r="84" spans="1:10" s="42" customFormat="1" ht="22.5" customHeight="1">
      <c r="A84" s="81" t="s">
        <v>293</v>
      </c>
      <c r="B84" s="88" t="s">
        <v>173</v>
      </c>
      <c r="C84" s="87">
        <v>43464</v>
      </c>
      <c r="D84" s="94">
        <v>28645.87</v>
      </c>
      <c r="I84" s="92"/>
      <c r="J84" s="92"/>
    </row>
    <row r="85" spans="1:10" s="42" customFormat="1" ht="22.5" customHeight="1">
      <c r="A85" s="81" t="s">
        <v>294</v>
      </c>
      <c r="B85" s="88" t="s">
        <v>174</v>
      </c>
      <c r="C85" s="87">
        <v>44754</v>
      </c>
      <c r="D85" s="94">
        <v>27000</v>
      </c>
      <c r="I85" s="92"/>
      <c r="J85" s="92"/>
    </row>
    <row r="86" spans="1:10" s="42" customFormat="1" ht="22.5" customHeight="1">
      <c r="A86" s="81" t="s">
        <v>295</v>
      </c>
      <c r="B86" s="88" t="s">
        <v>175</v>
      </c>
      <c r="C86" s="87">
        <v>45209</v>
      </c>
      <c r="D86" s="94">
        <v>26892</v>
      </c>
      <c r="I86" s="92"/>
      <c r="J86" s="92"/>
    </row>
    <row r="87" spans="1:10" s="42" customFormat="1" ht="22.5" customHeight="1">
      <c r="A87" s="81" t="s">
        <v>224</v>
      </c>
      <c r="B87" s="88" t="s">
        <v>176</v>
      </c>
      <c r="C87" s="87">
        <v>43347</v>
      </c>
      <c r="D87" s="94">
        <v>26330.4</v>
      </c>
      <c r="I87" s="92"/>
      <c r="J87" s="92"/>
    </row>
    <row r="88" spans="1:10" s="42" customFormat="1" ht="22.5" customHeight="1">
      <c r="A88" s="81" t="s">
        <v>223</v>
      </c>
      <c r="B88" s="88" t="s">
        <v>177</v>
      </c>
      <c r="C88" s="87">
        <v>43496</v>
      </c>
      <c r="D88" s="94">
        <v>26000</v>
      </c>
      <c r="I88" s="92"/>
      <c r="J88" s="92"/>
    </row>
    <row r="89" spans="1:10" s="42" customFormat="1" ht="22.5" customHeight="1">
      <c r="A89" s="81" t="s">
        <v>296</v>
      </c>
      <c r="B89" s="88" t="s">
        <v>178</v>
      </c>
      <c r="C89" s="87">
        <v>44754</v>
      </c>
      <c r="D89" s="94">
        <v>25920</v>
      </c>
      <c r="I89" s="92"/>
      <c r="J89" s="92"/>
    </row>
    <row r="90" spans="1:10" s="42" customFormat="1" ht="22.5" customHeight="1">
      <c r="A90" s="81" t="s">
        <v>222</v>
      </c>
      <c r="B90" s="88" t="s">
        <v>179</v>
      </c>
      <c r="C90" s="87">
        <v>44005</v>
      </c>
      <c r="D90" s="94">
        <v>25196.75</v>
      </c>
      <c r="I90" s="92"/>
      <c r="J90" s="92"/>
    </row>
    <row r="91" spans="1:10" s="42" customFormat="1" ht="22.5" customHeight="1">
      <c r="A91" s="81" t="s">
        <v>297</v>
      </c>
      <c r="B91" s="88" t="s">
        <v>179</v>
      </c>
      <c r="C91" s="87">
        <v>44005</v>
      </c>
      <c r="D91" s="94">
        <v>25196.75</v>
      </c>
      <c r="I91" s="92"/>
      <c r="J91" s="92"/>
    </row>
    <row r="92" spans="1:4" s="42" customFormat="1" ht="22.5" customHeight="1">
      <c r="A92" s="81" t="s">
        <v>298</v>
      </c>
      <c r="B92" s="88" t="s">
        <v>180</v>
      </c>
      <c r="C92" s="87">
        <v>43808</v>
      </c>
      <c r="D92" s="94">
        <v>25001.55</v>
      </c>
    </row>
    <row r="93" spans="1:10" s="42" customFormat="1" ht="22.5" customHeight="1">
      <c r="A93" s="81" t="s">
        <v>299</v>
      </c>
      <c r="B93" s="88" t="s">
        <v>181</v>
      </c>
      <c r="C93" s="87">
        <v>43550</v>
      </c>
      <c r="D93" s="94">
        <v>25000</v>
      </c>
      <c r="I93" s="92"/>
      <c r="J93" s="92"/>
    </row>
    <row r="94" spans="1:10" s="42" customFormat="1" ht="22.5" customHeight="1">
      <c r="A94" s="81" t="s">
        <v>300</v>
      </c>
      <c r="B94" s="88" t="s">
        <v>176</v>
      </c>
      <c r="C94" s="87">
        <v>43347</v>
      </c>
      <c r="D94" s="94">
        <v>23630.4</v>
      </c>
      <c r="I94" s="92"/>
      <c r="J94" s="92"/>
    </row>
    <row r="95" spans="1:10" s="42" customFormat="1" ht="22.5" customHeight="1">
      <c r="A95" s="81" t="s">
        <v>301</v>
      </c>
      <c r="B95" s="88" t="s">
        <v>182</v>
      </c>
      <c r="C95" s="87">
        <v>44439</v>
      </c>
      <c r="D95" s="94">
        <v>22675.68</v>
      </c>
      <c r="I95" s="92"/>
      <c r="J95" s="92"/>
    </row>
    <row r="96" spans="1:10" s="42" customFormat="1" ht="22.5" customHeight="1">
      <c r="A96" s="81" t="s">
        <v>221</v>
      </c>
      <c r="B96" s="88" t="s">
        <v>183</v>
      </c>
      <c r="C96" s="87">
        <v>42733</v>
      </c>
      <c r="D96" s="94">
        <v>22671.36</v>
      </c>
      <c r="I96" s="92"/>
      <c r="J96" s="92"/>
    </row>
    <row r="97" spans="1:10" s="42" customFormat="1" ht="22.5" customHeight="1">
      <c r="A97" s="81" t="s">
        <v>302</v>
      </c>
      <c r="B97" s="88" t="s">
        <v>184</v>
      </c>
      <c r="C97" s="87">
        <v>42825</v>
      </c>
      <c r="D97" s="94">
        <v>22657.22</v>
      </c>
      <c r="I97" s="92"/>
      <c r="J97" s="92"/>
    </row>
    <row r="98" spans="1:10" s="42" customFormat="1" ht="22.5" customHeight="1">
      <c r="A98" s="81" t="s">
        <v>220</v>
      </c>
      <c r="B98" s="88" t="s">
        <v>185</v>
      </c>
      <c r="C98" s="87">
        <v>43357</v>
      </c>
      <c r="D98" s="94">
        <v>22140</v>
      </c>
      <c r="I98" s="92"/>
      <c r="J98" s="92"/>
    </row>
    <row r="99" spans="1:10" s="42" customFormat="1" ht="22.5" customHeight="1">
      <c r="A99" s="81" t="s">
        <v>303</v>
      </c>
      <c r="B99" s="88" t="s">
        <v>186</v>
      </c>
      <c r="C99" s="87">
        <v>44130</v>
      </c>
      <c r="D99" s="94">
        <v>21728.15</v>
      </c>
      <c r="I99" s="92"/>
      <c r="J99" s="92"/>
    </row>
    <row r="100" spans="1:10" s="42" customFormat="1" ht="22.5" customHeight="1">
      <c r="A100" s="81" t="s">
        <v>304</v>
      </c>
      <c r="B100" s="88" t="s">
        <v>187</v>
      </c>
      <c r="C100" s="87">
        <v>44165</v>
      </c>
      <c r="D100" s="94">
        <v>19980</v>
      </c>
      <c r="I100" s="92"/>
      <c r="J100" s="92"/>
    </row>
    <row r="101" spans="1:10" s="42" customFormat="1" ht="22.5" customHeight="1">
      <c r="A101" s="81" t="s">
        <v>305</v>
      </c>
      <c r="B101" s="88" t="s">
        <v>188</v>
      </c>
      <c r="C101" s="87">
        <v>44316</v>
      </c>
      <c r="D101" s="94">
        <v>19440</v>
      </c>
      <c r="I101" s="92"/>
      <c r="J101" s="92"/>
    </row>
    <row r="102" spans="1:10" s="42" customFormat="1" ht="22.5" customHeight="1">
      <c r="A102" s="81" t="s">
        <v>306</v>
      </c>
      <c r="B102" s="88" t="s">
        <v>189</v>
      </c>
      <c r="C102" s="87">
        <v>44361</v>
      </c>
      <c r="D102" s="94">
        <v>18036</v>
      </c>
      <c r="I102" s="92"/>
      <c r="J102" s="92"/>
    </row>
    <row r="103" spans="1:10" s="42" customFormat="1" ht="22.5" customHeight="1">
      <c r="A103" s="81" t="s">
        <v>307</v>
      </c>
      <c r="B103" s="88" t="s">
        <v>190</v>
      </c>
      <c r="C103" s="87">
        <v>44361</v>
      </c>
      <c r="D103" s="94">
        <v>18036</v>
      </c>
      <c r="I103" s="92"/>
      <c r="J103" s="92"/>
    </row>
    <row r="104" spans="1:10" s="42" customFormat="1" ht="22.5" customHeight="1">
      <c r="A104" s="81" t="s">
        <v>308</v>
      </c>
      <c r="B104" s="88" t="s">
        <v>191</v>
      </c>
      <c r="C104" s="87">
        <v>43368</v>
      </c>
      <c r="D104" s="94">
        <v>17858.57</v>
      </c>
      <c r="I104" s="92"/>
      <c r="J104" s="92"/>
    </row>
    <row r="105" spans="1:10" s="42" customFormat="1" ht="22.5" customHeight="1">
      <c r="A105" s="81" t="s">
        <v>309</v>
      </c>
      <c r="B105" s="88" t="s">
        <v>191</v>
      </c>
      <c r="C105" s="87">
        <v>43368</v>
      </c>
      <c r="D105" s="94">
        <v>17858.57</v>
      </c>
      <c r="I105" s="92"/>
      <c r="J105" s="92"/>
    </row>
    <row r="106" spans="1:10" s="42" customFormat="1" ht="22.5" customHeight="1">
      <c r="A106" s="81" t="s">
        <v>219</v>
      </c>
      <c r="B106" s="88" t="s">
        <v>186</v>
      </c>
      <c r="C106" s="87">
        <v>43662</v>
      </c>
      <c r="D106" s="94">
        <v>16200</v>
      </c>
      <c r="I106" s="92"/>
      <c r="J106" s="92"/>
    </row>
    <row r="107" spans="1:10" s="42" customFormat="1" ht="22.5" customHeight="1">
      <c r="A107" s="81" t="s">
        <v>310</v>
      </c>
      <c r="B107" s="88" t="s">
        <v>192</v>
      </c>
      <c r="C107" s="87">
        <v>43165</v>
      </c>
      <c r="D107" s="94">
        <v>16000</v>
      </c>
      <c r="I107" s="92"/>
      <c r="J107" s="92"/>
    </row>
    <row r="108" spans="1:10" s="42" customFormat="1" ht="22.5" customHeight="1">
      <c r="A108" s="81" t="s">
        <v>311</v>
      </c>
      <c r="B108" s="88" t="s">
        <v>163</v>
      </c>
      <c r="C108" s="87">
        <v>43550</v>
      </c>
      <c r="D108" s="94">
        <v>15000</v>
      </c>
      <c r="I108" s="92"/>
      <c r="J108" s="92"/>
    </row>
    <row r="109" spans="1:10" s="42" customFormat="1" ht="22.5" customHeight="1">
      <c r="A109" s="81" t="s">
        <v>218</v>
      </c>
      <c r="B109" s="88" t="s">
        <v>163</v>
      </c>
      <c r="C109" s="87">
        <v>43550</v>
      </c>
      <c r="D109" s="94">
        <v>15000</v>
      </c>
      <c r="I109" s="92"/>
      <c r="J109" s="92"/>
    </row>
    <row r="110" spans="1:10" s="42" customFormat="1" ht="22.5" customHeight="1">
      <c r="A110" s="81" t="s">
        <v>312</v>
      </c>
      <c r="B110" s="88" t="s">
        <v>181</v>
      </c>
      <c r="C110" s="87">
        <v>43550</v>
      </c>
      <c r="D110" s="94">
        <v>15000</v>
      </c>
      <c r="I110" s="92"/>
      <c r="J110" s="92"/>
    </row>
    <row r="111" spans="1:10" s="42" customFormat="1" ht="22.5" customHeight="1">
      <c r="A111" s="81" t="s">
        <v>313</v>
      </c>
      <c r="B111" s="88" t="s">
        <v>193</v>
      </c>
      <c r="C111" s="87">
        <v>44341</v>
      </c>
      <c r="D111" s="94">
        <v>14850</v>
      </c>
      <c r="I111" s="92"/>
      <c r="J111" s="92"/>
    </row>
    <row r="112" spans="1:10" s="42" customFormat="1" ht="22.5" customHeight="1">
      <c r="A112" s="81" t="s">
        <v>314</v>
      </c>
      <c r="B112" s="88" t="s">
        <v>194</v>
      </c>
      <c r="C112" s="87">
        <v>44671</v>
      </c>
      <c r="D112" s="94">
        <v>14760</v>
      </c>
      <c r="I112" s="92"/>
      <c r="J112" s="92"/>
    </row>
    <row r="113" spans="1:10" s="42" customFormat="1" ht="22.5" customHeight="1">
      <c r="A113" s="81" t="s">
        <v>217</v>
      </c>
      <c r="B113" s="88" t="s">
        <v>195</v>
      </c>
      <c r="C113" s="87">
        <v>43434</v>
      </c>
      <c r="D113" s="94">
        <v>13770</v>
      </c>
      <c r="I113" s="92"/>
      <c r="J113" s="92"/>
    </row>
    <row r="114" spans="1:10" s="42" customFormat="1" ht="22.5" customHeight="1">
      <c r="A114" s="81" t="s">
        <v>315</v>
      </c>
      <c r="B114" s="88" t="s">
        <v>196</v>
      </c>
      <c r="C114" s="87">
        <v>42733</v>
      </c>
      <c r="D114" s="94">
        <v>13355.28</v>
      </c>
      <c r="I114" s="92"/>
      <c r="J114" s="92"/>
    </row>
    <row r="115" spans="1:10" s="42" customFormat="1" ht="22.5" customHeight="1">
      <c r="A115" s="81" t="s">
        <v>316</v>
      </c>
      <c r="B115" s="88" t="s">
        <v>196</v>
      </c>
      <c r="C115" s="87">
        <v>42733</v>
      </c>
      <c r="D115" s="94">
        <v>13355.28</v>
      </c>
      <c r="I115" s="92"/>
      <c r="J115" s="92"/>
    </row>
    <row r="116" spans="1:10" s="42" customFormat="1" ht="22.5" customHeight="1">
      <c r="A116" s="81" t="s">
        <v>216</v>
      </c>
      <c r="B116" s="88" t="s">
        <v>196</v>
      </c>
      <c r="C116" s="87">
        <v>42733</v>
      </c>
      <c r="D116" s="94">
        <v>13355.28</v>
      </c>
      <c r="I116" s="92"/>
      <c r="J116" s="92"/>
    </row>
    <row r="117" spans="1:10" s="42" customFormat="1" ht="22.5" customHeight="1">
      <c r="A117" s="81" t="s">
        <v>317</v>
      </c>
      <c r="B117" s="88" t="s">
        <v>196</v>
      </c>
      <c r="C117" s="87">
        <v>42733</v>
      </c>
      <c r="D117" s="94">
        <v>13355.28</v>
      </c>
      <c r="I117" s="92"/>
      <c r="J117" s="92"/>
    </row>
    <row r="118" spans="1:10" s="42" customFormat="1" ht="22.5" customHeight="1">
      <c r="A118" s="81" t="s">
        <v>318</v>
      </c>
      <c r="B118" s="88" t="s">
        <v>197</v>
      </c>
      <c r="C118" s="87">
        <v>44257</v>
      </c>
      <c r="D118" s="94">
        <v>13280</v>
      </c>
      <c r="I118" s="92"/>
      <c r="J118" s="92"/>
    </row>
    <row r="119" spans="1:10" s="42" customFormat="1" ht="22.5" customHeight="1">
      <c r="A119" s="81" t="s">
        <v>319</v>
      </c>
      <c r="B119" s="88" t="s">
        <v>197</v>
      </c>
      <c r="C119" s="87">
        <v>44257</v>
      </c>
      <c r="D119" s="94">
        <v>13280</v>
      </c>
      <c r="I119" s="92"/>
      <c r="J119" s="92"/>
    </row>
    <row r="120" spans="1:10" s="42" customFormat="1" ht="22.5" customHeight="1">
      <c r="A120" s="81" t="s">
        <v>215</v>
      </c>
      <c r="B120" s="88" t="s">
        <v>198</v>
      </c>
      <c r="C120" s="87">
        <v>44288</v>
      </c>
      <c r="D120" s="94">
        <v>13280</v>
      </c>
      <c r="I120" s="92"/>
      <c r="J120" s="92"/>
    </row>
    <row r="121" spans="1:10" s="42" customFormat="1" ht="22.5" customHeight="1">
      <c r="A121" s="81" t="s">
        <v>320</v>
      </c>
      <c r="B121" s="88" t="s">
        <v>197</v>
      </c>
      <c r="C121" s="87">
        <v>44288</v>
      </c>
      <c r="D121" s="94">
        <v>13280</v>
      </c>
      <c r="I121" s="92"/>
      <c r="J121" s="92"/>
    </row>
    <row r="122" spans="1:10" s="42" customFormat="1" ht="22.5" customHeight="1">
      <c r="A122" s="81" t="s">
        <v>321</v>
      </c>
      <c r="B122" s="88" t="s">
        <v>197</v>
      </c>
      <c r="C122" s="87">
        <v>44288</v>
      </c>
      <c r="D122" s="94">
        <v>13280</v>
      </c>
      <c r="I122" s="92"/>
      <c r="J122" s="92"/>
    </row>
    <row r="123" spans="1:10" s="42" customFormat="1" ht="22.5" customHeight="1">
      <c r="A123" s="81" t="s">
        <v>322</v>
      </c>
      <c r="B123" s="88" t="s">
        <v>199</v>
      </c>
      <c r="C123" s="87">
        <v>44665</v>
      </c>
      <c r="D123" s="94">
        <v>11404.8</v>
      </c>
      <c r="I123" s="92"/>
      <c r="J123" s="92"/>
    </row>
    <row r="124" spans="1:10" s="42" customFormat="1" ht="22.5" customHeight="1">
      <c r="A124" s="81" t="s">
        <v>323</v>
      </c>
      <c r="B124" s="88" t="s">
        <v>200</v>
      </c>
      <c r="C124" s="87">
        <v>44105</v>
      </c>
      <c r="D124" s="94">
        <v>10500</v>
      </c>
      <c r="I124" s="92"/>
      <c r="J124" s="92"/>
    </row>
    <row r="125" spans="1:10" s="42" customFormat="1" ht="22.5" customHeight="1">
      <c r="A125" s="81" t="s">
        <v>324</v>
      </c>
      <c r="B125" s="88" t="s">
        <v>201</v>
      </c>
      <c r="C125" s="87">
        <v>44665</v>
      </c>
      <c r="D125" s="94">
        <v>10454.4</v>
      </c>
      <c r="I125" s="92"/>
      <c r="J125" s="92"/>
    </row>
    <row r="126" spans="1:10" s="42" customFormat="1" ht="22.5" customHeight="1">
      <c r="A126" s="81" t="s">
        <v>325</v>
      </c>
      <c r="B126" s="88" t="s">
        <v>201</v>
      </c>
      <c r="C126" s="87">
        <v>44665</v>
      </c>
      <c r="D126" s="94">
        <v>10454.4</v>
      </c>
      <c r="I126" s="92"/>
      <c r="J126" s="92"/>
    </row>
    <row r="127" spans="1:10" s="42" customFormat="1" ht="22.5" customHeight="1">
      <c r="A127" s="81" t="s">
        <v>326</v>
      </c>
      <c r="B127" s="88" t="s">
        <v>202</v>
      </c>
      <c r="C127" s="87">
        <v>42733</v>
      </c>
      <c r="D127" s="94">
        <v>10322.64</v>
      </c>
      <c r="I127" s="92"/>
      <c r="J127" s="92"/>
    </row>
    <row r="128" spans="1:10" s="42" customFormat="1" ht="22.5" customHeight="1">
      <c r="A128" s="81" t="s">
        <v>327</v>
      </c>
      <c r="B128" s="88" t="s">
        <v>203</v>
      </c>
      <c r="C128" s="87">
        <v>42733</v>
      </c>
      <c r="D128" s="94">
        <v>10322.64</v>
      </c>
      <c r="I128" s="92"/>
      <c r="J128" s="92"/>
    </row>
    <row r="129" spans="1:10" s="42" customFormat="1" ht="22.5" customHeight="1">
      <c r="A129" s="81" t="s">
        <v>328</v>
      </c>
      <c r="B129" s="88" t="s">
        <v>204</v>
      </c>
      <c r="C129" s="87">
        <v>44196</v>
      </c>
      <c r="D129" s="94">
        <v>10157</v>
      </c>
      <c r="I129" s="92"/>
      <c r="J129" s="92"/>
    </row>
    <row r="130" spans="1:10" s="42" customFormat="1" ht="22.5" customHeight="1">
      <c r="A130" s="81" t="s">
        <v>329</v>
      </c>
      <c r="B130" s="88" t="s">
        <v>205</v>
      </c>
      <c r="C130" s="87">
        <v>42733</v>
      </c>
      <c r="D130" s="94">
        <v>10000.8</v>
      </c>
      <c r="I130" s="92"/>
      <c r="J130" s="92"/>
    </row>
    <row r="131" spans="1:10" s="42" customFormat="1" ht="22.5" customHeight="1">
      <c r="A131" s="81" t="s">
        <v>330</v>
      </c>
      <c r="B131" s="88" t="s">
        <v>206</v>
      </c>
      <c r="C131" s="87">
        <v>43432</v>
      </c>
      <c r="D131" s="94">
        <v>9936</v>
      </c>
      <c r="I131" s="92"/>
      <c r="J131" s="92"/>
    </row>
    <row r="132" spans="1:10" s="42" customFormat="1" ht="22.5" customHeight="1">
      <c r="A132" s="81" t="s">
        <v>331</v>
      </c>
      <c r="B132" s="88" t="s">
        <v>206</v>
      </c>
      <c r="C132" s="87">
        <v>43432</v>
      </c>
      <c r="D132" s="94">
        <v>9936</v>
      </c>
      <c r="I132" s="92"/>
      <c r="J132" s="92"/>
    </row>
    <row r="133" spans="1:10" s="42" customFormat="1" ht="22.5" customHeight="1">
      <c r="A133" s="81" t="s">
        <v>332</v>
      </c>
      <c r="B133" s="88" t="s">
        <v>207</v>
      </c>
      <c r="C133" s="87">
        <v>44665</v>
      </c>
      <c r="D133" s="94">
        <v>9599.04</v>
      </c>
      <c r="I133" s="92"/>
      <c r="J133" s="92"/>
    </row>
    <row r="134" spans="1:10" s="42" customFormat="1" ht="22.5" customHeight="1">
      <c r="A134" s="81" t="s">
        <v>333</v>
      </c>
      <c r="B134" s="88" t="s">
        <v>208</v>
      </c>
      <c r="C134" s="87">
        <v>44255</v>
      </c>
      <c r="D134" s="94">
        <v>9396</v>
      </c>
      <c r="I134" s="92"/>
      <c r="J134" s="92"/>
    </row>
    <row r="135" spans="1:10" s="42" customFormat="1" ht="22.5" customHeight="1">
      <c r="A135" s="81" t="s">
        <v>334</v>
      </c>
      <c r="B135" s="88" t="s">
        <v>208</v>
      </c>
      <c r="C135" s="87">
        <v>44229</v>
      </c>
      <c r="D135" s="94">
        <v>9396</v>
      </c>
      <c r="I135" s="92"/>
      <c r="J135" s="92"/>
    </row>
    <row r="136" spans="1:10" s="42" customFormat="1" ht="22.5" customHeight="1">
      <c r="A136" s="81" t="s">
        <v>335</v>
      </c>
      <c r="B136" s="88" t="s">
        <v>208</v>
      </c>
      <c r="C136" s="87">
        <v>44255</v>
      </c>
      <c r="D136" s="94">
        <v>9396</v>
      </c>
      <c r="I136" s="92"/>
      <c r="J136" s="92"/>
    </row>
    <row r="137" spans="1:10" s="42" customFormat="1" ht="22.5" customHeight="1">
      <c r="A137" s="81" t="s">
        <v>336</v>
      </c>
      <c r="B137" s="88" t="s">
        <v>193</v>
      </c>
      <c r="C137" s="87">
        <v>43346</v>
      </c>
      <c r="D137" s="94">
        <v>8948.02</v>
      </c>
      <c r="I137" s="92"/>
      <c r="J137" s="92"/>
    </row>
    <row r="138" spans="1:10" s="42" customFormat="1" ht="22.5" customHeight="1">
      <c r="A138" s="81" t="s">
        <v>214</v>
      </c>
      <c r="B138" s="88" t="s">
        <v>209</v>
      </c>
      <c r="C138" s="87">
        <v>43397</v>
      </c>
      <c r="D138" s="94">
        <v>8914.19</v>
      </c>
      <c r="I138" s="92"/>
      <c r="J138" s="92"/>
    </row>
    <row r="139" spans="1:10" s="42" customFormat="1" ht="22.5" customHeight="1">
      <c r="A139" s="81" t="s">
        <v>337</v>
      </c>
      <c r="B139" s="88" t="s">
        <v>209</v>
      </c>
      <c r="C139" s="87">
        <v>43397</v>
      </c>
      <c r="D139" s="94">
        <v>8914.19</v>
      </c>
      <c r="I139" s="92"/>
      <c r="J139" s="92"/>
    </row>
    <row r="140" spans="1:10" s="42" customFormat="1" ht="22.5" customHeight="1">
      <c r="A140" s="81" t="s">
        <v>338</v>
      </c>
      <c r="B140" s="88" t="s">
        <v>186</v>
      </c>
      <c r="C140" s="87">
        <v>43347</v>
      </c>
      <c r="D140" s="94">
        <v>6966</v>
      </c>
      <c r="I140" s="92"/>
      <c r="J140" s="92"/>
    </row>
    <row r="141" spans="1:10" s="42" customFormat="1" ht="22.5" customHeight="1">
      <c r="A141" s="81" t="s">
        <v>339</v>
      </c>
      <c r="B141" s="88" t="s">
        <v>186</v>
      </c>
      <c r="C141" s="87">
        <v>43347</v>
      </c>
      <c r="D141" s="94">
        <v>6966</v>
      </c>
      <c r="I141" s="92"/>
      <c r="J141" s="92"/>
    </row>
    <row r="142" spans="1:10" s="42" customFormat="1" ht="22.5" customHeight="1">
      <c r="A142" s="81" t="s">
        <v>340</v>
      </c>
      <c r="B142" s="88" t="s">
        <v>186</v>
      </c>
      <c r="C142" s="87">
        <v>43347</v>
      </c>
      <c r="D142" s="94">
        <v>6966</v>
      </c>
      <c r="I142" s="92"/>
      <c r="J142" s="92"/>
    </row>
    <row r="143" spans="1:10" s="42" customFormat="1" ht="22.5" customHeight="1">
      <c r="A143" s="81" t="s">
        <v>341</v>
      </c>
      <c r="B143" s="88" t="s">
        <v>186</v>
      </c>
      <c r="C143" s="87">
        <v>43347</v>
      </c>
      <c r="D143" s="94">
        <v>6966</v>
      </c>
      <c r="I143" s="92"/>
      <c r="J143" s="92"/>
    </row>
    <row r="144" spans="1:10" s="42" customFormat="1" ht="22.5" customHeight="1">
      <c r="A144" s="81" t="s">
        <v>342</v>
      </c>
      <c r="B144" s="88" t="s">
        <v>186</v>
      </c>
      <c r="C144" s="87">
        <v>43347</v>
      </c>
      <c r="D144" s="94">
        <v>6966</v>
      </c>
      <c r="I144" s="92"/>
      <c r="J144" s="92"/>
    </row>
    <row r="145" spans="1:10" s="42" customFormat="1" ht="22.5" customHeight="1">
      <c r="A145" s="81" t="s">
        <v>343</v>
      </c>
      <c r="B145" s="88" t="s">
        <v>186</v>
      </c>
      <c r="C145" s="87">
        <v>43347</v>
      </c>
      <c r="D145" s="94">
        <v>6966</v>
      </c>
      <c r="I145" s="92"/>
      <c r="J145" s="92"/>
    </row>
    <row r="146" spans="1:10" s="42" customFormat="1" ht="22.5" customHeight="1">
      <c r="A146" s="81" t="s">
        <v>344</v>
      </c>
      <c r="B146" s="88" t="s">
        <v>186</v>
      </c>
      <c r="C146" s="87">
        <v>43347</v>
      </c>
      <c r="D146" s="94">
        <v>6912</v>
      </c>
      <c r="I146" s="92"/>
      <c r="J146" s="92"/>
    </row>
    <row r="147" spans="1:10" s="42" customFormat="1" ht="22.5" customHeight="1">
      <c r="A147" s="81" t="s">
        <v>345</v>
      </c>
      <c r="B147" s="88" t="s">
        <v>186</v>
      </c>
      <c r="C147" s="87">
        <v>43347</v>
      </c>
      <c r="D147" s="94">
        <v>6912</v>
      </c>
      <c r="I147" s="92"/>
      <c r="J147" s="92"/>
    </row>
    <row r="148" spans="1:10" s="42" customFormat="1" ht="22.5" customHeight="1">
      <c r="A148" s="81" t="s">
        <v>346</v>
      </c>
      <c r="B148" s="88" t="s">
        <v>186</v>
      </c>
      <c r="C148" s="87">
        <v>43347</v>
      </c>
      <c r="D148" s="94">
        <v>6912</v>
      </c>
      <c r="I148" s="92"/>
      <c r="J148" s="92"/>
    </row>
    <row r="149" spans="1:10" s="42" customFormat="1" ht="22.5" customHeight="1">
      <c r="A149" s="81" t="s">
        <v>347</v>
      </c>
      <c r="B149" s="88" t="s">
        <v>186</v>
      </c>
      <c r="C149" s="87">
        <v>43347</v>
      </c>
      <c r="D149" s="94">
        <v>6912</v>
      </c>
      <c r="I149" s="92"/>
      <c r="J149" s="92"/>
    </row>
    <row r="150" spans="1:10" s="42" customFormat="1" ht="22.5" customHeight="1">
      <c r="A150" s="81" t="s">
        <v>348</v>
      </c>
      <c r="B150" s="88" t="s">
        <v>186</v>
      </c>
      <c r="C150" s="87">
        <v>43347</v>
      </c>
      <c r="D150" s="94">
        <v>6912</v>
      </c>
      <c r="I150" s="92"/>
      <c r="J150" s="92"/>
    </row>
    <row r="151" spans="1:10" s="42" customFormat="1" ht="24" customHeight="1">
      <c r="A151" s="81" t="s">
        <v>213</v>
      </c>
      <c r="B151" s="88" t="s">
        <v>210</v>
      </c>
      <c r="C151" s="87">
        <v>42837</v>
      </c>
      <c r="D151" s="94">
        <v>6020.98</v>
      </c>
      <c r="I151" s="92"/>
      <c r="J151" s="92"/>
    </row>
    <row r="152" spans="1:10" ht="12.75">
      <c r="A152" s="145" t="s">
        <v>4</v>
      </c>
      <c r="B152" s="145"/>
      <c r="C152" s="145"/>
      <c r="D152" s="119">
        <f>SUM(D11:D151)</f>
        <v>8435157.790000003</v>
      </c>
      <c r="I152" s="38"/>
      <c r="J152" s="38"/>
    </row>
    <row r="153" spans="9:10" ht="12.75">
      <c r="I153" s="38"/>
      <c r="J153" s="38"/>
    </row>
    <row r="154" spans="9:10" ht="12.75">
      <c r="I154" s="38"/>
      <c r="J154" s="38"/>
    </row>
    <row r="155" spans="9:10" ht="12.75">
      <c r="I155" s="38"/>
      <c r="J155" s="38"/>
    </row>
    <row r="156" spans="9:10" ht="12.75">
      <c r="I156" s="38"/>
      <c r="J156" s="38"/>
    </row>
    <row r="157" spans="9:10" ht="12.75">
      <c r="I157" s="38"/>
      <c r="J157" s="38"/>
    </row>
    <row r="158" spans="9:10" ht="12.75">
      <c r="I158" s="38"/>
      <c r="J158" s="38"/>
    </row>
    <row r="159" spans="9:10" ht="12.75">
      <c r="I159" s="38"/>
      <c r="J159" s="38"/>
    </row>
    <row r="160" spans="9:10" ht="12.75">
      <c r="I160" s="38"/>
      <c r="J160" s="38"/>
    </row>
    <row r="161" spans="9:10" ht="12.75">
      <c r="I161" s="38"/>
      <c r="J161" s="38"/>
    </row>
    <row r="162" spans="9:10" ht="12.75">
      <c r="I162" s="38"/>
      <c r="J162" s="38"/>
    </row>
    <row r="163" spans="9:10" ht="12.75">
      <c r="I163" s="38"/>
      <c r="J163" s="38"/>
    </row>
    <row r="164" spans="9:10" ht="12.75">
      <c r="I164" s="38"/>
      <c r="J164" s="38"/>
    </row>
    <row r="165" spans="9:10" ht="12.75">
      <c r="I165" s="38"/>
      <c r="J165" s="38"/>
    </row>
    <row r="166" spans="9:10" ht="12.75">
      <c r="I166" s="38"/>
      <c r="J166" s="38"/>
    </row>
    <row r="167" spans="9:10" ht="12.75">
      <c r="I167" s="38"/>
      <c r="J167" s="38"/>
    </row>
    <row r="168" spans="9:10" ht="12.75">
      <c r="I168" s="38"/>
      <c r="J168" s="38"/>
    </row>
    <row r="169" spans="9:10" ht="12.75">
      <c r="I169" s="38"/>
      <c r="J169" s="38"/>
    </row>
    <row r="170" spans="9:10" ht="12.75">
      <c r="I170" s="38"/>
      <c r="J170" s="38"/>
    </row>
    <row r="171" spans="9:10" ht="12.75">
      <c r="I171" s="38"/>
      <c r="J171" s="38"/>
    </row>
    <row r="172" spans="9:10" ht="12.75">
      <c r="I172" s="38"/>
      <c r="J172" s="38"/>
    </row>
    <row r="173" spans="9:10" ht="12.75">
      <c r="I173" s="38"/>
      <c r="J173" s="38"/>
    </row>
    <row r="174" spans="9:10" ht="12.75">
      <c r="I174" s="38"/>
      <c r="J174" s="38"/>
    </row>
    <row r="175" spans="9:10" ht="12.75">
      <c r="I175" s="38"/>
      <c r="J175" s="38"/>
    </row>
    <row r="176" spans="9:10" ht="12.75">
      <c r="I176" s="38"/>
      <c r="J176" s="38"/>
    </row>
    <row r="177" spans="9:10" ht="12.75">
      <c r="I177" s="38"/>
      <c r="J177" s="38"/>
    </row>
    <row r="178" spans="9:10" ht="12.75">
      <c r="I178" s="38"/>
      <c r="J178" s="38"/>
    </row>
    <row r="179" spans="9:10" ht="12.75">
      <c r="I179" s="38"/>
      <c r="J179" s="38"/>
    </row>
    <row r="180" spans="9:10" ht="12.75">
      <c r="I180" s="38"/>
      <c r="J180" s="38"/>
    </row>
    <row r="181" spans="9:10" ht="12.75">
      <c r="I181" s="38"/>
      <c r="J181" s="38"/>
    </row>
    <row r="182" spans="9:10" ht="12.75">
      <c r="I182" s="38"/>
      <c r="J182" s="38"/>
    </row>
    <row r="183" spans="9:10" ht="12.75">
      <c r="I183" s="38"/>
      <c r="J183" s="38"/>
    </row>
    <row r="184" spans="9:10" ht="12.75">
      <c r="I184" s="38"/>
      <c r="J184" s="38"/>
    </row>
    <row r="185" spans="9:10" ht="12.75">
      <c r="I185" s="38"/>
      <c r="J185" s="38"/>
    </row>
    <row r="186" spans="9:10" ht="12.75">
      <c r="I186" s="38"/>
      <c r="J186" s="38"/>
    </row>
    <row r="187" spans="9:10" ht="12.75">
      <c r="I187" s="38"/>
      <c r="J187" s="38"/>
    </row>
    <row r="188" spans="9:10" ht="12.75">
      <c r="I188" s="38"/>
      <c r="J188" s="38"/>
    </row>
    <row r="189" spans="9:10" ht="12.75">
      <c r="I189" s="38"/>
      <c r="J189" s="38"/>
    </row>
    <row r="190" spans="9:10" ht="12.75">
      <c r="I190" s="38"/>
      <c r="J190" s="38"/>
    </row>
    <row r="191" spans="9:10" ht="12.75">
      <c r="I191" s="38"/>
      <c r="J191" s="38"/>
    </row>
    <row r="192" spans="9:10" ht="12.75">
      <c r="I192" s="38"/>
      <c r="J192" s="38"/>
    </row>
    <row r="193" spans="9:10" ht="12.75">
      <c r="I193" s="38"/>
      <c r="J193" s="38"/>
    </row>
    <row r="194" spans="9:10" ht="12.75">
      <c r="I194" s="38"/>
      <c r="J194" s="38"/>
    </row>
    <row r="195" spans="9:10" ht="12.75">
      <c r="I195" s="38"/>
      <c r="J195" s="38"/>
    </row>
    <row r="196" spans="9:10" ht="12.75">
      <c r="I196" s="38"/>
      <c r="J196" s="38"/>
    </row>
    <row r="197" spans="9:10" ht="12.75">
      <c r="I197" s="38"/>
      <c r="J197" s="38"/>
    </row>
    <row r="198" spans="9:10" ht="12.75">
      <c r="I198" s="38"/>
      <c r="J198" s="38"/>
    </row>
    <row r="199" spans="9:10" ht="12.75">
      <c r="I199" s="38"/>
      <c r="J199" s="38"/>
    </row>
    <row r="200" spans="9:10" ht="12.75">
      <c r="I200" s="38"/>
      <c r="J200" s="38"/>
    </row>
    <row r="201" spans="9:10" ht="12.75">
      <c r="I201" s="38"/>
      <c r="J201" s="38"/>
    </row>
    <row r="202" spans="9:10" ht="12.75">
      <c r="I202" s="38"/>
      <c r="J202" s="38"/>
    </row>
    <row r="203" spans="9:10" ht="12.75">
      <c r="I203" s="38"/>
      <c r="J203" s="38"/>
    </row>
    <row r="204" spans="9:10" ht="12.75">
      <c r="I204" s="38"/>
      <c r="J204" s="38"/>
    </row>
    <row r="205" spans="9:10" ht="12.75">
      <c r="I205" s="38"/>
      <c r="J205" s="38"/>
    </row>
    <row r="206" spans="9:10" ht="12.75">
      <c r="I206" s="38"/>
      <c r="J206" s="38"/>
    </row>
    <row r="207" spans="9:10" ht="12.75">
      <c r="I207" s="38"/>
      <c r="J207" s="38"/>
    </row>
    <row r="208" spans="9:10" ht="12.75">
      <c r="I208" s="38"/>
      <c r="J208" s="38"/>
    </row>
    <row r="209" spans="9:10" ht="12.75">
      <c r="I209" s="38"/>
      <c r="J209" s="38"/>
    </row>
    <row r="210" spans="9:10" ht="12.75">
      <c r="I210" s="38"/>
      <c r="J210" s="38"/>
    </row>
    <row r="211" spans="9:10" ht="12.75">
      <c r="I211" s="38"/>
      <c r="J211" s="38"/>
    </row>
    <row r="212" spans="9:10" ht="12.75">
      <c r="I212" s="38"/>
      <c r="J212" s="38"/>
    </row>
    <row r="213" spans="9:10" ht="12.75">
      <c r="I213" s="38"/>
      <c r="J213" s="38"/>
    </row>
    <row r="214" spans="9:10" ht="12.75">
      <c r="I214" s="38"/>
      <c r="J214" s="38"/>
    </row>
    <row r="215" spans="9:10" ht="12.75">
      <c r="I215" s="38"/>
      <c r="J215" s="38"/>
    </row>
    <row r="216" spans="9:10" ht="12.75">
      <c r="I216" s="38"/>
      <c r="J216" s="38"/>
    </row>
    <row r="217" spans="9:10" ht="12.75">
      <c r="I217" s="38"/>
      <c r="J217" s="38"/>
    </row>
    <row r="218" spans="9:10" ht="12.75">
      <c r="I218" s="38"/>
      <c r="J218" s="38"/>
    </row>
    <row r="219" spans="9:10" ht="12.75">
      <c r="I219" s="38"/>
      <c r="J219" s="38"/>
    </row>
    <row r="220" spans="9:10" ht="12.75">
      <c r="I220" s="38"/>
      <c r="J220" s="38"/>
    </row>
    <row r="221" spans="9:10" ht="12.75">
      <c r="I221" s="38"/>
      <c r="J221" s="38"/>
    </row>
    <row r="222" spans="9:10" ht="12.75">
      <c r="I222" s="38"/>
      <c r="J222" s="38"/>
    </row>
    <row r="223" spans="9:10" ht="12.75">
      <c r="I223" s="38"/>
      <c r="J223" s="38"/>
    </row>
    <row r="224" spans="9:10" ht="12.75">
      <c r="I224" s="38"/>
      <c r="J224" s="38"/>
    </row>
    <row r="225" spans="9:10" ht="12.75">
      <c r="I225" s="38"/>
      <c r="J225" s="38"/>
    </row>
    <row r="226" spans="9:10" ht="12.75">
      <c r="I226" s="38"/>
      <c r="J226" s="38"/>
    </row>
    <row r="227" spans="9:10" ht="12.75">
      <c r="I227" s="38"/>
      <c r="J227" s="38"/>
    </row>
    <row r="228" spans="9:10" ht="12.75">
      <c r="I228" s="38"/>
      <c r="J228" s="38"/>
    </row>
    <row r="229" spans="9:10" ht="12.75">
      <c r="I229" s="38"/>
      <c r="J229" s="38"/>
    </row>
    <row r="230" spans="9:10" ht="12.75">
      <c r="I230" s="38"/>
      <c r="J230" s="38"/>
    </row>
    <row r="231" spans="9:10" ht="12.75">
      <c r="I231" s="38"/>
      <c r="J231" s="38"/>
    </row>
    <row r="232" spans="9:10" ht="12.75">
      <c r="I232" s="38"/>
      <c r="J232" s="38"/>
    </row>
    <row r="233" spans="9:10" ht="12.75">
      <c r="I233" s="38"/>
      <c r="J233" s="38"/>
    </row>
    <row r="234" spans="9:10" ht="12.75">
      <c r="I234" s="38"/>
      <c r="J234" s="38"/>
    </row>
    <row r="235" spans="9:10" ht="12.75">
      <c r="I235" s="38"/>
      <c r="J235" s="38"/>
    </row>
    <row r="236" spans="9:10" ht="12.75">
      <c r="I236" s="38"/>
      <c r="J236" s="38"/>
    </row>
    <row r="237" spans="9:10" ht="12.75">
      <c r="I237" s="38"/>
      <c r="J237" s="38"/>
    </row>
    <row r="238" spans="9:10" ht="12.75">
      <c r="I238" s="38"/>
      <c r="J238" s="38"/>
    </row>
    <row r="239" spans="9:10" ht="12.75">
      <c r="I239" s="38"/>
      <c r="J239" s="38"/>
    </row>
    <row r="240" spans="9:10" ht="12.75">
      <c r="I240" s="38"/>
      <c r="J240" s="38"/>
    </row>
    <row r="241" spans="9:10" ht="12.75">
      <c r="I241" s="38"/>
      <c r="J241" s="38"/>
    </row>
    <row r="242" spans="9:10" ht="12.75">
      <c r="I242" s="38"/>
      <c r="J242" s="38"/>
    </row>
    <row r="243" spans="9:10" ht="12.75">
      <c r="I243" s="38"/>
      <c r="J243" s="38"/>
    </row>
    <row r="244" spans="9:10" ht="12.75">
      <c r="I244" s="38"/>
      <c r="J244" s="38"/>
    </row>
    <row r="245" spans="9:10" ht="12.75">
      <c r="I245" s="38"/>
      <c r="J245" s="38"/>
    </row>
    <row r="246" spans="9:10" ht="12.75">
      <c r="I246" s="38"/>
      <c r="J246" s="38"/>
    </row>
    <row r="247" spans="9:10" ht="12.75">
      <c r="I247" s="38"/>
      <c r="J247" s="38"/>
    </row>
    <row r="248" spans="9:10" ht="12.75">
      <c r="I248" s="38"/>
      <c r="J248" s="38"/>
    </row>
    <row r="249" spans="9:10" ht="12.75">
      <c r="I249" s="38"/>
      <c r="J249" s="38"/>
    </row>
    <row r="250" spans="9:10" ht="12.75">
      <c r="I250" s="38"/>
      <c r="J250" s="38"/>
    </row>
    <row r="251" spans="9:10" ht="12.75">
      <c r="I251" s="38"/>
      <c r="J251" s="38"/>
    </row>
    <row r="252" spans="9:10" ht="12.75">
      <c r="I252" s="38"/>
      <c r="J252" s="38"/>
    </row>
    <row r="253" spans="9:10" ht="12.75">
      <c r="I253" s="38"/>
      <c r="J253" s="38"/>
    </row>
    <row r="254" spans="9:10" ht="12.75">
      <c r="I254" s="38"/>
      <c r="J254" s="38"/>
    </row>
    <row r="255" spans="9:10" ht="12.75">
      <c r="I255" s="38"/>
      <c r="J255" s="38"/>
    </row>
    <row r="256" spans="9:10" ht="12.75">
      <c r="I256" s="38"/>
      <c r="J256" s="38"/>
    </row>
    <row r="257" spans="9:10" ht="12.75">
      <c r="I257" s="38"/>
      <c r="J257" s="38"/>
    </row>
    <row r="258" spans="9:10" ht="12.75">
      <c r="I258" s="38"/>
      <c r="J258" s="38"/>
    </row>
    <row r="259" spans="9:10" ht="12.75">
      <c r="I259" s="38"/>
      <c r="J259" s="38"/>
    </row>
    <row r="260" spans="9:10" ht="12.75">
      <c r="I260" s="38"/>
      <c r="J260" s="38"/>
    </row>
    <row r="261" spans="9:10" ht="12.75">
      <c r="I261" s="38"/>
      <c r="J261" s="38"/>
    </row>
    <row r="262" spans="9:10" ht="12.75">
      <c r="I262" s="38"/>
      <c r="J262" s="38"/>
    </row>
    <row r="263" spans="9:10" ht="12.75">
      <c r="I263" s="38"/>
      <c r="J263" s="38"/>
    </row>
    <row r="264" spans="9:10" ht="12.75">
      <c r="I264" s="38"/>
      <c r="J264" s="38"/>
    </row>
    <row r="265" spans="9:10" ht="12.75">
      <c r="I265" s="38"/>
      <c r="J265" s="38"/>
    </row>
    <row r="266" spans="9:10" ht="12.75">
      <c r="I266" s="38"/>
      <c r="J266" s="38"/>
    </row>
    <row r="267" spans="9:10" ht="12.75">
      <c r="I267" s="38"/>
      <c r="J267" s="38"/>
    </row>
    <row r="268" spans="9:10" ht="12.75">
      <c r="I268" s="38"/>
      <c r="J268" s="38"/>
    </row>
    <row r="269" spans="9:10" ht="12.75">
      <c r="I269" s="38"/>
      <c r="J269" s="38"/>
    </row>
    <row r="270" spans="9:10" ht="12.75">
      <c r="I270" s="38"/>
      <c r="J270" s="38"/>
    </row>
    <row r="271" spans="9:10" ht="12.75">
      <c r="I271" s="38"/>
      <c r="J271" s="38"/>
    </row>
    <row r="272" spans="9:10" ht="12.75">
      <c r="I272" s="38"/>
      <c r="J272" s="38"/>
    </row>
    <row r="273" spans="9:10" ht="12.75">
      <c r="I273" s="38"/>
      <c r="J273" s="38"/>
    </row>
    <row r="274" spans="9:10" ht="12.75">
      <c r="I274" s="38"/>
      <c r="J274" s="38"/>
    </row>
    <row r="275" spans="9:10" ht="12.75">
      <c r="I275" s="38"/>
      <c r="J275" s="38"/>
    </row>
    <row r="276" spans="9:10" ht="12.75">
      <c r="I276" s="38"/>
      <c r="J276" s="38"/>
    </row>
    <row r="277" spans="9:10" ht="12.75">
      <c r="I277" s="38"/>
      <c r="J277" s="38"/>
    </row>
    <row r="278" spans="9:10" ht="12.75">
      <c r="I278" s="38"/>
      <c r="J278" s="38"/>
    </row>
    <row r="279" spans="9:10" ht="12.75">
      <c r="I279" s="38"/>
      <c r="J279" s="38"/>
    </row>
    <row r="280" spans="9:10" ht="12.75">
      <c r="I280" s="38"/>
      <c r="J280" s="38"/>
    </row>
    <row r="281" spans="9:10" ht="12.75">
      <c r="I281" s="38"/>
      <c r="J281" s="38"/>
    </row>
    <row r="282" spans="9:10" ht="12.75">
      <c r="I282" s="38"/>
      <c r="J282" s="38"/>
    </row>
    <row r="283" spans="9:10" ht="12.75">
      <c r="I283" s="38"/>
      <c r="J283" s="38"/>
    </row>
    <row r="284" spans="9:10" ht="12.75">
      <c r="I284" s="38"/>
      <c r="J284" s="38"/>
    </row>
    <row r="285" spans="9:10" ht="12.75">
      <c r="I285" s="38"/>
      <c r="J285" s="38"/>
    </row>
    <row r="286" spans="9:10" ht="12.75">
      <c r="I286" s="38"/>
      <c r="J286" s="38"/>
    </row>
    <row r="287" spans="9:10" ht="12.75">
      <c r="I287" s="38"/>
      <c r="J287" s="38"/>
    </row>
    <row r="288" spans="9:10" ht="12.75">
      <c r="I288" s="38"/>
      <c r="J288" s="38"/>
    </row>
    <row r="289" spans="9:10" ht="12.75">
      <c r="I289" s="38"/>
      <c r="J289" s="38"/>
    </row>
    <row r="290" spans="9:10" ht="12.75">
      <c r="I290" s="38"/>
      <c r="J290" s="38"/>
    </row>
    <row r="291" spans="9:10" ht="12.75">
      <c r="I291" s="38"/>
      <c r="J291" s="38"/>
    </row>
    <row r="292" spans="9:10" ht="12.75">
      <c r="I292" s="38"/>
      <c r="J292" s="38"/>
    </row>
    <row r="293" spans="9:10" ht="12.75">
      <c r="I293" s="38"/>
      <c r="J293" s="38"/>
    </row>
    <row r="294" spans="9:10" ht="12.75">
      <c r="I294" s="38"/>
      <c r="J294" s="38"/>
    </row>
    <row r="296" spans="9:10" ht="12.75">
      <c r="I296" s="38"/>
      <c r="J296" s="38"/>
    </row>
    <row r="297" spans="9:10" ht="12.75">
      <c r="I297" s="38"/>
      <c r="J297" s="38"/>
    </row>
    <row r="298" spans="9:10" ht="12.75">
      <c r="I298" s="38"/>
      <c r="J298" s="38"/>
    </row>
    <row r="299" spans="9:10" ht="12.75">
      <c r="I299" s="38"/>
      <c r="J299" s="38"/>
    </row>
    <row r="300" spans="9:10" ht="12.75">
      <c r="I300" s="38"/>
      <c r="J300" s="38"/>
    </row>
    <row r="301" spans="9:10" ht="12.75">
      <c r="I301" s="38"/>
      <c r="J301" s="38"/>
    </row>
    <row r="302" spans="9:10" ht="12.75">
      <c r="I302" s="38"/>
      <c r="J302" s="38"/>
    </row>
    <row r="303" spans="9:10" ht="12.75">
      <c r="I303" s="38"/>
      <c r="J303" s="38"/>
    </row>
    <row r="304" spans="9:10" ht="12.75">
      <c r="I304" s="38"/>
      <c r="J304" s="38"/>
    </row>
    <row r="305" spans="9:10" ht="12.75">
      <c r="I305" s="38"/>
      <c r="J305" s="38"/>
    </row>
    <row r="306" spans="9:10" ht="12.75">
      <c r="I306" s="38"/>
      <c r="J306" s="38"/>
    </row>
    <row r="307" spans="9:10" ht="12.75">
      <c r="I307" s="38"/>
      <c r="J307" s="38"/>
    </row>
    <row r="308" spans="9:10" ht="12.75">
      <c r="I308" s="38"/>
      <c r="J308" s="38"/>
    </row>
    <row r="309" spans="9:10" ht="12.75">
      <c r="I309" s="38"/>
      <c r="J309" s="38"/>
    </row>
    <row r="310" spans="9:10" ht="12.75">
      <c r="I310" s="38"/>
      <c r="J310" s="38"/>
    </row>
    <row r="311" spans="9:10" ht="12.75">
      <c r="I311" s="38"/>
      <c r="J311" s="38"/>
    </row>
    <row r="312" spans="9:10" ht="12.75">
      <c r="I312" s="38"/>
      <c r="J312" s="38"/>
    </row>
    <row r="313" spans="9:10" ht="12.75">
      <c r="I313" s="38"/>
      <c r="J313" s="38"/>
    </row>
    <row r="314" spans="9:10" ht="12.75">
      <c r="I314" s="38"/>
      <c r="J314" s="38"/>
    </row>
    <row r="315" spans="9:10" ht="12.75">
      <c r="I315" s="38"/>
      <c r="J315" s="38"/>
    </row>
    <row r="316" spans="9:10" ht="12.75">
      <c r="I316" s="38"/>
      <c r="J316" s="38"/>
    </row>
    <row r="317" spans="9:10" ht="12.75">
      <c r="I317" s="38"/>
      <c r="J317" s="38"/>
    </row>
    <row r="318" spans="9:10" ht="12.75">
      <c r="I318" s="38"/>
      <c r="J318" s="38"/>
    </row>
    <row r="319" spans="9:10" ht="12.75">
      <c r="I319" s="38"/>
      <c r="J319" s="38"/>
    </row>
    <row r="320" spans="9:10" ht="12.75">
      <c r="I320" s="38"/>
      <c r="J320" s="38"/>
    </row>
    <row r="321" spans="9:10" ht="12.75">
      <c r="I321" s="38"/>
      <c r="J321" s="38"/>
    </row>
    <row r="324" spans="9:10" ht="12.75">
      <c r="I324" s="38"/>
      <c r="J324" s="38"/>
    </row>
    <row r="325" spans="9:10" ht="12.75">
      <c r="I325" s="38"/>
      <c r="J325" s="38"/>
    </row>
    <row r="326" spans="9:10" ht="12.75">
      <c r="I326" s="38"/>
      <c r="J326" s="38"/>
    </row>
    <row r="327" spans="9:10" ht="12.75">
      <c r="I327" s="38"/>
      <c r="J327" s="38"/>
    </row>
    <row r="328" spans="9:10" ht="12.75">
      <c r="I328" s="38"/>
      <c r="J328" s="38"/>
    </row>
    <row r="329" spans="9:10" ht="12.75">
      <c r="I329" s="38"/>
      <c r="J329" s="38"/>
    </row>
    <row r="330" spans="9:10" ht="12.75">
      <c r="I330" s="38"/>
      <c r="J330" s="38"/>
    </row>
    <row r="331" spans="9:10" ht="12.75">
      <c r="I331" s="38"/>
      <c r="J331" s="38"/>
    </row>
    <row r="332" spans="9:10" ht="12.75">
      <c r="I332" s="38"/>
      <c r="J332" s="38"/>
    </row>
    <row r="333" spans="9:10" ht="12.75">
      <c r="I333" s="38"/>
      <c r="J333" s="38"/>
    </row>
    <row r="334" spans="9:10" ht="12.75">
      <c r="I334" s="38"/>
      <c r="J334" s="38"/>
    </row>
    <row r="335" spans="9:10" ht="12.75">
      <c r="I335" s="38"/>
      <c r="J335" s="38"/>
    </row>
    <row r="336" spans="9:10" ht="12.75">
      <c r="I336" s="38"/>
      <c r="J336" s="38"/>
    </row>
    <row r="337" spans="9:10" ht="12.75">
      <c r="I337" s="38"/>
      <c r="J337" s="38"/>
    </row>
    <row r="338" spans="9:10" ht="12.75">
      <c r="I338" s="38"/>
      <c r="J338" s="38"/>
    </row>
    <row r="339" spans="9:10" ht="12.75">
      <c r="I339" s="38"/>
      <c r="J339" s="38"/>
    </row>
    <row r="340" spans="9:10" ht="12.75">
      <c r="I340" s="38"/>
      <c r="J340" s="38"/>
    </row>
    <row r="341" spans="9:10" ht="12.75">
      <c r="I341" s="38"/>
      <c r="J341" s="38"/>
    </row>
    <row r="342" spans="9:10" ht="12.75">
      <c r="I342" s="38"/>
      <c r="J342" s="38"/>
    </row>
    <row r="343" spans="9:10" ht="12.75">
      <c r="I343" s="38"/>
      <c r="J343" s="38"/>
    </row>
    <row r="344" spans="9:10" ht="12.75">
      <c r="I344" s="38"/>
      <c r="J344" s="38"/>
    </row>
    <row r="345" spans="9:10" ht="12.75">
      <c r="I345" s="38"/>
      <c r="J345" s="38"/>
    </row>
    <row r="346" spans="9:10" ht="12.75">
      <c r="I346" s="38"/>
      <c r="J346" s="38"/>
    </row>
    <row r="347" spans="9:10" ht="12.75">
      <c r="I347" s="38"/>
      <c r="J347" s="38"/>
    </row>
    <row r="349" spans="9:10" ht="12.75">
      <c r="I349" s="38"/>
      <c r="J349" s="38"/>
    </row>
    <row r="350" spans="9:10" ht="12.75">
      <c r="I350" s="38"/>
      <c r="J350" s="38"/>
    </row>
    <row r="351" spans="9:10" ht="12.75">
      <c r="I351" s="38"/>
      <c r="J351" s="38"/>
    </row>
    <row r="352" spans="9:10" ht="12.75">
      <c r="I352" s="38"/>
      <c r="J352" s="38"/>
    </row>
    <row r="353" spans="9:10" ht="12.75">
      <c r="I353" s="38"/>
      <c r="J353" s="38"/>
    </row>
    <row r="354" spans="9:10" ht="12.75">
      <c r="I354" s="38"/>
      <c r="J354" s="38"/>
    </row>
    <row r="355" spans="9:10" ht="12.75">
      <c r="I355" s="38"/>
      <c r="J355" s="38"/>
    </row>
    <row r="356" spans="9:10" ht="12.75">
      <c r="I356" s="38"/>
      <c r="J356" s="38"/>
    </row>
    <row r="357" spans="9:10" ht="12.75">
      <c r="I357" s="38"/>
      <c r="J357" s="38"/>
    </row>
    <row r="358" spans="9:10" ht="12.75">
      <c r="I358" s="38"/>
      <c r="J358" s="38"/>
    </row>
    <row r="359" spans="9:10" ht="12.75">
      <c r="I359" s="38"/>
      <c r="J359" s="38"/>
    </row>
    <row r="360" spans="9:10" ht="12.75">
      <c r="I360" s="38"/>
      <c r="J360" s="38"/>
    </row>
    <row r="361" spans="9:10" ht="12.75">
      <c r="I361" s="38"/>
      <c r="J361" s="38"/>
    </row>
    <row r="362" spans="9:10" ht="12.75">
      <c r="I362" s="38"/>
      <c r="J362" s="38"/>
    </row>
    <row r="363" spans="9:10" ht="12.75">
      <c r="I363" s="38"/>
      <c r="J363" s="38"/>
    </row>
    <row r="364" spans="9:10" ht="12.75">
      <c r="I364" s="38"/>
      <c r="J364" s="38"/>
    </row>
    <row r="365" spans="9:10" ht="12.75">
      <c r="I365" s="38"/>
      <c r="J365" s="38"/>
    </row>
    <row r="366" spans="9:10" ht="12.75">
      <c r="I366" s="38"/>
      <c r="J366" s="38"/>
    </row>
    <row r="367" spans="9:10" ht="12.75">
      <c r="I367" s="38"/>
      <c r="J367" s="38"/>
    </row>
    <row r="368" spans="9:10" ht="12.75">
      <c r="I368" s="38"/>
      <c r="J368" s="38"/>
    </row>
    <row r="369" spans="9:10" ht="12.75">
      <c r="I369" s="38"/>
      <c r="J369" s="38"/>
    </row>
    <row r="370" spans="9:10" ht="12.75">
      <c r="I370" s="38"/>
      <c r="J370" s="38"/>
    </row>
    <row r="371" spans="9:10" ht="12.75">
      <c r="I371" s="38"/>
      <c r="J371" s="38"/>
    </row>
    <row r="372" spans="9:10" ht="12.75">
      <c r="I372" s="38"/>
      <c r="J372" s="38"/>
    </row>
    <row r="373" spans="9:10" ht="12.75">
      <c r="I373" s="38"/>
      <c r="J373" s="38"/>
    </row>
    <row r="374" spans="9:10" ht="12.75">
      <c r="I374" s="38"/>
      <c r="J374" s="38"/>
    </row>
    <row r="375" spans="9:10" ht="12.75">
      <c r="I375" s="38"/>
      <c r="J375" s="38"/>
    </row>
    <row r="376" spans="9:10" ht="12.75">
      <c r="I376" s="38"/>
      <c r="J376" s="38"/>
    </row>
    <row r="377" spans="9:10" ht="12.75">
      <c r="I377" s="38"/>
      <c r="J377" s="38"/>
    </row>
    <row r="378" spans="9:10" ht="12.75">
      <c r="I378" s="38"/>
      <c r="J378" s="38"/>
    </row>
    <row r="379" spans="9:10" ht="12.75">
      <c r="I379" s="38"/>
      <c r="J379" s="38"/>
    </row>
    <row r="380" spans="9:10" ht="12.75">
      <c r="I380" s="38"/>
      <c r="J380" s="38"/>
    </row>
    <row r="381" spans="9:10" ht="12.75">
      <c r="I381" s="38"/>
      <c r="J381" s="38"/>
    </row>
    <row r="382" spans="9:10" ht="12.75">
      <c r="I382" s="38"/>
      <c r="J382" s="38"/>
    </row>
    <row r="383" spans="9:10" ht="12.75">
      <c r="I383" s="38"/>
      <c r="J383" s="38"/>
    </row>
    <row r="384" spans="9:10" ht="12.75">
      <c r="I384" s="38"/>
      <c r="J384" s="38"/>
    </row>
    <row r="385" spans="9:10" ht="12.75">
      <c r="I385" s="38"/>
      <c r="J385" s="38"/>
    </row>
    <row r="386" spans="9:10" ht="12.75">
      <c r="I386" s="38"/>
      <c r="J386" s="38"/>
    </row>
    <row r="387" spans="9:10" ht="12.75">
      <c r="I387" s="38"/>
      <c r="J387" s="38"/>
    </row>
    <row r="388" spans="9:10" ht="12.75">
      <c r="I388" s="38"/>
      <c r="J388" s="38"/>
    </row>
    <row r="389" spans="9:10" ht="12.75">
      <c r="I389" s="38"/>
      <c r="J389" s="38"/>
    </row>
    <row r="390" spans="9:10" ht="12.75">
      <c r="I390" s="38"/>
      <c r="J390" s="38"/>
    </row>
    <row r="391" spans="9:10" ht="12.75">
      <c r="I391" s="38"/>
      <c r="J391" s="38"/>
    </row>
    <row r="392" ht="12.75">
      <c r="J392" s="38"/>
    </row>
    <row r="393" spans="9:10" ht="12.75">
      <c r="I393" s="38"/>
      <c r="J393" s="38"/>
    </row>
    <row r="396" spans="9:10" ht="12.75">
      <c r="I396" s="38"/>
      <c r="J396" s="38"/>
    </row>
    <row r="397" spans="9:10" ht="12.75">
      <c r="I397" s="38"/>
      <c r="J397" s="38"/>
    </row>
    <row r="398" spans="9:10" ht="12.75">
      <c r="I398" s="38"/>
      <c r="J398" s="38"/>
    </row>
    <row r="401" spans="9:10" ht="12.75">
      <c r="I401" s="38"/>
      <c r="J401" s="38"/>
    </row>
    <row r="402" spans="9:10" ht="12.75">
      <c r="I402" s="38"/>
      <c r="J402" s="38"/>
    </row>
    <row r="403" spans="9:10" ht="12.75">
      <c r="I403" s="38"/>
      <c r="J403" s="38"/>
    </row>
    <row r="404" spans="9:10" ht="12.75">
      <c r="I404" s="38"/>
      <c r="J404" s="38"/>
    </row>
    <row r="405" spans="9:10" ht="12.75">
      <c r="I405" s="38"/>
      <c r="J405" s="38"/>
    </row>
    <row r="406" spans="9:10" ht="12.75">
      <c r="I406" s="38"/>
      <c r="J406" s="38"/>
    </row>
    <row r="407" spans="9:10" ht="12.75">
      <c r="I407" s="38"/>
      <c r="J407" s="38"/>
    </row>
    <row r="408" spans="9:10" ht="12.75">
      <c r="I408" s="38"/>
      <c r="J408" s="38"/>
    </row>
    <row r="409" spans="9:10" ht="12.75">
      <c r="I409" s="38"/>
      <c r="J409" s="38"/>
    </row>
    <row r="410" spans="9:10" ht="12.75">
      <c r="I410" s="38"/>
      <c r="J410" s="38"/>
    </row>
    <row r="411" spans="9:10" ht="12.75">
      <c r="I411" s="38"/>
      <c r="J411" s="38"/>
    </row>
    <row r="412" spans="9:10" ht="12.75">
      <c r="I412" s="38"/>
      <c r="J412" s="38"/>
    </row>
    <row r="413" spans="9:10" ht="12.75">
      <c r="I413" s="38"/>
      <c r="J413" s="38"/>
    </row>
    <row r="414" spans="9:10" ht="12.75">
      <c r="I414" s="38"/>
      <c r="J414" s="38"/>
    </row>
    <row r="415" spans="9:10" ht="12.75">
      <c r="I415" s="38"/>
      <c r="J415" s="38"/>
    </row>
    <row r="416" spans="9:10" ht="12.75">
      <c r="I416" s="38"/>
      <c r="J416" s="38"/>
    </row>
    <row r="417" spans="9:10" ht="12.75">
      <c r="I417" s="38"/>
      <c r="J417" s="38"/>
    </row>
    <row r="418" spans="9:10" ht="12.75">
      <c r="I418" s="38"/>
      <c r="J418" s="38"/>
    </row>
    <row r="419" spans="9:10" ht="12.75">
      <c r="I419" s="38"/>
      <c r="J419" s="38"/>
    </row>
    <row r="420" spans="9:10" ht="12.75">
      <c r="I420" s="38"/>
      <c r="J420" s="38"/>
    </row>
    <row r="421" spans="9:10" ht="12.75">
      <c r="I421" s="38"/>
      <c r="J421" s="38"/>
    </row>
    <row r="422" spans="9:10" ht="12.75">
      <c r="I422" s="38"/>
      <c r="J422" s="38"/>
    </row>
    <row r="423" spans="9:10" ht="12.75">
      <c r="I423" s="38"/>
      <c r="J423" s="38"/>
    </row>
    <row r="424" spans="9:10" ht="12.75">
      <c r="I424" s="38"/>
      <c r="J424" s="38"/>
    </row>
    <row r="425" spans="9:10" ht="12.75">
      <c r="I425" s="38"/>
      <c r="J425" s="38"/>
    </row>
    <row r="426" spans="9:10" ht="12.75">
      <c r="I426" s="38"/>
      <c r="J426" s="38"/>
    </row>
    <row r="427" spans="9:10" ht="12.75">
      <c r="I427" s="38"/>
      <c r="J427" s="38"/>
    </row>
    <row r="428" spans="9:10" ht="12.75">
      <c r="I428" s="38"/>
      <c r="J428" s="38"/>
    </row>
    <row r="429" spans="9:10" ht="12.75">
      <c r="I429" s="38"/>
      <c r="J429" s="38"/>
    </row>
    <row r="430" spans="9:10" ht="12.75">
      <c r="I430" s="38"/>
      <c r="J430" s="38"/>
    </row>
    <row r="431" spans="9:10" ht="12.75">
      <c r="I431" s="38"/>
      <c r="J431" s="38"/>
    </row>
    <row r="432" spans="9:10" ht="12.75">
      <c r="I432" s="38"/>
      <c r="J432" s="38"/>
    </row>
    <row r="433" spans="9:10" ht="12.75">
      <c r="I433" s="38"/>
      <c r="J433" s="38"/>
    </row>
    <row r="434" spans="9:10" ht="12.75">
      <c r="I434" s="38"/>
      <c r="J434" s="38"/>
    </row>
    <row r="436" spans="9:10" ht="12.75">
      <c r="I436" s="38"/>
      <c r="J436" s="38"/>
    </row>
    <row r="437" spans="9:10" ht="12.75">
      <c r="I437" s="38"/>
      <c r="J437" s="38"/>
    </row>
    <row r="438" spans="9:10" ht="12.75">
      <c r="I438" s="38"/>
      <c r="J438" s="38"/>
    </row>
    <row r="439" spans="9:10" ht="12.75">
      <c r="I439" s="38"/>
      <c r="J439" s="38"/>
    </row>
    <row r="440" spans="9:10" ht="12.75">
      <c r="I440" s="38"/>
      <c r="J440" s="38"/>
    </row>
    <row r="441" spans="9:10" ht="12.75">
      <c r="I441" s="38"/>
      <c r="J441" s="38"/>
    </row>
    <row r="442" spans="9:10" ht="12.75">
      <c r="I442" s="38"/>
      <c r="J442" s="38"/>
    </row>
    <row r="443" spans="9:10" ht="12.75">
      <c r="I443" s="38"/>
      <c r="J443" s="38"/>
    </row>
    <row r="444" spans="9:10" ht="12.75">
      <c r="I444" s="38"/>
      <c r="J444" s="38"/>
    </row>
    <row r="445" spans="9:10" ht="12.75">
      <c r="I445" s="38"/>
      <c r="J445" s="38"/>
    </row>
    <row r="446" spans="9:10" ht="12.75">
      <c r="I446" s="38"/>
      <c r="J446" s="38"/>
    </row>
    <row r="447" spans="9:10" ht="12.75">
      <c r="I447" s="38"/>
      <c r="J447" s="38"/>
    </row>
    <row r="448" spans="9:10" ht="12.75">
      <c r="I448" s="38"/>
      <c r="J448" s="38"/>
    </row>
    <row r="449" spans="9:10" ht="12.75">
      <c r="I449" s="38"/>
      <c r="J449" s="38"/>
    </row>
    <row r="451" spans="9:10" ht="12.75">
      <c r="I451" s="38"/>
      <c r="J451" s="38"/>
    </row>
    <row r="452" spans="9:10" ht="12.75">
      <c r="I452" s="38"/>
      <c r="J452" s="38"/>
    </row>
    <row r="453" spans="9:10" ht="12.75">
      <c r="I453" s="38"/>
      <c r="J453" s="38"/>
    </row>
    <row r="454" spans="9:10" ht="12.75">
      <c r="I454" s="38"/>
      <c r="J454" s="38"/>
    </row>
    <row r="455" spans="9:10" ht="12.75">
      <c r="I455" s="38"/>
      <c r="J455" s="38"/>
    </row>
    <row r="456" spans="9:10" ht="12.75">
      <c r="I456" s="38"/>
      <c r="J456" s="38"/>
    </row>
    <row r="457" spans="9:10" ht="12.75">
      <c r="I457" s="38"/>
      <c r="J457" s="38"/>
    </row>
    <row r="458" spans="9:10" ht="12.75">
      <c r="I458" s="38"/>
      <c r="J458" s="38"/>
    </row>
    <row r="459" spans="9:10" ht="12.75">
      <c r="I459" s="38"/>
      <c r="J459" s="38"/>
    </row>
    <row r="460" spans="9:10" ht="12.75">
      <c r="I460" s="38"/>
      <c r="J460" s="38"/>
    </row>
    <row r="461" spans="9:10" ht="12.75">
      <c r="I461" s="38"/>
      <c r="J461" s="38"/>
    </row>
    <row r="462" spans="9:10" ht="12.75">
      <c r="I462" s="38"/>
      <c r="J462" s="38"/>
    </row>
    <row r="463" spans="9:10" ht="12.75">
      <c r="I463" s="38"/>
      <c r="J463" s="38"/>
    </row>
    <row r="464" spans="9:10" ht="12.75">
      <c r="I464" s="38"/>
      <c r="J464" s="38"/>
    </row>
    <row r="465" spans="9:10" ht="12.75">
      <c r="I465" s="38"/>
      <c r="J465" s="38"/>
    </row>
    <row r="466" spans="9:10" ht="12.75">
      <c r="I466" s="38"/>
      <c r="J466" s="38"/>
    </row>
    <row r="467" spans="9:10" ht="12.75">
      <c r="I467" s="38"/>
      <c r="J467" s="38"/>
    </row>
    <row r="468" spans="9:10" ht="12.75">
      <c r="I468" s="38"/>
      <c r="J468" s="38"/>
    </row>
    <row r="469" spans="9:10" ht="12.75">
      <c r="I469" s="38"/>
      <c r="J469" s="38"/>
    </row>
    <row r="470" spans="9:10" ht="12.75">
      <c r="I470" s="38"/>
      <c r="J470" s="38"/>
    </row>
    <row r="471" spans="9:10" ht="12.75">
      <c r="I471" s="38"/>
      <c r="J471" s="38"/>
    </row>
    <row r="472" spans="9:10" ht="12.75">
      <c r="I472" s="38"/>
      <c r="J472" s="38"/>
    </row>
    <row r="473" spans="9:10" ht="12.75">
      <c r="I473" s="38"/>
      <c r="J473" s="38"/>
    </row>
    <row r="474" spans="9:10" ht="12.75">
      <c r="I474" s="38"/>
      <c r="J474" s="38"/>
    </row>
    <row r="475" spans="9:10" ht="12.75">
      <c r="I475" s="38"/>
      <c r="J475" s="38"/>
    </row>
    <row r="476" spans="9:10" ht="12.75">
      <c r="I476" s="38"/>
      <c r="J476" s="38"/>
    </row>
    <row r="477" spans="9:10" ht="12.75">
      <c r="I477" s="38"/>
      <c r="J477" s="38"/>
    </row>
    <row r="478" spans="9:10" ht="12.75">
      <c r="I478" s="38"/>
      <c r="J478" s="38"/>
    </row>
    <row r="479" spans="9:10" ht="12.75">
      <c r="I479" s="38"/>
      <c r="J479" s="38"/>
    </row>
    <row r="480" spans="9:10" ht="12.75">
      <c r="I480" s="38"/>
      <c r="J480" s="38"/>
    </row>
    <row r="481" spans="9:10" ht="12.75">
      <c r="I481" s="38"/>
      <c r="J481" s="38"/>
    </row>
    <row r="482" spans="9:10" ht="12.75">
      <c r="I482" s="38"/>
      <c r="J482" s="38"/>
    </row>
    <row r="483" spans="9:10" ht="12.75">
      <c r="I483" s="38"/>
      <c r="J483" s="38"/>
    </row>
    <row r="484" spans="9:10" ht="12.75">
      <c r="I484" s="38"/>
      <c r="J484" s="38"/>
    </row>
    <row r="485" spans="9:10" ht="12.75">
      <c r="I485" s="38"/>
      <c r="J485" s="38"/>
    </row>
  </sheetData>
  <sheetProtection/>
  <mergeCells count="2">
    <mergeCell ref="B9:D9"/>
    <mergeCell ref="A152:C15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</sheetPr>
  <dimension ref="A1:C1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67.7109375" style="8" bestFit="1" customWidth="1"/>
    <col min="2" max="2" width="28.00390625" style="8" customWidth="1"/>
    <col min="3" max="16384" width="9.140625" style="8" customWidth="1"/>
  </cols>
  <sheetData>
    <row r="1" spans="1:2" ht="13.5">
      <c r="A1" s="9"/>
      <c r="B1" s="4" t="s">
        <v>20</v>
      </c>
    </row>
    <row r="2" spans="1:2" ht="13.5">
      <c r="A2" s="9"/>
      <c r="B2" s="4"/>
    </row>
    <row r="3" ht="13.5" thickBot="1">
      <c r="A3" s="10" t="s">
        <v>36</v>
      </c>
    </row>
    <row r="4" spans="1:2" ht="79.5" thickBot="1">
      <c r="A4" s="14" t="s">
        <v>15</v>
      </c>
      <c r="B4" s="15" t="s">
        <v>16</v>
      </c>
    </row>
    <row r="5" spans="1:2" ht="22.5" customHeight="1">
      <c r="A5" s="67" t="s">
        <v>61</v>
      </c>
      <c r="B5" s="71">
        <v>3944135</v>
      </c>
    </row>
    <row r="6" spans="1:3" ht="22.5" customHeight="1">
      <c r="A6" s="72" t="s">
        <v>17</v>
      </c>
      <c r="B6" s="73">
        <v>124310</v>
      </c>
      <c r="C6" s="42"/>
    </row>
    <row r="7" spans="1:2" ht="22.5" customHeight="1">
      <c r="A7" s="67" t="s">
        <v>56</v>
      </c>
      <c r="B7" s="83">
        <v>784452.6999999966</v>
      </c>
    </row>
    <row r="8" spans="1:2" ht="22.5" customHeight="1">
      <c r="A8" s="47" t="s">
        <v>18</v>
      </c>
      <c r="B8" s="71">
        <v>6770</v>
      </c>
    </row>
    <row r="9" spans="1:2" ht="22.5" customHeight="1">
      <c r="A9" s="67" t="s">
        <v>57</v>
      </c>
      <c r="B9" s="71">
        <v>0</v>
      </c>
    </row>
    <row r="10" spans="1:2" ht="22.5" customHeight="1">
      <c r="A10" s="47" t="s">
        <v>19</v>
      </c>
      <c r="B10" s="71">
        <v>0</v>
      </c>
    </row>
    <row r="11" spans="1:2" ht="22.5" customHeight="1">
      <c r="A11" s="67" t="s">
        <v>58</v>
      </c>
      <c r="B11" s="71">
        <v>68934087.04</v>
      </c>
    </row>
    <row r="12" spans="1:2" ht="26.25" customHeight="1">
      <c r="A12" s="69" t="s">
        <v>59</v>
      </c>
      <c r="B12" s="71">
        <v>913132.89</v>
      </c>
    </row>
    <row r="13" spans="1:2" ht="26.25">
      <c r="A13" s="48" t="s">
        <v>37</v>
      </c>
      <c r="B13" s="71">
        <v>0</v>
      </c>
    </row>
    <row r="14" spans="1:2" ht="26.25" customHeight="1">
      <c r="A14" s="69" t="s">
        <v>71</v>
      </c>
      <c r="B14" s="71">
        <v>0</v>
      </c>
    </row>
    <row r="15" spans="1:2" ht="22.5" customHeight="1">
      <c r="A15" s="120" t="s">
        <v>4</v>
      </c>
      <c r="B15" s="117">
        <f>SUM(B5:B14)</f>
        <v>74706887.63000001</v>
      </c>
    </row>
    <row r="16" ht="21" customHeight="1"/>
  </sheetData>
  <sheetProtection/>
  <printOptions/>
  <pageMargins left="0.75" right="0.75" top="1" bottom="1" header="0.5" footer="0.5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A1:F51"/>
  <sheetViews>
    <sheetView zoomScalePageLayoutView="0" workbookViewId="0" topLeftCell="A1">
      <selection activeCell="I47" sqref="I47"/>
    </sheetView>
  </sheetViews>
  <sheetFormatPr defaultColWidth="9.140625" defaultRowHeight="12.75"/>
  <cols>
    <col min="2" max="2" width="53.140625" style="0" customWidth="1"/>
    <col min="3" max="3" width="30.7109375" style="96" customWidth="1"/>
    <col min="4" max="4" width="22.57421875" style="97" customWidth="1"/>
    <col min="5" max="5" width="22.57421875" style="98" customWidth="1"/>
  </cols>
  <sheetData>
    <row r="1" spans="1:6" s="66" customFormat="1" ht="12.75">
      <c r="A1"/>
      <c r="B1"/>
      <c r="C1" s="96"/>
      <c r="D1" s="97"/>
      <c r="E1" s="95" t="s">
        <v>384</v>
      </c>
      <c r="F1" s="95"/>
    </row>
    <row r="2" ht="13.5" thickBot="1"/>
    <row r="3" spans="1:5" ht="18" customHeight="1" thickBot="1">
      <c r="A3" s="148" t="s">
        <v>400</v>
      </c>
      <c r="B3" s="149"/>
      <c r="C3" s="149"/>
      <c r="D3" s="149"/>
      <c r="E3" s="150"/>
    </row>
    <row r="6" spans="1:5" ht="12.75">
      <c r="A6" s="146" t="s">
        <v>391</v>
      </c>
      <c r="B6" s="146"/>
      <c r="C6" s="146"/>
      <c r="D6" s="146"/>
      <c r="E6" s="146"/>
    </row>
    <row r="7" spans="1:5" s="101" customFormat="1" ht="13.5" customHeight="1">
      <c r="A7" s="99" t="s">
        <v>1</v>
      </c>
      <c r="B7" s="99" t="s">
        <v>365</v>
      </c>
      <c r="C7" s="99" t="s">
        <v>366</v>
      </c>
      <c r="D7" s="100" t="s">
        <v>367</v>
      </c>
      <c r="E7" s="100" t="s">
        <v>368</v>
      </c>
    </row>
    <row r="8" spans="1:5" ht="12.75">
      <c r="A8" s="146" t="s">
        <v>369</v>
      </c>
      <c r="B8" s="146"/>
      <c r="C8" s="146"/>
      <c r="D8" s="146"/>
      <c r="E8" s="146"/>
    </row>
    <row r="9" spans="1:5" ht="33" customHeight="1">
      <c r="A9" s="102" t="s">
        <v>21</v>
      </c>
      <c r="B9" s="69" t="s">
        <v>392</v>
      </c>
      <c r="C9" s="102" t="s">
        <v>394</v>
      </c>
      <c r="D9" s="107">
        <v>21020.96</v>
      </c>
      <c r="E9" s="121"/>
    </row>
    <row r="10" spans="1:5" ht="12.75">
      <c r="A10" s="146" t="s">
        <v>387</v>
      </c>
      <c r="B10" s="146"/>
      <c r="C10" s="146"/>
      <c r="D10" s="146"/>
      <c r="E10" s="146"/>
    </row>
    <row r="11" spans="1:5" ht="27" customHeight="1">
      <c r="A11" s="102" t="s">
        <v>21</v>
      </c>
      <c r="B11" s="67" t="s">
        <v>389</v>
      </c>
      <c r="C11" s="40" t="s">
        <v>390</v>
      </c>
      <c r="D11" s="107">
        <f>1091.57+3918.07+1990.36</f>
        <v>7000</v>
      </c>
      <c r="E11" s="103"/>
    </row>
    <row r="12" spans="1:5" ht="12.75">
      <c r="A12" s="147" t="s">
        <v>393</v>
      </c>
      <c r="B12" s="147"/>
      <c r="C12" s="147"/>
      <c r="D12" s="106">
        <f>D9</f>
        <v>21020.96</v>
      </c>
      <c r="E12" s="106">
        <f>E9</f>
        <v>0</v>
      </c>
    </row>
    <row r="15" spans="1:5" ht="12.75">
      <c r="A15" s="146" t="s">
        <v>385</v>
      </c>
      <c r="B15" s="146"/>
      <c r="C15" s="146"/>
      <c r="D15" s="146"/>
      <c r="E15" s="146"/>
    </row>
    <row r="16" spans="1:5" s="101" customFormat="1" ht="13.5" customHeight="1">
      <c r="A16" s="99" t="s">
        <v>1</v>
      </c>
      <c r="B16" s="99" t="s">
        <v>365</v>
      </c>
      <c r="C16" s="99" t="s">
        <v>366</v>
      </c>
      <c r="D16" s="100" t="s">
        <v>367</v>
      </c>
      <c r="E16" s="100" t="s">
        <v>368</v>
      </c>
    </row>
    <row r="17" spans="1:5" ht="12.75">
      <c r="A17" s="146" t="s">
        <v>369</v>
      </c>
      <c r="B17" s="146"/>
      <c r="C17" s="146"/>
      <c r="D17" s="146"/>
      <c r="E17" s="146"/>
    </row>
    <row r="18" spans="1:5" ht="33" customHeight="1">
      <c r="A18" s="102" t="s">
        <v>21</v>
      </c>
      <c r="B18" s="69" t="s">
        <v>388</v>
      </c>
      <c r="C18" s="102" t="s">
        <v>394</v>
      </c>
      <c r="D18" s="107">
        <v>28211.11</v>
      </c>
      <c r="E18" s="121"/>
    </row>
    <row r="19" spans="1:5" ht="12.75">
      <c r="A19" s="147" t="s">
        <v>386</v>
      </c>
      <c r="B19" s="147"/>
      <c r="C19" s="147"/>
      <c r="D19" s="106">
        <f>D18</f>
        <v>28211.11</v>
      </c>
      <c r="E19" s="106">
        <f>E18</f>
        <v>0</v>
      </c>
    </row>
    <row r="22" spans="1:5" ht="12.75">
      <c r="A22" s="146" t="s">
        <v>364</v>
      </c>
      <c r="B22" s="146"/>
      <c r="C22" s="146"/>
      <c r="D22" s="146"/>
      <c r="E22" s="146"/>
    </row>
    <row r="23" spans="1:5" s="101" customFormat="1" ht="13.5" customHeight="1">
      <c r="A23" s="99" t="s">
        <v>1</v>
      </c>
      <c r="B23" s="99" t="s">
        <v>365</v>
      </c>
      <c r="C23" s="99" t="s">
        <v>366</v>
      </c>
      <c r="D23" s="100" t="s">
        <v>367</v>
      </c>
      <c r="E23" s="100" t="s">
        <v>368</v>
      </c>
    </row>
    <row r="24" spans="1:5" ht="12.75">
      <c r="A24" s="147" t="s">
        <v>371</v>
      </c>
      <c r="B24" s="147"/>
      <c r="C24" s="147"/>
      <c r="D24" s="105" t="s">
        <v>399</v>
      </c>
      <c r="E24" s="106">
        <v>0</v>
      </c>
    </row>
    <row r="27" spans="1:5" ht="12.75">
      <c r="A27" s="146" t="s">
        <v>372</v>
      </c>
      <c r="B27" s="146"/>
      <c r="C27" s="146"/>
      <c r="D27" s="146"/>
      <c r="E27" s="146"/>
    </row>
    <row r="28" spans="1:5" s="101" customFormat="1" ht="13.5" customHeight="1">
      <c r="A28" s="99" t="s">
        <v>1</v>
      </c>
      <c r="B28" s="99" t="s">
        <v>365</v>
      </c>
      <c r="C28" s="99" t="s">
        <v>366</v>
      </c>
      <c r="D28" s="100" t="s">
        <v>367</v>
      </c>
      <c r="E28" s="100" t="s">
        <v>368</v>
      </c>
    </row>
    <row r="29" spans="1:5" ht="12.75">
      <c r="A29" s="146" t="s">
        <v>373</v>
      </c>
      <c r="B29" s="146"/>
      <c r="C29" s="146"/>
      <c r="D29" s="146"/>
      <c r="E29" s="146"/>
    </row>
    <row r="30" spans="1:5" ht="12.75">
      <c r="A30" s="102" t="s">
        <v>21</v>
      </c>
      <c r="B30" s="67" t="s">
        <v>398</v>
      </c>
      <c r="C30" s="40" t="s">
        <v>397</v>
      </c>
      <c r="D30" s="107">
        <v>600</v>
      </c>
      <c r="E30" s="103"/>
    </row>
    <row r="31" spans="1:5" ht="12.75">
      <c r="A31" s="147" t="s">
        <v>374</v>
      </c>
      <c r="B31" s="147"/>
      <c r="C31" s="147"/>
      <c r="D31" s="105">
        <f>SUM(D30)</f>
        <v>600</v>
      </c>
      <c r="E31" s="105">
        <f>SUM(E30)</f>
        <v>0</v>
      </c>
    </row>
    <row r="34" spans="1:5" ht="12.75">
      <c r="A34" s="146" t="s">
        <v>375</v>
      </c>
      <c r="B34" s="146"/>
      <c r="C34" s="146"/>
      <c r="D34" s="146"/>
      <c r="E34" s="146"/>
    </row>
    <row r="35" spans="1:5" s="101" customFormat="1" ht="13.5" customHeight="1">
      <c r="A35" s="99" t="s">
        <v>1</v>
      </c>
      <c r="B35" s="99" t="s">
        <v>365</v>
      </c>
      <c r="C35" s="99" t="s">
        <v>366</v>
      </c>
      <c r="D35" s="100" t="s">
        <v>367</v>
      </c>
      <c r="E35" s="100" t="s">
        <v>368</v>
      </c>
    </row>
    <row r="36" spans="1:5" ht="12.75">
      <c r="A36" s="147" t="s">
        <v>376</v>
      </c>
      <c r="B36" s="147"/>
      <c r="C36" s="147"/>
      <c r="D36" s="105" t="s">
        <v>399</v>
      </c>
      <c r="E36" s="106">
        <v>0</v>
      </c>
    </row>
    <row r="39" spans="1:5" ht="12.75">
      <c r="A39" s="146" t="s">
        <v>377</v>
      </c>
      <c r="B39" s="146"/>
      <c r="C39" s="146"/>
      <c r="D39" s="146"/>
      <c r="E39" s="146"/>
    </row>
    <row r="40" spans="1:5" s="101" customFormat="1" ht="13.5" customHeight="1">
      <c r="A40" s="99" t="s">
        <v>1</v>
      </c>
      <c r="B40" s="99" t="s">
        <v>365</v>
      </c>
      <c r="C40" s="99" t="s">
        <v>366</v>
      </c>
      <c r="D40" s="100" t="s">
        <v>367</v>
      </c>
      <c r="E40" s="100" t="s">
        <v>368</v>
      </c>
    </row>
    <row r="41" spans="1:5" ht="12.75">
      <c r="A41" s="146" t="s">
        <v>369</v>
      </c>
      <c r="B41" s="146"/>
      <c r="C41" s="146"/>
      <c r="D41" s="146"/>
      <c r="E41" s="146"/>
    </row>
    <row r="42" spans="1:5" ht="33" customHeight="1">
      <c r="A42" s="104" t="s">
        <v>378</v>
      </c>
      <c r="B42" s="69" t="s">
        <v>395</v>
      </c>
      <c r="C42" s="104" t="s">
        <v>394</v>
      </c>
      <c r="D42" s="107">
        <v>8200.29</v>
      </c>
      <c r="E42" s="103"/>
    </row>
    <row r="43" spans="1:5" ht="39">
      <c r="A43" s="104" t="s">
        <v>379</v>
      </c>
      <c r="B43" s="108" t="s">
        <v>396</v>
      </c>
      <c r="C43" s="104" t="s">
        <v>394</v>
      </c>
      <c r="D43" s="107">
        <v>5551.29</v>
      </c>
      <c r="E43" s="103"/>
    </row>
    <row r="44" spans="1:5" ht="12.75">
      <c r="A44" s="147" t="s">
        <v>380</v>
      </c>
      <c r="B44" s="147"/>
      <c r="C44" s="147"/>
      <c r="D44" s="105">
        <f>SUM(D42:D43)</f>
        <v>13751.580000000002</v>
      </c>
      <c r="E44" s="106">
        <v>0</v>
      </c>
    </row>
    <row r="47" spans="1:5" ht="12.75">
      <c r="A47" s="146" t="s">
        <v>381</v>
      </c>
      <c r="B47" s="146"/>
      <c r="C47" s="146"/>
      <c r="D47" s="146"/>
      <c r="E47" s="146"/>
    </row>
    <row r="48" spans="1:5" s="101" customFormat="1" ht="13.5" customHeight="1">
      <c r="A48" s="99" t="s">
        <v>1</v>
      </c>
      <c r="B48" s="99" t="s">
        <v>365</v>
      </c>
      <c r="C48" s="99" t="s">
        <v>366</v>
      </c>
      <c r="D48" s="100" t="s">
        <v>367</v>
      </c>
      <c r="E48" s="100" t="s">
        <v>368</v>
      </c>
    </row>
    <row r="49" spans="1:5" ht="12.75">
      <c r="A49" s="146" t="s">
        <v>387</v>
      </c>
      <c r="B49" s="146"/>
      <c r="C49" s="146"/>
      <c r="D49" s="146"/>
      <c r="E49" s="146"/>
    </row>
    <row r="50" spans="1:5" ht="27" customHeight="1">
      <c r="A50" s="102" t="s">
        <v>21</v>
      </c>
      <c r="B50" s="67" t="s">
        <v>370</v>
      </c>
      <c r="C50" s="40" t="s">
        <v>390</v>
      </c>
      <c r="D50" s="107">
        <f>1633.54+2884.25+1480</f>
        <v>5997.79</v>
      </c>
      <c r="E50" s="103"/>
    </row>
    <row r="51" spans="1:5" ht="12.75">
      <c r="A51" s="147" t="s">
        <v>382</v>
      </c>
      <c r="B51" s="147"/>
      <c r="C51" s="147"/>
      <c r="D51" s="105">
        <f>D50</f>
        <v>5997.79</v>
      </c>
      <c r="E51" s="105">
        <f>E50</f>
        <v>0</v>
      </c>
    </row>
  </sheetData>
  <sheetProtection/>
  <mergeCells count="21">
    <mergeCell ref="A12:C12"/>
    <mergeCell ref="A47:E47"/>
    <mergeCell ref="A29:E29"/>
    <mergeCell ref="A31:C31"/>
    <mergeCell ref="A34:E34"/>
    <mergeCell ref="A3:E3"/>
    <mergeCell ref="A22:E22"/>
    <mergeCell ref="A24:C24"/>
    <mergeCell ref="A27:E27"/>
    <mergeCell ref="A6:E6"/>
    <mergeCell ref="A8:E8"/>
    <mergeCell ref="A49:E49"/>
    <mergeCell ref="A10:E10"/>
    <mergeCell ref="A51:C51"/>
    <mergeCell ref="A15:E15"/>
    <mergeCell ref="A17:E17"/>
    <mergeCell ref="A19:C19"/>
    <mergeCell ref="A36:C36"/>
    <mergeCell ref="A39:E39"/>
    <mergeCell ref="A41:E41"/>
    <mergeCell ref="A44:C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Joanna Beyger</cp:lastModifiedBy>
  <cp:lastPrinted>2023-11-10T08:37:34Z</cp:lastPrinted>
  <dcterms:created xsi:type="dcterms:W3CDTF">2003-03-13T10:23:20Z</dcterms:created>
  <dcterms:modified xsi:type="dcterms:W3CDTF">2023-11-14T11:18:41Z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