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830"/>
  <workbookPr/>
  <mc:AlternateContent xmlns:mc="http://schemas.openxmlformats.org/markup-compatibility/2006">
    <mc:Choice Requires="x15">
      <x15ac:absPath xmlns:x15ac="http://schemas.microsoft.com/office/spreadsheetml/2010/11/ac" url="C:\Users\iposzwa\Desktop\Dokumentacja - Transportowa\"/>
    </mc:Choice>
  </mc:AlternateContent>
  <xr:revisionPtr revIDLastSave="0" documentId="8_{25EB5F72-6B19-499C-94BF-C631059A2BFD}" xr6:coauthVersionLast="47" xr6:coauthVersionMax="47" xr10:uidLastSave="{00000000-0000-0000-0000-000000000000}"/>
  <bookViews>
    <workbookView xWindow="-120" yWindow="-120" windowWidth="27315" windowHeight="15840" xr2:uid="{00000000-000D-0000-FFFF-FFFF00000000}"/>
  </bookViews>
  <sheets>
    <sheet name="KI" sheetId="1" r:id="rId1"/>
    <sheet name="PR" sheetId="2" r:id="rId2"/>
  </sheets>
  <definedNames>
    <definedName name="_xlnm.Print_Area" localSheetId="0">KI!$A$1:$G$45</definedName>
    <definedName name="_xlnm.Print_Area" localSheetId="1">PR!#REF!</definedName>
  </definedNames>
  <calcPr calcId="181029"/>
</workbook>
</file>

<file path=xl/calcChain.xml><?xml version="1.0" encoding="utf-8"?>
<calcChain xmlns="http://schemas.openxmlformats.org/spreadsheetml/2006/main">
  <c r="E30" i="2" l="1"/>
  <c r="E17" i="2"/>
  <c r="G33" i="1"/>
  <c r="E33" i="1"/>
  <c r="G15" i="1"/>
  <c r="G21" i="1"/>
  <c r="G22" i="1" l="1"/>
  <c r="E17" i="1"/>
  <c r="G16" i="1"/>
  <c r="G32" i="1"/>
  <c r="G34" i="1"/>
  <c r="G35" i="1"/>
  <c r="G27" i="1"/>
  <c r="G14" i="1"/>
  <c r="G41" i="1"/>
  <c r="G42" i="1" s="1"/>
  <c r="G28" i="1"/>
  <c r="G26" i="1"/>
  <c r="G38" i="1"/>
  <c r="G39" i="1" s="1"/>
  <c r="G25" i="1"/>
  <c r="G36" i="1" l="1"/>
  <c r="G29" i="1"/>
  <c r="G13" i="1" l="1"/>
  <c r="G17" i="1"/>
  <c r="G11" i="1" l="1"/>
  <c r="G10" i="1" l="1"/>
  <c r="G18" i="1" s="1"/>
  <c r="G43" i="1" s="1"/>
  <c r="G44" i="1" l="1"/>
  <c r="G45" i="1" l="1"/>
</calcChain>
</file>

<file path=xl/sharedStrings.xml><?xml version="1.0" encoding="utf-8"?>
<sst xmlns="http://schemas.openxmlformats.org/spreadsheetml/2006/main" count="195" uniqueCount="91">
  <si>
    <t>Poz.</t>
  </si>
  <si>
    <t>Podstawa</t>
  </si>
  <si>
    <t>Jedn.</t>
  </si>
  <si>
    <t>Nakłady</t>
  </si>
  <si>
    <t>1.</t>
  </si>
  <si>
    <t>D 01.00.00.</t>
  </si>
  <si>
    <t>ROBOTY PRZYGOTOWAWCZE</t>
  </si>
  <si>
    <t>m</t>
  </si>
  <si>
    <t>szt.</t>
  </si>
  <si>
    <t>2.</t>
  </si>
  <si>
    <t>4.</t>
  </si>
  <si>
    <t>5.</t>
  </si>
  <si>
    <t>ROBOTY POMIAROWE</t>
  </si>
  <si>
    <t>PODBUDOWY</t>
  </si>
  <si>
    <t>D 04.00.00.</t>
  </si>
  <si>
    <t>PODBUDOWA Z KRUSZYW STABILIZOWANYCH MECHANICZNIE</t>
  </si>
  <si>
    <t>NAWIERZCHNIE</t>
  </si>
  <si>
    <t>D 05.00.00.</t>
  </si>
  <si>
    <t>RAZEM (netto)</t>
  </si>
  <si>
    <t>PODATEK VAT 23%</t>
  </si>
  <si>
    <t>OGÓŁEM WARTOŚĆ ROBÓT (brutto)</t>
  </si>
  <si>
    <t>Cena jedn.                   [PLN]</t>
  </si>
  <si>
    <t>Wartość                [PLN]</t>
  </si>
  <si>
    <t>1.1.</t>
  </si>
  <si>
    <t>1.2.</t>
  </si>
  <si>
    <t>D 01.01.00.</t>
  </si>
  <si>
    <t>D 01.02.00.</t>
  </si>
  <si>
    <t>D 04.04.00.</t>
  </si>
  <si>
    <t>D 05.03.00.</t>
  </si>
  <si>
    <t>RAZEM ROBOTY PRZYGOTOWAWCZE</t>
  </si>
  <si>
    <t>RAZEM PODBUDOWY</t>
  </si>
  <si>
    <t>USUWANIE DRZEW, KRZEWÓW, HUMUSU ORAZ ROBOTY ROZBIÓRKOWE</t>
  </si>
  <si>
    <r>
      <t>m</t>
    </r>
    <r>
      <rPr>
        <vertAlign val="superscript"/>
        <sz val="11"/>
        <rFont val="Times New Roman"/>
        <family val="1"/>
        <charset val="238"/>
      </rPr>
      <t>2</t>
    </r>
  </si>
  <si>
    <t>D 01.01.01.               BCD 11.01.</t>
  </si>
  <si>
    <t>Odtworzenie trasy i punktów wysokościowych w terenie równinnym dla liniowych robót ziemnych</t>
  </si>
  <si>
    <t>km</t>
  </si>
  <si>
    <t>ROBOTY ZIEMNE</t>
  </si>
  <si>
    <t>NASYPY</t>
  </si>
  <si>
    <t>4.1</t>
  </si>
  <si>
    <t>6.</t>
  </si>
  <si>
    <t>Roboty pomiarowe przy powierzchniowych robotach ziemnych w terenie równinnym</t>
  </si>
  <si>
    <t>ha</t>
  </si>
  <si>
    <t>D 01.01.01.               BCD 41.01</t>
  </si>
  <si>
    <t>RAZEM ROBOTY NAWIERZCHNIE</t>
  </si>
  <si>
    <t>D 04.05.01.             BCD 22.05</t>
  </si>
  <si>
    <t>3.</t>
  </si>
  <si>
    <t>PRZEDMIAR ROBÓT</t>
  </si>
  <si>
    <t>D 8.00.00.</t>
  </si>
  <si>
    <t>KRAWĘŻNIKI</t>
  </si>
  <si>
    <t>D 08.02.00.</t>
  </si>
  <si>
    <t>CHODNIKI</t>
  </si>
  <si>
    <t>m2</t>
  </si>
  <si>
    <t xml:space="preserve">Ustawienie krawężników betonowych o wymiarach 15x22cm na ławie betonowej </t>
  </si>
  <si>
    <t>NAWIERZCHNIA ZJAZDU</t>
  </si>
  <si>
    <t>Nawierzchnia z kostki brukowej betonowej kolorowej na podsypce cementowej piaskowej, spiony wypełnione piaskiem (zjazd)</t>
  </si>
  <si>
    <t>Zabezpieczenie drzew przez wykonanie obudowy z desek i folii drzew ponad 30 cm</t>
  </si>
  <si>
    <t>Przebudowa ul.Transportowej w Lubsku</t>
  </si>
  <si>
    <t>Wykonanie podbudowy z kruszywa łamanego 0-31,5 mm (kruszywo niesortowane), warstwa dolna, gr. warstwy 15 cm( zjazd)</t>
  </si>
  <si>
    <t>Wykonanie podbudowy z kruszywa łamanego 0-31,5 mm (kruszywo niesortowane), warstwa dolna, gr. warstwy 15 cm( droga)</t>
  </si>
  <si>
    <r>
      <t>m</t>
    </r>
    <r>
      <rPr>
        <vertAlign val="superscript"/>
        <sz val="11"/>
        <rFont val="Times New Roman"/>
        <family val="1"/>
        <charset val="238"/>
      </rPr>
      <t>1</t>
    </r>
    <r>
      <rPr>
        <sz val="11"/>
        <color theme="1"/>
        <rFont val="Calibri"/>
        <family val="2"/>
        <charset val="238"/>
        <scheme val="minor"/>
      </rPr>
      <t/>
    </r>
  </si>
  <si>
    <t>Wykonanie podbudowy z gruntu stabilizowanego cementem z wytwórni Rm=2,5MPa, grubość 25cm  (Zjazd)</t>
  </si>
  <si>
    <t>Wykonanie podbudowy z gruntu stabilizowanego cementem z wytwórni Rm=2,5MPa, grubość 25cm (Droga)</t>
  </si>
  <si>
    <t>D 05.03.23.            BCD 15.04</t>
  </si>
  <si>
    <t>D 08.01.01                                       BCD 13.02</t>
  </si>
  <si>
    <t>D 08.03.01.   12.06</t>
  </si>
  <si>
    <t>D 05.03.11.            BCD 31.02</t>
  </si>
  <si>
    <t>Karczowanie drzew o średnicy 36-55 cm Bez utrudnień</t>
  </si>
  <si>
    <t>D 01.02.01.                              BCD 12.01</t>
  </si>
  <si>
    <t>D 01.02.04.                              BCD 41.02</t>
  </si>
  <si>
    <t>D 01.02.04                             BCD 41.01</t>
  </si>
  <si>
    <t>D 01.02.09                             BCD 11.01</t>
  </si>
  <si>
    <t>Wywiezienie gruzu z terenu rozbiórki samochodami na odl. Do 1 km</t>
  </si>
  <si>
    <t>Rozebranie krawężników kamiennych betonowych na podsypce cementowo-piaskowej</t>
  </si>
  <si>
    <t>Wyszczególnienie elementów rozliczeniowych (opis robót i obliczenie ilości robót)</t>
  </si>
  <si>
    <t>D 04.04.02.             BCD 11.01</t>
  </si>
  <si>
    <t>D 04.02.01.             BCD 11.01</t>
  </si>
  <si>
    <t>Wykonanie frezowania nawierzchni asfaltowych na zimno, srednia grubość warstwy 1 cm odwiezienie urobku na plac skladowania na dl. Do 10 km - uszorstnienie</t>
  </si>
  <si>
    <t>Nawierzchnia z kostki brukowej betonowej szarej na podsypce cementowej piaskowej, spiony wypełnione piaskiem (droga)</t>
  </si>
  <si>
    <t xml:space="preserve">Ustawienie obrzeży betonowych o wymiarach 8x30 cm na ławie z oporem z betonu C12/15 spoiny wypełnione zaprawą cementową </t>
  </si>
  <si>
    <t>D 01.02.02.                              BCD 12.01</t>
  </si>
  <si>
    <t>Mechaniczne usunięcie warstwy ziemi grubosci do 15 cm wraz z wywozem na odległosc do 1 km - pod pobocza</t>
  </si>
  <si>
    <t>m3</t>
  </si>
  <si>
    <t>D 02.00.00.</t>
  </si>
  <si>
    <t>D 02.03.00.00</t>
  </si>
  <si>
    <t>D 02.03.01             BCD 13.01</t>
  </si>
  <si>
    <t>Wykonanie nasypów mechnicznie z gr. kat. I-II z pozyskaniem z ukopu i transportem na miejsce wbudowania z odległosci 2,-5 km</t>
  </si>
  <si>
    <t>D 05.02.01.            BCD 22.01</t>
  </si>
  <si>
    <t>Wykonanie nawierzchni z tłucznia 0-31,5 mm gr. 10 cm - pobocza</t>
  </si>
  <si>
    <t>RAZEM KRAWĘŻNIKI</t>
  </si>
  <si>
    <t>RAZEM CHODNIKI</t>
  </si>
  <si>
    <t>Poglądowe przedmiary robót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</si>
</sst>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</font>
    <font>
      <b/>
      <sz val="14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0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b/>
      <sz val="11"/>
      <color rgb="FFFF0000"/>
      <name val="Times New Roman"/>
      <family val="1"/>
      <charset val="238"/>
    </font>
    <font>
      <sz val="10"/>
      <name val="Times New Roman"/>
      <family val="1"/>
      <charset val="238"/>
    </font>
    <font>
      <vertAlign val="superscript"/>
      <sz val="11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6"/>
      <name val="Times New Roman"/>
      <family val="1"/>
      <charset val="238"/>
    </font>
    <font>
      <b/>
      <sz val="16"/>
      <name val="Arial"/>
      <family val="2"/>
      <charset val="238"/>
    </font>
    <font>
      <b/>
      <sz val="20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9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3" fillId="0" borderId="0" xfId="0" applyFont="1" applyAlignment="1">
      <alignment horizontal="center" vertical="center" wrapText="1"/>
    </xf>
    <xf numFmtId="3" fontId="4" fillId="2" borderId="1" xfId="0" applyNumberFormat="1" applyFont="1" applyFill="1" applyBorder="1" applyAlignment="1">
      <alignment horizontal="center" vertical="center" wrapText="1"/>
    </xf>
    <xf numFmtId="3" fontId="4" fillId="2" borderId="2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4" fontId="6" fillId="0" borderId="0" xfId="0" applyNumberFormat="1" applyFont="1" applyAlignment="1">
      <alignment horizontal="center" vertical="center" wrapText="1"/>
    </xf>
    <xf numFmtId="4" fontId="8" fillId="0" borderId="0" xfId="0" applyNumberFormat="1" applyFont="1" applyAlignment="1">
      <alignment horizontal="center" vertical="center" wrapText="1"/>
    </xf>
    <xf numFmtId="4" fontId="3" fillId="0" borderId="0" xfId="0" applyNumberFormat="1" applyFont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vertical="center"/>
    </xf>
    <xf numFmtId="0" fontId="4" fillId="3" borderId="7" xfId="0" applyFont="1" applyFill="1" applyBorder="1" applyAlignment="1">
      <alignment vertical="center"/>
    </xf>
    <xf numFmtId="0" fontId="4" fillId="3" borderId="8" xfId="0" applyFont="1" applyFill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4" fillId="3" borderId="7" xfId="0" applyFont="1" applyFill="1" applyBorder="1" applyAlignment="1">
      <alignment vertical="center" wrapText="1"/>
    </xf>
    <xf numFmtId="0" fontId="4" fillId="3" borderId="8" xfId="0" applyFont="1" applyFill="1" applyBorder="1" applyAlignment="1">
      <alignment vertical="center" wrapText="1"/>
    </xf>
    <xf numFmtId="4" fontId="4" fillId="4" borderId="1" xfId="0" applyNumberFormat="1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39" fontId="11" fillId="2" borderId="1" xfId="0" applyNumberFormat="1" applyFont="1" applyFill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4" fontId="4" fillId="0" borderId="0" xfId="0" applyNumberFormat="1" applyFont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 wrapText="1"/>
    </xf>
    <xf numFmtId="4" fontId="11" fillId="2" borderId="1" xfId="0" applyNumberFormat="1" applyFont="1" applyFill="1" applyBorder="1" applyAlignment="1">
      <alignment horizontal="center" vertical="center" wrapText="1"/>
    </xf>
    <xf numFmtId="4" fontId="4" fillId="4" borderId="8" xfId="0" applyNumberFormat="1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4" fillId="2" borderId="8" xfId="0" applyFont="1" applyFill="1" applyBorder="1" applyAlignment="1">
      <alignment horizontal="left" vertical="center" wrapText="1"/>
    </xf>
    <xf numFmtId="0" fontId="4" fillId="4" borderId="6" xfId="0" applyFont="1" applyFill="1" applyBorder="1" applyAlignment="1">
      <alignment horizontal="center" vertical="center" wrapText="1"/>
    </xf>
    <xf numFmtId="0" fontId="4" fillId="4" borderId="7" xfId="0" applyFont="1" applyFill="1" applyBorder="1" applyAlignment="1">
      <alignment horizontal="center" vertical="center" wrapText="1"/>
    </xf>
    <xf numFmtId="0" fontId="4" fillId="4" borderId="8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4" fontId="4" fillId="2" borderId="2" xfId="0" applyNumberFormat="1" applyFont="1" applyFill="1" applyBorder="1" applyAlignment="1">
      <alignment horizontal="center" vertical="center" wrapText="1"/>
    </xf>
    <xf numFmtId="4" fontId="4" fillId="2" borderId="9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46"/>
  <sheetViews>
    <sheetView tabSelected="1" view="pageBreakPreview" zoomScale="80" zoomScaleNormal="80" zoomScaleSheetLayoutView="80" workbookViewId="0">
      <selection activeCell="J7" sqref="J7"/>
    </sheetView>
  </sheetViews>
  <sheetFormatPr defaultColWidth="9.140625" defaultRowHeight="15" x14ac:dyDescent="0.25"/>
  <cols>
    <col min="1" max="1" width="7.5703125" style="4" customWidth="1"/>
    <col min="2" max="2" width="13.5703125" style="5" customWidth="1"/>
    <col min="3" max="3" width="50.85546875" style="6" customWidth="1"/>
    <col min="4" max="4" width="9.5703125" style="7" customWidth="1"/>
    <col min="5" max="5" width="11.5703125" style="7" customWidth="1"/>
    <col min="6" max="6" width="13.28515625" style="7" customWidth="1"/>
    <col min="7" max="7" width="17.140625" style="8" customWidth="1"/>
    <col min="8" max="8" width="26.28515625" style="4" customWidth="1"/>
    <col min="9" max="9" width="12.140625" style="4" customWidth="1"/>
    <col min="10" max="16384" width="9.140625" style="4"/>
  </cols>
  <sheetData>
    <row r="1" spans="1:9" ht="42" customHeight="1" x14ac:dyDescent="0.25">
      <c r="A1" s="56" t="s">
        <v>90</v>
      </c>
      <c r="B1" s="56"/>
      <c r="C1" s="56"/>
      <c r="D1" s="56"/>
      <c r="E1" s="56"/>
      <c r="F1" s="56"/>
      <c r="G1" s="56"/>
    </row>
    <row r="2" spans="1:9" ht="45" customHeight="1" x14ac:dyDescent="0.25">
      <c r="A2" s="50" t="s">
        <v>56</v>
      </c>
      <c r="B2" s="50"/>
      <c r="C2" s="50"/>
      <c r="D2" s="50"/>
      <c r="E2" s="50"/>
      <c r="F2" s="50"/>
      <c r="G2" s="50"/>
    </row>
    <row r="3" spans="1:9" ht="15" hidden="1" customHeight="1" x14ac:dyDescent="0.25">
      <c r="A3" s="50"/>
      <c r="B3" s="50"/>
      <c r="C3" s="50"/>
      <c r="D3" s="50"/>
      <c r="E3" s="50"/>
      <c r="F3" s="50"/>
      <c r="G3" s="50"/>
    </row>
    <row r="4" spans="1:9" x14ac:dyDescent="0.25">
      <c r="A4" s="1"/>
      <c r="B4" s="27"/>
      <c r="C4" s="28"/>
      <c r="D4" s="9"/>
      <c r="E4" s="9"/>
      <c r="F4" s="29"/>
      <c r="G4" s="29"/>
    </row>
    <row r="5" spans="1:9" ht="14.25" customHeight="1" x14ac:dyDescent="0.25">
      <c r="A5" s="49" t="s">
        <v>0</v>
      </c>
      <c r="B5" s="53" t="s">
        <v>1</v>
      </c>
      <c r="C5" s="49" t="s">
        <v>73</v>
      </c>
      <c r="D5" s="54" t="s">
        <v>2</v>
      </c>
      <c r="E5" s="54" t="s">
        <v>3</v>
      </c>
      <c r="F5" s="51" t="s">
        <v>21</v>
      </c>
      <c r="G5" s="51" t="s">
        <v>22</v>
      </c>
    </row>
    <row r="6" spans="1:9" ht="25.5" customHeight="1" x14ac:dyDescent="0.25">
      <c r="A6" s="49"/>
      <c r="B6" s="53"/>
      <c r="C6" s="49"/>
      <c r="D6" s="54"/>
      <c r="E6" s="54"/>
      <c r="F6" s="52"/>
      <c r="G6" s="52"/>
    </row>
    <row r="7" spans="1:9" ht="18" customHeight="1" x14ac:dyDescent="0.25">
      <c r="A7" s="30">
        <v>1</v>
      </c>
      <c r="B7" s="31">
        <v>2</v>
      </c>
      <c r="C7" s="30">
        <v>3</v>
      </c>
      <c r="D7" s="2">
        <v>4</v>
      </c>
      <c r="E7" s="2">
        <v>5</v>
      </c>
      <c r="F7" s="2">
        <v>6</v>
      </c>
      <c r="G7" s="3">
        <v>7</v>
      </c>
    </row>
    <row r="8" spans="1:9" ht="30" customHeight="1" x14ac:dyDescent="0.25">
      <c r="A8" s="30" t="s">
        <v>4</v>
      </c>
      <c r="B8" s="31" t="s">
        <v>5</v>
      </c>
      <c r="C8" s="42" t="s">
        <v>6</v>
      </c>
      <c r="D8" s="43"/>
      <c r="E8" s="43"/>
      <c r="F8" s="43"/>
      <c r="G8" s="44"/>
    </row>
    <row r="9" spans="1:9" x14ac:dyDescent="0.25">
      <c r="A9" s="10" t="s">
        <v>23</v>
      </c>
      <c r="B9" s="11" t="s">
        <v>25</v>
      </c>
      <c r="C9" s="12" t="s">
        <v>12</v>
      </c>
      <c r="D9" s="13"/>
      <c r="E9" s="13"/>
      <c r="F9" s="13"/>
      <c r="G9" s="14"/>
    </row>
    <row r="10" spans="1:9" s="1" customFormat="1" ht="30" x14ac:dyDescent="0.25">
      <c r="A10" s="15">
        <v>10</v>
      </c>
      <c r="B10" s="16" t="s">
        <v>33</v>
      </c>
      <c r="C10" s="17" t="s">
        <v>34</v>
      </c>
      <c r="D10" s="18" t="s">
        <v>35</v>
      </c>
      <c r="E10" s="18">
        <v>0.5</v>
      </c>
      <c r="F10" s="18"/>
      <c r="G10" s="19">
        <f>E10*F10</f>
        <v>0</v>
      </c>
      <c r="I10" s="9"/>
    </row>
    <row r="11" spans="1:9" s="1" customFormat="1" ht="30" x14ac:dyDescent="0.25">
      <c r="A11" s="15">
        <v>20</v>
      </c>
      <c r="B11" s="16" t="s">
        <v>42</v>
      </c>
      <c r="C11" s="17" t="s">
        <v>40</v>
      </c>
      <c r="D11" s="18" t="s">
        <v>41</v>
      </c>
      <c r="E11" s="18">
        <v>0.34</v>
      </c>
      <c r="F11" s="18"/>
      <c r="G11" s="19">
        <f>E11*F11</f>
        <v>0</v>
      </c>
      <c r="I11" s="9"/>
    </row>
    <row r="12" spans="1:9" s="1" customFormat="1" x14ac:dyDescent="0.25">
      <c r="A12" s="10" t="s">
        <v>24</v>
      </c>
      <c r="B12" s="11" t="s">
        <v>26</v>
      </c>
      <c r="C12" s="12" t="s">
        <v>31</v>
      </c>
      <c r="D12" s="20"/>
      <c r="E12" s="20"/>
      <c r="F12" s="20"/>
      <c r="G12" s="21"/>
      <c r="I12" s="9"/>
    </row>
    <row r="13" spans="1:9" s="1" customFormat="1" ht="25.5" x14ac:dyDescent="0.25">
      <c r="A13" s="15">
        <v>30</v>
      </c>
      <c r="B13" s="16" t="s">
        <v>67</v>
      </c>
      <c r="C13" s="17" t="s">
        <v>66</v>
      </c>
      <c r="D13" s="18" t="s">
        <v>8</v>
      </c>
      <c r="E13" s="18">
        <v>25</v>
      </c>
      <c r="F13" s="18"/>
      <c r="G13" s="19">
        <f t="shared" ref="G13" si="0">E13*F13</f>
        <v>0</v>
      </c>
      <c r="I13" s="9"/>
    </row>
    <row r="14" spans="1:9" s="1" customFormat="1" ht="30.75" customHeight="1" x14ac:dyDescent="0.25">
      <c r="A14" s="15">
        <v>40</v>
      </c>
      <c r="B14" s="16" t="s">
        <v>68</v>
      </c>
      <c r="C14" s="17" t="s">
        <v>55</v>
      </c>
      <c r="D14" s="18" t="s">
        <v>8</v>
      </c>
      <c r="E14" s="18">
        <v>39</v>
      </c>
      <c r="F14" s="18"/>
      <c r="G14" s="19">
        <f t="shared" ref="G14:G16" si="1">E14*F14</f>
        <v>0</v>
      </c>
      <c r="I14" s="9"/>
    </row>
    <row r="15" spans="1:9" s="1" customFormat="1" ht="30.75" customHeight="1" x14ac:dyDescent="0.25">
      <c r="A15" s="15">
        <v>50</v>
      </c>
      <c r="B15" s="16" t="s">
        <v>79</v>
      </c>
      <c r="C15" s="17" t="s">
        <v>80</v>
      </c>
      <c r="D15" s="18" t="s">
        <v>81</v>
      </c>
      <c r="E15" s="18">
        <v>150</v>
      </c>
      <c r="F15" s="18"/>
      <c r="G15" s="19">
        <f t="shared" ref="G15" si="2">E15*F15</f>
        <v>0</v>
      </c>
      <c r="I15" s="9"/>
    </row>
    <row r="16" spans="1:9" s="1" customFormat="1" ht="30.75" customHeight="1" x14ac:dyDescent="0.25">
      <c r="A16" s="15">
        <v>60</v>
      </c>
      <c r="B16" s="16" t="s">
        <v>69</v>
      </c>
      <c r="C16" s="17" t="s">
        <v>72</v>
      </c>
      <c r="D16" s="18" t="s">
        <v>51</v>
      </c>
      <c r="E16" s="18">
        <v>1000</v>
      </c>
      <c r="F16" s="18"/>
      <c r="G16" s="19">
        <f t="shared" si="1"/>
        <v>0</v>
      </c>
      <c r="I16" s="9"/>
    </row>
    <row r="17" spans="1:9" s="1" customFormat="1" ht="30" x14ac:dyDescent="0.25">
      <c r="A17" s="15">
        <v>70</v>
      </c>
      <c r="B17" s="16" t="s">
        <v>70</v>
      </c>
      <c r="C17" s="17" t="s">
        <v>71</v>
      </c>
      <c r="D17" s="18" t="s">
        <v>51</v>
      </c>
      <c r="E17" s="18">
        <f>17.5+45</f>
        <v>62.5</v>
      </c>
      <c r="F17" s="18"/>
      <c r="G17" s="19">
        <f t="shared" ref="G17" si="3">E17*F17</f>
        <v>0</v>
      </c>
      <c r="I17" s="9"/>
    </row>
    <row r="18" spans="1:9" s="1" customFormat="1" ht="18.600000000000001" customHeight="1" x14ac:dyDescent="0.25">
      <c r="A18" s="39" t="s">
        <v>29</v>
      </c>
      <c r="B18" s="40"/>
      <c r="C18" s="40"/>
      <c r="D18" s="40"/>
      <c r="E18" s="40"/>
      <c r="F18" s="40"/>
      <c r="G18" s="22">
        <f>SUM(G10:G17)</f>
        <v>0</v>
      </c>
    </row>
    <row r="19" spans="1:9" s="1" customFormat="1" ht="30.6" customHeight="1" x14ac:dyDescent="0.25">
      <c r="A19" s="30" t="s">
        <v>9</v>
      </c>
      <c r="B19" s="31" t="s">
        <v>82</v>
      </c>
      <c r="C19" s="42" t="s">
        <v>36</v>
      </c>
      <c r="D19" s="43"/>
      <c r="E19" s="43"/>
      <c r="F19" s="43"/>
      <c r="G19" s="44"/>
    </row>
    <row r="20" spans="1:9" s="1" customFormat="1" x14ac:dyDescent="0.25">
      <c r="A20" s="10">
        <v>2</v>
      </c>
      <c r="B20" s="11" t="s">
        <v>83</v>
      </c>
      <c r="C20" s="12" t="s">
        <v>37</v>
      </c>
      <c r="D20" s="13"/>
      <c r="E20" s="13"/>
      <c r="F20" s="13"/>
      <c r="G20" s="14"/>
    </row>
    <row r="21" spans="1:9" s="1" customFormat="1" ht="45" x14ac:dyDescent="0.25">
      <c r="A21" s="15">
        <v>80</v>
      </c>
      <c r="B21" s="16" t="s">
        <v>84</v>
      </c>
      <c r="C21" s="17" t="s">
        <v>85</v>
      </c>
      <c r="D21" s="18" t="s">
        <v>81</v>
      </c>
      <c r="E21" s="18">
        <v>300</v>
      </c>
      <c r="F21" s="18"/>
      <c r="G21" s="19">
        <f>F21*E21</f>
        <v>0</v>
      </c>
    </row>
    <row r="22" spans="1:9" s="1" customFormat="1" ht="24.95" customHeight="1" x14ac:dyDescent="0.25">
      <c r="A22" s="39" t="s">
        <v>30</v>
      </c>
      <c r="B22" s="40"/>
      <c r="C22" s="40"/>
      <c r="D22" s="40"/>
      <c r="E22" s="40"/>
      <c r="F22" s="40"/>
      <c r="G22" s="22">
        <f>SUM(G21:G21)</f>
        <v>0</v>
      </c>
    </row>
    <row r="23" spans="1:9" s="1" customFormat="1" ht="30.6" customHeight="1" x14ac:dyDescent="0.25">
      <c r="A23" s="30" t="s">
        <v>45</v>
      </c>
      <c r="B23" s="31" t="s">
        <v>14</v>
      </c>
      <c r="C23" s="42" t="s">
        <v>13</v>
      </c>
      <c r="D23" s="43"/>
      <c r="E23" s="43"/>
      <c r="F23" s="43"/>
      <c r="G23" s="44"/>
    </row>
    <row r="24" spans="1:9" s="1" customFormat="1" x14ac:dyDescent="0.25">
      <c r="A24" s="10">
        <v>3</v>
      </c>
      <c r="B24" s="11" t="s">
        <v>27</v>
      </c>
      <c r="C24" s="12" t="s">
        <v>15</v>
      </c>
      <c r="D24" s="13"/>
      <c r="E24" s="13"/>
      <c r="F24" s="13"/>
      <c r="G24" s="14"/>
    </row>
    <row r="25" spans="1:9" s="1" customFormat="1" ht="45" x14ac:dyDescent="0.25">
      <c r="A25" s="15">
        <v>90</v>
      </c>
      <c r="B25" s="16" t="s">
        <v>74</v>
      </c>
      <c r="C25" s="17" t="s">
        <v>57</v>
      </c>
      <c r="D25" s="18" t="s">
        <v>32</v>
      </c>
      <c r="E25" s="18">
        <v>170</v>
      </c>
      <c r="F25" s="18"/>
      <c r="G25" s="19">
        <f>F25*E25</f>
        <v>0</v>
      </c>
    </row>
    <row r="26" spans="1:9" s="1" customFormat="1" ht="40.15" customHeight="1" x14ac:dyDescent="0.25">
      <c r="A26" s="15">
        <v>100</v>
      </c>
      <c r="B26" s="16" t="s">
        <v>75</v>
      </c>
      <c r="C26" s="17" t="s">
        <v>58</v>
      </c>
      <c r="D26" s="18" t="s">
        <v>32</v>
      </c>
      <c r="E26" s="18">
        <v>2500</v>
      </c>
      <c r="F26" s="18"/>
      <c r="G26" s="19">
        <f>F26*E26</f>
        <v>0</v>
      </c>
    </row>
    <row r="27" spans="1:9" s="1" customFormat="1" ht="40.15" customHeight="1" x14ac:dyDescent="0.25">
      <c r="A27" s="15">
        <v>110</v>
      </c>
      <c r="B27" s="16" t="s">
        <v>44</v>
      </c>
      <c r="C27" s="17" t="s">
        <v>60</v>
      </c>
      <c r="D27" s="18" t="s">
        <v>59</v>
      </c>
      <c r="E27" s="18">
        <v>170</v>
      </c>
      <c r="F27" s="18"/>
      <c r="G27" s="19">
        <f>F27*E27</f>
        <v>0</v>
      </c>
    </row>
    <row r="28" spans="1:9" s="1" customFormat="1" ht="34.9" customHeight="1" x14ac:dyDescent="0.25">
      <c r="A28" s="15">
        <v>120</v>
      </c>
      <c r="B28" s="16" t="s">
        <v>44</v>
      </c>
      <c r="C28" s="17" t="s">
        <v>61</v>
      </c>
      <c r="D28" s="18" t="s">
        <v>32</v>
      </c>
      <c r="E28" s="18">
        <v>2500</v>
      </c>
      <c r="F28" s="18"/>
      <c r="G28" s="19">
        <f>F28*E28</f>
        <v>0</v>
      </c>
    </row>
    <row r="29" spans="1:9" s="1" customFormat="1" ht="24.95" customHeight="1" x14ac:dyDescent="0.25">
      <c r="A29" s="39" t="s">
        <v>30</v>
      </c>
      <c r="B29" s="40"/>
      <c r="C29" s="40"/>
      <c r="D29" s="40"/>
      <c r="E29" s="40"/>
      <c r="F29" s="40"/>
      <c r="G29" s="22">
        <f>SUM(G25:G28)</f>
        <v>0</v>
      </c>
    </row>
    <row r="30" spans="1:9" s="1" customFormat="1" ht="30" customHeight="1" x14ac:dyDescent="0.25">
      <c r="A30" s="30" t="s">
        <v>10</v>
      </c>
      <c r="B30" s="31" t="s">
        <v>17</v>
      </c>
      <c r="C30" s="42" t="s">
        <v>16</v>
      </c>
      <c r="D30" s="43"/>
      <c r="E30" s="43"/>
      <c r="F30" s="43"/>
      <c r="G30" s="44"/>
    </row>
    <row r="31" spans="1:9" s="1" customFormat="1" x14ac:dyDescent="0.25">
      <c r="A31" s="32" t="s">
        <v>38</v>
      </c>
      <c r="B31" s="11" t="s">
        <v>28</v>
      </c>
      <c r="C31" s="12" t="s">
        <v>53</v>
      </c>
      <c r="D31" s="13"/>
      <c r="E31" s="13"/>
      <c r="F31" s="13"/>
      <c r="G31" s="14"/>
    </row>
    <row r="32" spans="1:9" s="1" customFormat="1" ht="61.9" customHeight="1" x14ac:dyDescent="0.25">
      <c r="A32" s="15">
        <v>130</v>
      </c>
      <c r="B32" s="16" t="s">
        <v>86</v>
      </c>
      <c r="C32" s="17" t="s">
        <v>87</v>
      </c>
      <c r="D32" s="18" t="s">
        <v>32</v>
      </c>
      <c r="E32" s="18">
        <v>750</v>
      </c>
      <c r="F32" s="18"/>
      <c r="G32" s="19">
        <f>F32*E32</f>
        <v>0</v>
      </c>
    </row>
    <row r="33" spans="1:7" s="1" customFormat="1" ht="61.9" customHeight="1" x14ac:dyDescent="0.25">
      <c r="A33" s="15">
        <v>140</v>
      </c>
      <c r="B33" s="16" t="s">
        <v>65</v>
      </c>
      <c r="C33" s="17" t="s">
        <v>76</v>
      </c>
      <c r="D33" s="18" t="s">
        <v>32</v>
      </c>
      <c r="E33" s="18">
        <f>500*3.5</f>
        <v>1750</v>
      </c>
      <c r="F33" s="18"/>
      <c r="G33" s="19">
        <f>F33*E33</f>
        <v>0</v>
      </c>
    </row>
    <row r="34" spans="1:7" s="1" customFormat="1" ht="43.15" customHeight="1" x14ac:dyDescent="0.25">
      <c r="A34" s="15">
        <v>150</v>
      </c>
      <c r="B34" s="16" t="s">
        <v>62</v>
      </c>
      <c r="C34" s="17" t="s">
        <v>54</v>
      </c>
      <c r="D34" s="18" t="s">
        <v>32</v>
      </c>
      <c r="E34" s="18">
        <v>170</v>
      </c>
      <c r="F34" s="18"/>
      <c r="G34" s="19">
        <f>F34*E34</f>
        <v>0</v>
      </c>
    </row>
    <row r="35" spans="1:7" s="1" customFormat="1" ht="43.15" customHeight="1" x14ac:dyDescent="0.25">
      <c r="A35" s="15">
        <v>160</v>
      </c>
      <c r="B35" s="16" t="s">
        <v>62</v>
      </c>
      <c r="C35" s="17" t="s">
        <v>77</v>
      </c>
      <c r="D35" s="18" t="s">
        <v>32</v>
      </c>
      <c r="E35" s="18">
        <v>2500</v>
      </c>
      <c r="F35" s="18"/>
      <c r="G35" s="19">
        <f>F35*E35</f>
        <v>0</v>
      </c>
    </row>
    <row r="36" spans="1:7" s="1" customFormat="1" ht="24.95" customHeight="1" x14ac:dyDescent="0.25">
      <c r="A36" s="39" t="s">
        <v>43</v>
      </c>
      <c r="B36" s="40"/>
      <c r="C36" s="40"/>
      <c r="D36" s="40"/>
      <c r="E36" s="40"/>
      <c r="F36" s="40"/>
      <c r="G36" s="22">
        <f>SUM(G32:G35)</f>
        <v>0</v>
      </c>
    </row>
    <row r="37" spans="1:7" s="1" customFormat="1" ht="29.25" customHeight="1" x14ac:dyDescent="0.25">
      <c r="A37" s="30" t="s">
        <v>11</v>
      </c>
      <c r="B37" s="31" t="s">
        <v>47</v>
      </c>
      <c r="C37" s="36" t="s">
        <v>48</v>
      </c>
      <c r="D37" s="37"/>
      <c r="E37" s="37"/>
      <c r="F37" s="37"/>
      <c r="G37" s="38"/>
    </row>
    <row r="38" spans="1:7" s="1" customFormat="1" ht="30.75" customHeight="1" x14ac:dyDescent="0.25">
      <c r="A38" s="15">
        <v>170</v>
      </c>
      <c r="B38" s="16" t="s">
        <v>63</v>
      </c>
      <c r="C38" s="17" t="s">
        <v>52</v>
      </c>
      <c r="D38" s="18" t="s">
        <v>7</v>
      </c>
      <c r="E38" s="18">
        <v>170</v>
      </c>
      <c r="F38" s="18"/>
      <c r="G38" s="19">
        <f t="shared" ref="G38" si="4">F38*E38</f>
        <v>0</v>
      </c>
    </row>
    <row r="39" spans="1:7" s="1" customFormat="1" ht="24.95" customHeight="1" x14ac:dyDescent="0.25">
      <c r="A39" s="39" t="s">
        <v>88</v>
      </c>
      <c r="B39" s="40"/>
      <c r="C39" s="40"/>
      <c r="D39" s="40"/>
      <c r="E39" s="40"/>
      <c r="F39" s="40"/>
      <c r="G39" s="34">
        <f>SUM(G38)</f>
        <v>0</v>
      </c>
    </row>
    <row r="40" spans="1:7" s="1" customFormat="1" ht="24.95" customHeight="1" x14ac:dyDescent="0.25">
      <c r="A40" s="30" t="s">
        <v>39</v>
      </c>
      <c r="B40" s="31" t="s">
        <v>49</v>
      </c>
      <c r="C40" s="36" t="s">
        <v>50</v>
      </c>
      <c r="D40" s="37"/>
      <c r="E40" s="37"/>
      <c r="F40" s="37"/>
      <c r="G40" s="38"/>
    </row>
    <row r="41" spans="1:7" s="1" customFormat="1" ht="43.5" customHeight="1" x14ac:dyDescent="0.25">
      <c r="A41" s="15">
        <v>180</v>
      </c>
      <c r="B41" s="16" t="s">
        <v>64</v>
      </c>
      <c r="C41" s="35" t="s">
        <v>78</v>
      </c>
      <c r="D41" s="18" t="s">
        <v>7</v>
      </c>
      <c r="E41" s="18">
        <v>920</v>
      </c>
      <c r="F41" s="18"/>
      <c r="G41" s="19">
        <f>F41*E41</f>
        <v>0</v>
      </c>
    </row>
    <row r="42" spans="1:7" s="1" customFormat="1" ht="24.95" customHeight="1" x14ac:dyDescent="0.25">
      <c r="A42" s="39" t="s">
        <v>89</v>
      </c>
      <c r="B42" s="40"/>
      <c r="C42" s="40"/>
      <c r="D42" s="40"/>
      <c r="E42" s="40"/>
      <c r="F42" s="41"/>
      <c r="G42" s="22">
        <f>SUM(G41)</f>
        <v>0</v>
      </c>
    </row>
    <row r="43" spans="1:7" s="1" customFormat="1" ht="30" customHeight="1" x14ac:dyDescent="0.25">
      <c r="A43" s="23"/>
      <c r="B43" s="24"/>
      <c r="C43" s="45" t="s">
        <v>18</v>
      </c>
      <c r="D43" s="46"/>
      <c r="E43" s="46"/>
      <c r="F43" s="47"/>
      <c r="G43" s="33">
        <f>SUM(G18,G22,G29,G36,G39,G42)</f>
        <v>0</v>
      </c>
    </row>
    <row r="44" spans="1:7" s="1" customFormat="1" ht="30" customHeight="1" x14ac:dyDescent="0.25">
      <c r="B44" s="26"/>
      <c r="C44" s="45" t="s">
        <v>19</v>
      </c>
      <c r="D44" s="46"/>
      <c r="E44" s="46"/>
      <c r="F44" s="47"/>
      <c r="G44" s="25">
        <f>0.23*G43</f>
        <v>0</v>
      </c>
    </row>
    <row r="45" spans="1:7" s="1" customFormat="1" ht="30" customHeight="1" x14ac:dyDescent="0.25">
      <c r="B45" s="26"/>
      <c r="C45" s="45" t="s">
        <v>20</v>
      </c>
      <c r="D45" s="46"/>
      <c r="E45" s="46"/>
      <c r="F45" s="47"/>
      <c r="G45" s="25">
        <f>1.23*G43</f>
        <v>0</v>
      </c>
    </row>
    <row r="46" spans="1:7" s="1" customFormat="1" x14ac:dyDescent="0.25">
      <c r="B46" s="27"/>
      <c r="C46" s="28"/>
      <c r="D46" s="9"/>
      <c r="E46" s="9"/>
      <c r="F46" s="9"/>
      <c r="G46" s="29"/>
    </row>
  </sheetData>
  <mergeCells count="24">
    <mergeCell ref="C8:G8"/>
    <mergeCell ref="C23:G23"/>
    <mergeCell ref="A1:G1"/>
    <mergeCell ref="C30:G30"/>
    <mergeCell ref="A5:A6"/>
    <mergeCell ref="C43:F43"/>
    <mergeCell ref="C44:F44"/>
    <mergeCell ref="A2:G3"/>
    <mergeCell ref="F5:F6"/>
    <mergeCell ref="G5:G6"/>
    <mergeCell ref="B5:B6"/>
    <mergeCell ref="C5:C6"/>
    <mergeCell ref="D5:D6"/>
    <mergeCell ref="A36:F36"/>
    <mergeCell ref="A39:F39"/>
    <mergeCell ref="C37:G37"/>
    <mergeCell ref="E5:E6"/>
    <mergeCell ref="A18:F18"/>
    <mergeCell ref="C40:G40"/>
    <mergeCell ref="A42:F42"/>
    <mergeCell ref="C19:G19"/>
    <mergeCell ref="A22:F22"/>
    <mergeCell ref="C45:F45"/>
    <mergeCell ref="A29:F29"/>
  </mergeCells>
  <phoneticPr fontId="1" type="noConversion"/>
  <pageMargins left="0.7" right="0.7" top="0.75" bottom="0.75" header="0.3" footer="0.3"/>
  <pageSetup paperSize="9" scale="7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52918D-BA15-4D07-9BFC-ABA084CF5D0F}">
  <dimension ref="A1:G37"/>
  <sheetViews>
    <sheetView view="pageBreakPreview" zoomScale="85" zoomScaleNormal="100" zoomScaleSheetLayoutView="85" workbookViewId="0">
      <selection activeCell="C48" sqref="C48"/>
    </sheetView>
  </sheetViews>
  <sheetFormatPr defaultColWidth="9.140625" defaultRowHeight="15" x14ac:dyDescent="0.25"/>
  <cols>
    <col min="1" max="1" width="7.5703125" style="4" customWidth="1"/>
    <col min="2" max="2" width="13.5703125" style="5" customWidth="1"/>
    <col min="3" max="3" width="50.85546875" style="6" customWidth="1"/>
    <col min="4" max="4" width="9.5703125" style="7" customWidth="1"/>
    <col min="5" max="5" width="11.5703125" style="7" customWidth="1"/>
    <col min="6" max="6" width="26.28515625" style="4" customWidth="1"/>
    <col min="7" max="7" width="12.140625" style="4" customWidth="1"/>
    <col min="8" max="16384" width="9.140625" style="4"/>
  </cols>
  <sheetData>
    <row r="1" spans="1:7" ht="42" customHeight="1" x14ac:dyDescent="0.25">
      <c r="A1" s="48" t="s">
        <v>46</v>
      </c>
      <c r="B1" s="48"/>
      <c r="C1" s="48"/>
      <c r="D1" s="48"/>
      <c r="E1" s="48"/>
    </row>
    <row r="2" spans="1:7" ht="45" customHeight="1" x14ac:dyDescent="0.25">
      <c r="A2" s="55" t="s">
        <v>56</v>
      </c>
      <c r="B2" s="55"/>
      <c r="C2" s="55"/>
      <c r="D2" s="55"/>
      <c r="E2" s="55"/>
    </row>
    <row r="3" spans="1:7" ht="15" hidden="1" customHeight="1" x14ac:dyDescent="0.25">
      <c r="A3" s="55"/>
      <c r="B3" s="55"/>
      <c r="C3" s="55"/>
      <c r="D3" s="55"/>
      <c r="E3" s="55"/>
    </row>
    <row r="4" spans="1:7" x14ac:dyDescent="0.25">
      <c r="A4" s="1"/>
      <c r="B4" s="27"/>
      <c r="C4" s="28"/>
      <c r="D4" s="9"/>
      <c r="E4" s="9"/>
    </row>
    <row r="5" spans="1:7" ht="14.25" customHeight="1" x14ac:dyDescent="0.25">
      <c r="A5" s="49" t="s">
        <v>0</v>
      </c>
      <c r="B5" s="53" t="s">
        <v>1</v>
      </c>
      <c r="C5" s="49" t="s">
        <v>73</v>
      </c>
      <c r="D5" s="54" t="s">
        <v>2</v>
      </c>
      <c r="E5" s="54" t="s">
        <v>3</v>
      </c>
    </row>
    <row r="6" spans="1:7" ht="25.5" customHeight="1" x14ac:dyDescent="0.25">
      <c r="A6" s="49"/>
      <c r="B6" s="53"/>
      <c r="C6" s="49"/>
      <c r="D6" s="54"/>
      <c r="E6" s="54"/>
    </row>
    <row r="7" spans="1:7" ht="18" customHeight="1" x14ac:dyDescent="0.25">
      <c r="A7" s="30">
        <v>1</v>
      </c>
      <c r="B7" s="31">
        <v>2</v>
      </c>
      <c r="C7" s="30">
        <v>3</v>
      </c>
      <c r="D7" s="2">
        <v>4</v>
      </c>
      <c r="E7" s="2">
        <v>5</v>
      </c>
    </row>
    <row r="8" spans="1:7" ht="30" customHeight="1" x14ac:dyDescent="0.25">
      <c r="A8" s="30" t="s">
        <v>4</v>
      </c>
      <c r="B8" s="31" t="s">
        <v>5</v>
      </c>
      <c r="C8" s="42" t="s">
        <v>6</v>
      </c>
      <c r="D8" s="43"/>
      <c r="E8" s="43"/>
    </row>
    <row r="9" spans="1:7" x14ac:dyDescent="0.25">
      <c r="A9" s="10" t="s">
        <v>23</v>
      </c>
      <c r="B9" s="11" t="s">
        <v>25</v>
      </c>
      <c r="C9" s="12" t="s">
        <v>12</v>
      </c>
      <c r="D9" s="13"/>
      <c r="E9" s="13"/>
    </row>
    <row r="10" spans="1:7" s="1" customFormat="1" ht="30" x14ac:dyDescent="0.25">
      <c r="A10" s="15">
        <v>10</v>
      </c>
      <c r="B10" s="16" t="s">
        <v>33</v>
      </c>
      <c r="C10" s="17" t="s">
        <v>34</v>
      </c>
      <c r="D10" s="18" t="s">
        <v>35</v>
      </c>
      <c r="E10" s="18">
        <v>0.5</v>
      </c>
      <c r="G10" s="9"/>
    </row>
    <row r="11" spans="1:7" s="1" customFormat="1" ht="30" x14ac:dyDescent="0.25">
      <c r="A11" s="15">
        <v>20</v>
      </c>
      <c r="B11" s="16" t="s">
        <v>42</v>
      </c>
      <c r="C11" s="17" t="s">
        <v>40</v>
      </c>
      <c r="D11" s="18" t="s">
        <v>41</v>
      </c>
      <c r="E11" s="18">
        <v>0.34</v>
      </c>
      <c r="G11" s="9"/>
    </row>
    <row r="12" spans="1:7" s="1" customFormat="1" x14ac:dyDescent="0.25">
      <c r="A12" s="10" t="s">
        <v>24</v>
      </c>
      <c r="B12" s="11" t="s">
        <v>26</v>
      </c>
      <c r="C12" s="12" t="s">
        <v>31</v>
      </c>
      <c r="D12" s="20"/>
      <c r="E12" s="20"/>
      <c r="G12" s="9"/>
    </row>
    <row r="13" spans="1:7" s="1" customFormat="1" ht="25.5" x14ac:dyDescent="0.25">
      <c r="A13" s="15">
        <v>30</v>
      </c>
      <c r="B13" s="16" t="s">
        <v>67</v>
      </c>
      <c r="C13" s="17" t="s">
        <v>66</v>
      </c>
      <c r="D13" s="18" t="s">
        <v>8</v>
      </c>
      <c r="E13" s="18">
        <v>25</v>
      </c>
      <c r="G13" s="9"/>
    </row>
    <row r="14" spans="1:7" s="1" customFormat="1" ht="30.75" customHeight="1" x14ac:dyDescent="0.25">
      <c r="A14" s="15">
        <v>40</v>
      </c>
      <c r="B14" s="16" t="s">
        <v>68</v>
      </c>
      <c r="C14" s="17" t="s">
        <v>55</v>
      </c>
      <c r="D14" s="18" t="s">
        <v>8</v>
      </c>
      <c r="E14" s="18">
        <v>39</v>
      </c>
      <c r="G14" s="9"/>
    </row>
    <row r="15" spans="1:7" s="1" customFormat="1" ht="30.75" customHeight="1" x14ac:dyDescent="0.25">
      <c r="A15" s="15">
        <v>50</v>
      </c>
      <c r="B15" s="16" t="s">
        <v>79</v>
      </c>
      <c r="C15" s="17" t="s">
        <v>80</v>
      </c>
      <c r="D15" s="18" t="s">
        <v>81</v>
      </c>
      <c r="E15" s="18">
        <v>150</v>
      </c>
      <c r="G15" s="9"/>
    </row>
    <row r="16" spans="1:7" s="1" customFormat="1" ht="30.75" customHeight="1" x14ac:dyDescent="0.25">
      <c r="A16" s="15">
        <v>60</v>
      </c>
      <c r="B16" s="16" t="s">
        <v>69</v>
      </c>
      <c r="C16" s="17" t="s">
        <v>72</v>
      </c>
      <c r="D16" s="18" t="s">
        <v>51</v>
      </c>
      <c r="E16" s="18">
        <v>1000</v>
      </c>
      <c r="G16" s="9"/>
    </row>
    <row r="17" spans="1:7" s="1" customFormat="1" ht="30" x14ac:dyDescent="0.25">
      <c r="A17" s="15">
        <v>70</v>
      </c>
      <c r="B17" s="16" t="s">
        <v>70</v>
      </c>
      <c r="C17" s="17" t="s">
        <v>71</v>
      </c>
      <c r="D17" s="18" t="s">
        <v>51</v>
      </c>
      <c r="E17" s="18">
        <f>17.5+45</f>
        <v>62.5</v>
      </c>
      <c r="G17" s="9"/>
    </row>
    <row r="18" spans="1:7" s="1" customFormat="1" ht="30.6" customHeight="1" x14ac:dyDescent="0.25">
      <c r="A18" s="30" t="s">
        <v>9</v>
      </c>
      <c r="B18" s="31" t="s">
        <v>82</v>
      </c>
      <c r="C18" s="42" t="s">
        <v>36</v>
      </c>
      <c r="D18" s="43"/>
      <c r="E18" s="43"/>
    </row>
    <row r="19" spans="1:7" s="1" customFormat="1" x14ac:dyDescent="0.25">
      <c r="A19" s="10">
        <v>2</v>
      </c>
      <c r="B19" s="11" t="s">
        <v>83</v>
      </c>
      <c r="C19" s="12" t="s">
        <v>37</v>
      </c>
      <c r="D19" s="13"/>
      <c r="E19" s="13"/>
    </row>
    <row r="20" spans="1:7" s="1" customFormat="1" ht="45" x14ac:dyDescent="0.25">
      <c r="A20" s="15">
        <v>80</v>
      </c>
      <c r="B20" s="16" t="s">
        <v>84</v>
      </c>
      <c r="C20" s="17" t="s">
        <v>85</v>
      </c>
      <c r="D20" s="18" t="s">
        <v>81</v>
      </c>
      <c r="E20" s="18">
        <v>300</v>
      </c>
    </row>
    <row r="21" spans="1:7" s="1" customFormat="1" ht="30.6" customHeight="1" x14ac:dyDescent="0.25">
      <c r="A21" s="30" t="s">
        <v>45</v>
      </c>
      <c r="B21" s="31" t="s">
        <v>14</v>
      </c>
      <c r="C21" s="42" t="s">
        <v>13</v>
      </c>
      <c r="D21" s="43"/>
      <c r="E21" s="43"/>
    </row>
    <row r="22" spans="1:7" s="1" customFormat="1" x14ac:dyDescent="0.25">
      <c r="A22" s="10">
        <v>3</v>
      </c>
      <c r="B22" s="11" t="s">
        <v>27</v>
      </c>
      <c r="C22" s="12" t="s">
        <v>15</v>
      </c>
      <c r="D22" s="13"/>
      <c r="E22" s="13"/>
    </row>
    <row r="23" spans="1:7" s="1" customFormat="1" ht="45" x14ac:dyDescent="0.25">
      <c r="A23" s="15">
        <v>90</v>
      </c>
      <c r="B23" s="16" t="s">
        <v>74</v>
      </c>
      <c r="C23" s="17" t="s">
        <v>57</v>
      </c>
      <c r="D23" s="18" t="s">
        <v>32</v>
      </c>
      <c r="E23" s="18">
        <v>170</v>
      </c>
    </row>
    <row r="24" spans="1:7" s="1" customFormat="1" ht="40.15" customHeight="1" x14ac:dyDescent="0.25">
      <c r="A24" s="15">
        <v>100</v>
      </c>
      <c r="B24" s="16" t="s">
        <v>75</v>
      </c>
      <c r="C24" s="17" t="s">
        <v>58</v>
      </c>
      <c r="D24" s="18" t="s">
        <v>32</v>
      </c>
      <c r="E24" s="18">
        <v>2500</v>
      </c>
    </row>
    <row r="25" spans="1:7" s="1" customFormat="1" ht="40.15" customHeight="1" x14ac:dyDescent="0.25">
      <c r="A25" s="15">
        <v>110</v>
      </c>
      <c r="B25" s="16" t="s">
        <v>44</v>
      </c>
      <c r="C25" s="17" t="s">
        <v>60</v>
      </c>
      <c r="D25" s="18" t="s">
        <v>59</v>
      </c>
      <c r="E25" s="18">
        <v>170</v>
      </c>
    </row>
    <row r="26" spans="1:7" s="1" customFormat="1" ht="34.9" customHeight="1" x14ac:dyDescent="0.25">
      <c r="A26" s="15">
        <v>120</v>
      </c>
      <c r="B26" s="16" t="s">
        <v>44</v>
      </c>
      <c r="C26" s="17" t="s">
        <v>61</v>
      </c>
      <c r="D26" s="18" t="s">
        <v>32</v>
      </c>
      <c r="E26" s="18">
        <v>2500</v>
      </c>
    </row>
    <row r="27" spans="1:7" s="1" customFormat="1" ht="30" customHeight="1" x14ac:dyDescent="0.25">
      <c r="A27" s="30" t="s">
        <v>10</v>
      </c>
      <c r="B27" s="31" t="s">
        <v>17</v>
      </c>
      <c r="C27" s="42" t="s">
        <v>16</v>
      </c>
      <c r="D27" s="43"/>
      <c r="E27" s="43"/>
    </row>
    <row r="28" spans="1:7" s="1" customFormat="1" x14ac:dyDescent="0.25">
      <c r="A28" s="32" t="s">
        <v>38</v>
      </c>
      <c r="B28" s="11" t="s">
        <v>28</v>
      </c>
      <c r="C28" s="12" t="s">
        <v>53</v>
      </c>
      <c r="D28" s="13"/>
      <c r="E28" s="13"/>
    </row>
    <row r="29" spans="1:7" s="1" customFormat="1" ht="61.9" customHeight="1" x14ac:dyDescent="0.25">
      <c r="A29" s="15">
        <v>130</v>
      </c>
      <c r="B29" s="16" t="s">
        <v>86</v>
      </c>
      <c r="C29" s="17" t="s">
        <v>87</v>
      </c>
      <c r="D29" s="18" t="s">
        <v>32</v>
      </c>
      <c r="E29" s="18">
        <v>750</v>
      </c>
    </row>
    <row r="30" spans="1:7" s="1" customFormat="1" ht="61.9" customHeight="1" x14ac:dyDescent="0.25">
      <c r="A30" s="15">
        <v>140</v>
      </c>
      <c r="B30" s="16" t="s">
        <v>65</v>
      </c>
      <c r="C30" s="17" t="s">
        <v>76</v>
      </c>
      <c r="D30" s="18" t="s">
        <v>32</v>
      </c>
      <c r="E30" s="18">
        <f>500*3.5</f>
        <v>1750</v>
      </c>
    </row>
    <row r="31" spans="1:7" s="1" customFormat="1" ht="43.15" customHeight="1" x14ac:dyDescent="0.25">
      <c r="A31" s="15">
        <v>150</v>
      </c>
      <c r="B31" s="16" t="s">
        <v>62</v>
      </c>
      <c r="C31" s="17" t="s">
        <v>54</v>
      </c>
      <c r="D31" s="18" t="s">
        <v>32</v>
      </c>
      <c r="E31" s="18">
        <v>170</v>
      </c>
    </row>
    <row r="32" spans="1:7" s="1" customFormat="1" ht="43.15" customHeight="1" x14ac:dyDescent="0.25">
      <c r="A32" s="15">
        <v>160</v>
      </c>
      <c r="B32" s="16" t="s">
        <v>62</v>
      </c>
      <c r="C32" s="17" t="s">
        <v>77</v>
      </c>
      <c r="D32" s="18" t="s">
        <v>32</v>
      </c>
      <c r="E32" s="18">
        <v>2500</v>
      </c>
    </row>
    <row r="33" spans="1:5" s="1" customFormat="1" ht="29.25" customHeight="1" x14ac:dyDescent="0.25">
      <c r="A33" s="30" t="s">
        <v>11</v>
      </c>
      <c r="B33" s="31" t="s">
        <v>47</v>
      </c>
      <c r="C33" s="36" t="s">
        <v>48</v>
      </c>
      <c r="D33" s="37"/>
      <c r="E33" s="37"/>
    </row>
    <row r="34" spans="1:5" s="1" customFormat="1" ht="30.75" customHeight="1" x14ac:dyDescent="0.25">
      <c r="A34" s="15">
        <v>170</v>
      </c>
      <c r="B34" s="16" t="s">
        <v>63</v>
      </c>
      <c r="C34" s="17" t="s">
        <v>52</v>
      </c>
      <c r="D34" s="18" t="s">
        <v>7</v>
      </c>
      <c r="E34" s="18">
        <v>170</v>
      </c>
    </row>
    <row r="35" spans="1:5" s="1" customFormat="1" ht="24.95" customHeight="1" x14ac:dyDescent="0.25">
      <c r="A35" s="30" t="s">
        <v>39</v>
      </c>
      <c r="B35" s="31" t="s">
        <v>49</v>
      </c>
      <c r="C35" s="36" t="s">
        <v>50</v>
      </c>
      <c r="D35" s="37"/>
      <c r="E35" s="37"/>
    </row>
    <row r="36" spans="1:5" s="1" customFormat="1" ht="43.5" customHeight="1" x14ac:dyDescent="0.25">
      <c r="A36" s="15">
        <v>180</v>
      </c>
      <c r="B36" s="16" t="s">
        <v>64</v>
      </c>
      <c r="C36" s="35" t="s">
        <v>78</v>
      </c>
      <c r="D36" s="18" t="s">
        <v>7</v>
      </c>
      <c r="E36" s="18">
        <v>920</v>
      </c>
    </row>
    <row r="37" spans="1:5" s="1" customFormat="1" x14ac:dyDescent="0.25">
      <c r="B37" s="27"/>
      <c r="C37" s="28"/>
      <c r="D37" s="9"/>
      <c r="E37" s="9"/>
    </row>
  </sheetData>
  <mergeCells count="13">
    <mergeCell ref="A1:E1"/>
    <mergeCell ref="A2:E3"/>
    <mergeCell ref="C8:E8"/>
    <mergeCell ref="A5:A6"/>
    <mergeCell ref="B5:B6"/>
    <mergeCell ref="C5:C6"/>
    <mergeCell ref="D5:D6"/>
    <mergeCell ref="E5:E6"/>
    <mergeCell ref="C33:E33"/>
    <mergeCell ref="C35:E35"/>
    <mergeCell ref="C18:E18"/>
    <mergeCell ref="C21:E21"/>
    <mergeCell ref="C27:E27"/>
  </mergeCells>
  <pageMargins left="0.7" right="0.7" top="0.75" bottom="0.75" header="0.3" footer="0.3"/>
  <pageSetup paperSize="9" scale="71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1</vt:i4>
      </vt:variant>
    </vt:vector>
  </HeadingPairs>
  <TitlesOfParts>
    <vt:vector size="3" baseType="lpstr">
      <vt:lpstr>KI</vt:lpstr>
      <vt:lpstr>PR</vt:lpstr>
      <vt:lpstr>KI!Obszar_wydruku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Architekt3</dc:creator>
  <cp:lastModifiedBy>Urząd Miejski w Lubsku</cp:lastModifiedBy>
  <cp:lastPrinted>2020-03-20T12:43:25Z</cp:lastPrinted>
  <dcterms:created xsi:type="dcterms:W3CDTF">2016-09-16T05:46:31Z</dcterms:created>
  <dcterms:modified xsi:type="dcterms:W3CDTF">2024-08-19T13:20:22Z</dcterms:modified>
</cp:coreProperties>
</file>