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8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<sst xmlns="http://schemas.openxmlformats.org/spreadsheetml/2006/main" count="806" uniqueCount="303">
  <si>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</si>
  <si>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</si>
  <si>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</si>
  <si>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</si>
  <si>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</si>
  <si>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</si>
  <si>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</si>
  <si>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</si>
  <si>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</si>
  <si>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</si>
  <si>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</si>
  <si>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</si>
  <si>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</si>
  <si>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</si>
  <si>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</si>
  <si>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</si>
  <si>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</si>
  <si>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</si>
  <si>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</si>
  <si>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</si>
  <si>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</si>
  <si>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</si>
  <si>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</si>
  <si>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</si>
  <si>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</si>
  <si>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</si>
  <si>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Wielkość opakowania</t>
  </si>
  <si>
    <t>Wartość netto</t>
  </si>
  <si>
    <t>Wartość brutto</t>
  </si>
  <si>
    <t>Zadanie</t>
  </si>
  <si>
    <t>Razem</t>
  </si>
  <si>
    <t>Zadanie nr 1</t>
  </si>
  <si>
    <t xml:space="preserve">Program lekowy leczenia atypowego zespołu hemolityczno-mocznicowego (aHUS) </t>
  </si>
  <si>
    <t>Eculizumabum</t>
  </si>
  <si>
    <t>koncentrat do sporządzania roztworu do infuzji</t>
  </si>
  <si>
    <t>300 mg/30 ml</t>
  </si>
  <si>
    <t>1 fiolka</t>
  </si>
  <si>
    <t>CPV: 33 62 10 00-9 Produkty lecznicze dla krwi oraz organów krwiotwórczych</t>
  </si>
  <si>
    <t>inj.</t>
  </si>
  <si>
    <t>Zadanie nr 2</t>
  </si>
  <si>
    <t>CPV: 33 69 00 00-3 Różne produkty lecznicze</t>
  </si>
  <si>
    <t>Acetylocysteinum</t>
  </si>
  <si>
    <t>tabl. musujące</t>
  </si>
  <si>
    <t>200 mg</t>
  </si>
  <si>
    <t>20 tabl.</t>
  </si>
  <si>
    <t>Acarbosum</t>
  </si>
  <si>
    <t>tabl.</t>
  </si>
  <si>
    <t>50 mg</t>
  </si>
  <si>
    <t>30 tabl.</t>
  </si>
  <si>
    <t>100 mg</t>
  </si>
  <si>
    <t>Alantan lub równoważny</t>
  </si>
  <si>
    <t>maść</t>
  </si>
  <si>
    <t>preparat złożony</t>
  </si>
  <si>
    <t>tuba 30 g</t>
  </si>
  <si>
    <t>Alfacalcidolum</t>
  </si>
  <si>
    <t>kaps.</t>
  </si>
  <si>
    <t>0,25 mcg</t>
  </si>
  <si>
    <t>100 kaps.</t>
  </si>
  <si>
    <t>1 mcg</t>
  </si>
  <si>
    <t>Octanowinian glinu</t>
  </si>
  <si>
    <t>żel</t>
  </si>
  <si>
    <t>tuba 75 g</t>
  </si>
  <si>
    <t>Sulfathiazolum argentum</t>
  </si>
  <si>
    <t>krem</t>
  </si>
  <si>
    <t>puszka                        400 g</t>
  </si>
  <si>
    <t>300 mg</t>
  </si>
  <si>
    <t>50 tabl.</t>
  </si>
  <si>
    <t>Magnesium hydroaspartate                          + Kalium hydroaspartate</t>
  </si>
  <si>
    <t>17 mg Mg2+                                /54 mg K+</t>
  </si>
  <si>
    <t>Acidum acetylsalicylicum z rejestracją w stanach gorączkowych, jako lek przeciwbólowy i przeciwzapalny</t>
  </si>
  <si>
    <t>Ipratropium + Fenoterolum</t>
  </si>
  <si>
    <t>płyn do inhalacji</t>
  </si>
  <si>
    <t>0,25 mg                                    + 0,5 mg/ml</t>
  </si>
  <si>
    <t>20 ml</t>
  </si>
  <si>
    <t>Betaxololum</t>
  </si>
  <si>
    <t>20 mg</t>
  </si>
  <si>
    <t>Fenofibratum</t>
  </si>
  <si>
    <t>30 kaps.</t>
  </si>
  <si>
    <t>267 mg</t>
  </si>
  <si>
    <t>Bisacodylum</t>
  </si>
  <si>
    <t>czopki</t>
  </si>
  <si>
    <t>10 mg</t>
  </si>
  <si>
    <t>5 czopków</t>
  </si>
  <si>
    <t>Phenylbutazonum</t>
  </si>
  <si>
    <t>250 mg</t>
  </si>
  <si>
    <t>Calcium dobesilate</t>
  </si>
  <si>
    <t>Calcium carbonicum</t>
  </si>
  <si>
    <t>500 mg</t>
  </si>
  <si>
    <t>200 kaps.</t>
  </si>
  <si>
    <t>Carbo medicinalis</t>
  </si>
  <si>
    <t>20 kaps.</t>
  </si>
  <si>
    <t>Doxazosinum w postaci tabletek o przedłużonym uwalnianiu</t>
  </si>
  <si>
    <t>tabl. prolongatum</t>
  </si>
  <si>
    <t>4 mg</t>
  </si>
  <si>
    <t>Betamethasoni Natrii Phosphas</t>
  </si>
  <si>
    <t>4 mg/1 ml</t>
  </si>
  <si>
    <t>1 amp.</t>
  </si>
  <si>
    <t>Clotrimazolum</t>
  </si>
  <si>
    <t>tabletki dopochwowe</t>
  </si>
  <si>
    <t>6 tabl.</t>
  </si>
  <si>
    <t>Colchicinum</t>
  </si>
  <si>
    <t>tabl. powl.</t>
  </si>
  <si>
    <t>0,5 mg</t>
  </si>
  <si>
    <t>Cilostazol</t>
  </si>
  <si>
    <t>28 tabl.</t>
  </si>
  <si>
    <t>Hydrocortisonum</t>
  </si>
  <si>
    <t>25 mg</t>
  </si>
  <si>
    <t>5 fiol. + rozp.</t>
  </si>
  <si>
    <t>Fludrocortisoni acetas</t>
  </si>
  <si>
    <t>0,1 mg</t>
  </si>
  <si>
    <t>Etamsylatum</t>
  </si>
  <si>
    <t>250 mg/2 ml</t>
  </si>
  <si>
    <t>50 amp.</t>
  </si>
  <si>
    <t xml:space="preserve">Trimebutinum </t>
  </si>
  <si>
    <t>granulat -&gt; zawiesina</t>
  </si>
  <si>
    <t>24 mg/5 ml</t>
  </si>
  <si>
    <t>butelka 250 ml</t>
  </si>
  <si>
    <t>Nandrolonum decanoatum</t>
  </si>
  <si>
    <t>50 mg/1 ml</t>
  </si>
  <si>
    <t>krople</t>
  </si>
  <si>
    <t>Diosminum (produkt leczniczy)</t>
  </si>
  <si>
    <t>60 tabl.</t>
  </si>
  <si>
    <t>Promethazinum</t>
  </si>
  <si>
    <t>draż./                              tabl. draż.</t>
  </si>
  <si>
    <t>20 draż.</t>
  </si>
  <si>
    <t>Duloxetinum</t>
  </si>
  <si>
    <t>30 mg</t>
  </si>
  <si>
    <t>28 kaps.</t>
  </si>
  <si>
    <t>Lidocainum + Prilocainum w postaci mieszaniny eutektycznej w kremie do znieczulania powierzchniowego skóry</t>
  </si>
  <si>
    <t>krem znieczulajacy</t>
  </si>
  <si>
    <t>25 + 25 mg/g</t>
  </si>
  <si>
    <t>tuba 5 g</t>
  </si>
  <si>
    <t>Prednisonum</t>
  </si>
  <si>
    <t>5 mg</t>
  </si>
  <si>
    <t>100 tabl.</t>
  </si>
  <si>
    <t>Gotowa do użycia wlewka doodbytnicza o działaniu przeczyszczającym, zawierająca mieszaninę fosforanów sodowych</t>
  </si>
  <si>
    <t>wlewka doodbytnicza</t>
  </si>
  <si>
    <t>150 ml</t>
  </si>
  <si>
    <t>Tacrolimusum</t>
  </si>
  <si>
    <t>tabletki o przedłużonym uwalnianiu</t>
  </si>
  <si>
    <t>0,75 mg</t>
  </si>
  <si>
    <t>1 mg</t>
  </si>
  <si>
    <t>Dimeticonum</t>
  </si>
  <si>
    <t>krople doustne</t>
  </si>
  <si>
    <t>20 mg/1 kropla</t>
  </si>
  <si>
    <t>butelka 5 g</t>
  </si>
  <si>
    <t>Dimetinden</t>
  </si>
  <si>
    <t>żel na skórę</t>
  </si>
  <si>
    <t>FF Baby lub równoważny, dietetyczny środek spożywczy ze wskazaniami do stosowania w neonatologii, zawierający zywe szczepy Bifidobacterium breve PB04 oraz Lactobacillus rhamnosus KL53A</t>
  </si>
  <si>
    <t>14 kaps.</t>
  </si>
  <si>
    <t>Finasteridum</t>
  </si>
  <si>
    <t xml:space="preserve">Bromhexinum </t>
  </si>
  <si>
    <t>8 mg</t>
  </si>
  <si>
    <t>40 tabl.</t>
  </si>
  <si>
    <t>Fluticasonum</t>
  </si>
  <si>
    <t>aerozol</t>
  </si>
  <si>
    <t>250 mcg</t>
  </si>
  <si>
    <t>60 dawek</t>
  </si>
  <si>
    <t>Probiotyk do stosowania u dorosłych, dietetyczny środek spożywczy zawierający żywe szczepy Lactobacillus rhamnosus GG ATCC 53103 w ilości nie mniejszej niż 6 mld CFU</t>
  </si>
  <si>
    <t>min. 6 mld CFU</t>
  </si>
  <si>
    <t>Flumazenilum</t>
  </si>
  <si>
    <t>5 amp.</t>
  </si>
  <si>
    <t>Gąbka kolagenowa, stosowana w miejscowym leczeniu zakażeń bakteryjnych kości i tkanek miękich, nasączona siarczanem gentamycyny o stężeniu 2 mg/cm2; zarejestrowana jako produkt leczniczy</t>
  </si>
  <si>
    <t>gąbka lecznicza</t>
  </si>
  <si>
    <t>5 x 5 cm</t>
  </si>
  <si>
    <t>1 sztuka</t>
  </si>
  <si>
    <t>10 x 10 cm</t>
  </si>
  <si>
    <t>5 x 20 cm</t>
  </si>
  <si>
    <t>Gellatum aluminii phosphorici</t>
  </si>
  <si>
    <t>zawiesina doustna</t>
  </si>
  <si>
    <t>butelka 250 g</t>
  </si>
  <si>
    <t>Trandolaprilum</t>
  </si>
  <si>
    <t>2 mg</t>
  </si>
  <si>
    <t>Metronidazolum + Chlorquinaldolum</t>
  </si>
  <si>
    <t>250 + 100 mg</t>
  </si>
  <si>
    <t>10 tabl.</t>
  </si>
  <si>
    <t>Hemorectal lub równoważny</t>
  </si>
  <si>
    <t>10 czopków</t>
  </si>
  <si>
    <t>Hydroxizinum</t>
  </si>
  <si>
    <t>100 mg/2 ml</t>
  </si>
  <si>
    <t>Etomidatum w postaci roztworu wodnego solubilizowanego glikolem propylenowym</t>
  </si>
  <si>
    <t>20 mg/10 ml</t>
  </si>
  <si>
    <t>Permethrinum</t>
  </si>
  <si>
    <t>Innovitum B kompleks witamin z grupy B do stosowania u noworodków, środek spożywczy specjalnego przeznaczenia medycznego</t>
  </si>
  <si>
    <t>butelka 4 ml</t>
  </si>
  <si>
    <t>Verapamilum</t>
  </si>
  <si>
    <t>tabl.o przedł.uwaln.</t>
  </si>
  <si>
    <t>240 mg</t>
  </si>
  <si>
    <t>Kalii citras + Kalii hydrogenocarbonas w postaci granulatu bezcukrowego</t>
  </si>
  <si>
    <t>granulat -&gt; roztwór doustny</t>
  </si>
  <si>
    <t>782 mg K+</t>
  </si>
  <si>
    <t>20 saszetek                        a 3 g</t>
  </si>
  <si>
    <t>Kreon 25 000 lub równoważny pod względem jakościowej i ilościowej zawartości enzymów trzustkowych</t>
  </si>
  <si>
    <t>amylaza 18000, lipaza 25000, proteaza 1000</t>
  </si>
  <si>
    <t>50 kaps.</t>
  </si>
  <si>
    <t>Lakcid lub równoważny pod względem jakościowej i ilościowej zawartości szczepów bakterii</t>
  </si>
  <si>
    <t>amp.</t>
  </si>
  <si>
    <t>Lactobacillus rhamnosus min. 2 mld CFU</t>
  </si>
  <si>
    <t>Lakcid forte lub równoważny pod względem jakościowej i ilościowej zawartości szczepów bakterii</t>
  </si>
  <si>
    <t>fiol.</t>
  </si>
  <si>
    <t>Lactobacillus rhamnosus min. 10 mld CFU</t>
  </si>
  <si>
    <t>10 fiol.</t>
  </si>
  <si>
    <t>Magnesii hydroaspartas + Pyridoxini hydrochloridum</t>
  </si>
  <si>
    <t>70 mg Mg2+                               + 5 mg</t>
  </si>
  <si>
    <t>Linomag lub równoważny</t>
  </si>
  <si>
    <t xml:space="preserve">Loratadinum </t>
  </si>
  <si>
    <t>tabl./tabl. powl./ kaps.</t>
  </si>
  <si>
    <t>Losartanum</t>
  </si>
  <si>
    <t>Megestroli acetas</t>
  </si>
  <si>
    <t>40 mg/ml</t>
  </si>
  <si>
    <t>240 ml</t>
  </si>
  <si>
    <t>Thiamazolum</t>
  </si>
  <si>
    <t>Allopurinolum</t>
  </si>
  <si>
    <t>Desmopressinum</t>
  </si>
  <si>
    <t>4 mcg</t>
  </si>
  <si>
    <t>10 amp.</t>
  </si>
  <si>
    <t>Nitrendipinum</t>
  </si>
  <si>
    <t>Ketokonazolum</t>
  </si>
  <si>
    <t xml:space="preserve">szampon </t>
  </si>
  <si>
    <t>butelka 60 ml</t>
  </si>
  <si>
    <t>Pancuronium</t>
  </si>
  <si>
    <t>4 mg/2 ml</t>
  </si>
  <si>
    <t>Pancreatinum 10 000</t>
  </si>
  <si>
    <t>10 000 j.</t>
  </si>
  <si>
    <t>Promethazini hydrochloridum</t>
  </si>
  <si>
    <t>syrop</t>
  </si>
  <si>
    <t>butelka 150 ml</t>
  </si>
  <si>
    <t>Alprostadilum</t>
  </si>
  <si>
    <t>60 mcg</t>
  </si>
  <si>
    <t>Salmeterolum</t>
  </si>
  <si>
    <t>kaps. do inhalacji</t>
  </si>
  <si>
    <t>0,05 mg</t>
  </si>
  <si>
    <t>60 kaps.                                           + inhalator</t>
  </si>
  <si>
    <t>Reparil lub równoważny</t>
  </si>
  <si>
    <t>preparat złozony</t>
  </si>
  <si>
    <t>tuba 40 g</t>
  </si>
  <si>
    <t>Tiotropium bromide</t>
  </si>
  <si>
    <t>0,018 mcg</t>
  </si>
  <si>
    <t xml:space="preserve">90 kaps. </t>
  </si>
  <si>
    <t>Spironolactonum</t>
  </si>
  <si>
    <t>Trazodonum</t>
  </si>
  <si>
    <t>75 mg</t>
  </si>
  <si>
    <t>150 mg</t>
  </si>
  <si>
    <t>Hepatitis B Immunoglobulinum</t>
  </si>
  <si>
    <t>180 j./1 ml</t>
  </si>
  <si>
    <t>1 fiol./amp.</t>
  </si>
  <si>
    <t>Urosept</t>
  </si>
  <si>
    <t>ziołowy preparat złożony</t>
  </si>
  <si>
    <t>60 draż.</t>
  </si>
  <si>
    <t>Rivaroxabanum</t>
  </si>
  <si>
    <t>15 mg</t>
  </si>
  <si>
    <t>Zadanie nr 3</t>
  </si>
  <si>
    <t>Dożylne jodowe środki diagnostyczne</t>
  </si>
  <si>
    <t>Iohexolum</t>
  </si>
  <si>
    <t>350/50 ml</t>
  </si>
  <si>
    <t>350/100 ml</t>
  </si>
  <si>
    <t>CPV: 33 69 60 00-5 Odczynniki i środki kontrastowe</t>
  </si>
  <si>
    <t>W poz. 45, 49, 62 wymogiem Zamawiającego jest zaoferowanie dietetycznego środka spożywczego specjalnego przeznaczenia medycznego. W pozostałych pozycjach Zamawiający wymaga zaoferowania produktów leczniczych.</t>
  </si>
  <si>
    <t>Wymogiem Zamawiającego jest zaoferowanie produktu leczniczego znajdującego się w załączniku B do Obwieszczenia Ministra Zdrowia w sprawie refundowanych produktów leczniczych - leki dostępne w ramach programów lekowych.</t>
  </si>
  <si>
    <t>Zadanie nr 4</t>
  </si>
  <si>
    <t>Mieszanina peptydów uzyskiwana z białek strukturalnych mózgów świńskich</t>
  </si>
  <si>
    <t>215,2 mg/ml</t>
  </si>
  <si>
    <t>5 amp. a 5 ml</t>
  </si>
  <si>
    <t>5 amp. a 10 ml</t>
  </si>
  <si>
    <t>Leki stosowane w leczeniu zespołów organicznych</t>
  </si>
  <si>
    <t>Zadanie nr 8</t>
  </si>
  <si>
    <t>Jednostka miary opakowania</t>
  </si>
  <si>
    <t>5 g/50 ml</t>
  </si>
  <si>
    <t>1 fiol.</t>
  </si>
  <si>
    <t>CPV: 33 65 21 00-6 Środki przeciwnowotworowe</t>
  </si>
  <si>
    <t>Leki stosowane w programie lekowym leczenia zaawansowanego raka nerki</t>
  </si>
  <si>
    <t>Cabozantinibum</t>
  </si>
  <si>
    <t>40 mg</t>
  </si>
  <si>
    <t>60 mg</t>
  </si>
  <si>
    <t>Zadanie nr 5</t>
  </si>
  <si>
    <t xml:space="preserve">Wymogiem Zamawiającego jest złożenie w poz. 1 oferty na produkt leczniczy znajdujący się w aktualnym na dzień składania ofert Obwieszczeniu Ministra Zdrowia w sprawie refundowanych leków, środków spozywczych specjalnego przeznaczenia żywieniowego oraz wyrobów medycznych. </t>
  </si>
  <si>
    <t>10% gotowa do podania dożylnego immunoglobulina ludzka normalna, zawierająca co najmniej 98% IgG, o maksymalnej zawartości IgA 140 mcg/ml</t>
  </si>
  <si>
    <t>Immunoglobulina ludzka normalna do stosowania dożylnego</t>
  </si>
  <si>
    <t xml:space="preserve">CPV: 33 65 15 20-9 Immunoglobuliny                                   </t>
  </si>
  <si>
    <t>Zadanie nr 6</t>
  </si>
  <si>
    <t>Zadanie nr 7</t>
  </si>
  <si>
    <t>Środki diagnostyczne</t>
  </si>
  <si>
    <t>Fluoresceinum</t>
  </si>
  <si>
    <t>500 mg/5 ml</t>
  </si>
  <si>
    <t>Mesnum</t>
  </si>
  <si>
    <t>400 mg/4 ml</t>
  </si>
  <si>
    <t>15 amp.</t>
  </si>
  <si>
    <t>Leki wspomagające chemioterapię nowotworów</t>
  </si>
  <si>
    <t>Wymogiem Zamawiającego jest złożenie oferty na produkty lecznicze znajdujące się w aktualnym na dzień składania ofert Obwieszczeniu Ministra Zdrowia w sprawie refundowanych leków, środków spozywczych specjalnego przeznaczenia żywieniowego oraz wyrobów medycznych - załącznik C leki dostępne w ramach chemioterapii.</t>
  </si>
  <si>
    <t>Zadanie nr 9</t>
  </si>
  <si>
    <t>Acidum ascorbicum</t>
  </si>
  <si>
    <t>CPV: 33 61 60 00-1 Witaminy</t>
  </si>
  <si>
    <t>Witaminy do podawania dożylnego</t>
  </si>
  <si>
    <t>Zadanie nr 10</t>
  </si>
  <si>
    <t>CPV: 33 66 21 00-9 Środki oftalmologiczne</t>
  </si>
  <si>
    <t>Antybiotyki do stosowania miejscowego</t>
  </si>
  <si>
    <t>Cefuroximum do użytku okulistycznego</t>
  </si>
  <si>
    <t>inj. do przedniej komory gałki ocznej</t>
  </si>
  <si>
    <t xml:space="preserve">Wymogiem Zamawiającego jest złożenie oferty na produkty lecznicze znajdujące się w aktualnym na dzień składania ofert Obwieszczeniu Ministra Zdrowia w sprawie refundowanych leków, środków spozywczych specjalnego przeznaczenia żywieniowego oraz wyrobów medycznych - załącznik B leki dostępne w ramach programu lekowego </t>
  </si>
  <si>
    <t>Różne produkty lecznicze oraz dietetyczne środki spożywcze specjalnego przeznaczenia medycznego</t>
  </si>
  <si>
    <t>10 fiol. + igły z wtopionym filtrem 5 mikrometrów do pobierania</t>
  </si>
  <si>
    <t>……………………………...</t>
  </si>
  <si>
    <t>…………                                                  …………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</si>
</sst>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Włączone&quot;;&quot;Włączone&quot;;&quot;Wyłączone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1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3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4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39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0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1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1732">
      <alignment/>
      <protection/>
    </xf>
    <xf numFmtId="0" fontId="20" fillId="0" borderId="0" xfId="1732" applyFont="1" applyFill="1" applyAlignment="1">
      <alignment horizontal="center" vertical="center"/>
      <protection/>
    </xf>
    <xf numFmtId="0" fontId="21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left" vertical="center"/>
      <protection/>
    </xf>
    <xf numFmtId="164" fontId="20" fillId="0" borderId="0" xfId="1732" applyNumberFormat="1" applyFont="1" applyFill="1" applyBorder="1" applyAlignment="1">
      <alignment horizontal="center" vertical="center" wrapText="1"/>
      <protection/>
    </xf>
    <xf numFmtId="0" fontId="21" fillId="0" borderId="0" xfId="1732" applyFont="1" applyFill="1" applyAlignment="1">
      <alignment horizontal="left" vertical="center" wrapText="1"/>
      <protection/>
    </xf>
    <xf numFmtId="0" fontId="18" fillId="0" borderId="0" xfId="1762">
      <alignment/>
      <protection/>
    </xf>
    <xf numFmtId="164" fontId="21" fillId="0" borderId="0" xfId="1762" applyNumberFormat="1" applyFont="1" applyFill="1" applyBorder="1" applyAlignment="1">
      <alignment horizontal="center" vertical="center" wrapText="1"/>
      <protection/>
    </xf>
    <xf numFmtId="0" fontId="21" fillId="0" borderId="0" xfId="1762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horizontal="center" vertical="center" wrapText="1"/>
      <protection/>
    </xf>
    <xf numFmtId="0" fontId="21" fillId="0" borderId="19" xfId="1762" applyFont="1" applyFill="1" applyBorder="1" applyAlignment="1">
      <alignment horizontal="center" vertical="center" wrapText="1"/>
      <protection/>
    </xf>
    <xf numFmtId="0" fontId="20" fillId="0" borderId="20" xfId="1762" applyFont="1" applyFill="1" applyBorder="1" applyAlignment="1">
      <alignment horizontal="center" vertical="center" wrapText="1"/>
      <protection/>
    </xf>
    <xf numFmtId="164" fontId="21" fillId="0" borderId="19" xfId="1762" applyNumberFormat="1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vertical="center"/>
      <protection/>
    </xf>
    <xf numFmtId="9" fontId="20" fillId="0" borderId="20" xfId="1762" applyNumberFormat="1" applyFont="1" applyFill="1" applyBorder="1" applyAlignment="1">
      <alignment horizontal="center" vertical="center" wrapText="1"/>
      <protection/>
    </xf>
    <xf numFmtId="0" fontId="20" fillId="0" borderId="20" xfId="1762" applyNumberFormat="1" applyFont="1" applyBorder="1" applyAlignment="1">
      <alignment horizontal="center" vertical="center" wrapText="1"/>
      <protection/>
    </xf>
    <xf numFmtId="44" fontId="20" fillId="0" borderId="20" xfId="1762" applyNumberFormat="1" applyFont="1" applyBorder="1" applyAlignment="1">
      <alignment horizontal="center" vertical="center"/>
      <protection/>
    </xf>
    <xf numFmtId="164" fontId="20" fillId="0" borderId="20" xfId="1762" applyNumberFormat="1" applyFont="1" applyBorder="1" applyAlignment="1">
      <alignment vertical="center"/>
      <protection/>
    </xf>
    <xf numFmtId="164" fontId="20" fillId="0" borderId="20" xfId="1762" applyNumberFormat="1" applyFont="1" applyBorder="1" applyAlignment="1">
      <alignment horizontal="right" vertical="center"/>
      <protection/>
    </xf>
    <xf numFmtId="164" fontId="20" fillId="0" borderId="20" xfId="1762" applyNumberFormat="1" applyFont="1" applyFill="1" applyBorder="1" applyAlignment="1">
      <alignment vertical="center" wrapText="1"/>
      <protection/>
    </xf>
    <xf numFmtId="164" fontId="20" fillId="0" borderId="0" xfId="1762" applyNumberFormat="1" applyFont="1" applyFill="1" applyAlignment="1">
      <alignment vertical="center"/>
      <protection/>
    </xf>
    <xf numFmtId="0" fontId="0" fillId="0" borderId="0" xfId="0" applyAlignment="1">
      <alignment/>
    </xf>
    <xf numFmtId="164" fontId="21" fillId="0" borderId="20" xfId="1762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" fontId="45" fillId="0" borderId="20" xfId="0" applyNumberFormat="1" applyFont="1" applyBorder="1" applyAlignment="1">
      <alignment/>
    </xf>
    <xf numFmtId="10" fontId="0" fillId="0" borderId="0" xfId="1837" applyNumberFormat="1" applyFont="1" applyAlignment="1">
      <alignment/>
    </xf>
    <xf numFmtId="0" fontId="0" fillId="0" borderId="0" xfId="0" applyAlignment="1">
      <alignment/>
    </xf>
    <xf numFmtId="164" fontId="24" fillId="0" borderId="19" xfId="1765" applyNumberFormat="1" applyFont="1" applyFill="1" applyBorder="1" applyAlignment="1">
      <alignment horizontal="right" vertical="center" wrapText="1"/>
      <protection/>
    </xf>
    <xf numFmtId="164" fontId="24" fillId="0" borderId="19" xfId="1764" applyNumberFormat="1" applyFont="1" applyFill="1" applyBorder="1" applyAlignment="1">
      <alignment horizontal="right" vertical="center" wrapText="1"/>
      <protection/>
    </xf>
    <xf numFmtId="164" fontId="21" fillId="0" borderId="0" xfId="1762" applyNumberFormat="1" applyFont="1" applyFill="1" applyBorder="1" applyAlignment="1">
      <alignment horizontal="right" vertical="center" wrapText="1"/>
      <protection/>
    </xf>
    <xf numFmtId="0" fontId="21" fillId="0" borderId="20" xfId="1731" applyFont="1" applyFill="1" applyBorder="1" applyAlignment="1">
      <alignment horizontal="center" vertical="center"/>
      <protection/>
    </xf>
    <xf numFmtId="0" fontId="50" fillId="0" borderId="20" xfId="0" applyFont="1" applyBorder="1" applyAlignment="1">
      <alignment horizontal="left" vertical="center" wrapText="1"/>
    </xf>
    <xf numFmtId="0" fontId="21" fillId="0" borderId="20" xfId="1762" applyFont="1" applyFill="1" applyBorder="1" applyAlignment="1">
      <alignment horizontal="center" vertical="center"/>
      <protection/>
    </xf>
    <xf numFmtId="0" fontId="20" fillId="0" borderId="20" xfId="1762" applyFont="1" applyFill="1" applyBorder="1" applyAlignment="1">
      <alignment horizontal="left" vertical="center" wrapText="1"/>
      <protection/>
    </xf>
    <xf numFmtId="0" fontId="20" fillId="0" borderId="22" xfId="1762" applyFont="1" applyFill="1" applyBorder="1" applyAlignment="1">
      <alignment horizontal="center" vertical="center" wrapText="1"/>
      <protection/>
    </xf>
    <xf numFmtId="165" fontId="20" fillId="0" borderId="20" xfId="1762" applyNumberFormat="1" applyFont="1" applyFill="1" applyBorder="1" applyAlignment="1">
      <alignment horizontal="center" vertical="center" wrapText="1"/>
      <protection/>
    </xf>
    <xf numFmtId="164" fontId="21" fillId="0" borderId="19" xfId="1762" applyNumberFormat="1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9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/>
    </xf>
    <xf numFmtId="164" fontId="20" fillId="0" borderId="20" xfId="0" applyNumberFormat="1" applyFont="1" applyBorder="1" applyAlignment="1">
      <alignment vertical="center"/>
    </xf>
    <xf numFmtId="44" fontId="20" fillId="0" borderId="2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right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0" fontId="18" fillId="0" borderId="0" xfId="1724">
      <alignment/>
      <protection/>
    </xf>
    <xf numFmtId="0" fontId="21" fillId="0" borderId="0" xfId="1724" applyFont="1" applyFill="1" applyAlignment="1">
      <alignment horizontal="left" vertical="center" wrapText="1"/>
      <protection/>
    </xf>
    <xf numFmtId="0" fontId="20" fillId="0" borderId="0" xfId="1724" applyFont="1" applyFill="1" applyAlignment="1">
      <alignment horizontal="center" vertical="center" wrapText="1"/>
      <protection/>
    </xf>
    <xf numFmtId="0" fontId="21" fillId="0" borderId="0" xfId="1724" applyFont="1" applyFill="1" applyAlignment="1">
      <alignment horizontal="center" vertical="center" wrapText="1"/>
      <protection/>
    </xf>
    <xf numFmtId="164" fontId="20" fillId="0" borderId="0" xfId="1724" applyNumberFormat="1" applyFont="1" applyFill="1" applyBorder="1" applyAlignment="1">
      <alignment horizontal="center" vertical="center" wrapText="1"/>
      <protection/>
    </xf>
    <xf numFmtId="0" fontId="21" fillId="0" borderId="0" xfId="1724" applyFont="1" applyFill="1" applyAlignment="1">
      <alignment horizontal="center" vertical="center"/>
      <protection/>
    </xf>
    <xf numFmtId="0" fontId="21" fillId="0" borderId="20" xfId="1724" applyFont="1" applyFill="1" applyBorder="1" applyAlignment="1">
      <alignment horizontal="center" vertical="center"/>
      <protection/>
    </xf>
    <xf numFmtId="0" fontId="20" fillId="0" borderId="20" xfId="1724" applyFont="1" applyFill="1" applyBorder="1" applyAlignment="1">
      <alignment horizontal="center" vertical="center" wrapText="1"/>
      <protection/>
    </xf>
    <xf numFmtId="9" fontId="20" fillId="0" borderId="20" xfId="1724" applyNumberFormat="1" applyFont="1" applyFill="1" applyBorder="1" applyAlignment="1">
      <alignment horizontal="center" vertical="center" wrapText="1"/>
      <protection/>
    </xf>
    <xf numFmtId="0" fontId="20" fillId="0" borderId="20" xfId="1724" applyNumberFormat="1" applyFont="1" applyBorder="1" applyAlignment="1">
      <alignment horizontal="center" vertical="center" wrapText="1"/>
      <protection/>
    </xf>
    <xf numFmtId="164" fontId="20" fillId="0" borderId="20" xfId="1724" applyNumberFormat="1" applyFont="1" applyBorder="1" applyAlignment="1">
      <alignment horizontal="right" vertical="center"/>
      <protection/>
    </xf>
    <xf numFmtId="0" fontId="20" fillId="0" borderId="20" xfId="1763" applyFont="1" applyFill="1" applyBorder="1" applyAlignment="1">
      <alignment horizontal="center" vertical="center" wrapText="1"/>
      <protection/>
    </xf>
    <xf numFmtId="0" fontId="21" fillId="0" borderId="0" xfId="1724" applyFont="1" applyFill="1" applyBorder="1" applyAlignment="1">
      <alignment horizontal="center" vertical="center" wrapText="1"/>
      <protection/>
    </xf>
    <xf numFmtId="0" fontId="21" fillId="0" borderId="19" xfId="1724" applyFont="1" applyFill="1" applyBorder="1" applyAlignment="1">
      <alignment horizontal="center" vertical="center" wrapText="1"/>
      <protection/>
    </xf>
    <xf numFmtId="164" fontId="21" fillId="0" borderId="19" xfId="1763" applyNumberFormat="1" applyFont="1" applyFill="1" applyBorder="1" applyAlignment="1">
      <alignment horizontal="right" vertical="center" wrapText="1"/>
      <protection/>
    </xf>
    <xf numFmtId="164" fontId="21" fillId="0" borderId="19" xfId="1763" applyNumberFormat="1" applyFont="1" applyFill="1" applyBorder="1" applyAlignment="1">
      <alignment horizontal="center" vertical="center" wrapText="1"/>
      <protection/>
    </xf>
    <xf numFmtId="0" fontId="21" fillId="0" borderId="19" xfId="1763" applyFont="1" applyFill="1" applyBorder="1" applyAlignment="1">
      <alignment horizontal="center" vertical="center" wrapText="1"/>
      <protection/>
    </xf>
    <xf numFmtId="0" fontId="20" fillId="0" borderId="0" xfId="1724" applyFont="1" applyFill="1" applyAlignment="1">
      <alignment horizontal="center" vertical="center"/>
      <protection/>
    </xf>
    <xf numFmtId="0" fontId="20" fillId="0" borderId="0" xfId="1724" applyFont="1" applyFill="1" applyAlignment="1">
      <alignment vertical="center"/>
      <protection/>
    </xf>
    <xf numFmtId="0" fontId="21" fillId="0" borderId="0" xfId="1724" applyFont="1" applyFill="1" applyBorder="1" applyAlignment="1">
      <alignment horizontal="left" vertical="center" wrapText="1"/>
      <protection/>
    </xf>
    <xf numFmtId="0" fontId="20" fillId="55" borderId="20" xfId="1732" applyFont="1" applyFill="1" applyBorder="1" applyAlignment="1">
      <alignment horizontal="center" vertical="center" wrapText="1"/>
      <protection/>
    </xf>
    <xf numFmtId="0" fontId="20" fillId="55" borderId="20" xfId="1732" applyFont="1" applyFill="1" applyBorder="1" applyAlignment="1">
      <alignment horizontal="center" vertical="center"/>
      <protection/>
    </xf>
    <xf numFmtId="0" fontId="22" fillId="55" borderId="20" xfId="1732" applyFont="1" applyFill="1" applyBorder="1" applyAlignment="1">
      <alignment horizontal="center" vertical="center" wrapText="1"/>
      <protection/>
    </xf>
    <xf numFmtId="0" fontId="21" fillId="55" borderId="20" xfId="1762" applyFont="1" applyFill="1" applyBorder="1" applyAlignment="1">
      <alignment horizontal="center" vertical="center" wrapText="1"/>
      <protection/>
    </xf>
    <xf numFmtId="0" fontId="20" fillId="55" borderId="20" xfId="1724" applyFont="1" applyFill="1" applyBorder="1" applyAlignment="1">
      <alignment horizontal="center" vertical="center" wrapText="1"/>
      <protection/>
    </xf>
    <xf numFmtId="0" fontId="20" fillId="55" borderId="20" xfId="1724" applyFont="1" applyFill="1" applyBorder="1" applyAlignment="1">
      <alignment horizontal="center" vertical="center"/>
      <protection/>
    </xf>
    <xf numFmtId="0" fontId="22" fillId="55" borderId="20" xfId="1724" applyFont="1" applyFill="1" applyBorder="1" applyAlignment="1">
      <alignment horizontal="center" vertical="center" wrapText="1"/>
      <protection/>
    </xf>
    <xf numFmtId="0" fontId="21" fillId="55" borderId="20" xfId="1724" applyFont="1" applyFill="1" applyBorder="1" applyAlignment="1">
      <alignment horizontal="center" vertical="center" wrapText="1"/>
      <protection/>
    </xf>
    <xf numFmtId="0" fontId="20" fillId="55" borderId="20" xfId="0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center" vertical="center"/>
    </xf>
    <xf numFmtId="0" fontId="22" fillId="55" borderId="20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164" fontId="52" fillId="0" borderId="19" xfId="1762" applyNumberFormat="1" applyFont="1" applyFill="1" applyBorder="1" applyAlignment="1">
      <alignment horizontal="right" vertical="center" wrapText="1"/>
      <protection/>
    </xf>
    <xf numFmtId="164" fontId="21" fillId="0" borderId="0" xfId="1762" applyNumberFormat="1" applyFont="1" applyBorder="1" applyAlignment="1">
      <alignment vertical="center"/>
      <protection/>
    </xf>
    <xf numFmtId="164" fontId="20" fillId="56" borderId="20" xfId="1762" applyNumberFormat="1" applyFont="1" applyFill="1" applyBorder="1" applyAlignment="1">
      <alignment vertical="center"/>
      <protection/>
    </xf>
    <xf numFmtId="0" fontId="20" fillId="56" borderId="20" xfId="1762" applyFont="1" applyFill="1" applyBorder="1" applyAlignment="1">
      <alignment horizontal="center" vertical="center" wrapText="1"/>
      <protection/>
    </xf>
    <xf numFmtId="164" fontId="20" fillId="56" borderId="20" xfId="1762" applyNumberFormat="1" applyFont="1" applyFill="1" applyBorder="1" applyAlignment="1">
      <alignment vertical="center" wrapText="1"/>
      <protection/>
    </xf>
    <xf numFmtId="0" fontId="21" fillId="56" borderId="23" xfId="1732" applyFont="1" applyFill="1" applyBorder="1" applyAlignment="1">
      <alignment horizontal="center" vertical="center" wrapText="1"/>
      <protection/>
    </xf>
    <xf numFmtId="0" fontId="20" fillId="56" borderId="24" xfId="1732" applyFont="1" applyFill="1" applyBorder="1" applyAlignment="1">
      <alignment horizontal="center" vertical="center"/>
      <protection/>
    </xf>
    <xf numFmtId="0" fontId="20" fillId="56" borderId="25" xfId="1732" applyFont="1" applyFill="1" applyBorder="1" applyAlignment="1">
      <alignment horizontal="center" vertical="center"/>
      <protection/>
    </xf>
    <xf numFmtId="0" fontId="21" fillId="0" borderId="26" xfId="1732" applyFont="1" applyFill="1" applyBorder="1" applyAlignment="1">
      <alignment vertical="center" wrapText="1"/>
      <protection/>
    </xf>
    <xf numFmtId="0" fontId="23" fillId="0" borderId="26" xfId="1732" applyFont="1" applyBorder="1" applyAlignment="1">
      <alignment vertical="center" wrapText="1"/>
      <protection/>
    </xf>
    <xf numFmtId="0" fontId="21" fillId="0" borderId="0" xfId="1724" applyFont="1" applyFill="1" applyBorder="1" applyAlignment="1">
      <alignment horizontal="left" vertical="center" wrapText="1"/>
      <protection/>
    </xf>
    <xf numFmtId="0" fontId="21" fillId="0" borderId="26" xfId="1724" applyFont="1" applyFill="1" applyBorder="1" applyAlignment="1">
      <alignment horizontal="left" vertical="center" wrapText="1"/>
      <protection/>
    </xf>
    <xf numFmtId="0" fontId="21" fillId="56" borderId="23" xfId="1724" applyFont="1" applyFill="1" applyBorder="1" applyAlignment="1">
      <alignment horizontal="center" vertical="center" wrapText="1"/>
      <protection/>
    </xf>
    <xf numFmtId="0" fontId="21" fillId="56" borderId="24" xfId="1724" applyFont="1" applyFill="1" applyBorder="1" applyAlignment="1">
      <alignment horizontal="center" vertical="center" wrapText="1"/>
      <protection/>
    </xf>
    <xf numFmtId="0" fontId="21" fillId="56" borderId="25" xfId="1724" applyFont="1" applyFill="1" applyBorder="1" applyAlignment="1">
      <alignment horizontal="center" vertical="center" wrapText="1"/>
      <protection/>
    </xf>
    <xf numFmtId="0" fontId="20" fillId="0" borderId="21" xfId="1724" applyFont="1" applyFill="1" applyBorder="1" applyAlignment="1">
      <alignment horizontal="left" vertical="center" wrapText="1"/>
      <protection/>
    </xf>
    <xf numFmtId="0" fontId="20" fillId="0" borderId="22" xfId="1724" applyFont="1" applyFill="1" applyBorder="1" applyAlignment="1">
      <alignment horizontal="left" vertical="center" wrapText="1"/>
      <protection/>
    </xf>
    <xf numFmtId="0" fontId="20" fillId="0" borderId="19" xfId="1724" applyFont="1" applyFill="1" applyBorder="1" applyAlignment="1">
      <alignment horizontal="left" vertical="center" wrapText="1"/>
      <protection/>
    </xf>
    <xf numFmtId="0" fontId="50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0" fillId="0" borderId="21" xfId="176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56" borderId="23" xfId="0" applyFont="1" applyFill="1" applyBorder="1" applyAlignment="1">
      <alignment horizontal="center" vertical="center" wrapText="1"/>
    </xf>
    <xf numFmtId="0" fontId="21" fillId="56" borderId="24" xfId="0" applyFont="1" applyFill="1" applyBorder="1" applyAlignment="1">
      <alignment horizontal="center" vertical="center" wrapText="1"/>
    </xf>
    <xf numFmtId="0" fontId="21" fillId="56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21" fillId="0" borderId="0" xfId="17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0" fillId="0" borderId="21" xfId="1762" applyFont="1" applyFill="1" applyBorder="1" applyAlignment="1">
      <alignment horizontal="left" vertical="center" wrapText="1"/>
      <protection/>
    </xf>
    <xf numFmtId="0" fontId="20" fillId="0" borderId="19" xfId="1762" applyFont="1" applyFill="1" applyBorder="1" applyAlignment="1">
      <alignment horizontal="left" vertical="center" wrapText="1"/>
      <protection/>
    </xf>
    <xf numFmtId="0" fontId="20" fillId="0" borderId="19" xfId="1762" applyFont="1" applyFill="1" applyBorder="1" applyAlignment="1">
      <alignment horizontal="center" vertical="center" wrapText="1"/>
      <protection/>
    </xf>
    <xf numFmtId="9" fontId="20" fillId="0" borderId="21" xfId="1762" applyNumberFormat="1" applyFont="1" applyFill="1" applyBorder="1" applyAlignment="1">
      <alignment horizontal="center" vertical="center" wrapText="1"/>
      <protection/>
    </xf>
    <xf numFmtId="9" fontId="20" fillId="0" borderId="19" xfId="1762" applyNumberFormat="1" applyFont="1" applyFill="1" applyBorder="1" applyAlignment="1">
      <alignment horizontal="center" vertical="center" wrapText="1"/>
      <protection/>
    </xf>
    <xf numFmtId="0" fontId="20" fillId="0" borderId="22" xfId="1762" applyFont="1" applyFill="1" applyBorder="1" applyAlignment="1">
      <alignment horizontal="left" vertical="center" wrapText="1"/>
      <protection/>
    </xf>
    <xf numFmtId="0" fontId="20" fillId="0" borderId="22" xfId="1762" applyFont="1" applyFill="1" applyBorder="1" applyAlignment="1">
      <alignment horizontal="center" vertical="center" wrapText="1"/>
      <protection/>
    </xf>
    <xf numFmtId="0" fontId="18" fillId="56" borderId="24" xfId="1732" applyFill="1" applyBorder="1" applyAlignment="1">
      <alignment horizontal="center" vertical="center"/>
      <protection/>
    </xf>
    <xf numFmtId="0" fontId="18" fillId="56" borderId="25" xfId="1732" applyFill="1" applyBorder="1" applyAlignment="1">
      <alignment horizontal="center" vertical="center"/>
      <protection/>
    </xf>
    <xf numFmtId="0" fontId="21" fillId="56" borderId="20" xfId="1762" applyFont="1" applyFill="1" applyBorder="1" applyAlignment="1">
      <alignment horizontal="center" vertical="center" wrapText="1"/>
      <protection/>
    </xf>
  </cellXfs>
  <cellStyles count="2127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Excel Built-in Normal" xfId="1367"/>
    <cellStyle name="Hyperlink" xfId="1368"/>
    <cellStyle name="Komórka połączona" xfId="1369"/>
    <cellStyle name="Komórka połączona 10" xfId="1370"/>
    <cellStyle name="Komórka połączona 10 2" xfId="1371"/>
    <cellStyle name="Komórka połączona 10 3" xfId="1372"/>
    <cellStyle name="Komórka połączona 10 4" xfId="1373"/>
    <cellStyle name="Komórka połączona 11" xfId="1374"/>
    <cellStyle name="Komórka połączona 11 2" xfId="1375"/>
    <cellStyle name="Komórka połączona 11 3" xfId="1376"/>
    <cellStyle name="Komórka połączona 11 4" xfId="1377"/>
    <cellStyle name="Komórka połączona 12" xfId="1378"/>
    <cellStyle name="Komórka połączona 13" xfId="1379"/>
    <cellStyle name="Komórka połączona 14" xfId="1380"/>
    <cellStyle name="Komórka połączona 2" xfId="1381"/>
    <cellStyle name="Komórka połączona 2 2" xfId="1382"/>
    <cellStyle name="Komórka połączona 2 3" xfId="1383"/>
    <cellStyle name="Komórka połączona 2 4" xfId="1384"/>
    <cellStyle name="Komórka połączona 2 5" xfId="1385"/>
    <cellStyle name="Komórka połączona 3" xfId="1386"/>
    <cellStyle name="Komórka połączona 3 2" xfId="1387"/>
    <cellStyle name="Komórka połączona 3 3" xfId="1388"/>
    <cellStyle name="Komórka połączona 3 4" xfId="1389"/>
    <cellStyle name="Komórka połączona 3 5" xfId="1390"/>
    <cellStyle name="Komórka połączona 4" xfId="1391"/>
    <cellStyle name="Komórka połączona 4 2" xfId="1392"/>
    <cellStyle name="Komórka połączona 4 3" xfId="1393"/>
    <cellStyle name="Komórka połączona 4 4" xfId="1394"/>
    <cellStyle name="Komórka połączona 4 5" xfId="1395"/>
    <cellStyle name="Komórka połączona 5" xfId="1396"/>
    <cellStyle name="Komórka połączona 5 2" xfId="1397"/>
    <cellStyle name="Komórka połączona 5 3" xfId="1398"/>
    <cellStyle name="Komórka połączona 5 4" xfId="1399"/>
    <cellStyle name="Komórka połączona 5 5" xfId="1400"/>
    <cellStyle name="Komórka połączona 6" xfId="1401"/>
    <cellStyle name="Komórka połączona 6 2" xfId="1402"/>
    <cellStyle name="Komórka połączona 6 3" xfId="1403"/>
    <cellStyle name="Komórka połączona 6 4" xfId="1404"/>
    <cellStyle name="Komórka połączona 6 5" xfId="1405"/>
    <cellStyle name="Komórka połączona 7" xfId="1406"/>
    <cellStyle name="Komórka połączona 7 2" xfId="1407"/>
    <cellStyle name="Komórka połączona 7 3" xfId="1408"/>
    <cellStyle name="Komórka połączona 7 4" xfId="1409"/>
    <cellStyle name="Komórka połączona 7 5" xfId="1410"/>
    <cellStyle name="Komórka połączona 8" xfId="1411"/>
    <cellStyle name="Komórka połączona 8 2" xfId="1412"/>
    <cellStyle name="Komórka połączona 8 3" xfId="1413"/>
    <cellStyle name="Komórka połączona 8 4" xfId="1414"/>
    <cellStyle name="Komórka połączona 9" xfId="1415"/>
    <cellStyle name="Komórka połączona 9 2" xfId="1416"/>
    <cellStyle name="Komórka połączona 9 3" xfId="1417"/>
    <cellStyle name="Komórka połączona 9 4" xfId="1418"/>
    <cellStyle name="Komórka zaznaczona" xfId="1419"/>
    <cellStyle name="Komórka zaznaczona 10" xfId="1420"/>
    <cellStyle name="Komórka zaznaczona 10 2" xfId="1421"/>
    <cellStyle name="Komórka zaznaczona 10 3" xfId="1422"/>
    <cellStyle name="Komórka zaznaczona 10 4" xfId="1423"/>
    <cellStyle name="Komórka zaznaczona 11" xfId="1424"/>
    <cellStyle name="Komórka zaznaczona 11 2" xfId="1425"/>
    <cellStyle name="Komórka zaznaczona 11 3" xfId="1426"/>
    <cellStyle name="Komórka zaznaczona 11 4" xfId="1427"/>
    <cellStyle name="Komórka zaznaczona 12" xfId="1428"/>
    <cellStyle name="Komórka zaznaczona 13" xfId="1429"/>
    <cellStyle name="Komórka zaznaczona 14" xfId="1430"/>
    <cellStyle name="Komórka zaznaczona 2" xfId="1431"/>
    <cellStyle name="Komórka zaznaczona 2 2" xfId="1432"/>
    <cellStyle name="Komórka zaznaczona 2 3" xfId="1433"/>
    <cellStyle name="Komórka zaznaczona 2 4" xfId="1434"/>
    <cellStyle name="Komórka zaznaczona 2 5" xfId="1435"/>
    <cellStyle name="Komórka zaznaczona 3" xfId="1436"/>
    <cellStyle name="Komórka zaznaczona 3 2" xfId="1437"/>
    <cellStyle name="Komórka zaznaczona 3 3" xfId="1438"/>
    <cellStyle name="Komórka zaznaczona 3 4" xfId="1439"/>
    <cellStyle name="Komórka zaznaczona 3 5" xfId="1440"/>
    <cellStyle name="Komórka zaznaczona 4" xfId="1441"/>
    <cellStyle name="Komórka zaznaczona 4 2" xfId="1442"/>
    <cellStyle name="Komórka zaznaczona 4 3" xfId="1443"/>
    <cellStyle name="Komórka zaznaczona 4 4" xfId="1444"/>
    <cellStyle name="Komórka zaznaczona 4 5" xfId="1445"/>
    <cellStyle name="Komórka zaznaczona 5" xfId="1446"/>
    <cellStyle name="Komórka zaznaczona 5 2" xfId="1447"/>
    <cellStyle name="Komórka zaznaczona 5 3" xfId="1448"/>
    <cellStyle name="Komórka zaznaczona 5 4" xfId="1449"/>
    <cellStyle name="Komórka zaznaczona 5 5" xfId="1450"/>
    <cellStyle name="Komórka zaznaczona 6" xfId="1451"/>
    <cellStyle name="Komórka zaznaczona 6 2" xfId="1452"/>
    <cellStyle name="Komórka zaznaczona 6 3" xfId="1453"/>
    <cellStyle name="Komórka zaznaczona 6 4" xfId="1454"/>
    <cellStyle name="Komórka zaznaczona 6 5" xfId="1455"/>
    <cellStyle name="Komórka zaznaczona 7" xfId="1456"/>
    <cellStyle name="Komórka zaznaczona 7 2" xfId="1457"/>
    <cellStyle name="Komórka zaznaczona 7 3" xfId="1458"/>
    <cellStyle name="Komórka zaznaczona 7 4" xfId="1459"/>
    <cellStyle name="Komórka zaznaczona 7 5" xfId="1460"/>
    <cellStyle name="Komórka zaznaczona 8" xfId="1461"/>
    <cellStyle name="Komórka zaznaczona 8 2" xfId="1462"/>
    <cellStyle name="Komórka zaznaczona 8 3" xfId="1463"/>
    <cellStyle name="Komórka zaznaczona 8 4" xfId="1464"/>
    <cellStyle name="Komórka zaznaczona 9" xfId="1465"/>
    <cellStyle name="Komórka zaznaczona 9 2" xfId="1466"/>
    <cellStyle name="Komórka zaznaczona 9 3" xfId="1467"/>
    <cellStyle name="Komórka zaznaczona 9 4" xfId="1468"/>
    <cellStyle name="Nagłówek 1" xfId="1469"/>
    <cellStyle name="Nagłówek 1 10" xfId="1470"/>
    <cellStyle name="Nagłówek 1 10 2" xfId="1471"/>
    <cellStyle name="Nagłówek 1 10 3" xfId="1472"/>
    <cellStyle name="Nagłówek 1 10 4" xfId="1473"/>
    <cellStyle name="Nagłówek 1 11" xfId="1474"/>
    <cellStyle name="Nagłówek 1 11 2" xfId="1475"/>
    <cellStyle name="Nagłówek 1 11 3" xfId="1476"/>
    <cellStyle name="Nagłówek 1 11 4" xfId="1477"/>
    <cellStyle name="Nagłówek 1 12" xfId="1478"/>
    <cellStyle name="Nagłówek 1 13" xfId="1479"/>
    <cellStyle name="Nagłówek 1 14" xfId="1480"/>
    <cellStyle name="Nagłówek 1 2" xfId="1481"/>
    <cellStyle name="Nagłówek 1 2 2" xfId="1482"/>
    <cellStyle name="Nagłówek 1 2 3" xfId="1483"/>
    <cellStyle name="Nagłówek 1 2 4" xfId="1484"/>
    <cellStyle name="Nagłówek 1 2 5" xfId="1485"/>
    <cellStyle name="Nagłówek 1 3" xfId="1486"/>
    <cellStyle name="Nagłówek 1 3 2" xfId="1487"/>
    <cellStyle name="Nagłówek 1 3 3" xfId="1488"/>
    <cellStyle name="Nagłówek 1 3 4" xfId="1489"/>
    <cellStyle name="Nagłówek 1 3 5" xfId="1490"/>
    <cellStyle name="Nagłówek 1 4" xfId="1491"/>
    <cellStyle name="Nagłówek 1 4 2" xfId="1492"/>
    <cellStyle name="Nagłówek 1 4 3" xfId="1493"/>
    <cellStyle name="Nagłówek 1 4 4" xfId="1494"/>
    <cellStyle name="Nagłówek 1 4 5" xfId="1495"/>
    <cellStyle name="Nagłówek 1 5" xfId="1496"/>
    <cellStyle name="Nagłówek 1 5 2" xfId="1497"/>
    <cellStyle name="Nagłówek 1 5 3" xfId="1498"/>
    <cellStyle name="Nagłówek 1 5 4" xfId="1499"/>
    <cellStyle name="Nagłówek 1 5 5" xfId="1500"/>
    <cellStyle name="Nagłówek 1 6" xfId="1501"/>
    <cellStyle name="Nagłówek 1 6 2" xfId="1502"/>
    <cellStyle name="Nagłówek 1 6 3" xfId="1503"/>
    <cellStyle name="Nagłówek 1 6 4" xfId="1504"/>
    <cellStyle name="Nagłówek 1 6 5" xfId="1505"/>
    <cellStyle name="Nagłówek 1 7" xfId="1506"/>
    <cellStyle name="Nagłówek 1 7 2" xfId="1507"/>
    <cellStyle name="Nagłówek 1 7 3" xfId="1508"/>
    <cellStyle name="Nagłówek 1 7 4" xfId="1509"/>
    <cellStyle name="Nagłówek 1 7 5" xfId="1510"/>
    <cellStyle name="Nagłówek 1 8" xfId="1511"/>
    <cellStyle name="Nagłówek 1 8 2" xfId="1512"/>
    <cellStyle name="Nagłówek 1 8 3" xfId="1513"/>
    <cellStyle name="Nagłówek 1 8 4" xfId="1514"/>
    <cellStyle name="Nagłówek 1 9" xfId="1515"/>
    <cellStyle name="Nagłówek 1 9 2" xfId="1516"/>
    <cellStyle name="Nagłówek 1 9 3" xfId="1517"/>
    <cellStyle name="Nagłówek 1 9 4" xfId="1518"/>
    <cellStyle name="Nagłówek 2" xfId="1519"/>
    <cellStyle name="Nagłówek 2 10" xfId="1520"/>
    <cellStyle name="Nagłówek 2 10 2" xfId="1521"/>
    <cellStyle name="Nagłówek 2 10 3" xfId="1522"/>
    <cellStyle name="Nagłówek 2 10 4" xfId="1523"/>
    <cellStyle name="Nagłówek 2 11" xfId="1524"/>
    <cellStyle name="Nagłówek 2 11 2" xfId="1525"/>
    <cellStyle name="Nagłówek 2 11 3" xfId="1526"/>
    <cellStyle name="Nagłówek 2 11 4" xfId="1527"/>
    <cellStyle name="Nagłówek 2 12" xfId="1528"/>
    <cellStyle name="Nagłówek 2 13" xfId="1529"/>
    <cellStyle name="Nagłówek 2 14" xfId="1530"/>
    <cellStyle name="Nagłówek 2 2" xfId="1531"/>
    <cellStyle name="Nagłówek 2 2 2" xfId="1532"/>
    <cellStyle name="Nagłówek 2 2 3" xfId="1533"/>
    <cellStyle name="Nagłówek 2 2 4" xfId="1534"/>
    <cellStyle name="Nagłówek 2 2 5" xfId="1535"/>
    <cellStyle name="Nagłówek 2 3" xfId="1536"/>
    <cellStyle name="Nagłówek 2 3 2" xfId="1537"/>
    <cellStyle name="Nagłówek 2 3 3" xfId="1538"/>
    <cellStyle name="Nagłówek 2 3 4" xfId="1539"/>
    <cellStyle name="Nagłówek 2 3 5" xfId="1540"/>
    <cellStyle name="Nagłówek 2 4" xfId="1541"/>
    <cellStyle name="Nagłówek 2 4 2" xfId="1542"/>
    <cellStyle name="Nagłówek 2 4 3" xfId="1543"/>
    <cellStyle name="Nagłówek 2 4 4" xfId="1544"/>
    <cellStyle name="Nagłówek 2 4 5" xfId="1545"/>
    <cellStyle name="Nagłówek 2 5" xfId="1546"/>
    <cellStyle name="Nagłówek 2 5 2" xfId="1547"/>
    <cellStyle name="Nagłówek 2 5 3" xfId="1548"/>
    <cellStyle name="Nagłówek 2 5 4" xfId="1549"/>
    <cellStyle name="Nagłówek 2 5 5" xfId="1550"/>
    <cellStyle name="Nagłówek 2 6" xfId="1551"/>
    <cellStyle name="Nagłówek 2 6 2" xfId="1552"/>
    <cellStyle name="Nagłówek 2 6 3" xfId="1553"/>
    <cellStyle name="Nagłówek 2 6 4" xfId="1554"/>
    <cellStyle name="Nagłówek 2 6 5" xfId="1555"/>
    <cellStyle name="Nagłówek 2 7" xfId="1556"/>
    <cellStyle name="Nagłówek 2 7 2" xfId="1557"/>
    <cellStyle name="Nagłówek 2 7 3" xfId="1558"/>
    <cellStyle name="Nagłówek 2 7 4" xfId="1559"/>
    <cellStyle name="Nagłówek 2 7 5" xfId="1560"/>
    <cellStyle name="Nagłówek 2 8" xfId="1561"/>
    <cellStyle name="Nagłówek 2 8 2" xfId="1562"/>
    <cellStyle name="Nagłówek 2 8 3" xfId="1563"/>
    <cellStyle name="Nagłówek 2 8 4" xfId="1564"/>
    <cellStyle name="Nagłówek 2 9" xfId="1565"/>
    <cellStyle name="Nagłówek 2 9 2" xfId="1566"/>
    <cellStyle name="Nagłówek 2 9 3" xfId="1567"/>
    <cellStyle name="Nagłówek 2 9 4" xfId="1568"/>
    <cellStyle name="Nagłówek 3" xfId="1569"/>
    <cellStyle name="Nagłówek 3 10" xfId="1570"/>
    <cellStyle name="Nagłówek 3 10 2" xfId="1571"/>
    <cellStyle name="Nagłówek 3 10 3" xfId="1572"/>
    <cellStyle name="Nagłówek 3 10 4" xfId="1573"/>
    <cellStyle name="Nagłówek 3 11" xfId="1574"/>
    <cellStyle name="Nagłówek 3 11 2" xfId="1575"/>
    <cellStyle name="Nagłówek 3 11 3" xfId="1576"/>
    <cellStyle name="Nagłówek 3 11 4" xfId="1577"/>
    <cellStyle name="Nagłówek 3 12" xfId="1578"/>
    <cellStyle name="Nagłówek 3 13" xfId="1579"/>
    <cellStyle name="Nagłówek 3 14" xfId="1580"/>
    <cellStyle name="Nagłówek 3 2" xfId="1581"/>
    <cellStyle name="Nagłówek 3 2 2" xfId="1582"/>
    <cellStyle name="Nagłówek 3 2 3" xfId="1583"/>
    <cellStyle name="Nagłówek 3 2 4" xfId="1584"/>
    <cellStyle name="Nagłówek 3 2 5" xfId="1585"/>
    <cellStyle name="Nagłówek 3 3" xfId="1586"/>
    <cellStyle name="Nagłówek 3 3 2" xfId="1587"/>
    <cellStyle name="Nagłówek 3 3 3" xfId="1588"/>
    <cellStyle name="Nagłówek 3 3 4" xfId="1589"/>
    <cellStyle name="Nagłówek 3 3 5" xfId="1590"/>
    <cellStyle name="Nagłówek 3 4" xfId="1591"/>
    <cellStyle name="Nagłówek 3 4 2" xfId="1592"/>
    <cellStyle name="Nagłówek 3 4 3" xfId="1593"/>
    <cellStyle name="Nagłówek 3 4 4" xfId="1594"/>
    <cellStyle name="Nagłówek 3 4 5" xfId="1595"/>
    <cellStyle name="Nagłówek 3 5" xfId="1596"/>
    <cellStyle name="Nagłówek 3 5 2" xfId="1597"/>
    <cellStyle name="Nagłówek 3 5 3" xfId="1598"/>
    <cellStyle name="Nagłówek 3 5 4" xfId="1599"/>
    <cellStyle name="Nagłówek 3 5 5" xfId="1600"/>
    <cellStyle name="Nagłówek 3 6" xfId="1601"/>
    <cellStyle name="Nagłówek 3 6 2" xfId="1602"/>
    <cellStyle name="Nagłówek 3 6 3" xfId="1603"/>
    <cellStyle name="Nagłówek 3 6 4" xfId="1604"/>
    <cellStyle name="Nagłówek 3 6 5" xfId="1605"/>
    <cellStyle name="Nagłówek 3 7" xfId="1606"/>
    <cellStyle name="Nagłówek 3 7 2" xfId="1607"/>
    <cellStyle name="Nagłówek 3 7 3" xfId="1608"/>
    <cellStyle name="Nagłówek 3 7 4" xfId="1609"/>
    <cellStyle name="Nagłówek 3 7 5" xfId="1610"/>
    <cellStyle name="Nagłówek 3 8" xfId="1611"/>
    <cellStyle name="Nagłówek 3 8 2" xfId="1612"/>
    <cellStyle name="Nagłówek 3 8 3" xfId="1613"/>
    <cellStyle name="Nagłówek 3 8 4" xfId="1614"/>
    <cellStyle name="Nagłówek 3 9" xfId="1615"/>
    <cellStyle name="Nagłówek 3 9 2" xfId="1616"/>
    <cellStyle name="Nagłówek 3 9 3" xfId="1617"/>
    <cellStyle name="Nagłówek 3 9 4" xfId="1618"/>
    <cellStyle name="Nagłówek 4" xfId="1619"/>
    <cellStyle name="Nagłówek 4 10" xfId="1620"/>
    <cellStyle name="Nagłówek 4 10 2" xfId="1621"/>
    <cellStyle name="Nagłówek 4 10 3" xfId="1622"/>
    <cellStyle name="Nagłówek 4 10 4" xfId="1623"/>
    <cellStyle name="Nagłówek 4 11" xfId="1624"/>
    <cellStyle name="Nagłówek 4 11 2" xfId="1625"/>
    <cellStyle name="Nagłówek 4 11 3" xfId="1626"/>
    <cellStyle name="Nagłówek 4 11 4" xfId="1627"/>
    <cellStyle name="Nagłówek 4 12" xfId="1628"/>
    <cellStyle name="Nagłówek 4 13" xfId="1629"/>
    <cellStyle name="Nagłówek 4 14" xfId="1630"/>
    <cellStyle name="Nagłówek 4 2" xfId="1631"/>
    <cellStyle name="Nagłówek 4 2 2" xfId="1632"/>
    <cellStyle name="Nagłówek 4 2 3" xfId="1633"/>
    <cellStyle name="Nagłówek 4 2 4" xfId="1634"/>
    <cellStyle name="Nagłówek 4 2 5" xfId="1635"/>
    <cellStyle name="Nagłówek 4 3" xfId="1636"/>
    <cellStyle name="Nagłówek 4 3 2" xfId="1637"/>
    <cellStyle name="Nagłówek 4 3 3" xfId="1638"/>
    <cellStyle name="Nagłówek 4 3 4" xfId="1639"/>
    <cellStyle name="Nagłówek 4 3 5" xfId="1640"/>
    <cellStyle name="Nagłówek 4 4" xfId="1641"/>
    <cellStyle name="Nagłówek 4 4 2" xfId="1642"/>
    <cellStyle name="Nagłówek 4 4 3" xfId="1643"/>
    <cellStyle name="Nagłówek 4 4 4" xfId="1644"/>
    <cellStyle name="Nagłówek 4 4 5" xfId="1645"/>
    <cellStyle name="Nagłówek 4 5" xfId="1646"/>
    <cellStyle name="Nagłówek 4 5 2" xfId="1647"/>
    <cellStyle name="Nagłówek 4 5 3" xfId="1648"/>
    <cellStyle name="Nagłówek 4 5 4" xfId="1649"/>
    <cellStyle name="Nagłówek 4 5 5" xfId="1650"/>
    <cellStyle name="Nagłówek 4 6" xfId="1651"/>
    <cellStyle name="Nagłówek 4 6 2" xfId="1652"/>
    <cellStyle name="Nagłówek 4 6 3" xfId="1653"/>
    <cellStyle name="Nagłówek 4 6 4" xfId="1654"/>
    <cellStyle name="Nagłówek 4 6 5" xfId="1655"/>
    <cellStyle name="Nagłówek 4 7" xfId="1656"/>
    <cellStyle name="Nagłówek 4 7 2" xfId="1657"/>
    <cellStyle name="Nagłówek 4 7 3" xfId="1658"/>
    <cellStyle name="Nagłówek 4 7 4" xfId="1659"/>
    <cellStyle name="Nagłówek 4 7 5" xfId="1660"/>
    <cellStyle name="Nagłówek 4 8" xfId="1661"/>
    <cellStyle name="Nagłówek 4 8 2" xfId="1662"/>
    <cellStyle name="Nagłówek 4 8 3" xfId="1663"/>
    <cellStyle name="Nagłówek 4 8 4" xfId="1664"/>
    <cellStyle name="Nagłówek 4 9" xfId="1665"/>
    <cellStyle name="Nagłówek 4 9 2" xfId="1666"/>
    <cellStyle name="Nagłówek 4 9 3" xfId="1667"/>
    <cellStyle name="Nagłówek 4 9 4" xfId="1668"/>
    <cellStyle name="Neutralne" xfId="1669"/>
    <cellStyle name="Neutralne 10" xfId="1670"/>
    <cellStyle name="Neutralne 10 2" xfId="1671"/>
    <cellStyle name="Neutralne 10 3" xfId="1672"/>
    <cellStyle name="Neutralne 10 4" xfId="1673"/>
    <cellStyle name="Neutralne 11" xfId="1674"/>
    <cellStyle name="Neutralne 11 2" xfId="1675"/>
    <cellStyle name="Neutralne 11 3" xfId="1676"/>
    <cellStyle name="Neutralne 11 4" xfId="1677"/>
    <cellStyle name="Neutralne 12" xfId="1678"/>
    <cellStyle name="Neutralne 13" xfId="1679"/>
    <cellStyle name="Neutralne 14" xfId="1680"/>
    <cellStyle name="Neutralne 2" xfId="1681"/>
    <cellStyle name="Neutralne 2 2" xfId="1682"/>
    <cellStyle name="Neutralne 2 3" xfId="1683"/>
    <cellStyle name="Neutralne 2 4" xfId="1684"/>
    <cellStyle name="Neutralne 2 5" xfId="1685"/>
    <cellStyle name="Neutralne 3" xfId="1686"/>
    <cellStyle name="Neutralne 3 2" xfId="1687"/>
    <cellStyle name="Neutralne 3 3" xfId="1688"/>
    <cellStyle name="Neutralne 3 4" xfId="1689"/>
    <cellStyle name="Neutralne 3 5" xfId="1690"/>
    <cellStyle name="Neutralne 4" xfId="1691"/>
    <cellStyle name="Neutralne 4 2" xfId="1692"/>
    <cellStyle name="Neutralne 4 3" xfId="1693"/>
    <cellStyle name="Neutralne 4 4" xfId="1694"/>
    <cellStyle name="Neutralne 4 5" xfId="1695"/>
    <cellStyle name="Neutralne 5" xfId="1696"/>
    <cellStyle name="Neutralne 5 2" xfId="1697"/>
    <cellStyle name="Neutralne 5 3" xfId="1698"/>
    <cellStyle name="Neutralne 5 4" xfId="1699"/>
    <cellStyle name="Neutralne 5 5" xfId="1700"/>
    <cellStyle name="Neutralne 6" xfId="1701"/>
    <cellStyle name="Neutralne 6 2" xfId="1702"/>
    <cellStyle name="Neutralne 6 3" xfId="1703"/>
    <cellStyle name="Neutralne 6 4" xfId="1704"/>
    <cellStyle name="Neutralne 6 5" xfId="1705"/>
    <cellStyle name="Neutralne 7" xfId="1706"/>
    <cellStyle name="Neutralne 7 2" xfId="1707"/>
    <cellStyle name="Neutralne 7 3" xfId="1708"/>
    <cellStyle name="Neutralne 7 4" xfId="1709"/>
    <cellStyle name="Neutralne 7 5" xfId="1710"/>
    <cellStyle name="Neutralne 8" xfId="1711"/>
    <cellStyle name="Neutralne 8 2" xfId="1712"/>
    <cellStyle name="Neutralne 8 3" xfId="1713"/>
    <cellStyle name="Neutralne 8 4" xfId="1714"/>
    <cellStyle name="Neutralne 9" xfId="1715"/>
    <cellStyle name="Neutralne 9 2" xfId="1716"/>
    <cellStyle name="Neutralne 9 3" xfId="1717"/>
    <cellStyle name="Neutralne 9 4" xfId="1718"/>
    <cellStyle name="Normalny 10" xfId="1719"/>
    <cellStyle name="Normalny 10 2" xfId="1720"/>
    <cellStyle name="Normalny 10 3" xfId="1721"/>
    <cellStyle name="Normalny 10 4" xfId="1722"/>
    <cellStyle name="Normalny 11" xfId="1723"/>
    <cellStyle name="Normalny 11 2" xfId="1724"/>
    <cellStyle name="Normalny 11 3" xfId="1725"/>
    <cellStyle name="Normalny 11 4" xfId="1726"/>
    <cellStyle name="Normalny 12" xfId="1727"/>
    <cellStyle name="Normalny 12 2" xfId="1728"/>
    <cellStyle name="Normalny 13" xfId="1729"/>
    <cellStyle name="Normalny 13 2" xfId="1730"/>
    <cellStyle name="Normalny 14" xfId="1731"/>
    <cellStyle name="Normalny 2" xfId="1732"/>
    <cellStyle name="Normalny 2 10" xfId="1733"/>
    <cellStyle name="Normalny 2 11" xfId="1734"/>
    <cellStyle name="Normalny 2 12" xfId="1735"/>
    <cellStyle name="Normalny 2 13" xfId="1736"/>
    <cellStyle name="Normalny 2 14" xfId="1737"/>
    <cellStyle name="Normalny 2 15" xfId="1738"/>
    <cellStyle name="Normalny 2 16" xfId="1739"/>
    <cellStyle name="Normalny 2 17" xfId="1740"/>
    <cellStyle name="Normalny 2 18" xfId="1741"/>
    <cellStyle name="Normalny 2 2" xfId="1742"/>
    <cellStyle name="Normalny 2 3" xfId="1743"/>
    <cellStyle name="Normalny 2 4" xfId="1744"/>
    <cellStyle name="Normalny 2 5" xfId="1745"/>
    <cellStyle name="Normalny 2 6" xfId="1746"/>
    <cellStyle name="Normalny 2 7" xfId="1747"/>
    <cellStyle name="Normalny 2 8" xfId="1748"/>
    <cellStyle name="Normalny 2 9" xfId="1749"/>
    <cellStyle name="Normalny 3" xfId="1750"/>
    <cellStyle name="Normalny 3 10" xfId="1751"/>
    <cellStyle name="Normalny 3 11" xfId="1752"/>
    <cellStyle name="Normalny 3 2" xfId="1753"/>
    <cellStyle name="Normalny 3 2 2" xfId="1754"/>
    <cellStyle name="Normalny 3 3" xfId="1755"/>
    <cellStyle name="Normalny 3 4" xfId="1756"/>
    <cellStyle name="Normalny 3 5" xfId="1757"/>
    <cellStyle name="Normalny 3 6" xfId="1758"/>
    <cellStyle name="Normalny 3 7" xfId="1759"/>
    <cellStyle name="Normalny 3 8" xfId="1760"/>
    <cellStyle name="Normalny 3 9" xfId="1761"/>
    <cellStyle name="Normalny 4" xfId="1762"/>
    <cellStyle name="Normalny 4 2" xfId="1763"/>
    <cellStyle name="Normalny 4 3" xfId="1764"/>
    <cellStyle name="Normalny 4 4" xfId="1765"/>
    <cellStyle name="Normalny 5" xfId="1766"/>
    <cellStyle name="Normalny 5 2" xfId="1767"/>
    <cellStyle name="Normalny 5 3" xfId="1768"/>
    <cellStyle name="Normalny 5 4" xfId="1769"/>
    <cellStyle name="Normalny 5 5" xfId="1770"/>
    <cellStyle name="Normalny 6" xfId="1771"/>
    <cellStyle name="Normalny 6 2" xfId="1772"/>
    <cellStyle name="Normalny 7" xfId="1773"/>
    <cellStyle name="Normalny 7 2" xfId="1774"/>
    <cellStyle name="Normalny 7 3" xfId="1775"/>
    <cellStyle name="Normalny 7 4" xfId="1776"/>
    <cellStyle name="Normalny 7 5" xfId="1777"/>
    <cellStyle name="Normalny 8" xfId="1778"/>
    <cellStyle name="Normalny 8 2" xfId="1779"/>
    <cellStyle name="Normalny 8 3" xfId="1780"/>
    <cellStyle name="Normalny 8 4" xfId="1781"/>
    <cellStyle name="Normalny 9" xfId="1782"/>
    <cellStyle name="Normalny 9 2" xfId="1783"/>
    <cellStyle name="Normalny 9 3" xfId="1784"/>
    <cellStyle name="Normalny 9 4" xfId="1785"/>
    <cellStyle name="Obliczenia" xfId="1786"/>
    <cellStyle name="Obliczenia 10" xfId="1787"/>
    <cellStyle name="Obliczenia 10 2" xfId="1788"/>
    <cellStyle name="Obliczenia 10 3" xfId="1789"/>
    <cellStyle name="Obliczenia 10 4" xfId="1790"/>
    <cellStyle name="Obliczenia 11" xfId="1791"/>
    <cellStyle name="Obliczenia 11 2" xfId="1792"/>
    <cellStyle name="Obliczenia 11 3" xfId="1793"/>
    <cellStyle name="Obliczenia 11 4" xfId="1794"/>
    <cellStyle name="Obliczenia 12" xfId="1795"/>
    <cellStyle name="Obliczenia 13" xfId="1796"/>
    <cellStyle name="Obliczenia 14" xfId="1797"/>
    <cellStyle name="Obliczenia 2" xfId="1798"/>
    <cellStyle name="Obliczenia 2 2" xfId="1799"/>
    <cellStyle name="Obliczenia 2 3" xfId="1800"/>
    <cellStyle name="Obliczenia 2 4" xfId="1801"/>
    <cellStyle name="Obliczenia 2 5" xfId="1802"/>
    <cellStyle name="Obliczenia 3" xfId="1803"/>
    <cellStyle name="Obliczenia 3 2" xfId="1804"/>
    <cellStyle name="Obliczenia 3 3" xfId="1805"/>
    <cellStyle name="Obliczenia 3 4" xfId="1806"/>
    <cellStyle name="Obliczenia 3 5" xfId="1807"/>
    <cellStyle name="Obliczenia 4" xfId="1808"/>
    <cellStyle name="Obliczenia 4 2" xfId="1809"/>
    <cellStyle name="Obliczenia 4 3" xfId="1810"/>
    <cellStyle name="Obliczenia 4 4" xfId="1811"/>
    <cellStyle name="Obliczenia 4 5" xfId="1812"/>
    <cellStyle name="Obliczenia 5" xfId="1813"/>
    <cellStyle name="Obliczenia 5 2" xfId="1814"/>
    <cellStyle name="Obliczenia 5 3" xfId="1815"/>
    <cellStyle name="Obliczenia 5 4" xfId="1816"/>
    <cellStyle name="Obliczenia 5 5" xfId="1817"/>
    <cellStyle name="Obliczenia 6" xfId="1818"/>
    <cellStyle name="Obliczenia 6 2" xfId="1819"/>
    <cellStyle name="Obliczenia 6 3" xfId="1820"/>
    <cellStyle name="Obliczenia 6 4" xfId="1821"/>
    <cellStyle name="Obliczenia 6 5" xfId="1822"/>
    <cellStyle name="Obliczenia 7" xfId="1823"/>
    <cellStyle name="Obliczenia 7 2" xfId="1824"/>
    <cellStyle name="Obliczenia 7 3" xfId="1825"/>
    <cellStyle name="Obliczenia 7 4" xfId="1826"/>
    <cellStyle name="Obliczenia 7 5" xfId="1827"/>
    <cellStyle name="Obliczenia 8" xfId="1828"/>
    <cellStyle name="Obliczenia 8 2" xfId="1829"/>
    <cellStyle name="Obliczenia 8 3" xfId="1830"/>
    <cellStyle name="Obliczenia 8 4" xfId="1831"/>
    <cellStyle name="Obliczenia 9" xfId="1832"/>
    <cellStyle name="Obliczenia 9 2" xfId="1833"/>
    <cellStyle name="Obliczenia 9 3" xfId="1834"/>
    <cellStyle name="Obliczenia 9 4" xfId="1835"/>
    <cellStyle name="Followed Hyperlink" xfId="1836"/>
    <cellStyle name="Percent" xfId="1837"/>
    <cellStyle name="Styl 1" xfId="1838"/>
    <cellStyle name="Suma" xfId="1839"/>
    <cellStyle name="Suma 10" xfId="1840"/>
    <cellStyle name="Suma 10 2" xfId="1841"/>
    <cellStyle name="Suma 10 3" xfId="1842"/>
    <cellStyle name="Suma 10 4" xfId="1843"/>
    <cellStyle name="Suma 11" xfId="1844"/>
    <cellStyle name="Suma 11 2" xfId="1845"/>
    <cellStyle name="Suma 11 3" xfId="1846"/>
    <cellStyle name="Suma 11 4" xfId="1847"/>
    <cellStyle name="Suma 12" xfId="1848"/>
    <cellStyle name="Suma 13" xfId="1849"/>
    <cellStyle name="Suma 14" xfId="1850"/>
    <cellStyle name="Suma 2" xfId="1851"/>
    <cellStyle name="Suma 2 2" xfId="1852"/>
    <cellStyle name="Suma 2 3" xfId="1853"/>
    <cellStyle name="Suma 2 4" xfId="1854"/>
    <cellStyle name="Suma 2 5" xfId="1855"/>
    <cellStyle name="Suma 3" xfId="1856"/>
    <cellStyle name="Suma 3 2" xfId="1857"/>
    <cellStyle name="Suma 3 3" xfId="1858"/>
    <cellStyle name="Suma 3 4" xfId="1859"/>
    <cellStyle name="Suma 3 5" xfId="1860"/>
    <cellStyle name="Suma 4" xfId="1861"/>
    <cellStyle name="Suma 4 2" xfId="1862"/>
    <cellStyle name="Suma 4 3" xfId="1863"/>
    <cellStyle name="Suma 4 4" xfId="1864"/>
    <cellStyle name="Suma 4 5" xfId="1865"/>
    <cellStyle name="Suma 5" xfId="1866"/>
    <cellStyle name="Suma 5 2" xfId="1867"/>
    <cellStyle name="Suma 5 3" xfId="1868"/>
    <cellStyle name="Suma 5 4" xfId="1869"/>
    <cellStyle name="Suma 5 5" xfId="1870"/>
    <cellStyle name="Suma 6" xfId="1871"/>
    <cellStyle name="Suma 6 2" xfId="1872"/>
    <cellStyle name="Suma 6 3" xfId="1873"/>
    <cellStyle name="Suma 6 4" xfId="1874"/>
    <cellStyle name="Suma 6 5" xfId="1875"/>
    <cellStyle name="Suma 7" xfId="1876"/>
    <cellStyle name="Suma 7 2" xfId="1877"/>
    <cellStyle name="Suma 7 3" xfId="1878"/>
    <cellStyle name="Suma 7 4" xfId="1879"/>
    <cellStyle name="Suma 7 5" xfId="1880"/>
    <cellStyle name="Suma 8" xfId="1881"/>
    <cellStyle name="Suma 8 2" xfId="1882"/>
    <cellStyle name="Suma 8 3" xfId="1883"/>
    <cellStyle name="Suma 8 4" xfId="1884"/>
    <cellStyle name="Suma 9" xfId="1885"/>
    <cellStyle name="Suma 9 2" xfId="1886"/>
    <cellStyle name="Suma 9 3" xfId="1887"/>
    <cellStyle name="Suma 9 4" xfId="1888"/>
    <cellStyle name="Tekst objaśnienia" xfId="1889"/>
    <cellStyle name="Tekst objaśnienia 10" xfId="1890"/>
    <cellStyle name="Tekst objaśnienia 10 2" xfId="1891"/>
    <cellStyle name="Tekst objaśnienia 10 3" xfId="1892"/>
    <cellStyle name="Tekst objaśnienia 10 4" xfId="1893"/>
    <cellStyle name="Tekst objaśnienia 11" xfId="1894"/>
    <cellStyle name="Tekst objaśnienia 11 2" xfId="1895"/>
    <cellStyle name="Tekst objaśnienia 11 3" xfId="1896"/>
    <cellStyle name="Tekst objaśnienia 11 4" xfId="1897"/>
    <cellStyle name="Tekst objaśnienia 12" xfId="1898"/>
    <cellStyle name="Tekst objaśnienia 13" xfId="1899"/>
    <cellStyle name="Tekst objaśnienia 14" xfId="1900"/>
    <cellStyle name="Tekst objaśnienia 2" xfId="1901"/>
    <cellStyle name="Tekst objaśnienia 2 2" xfId="1902"/>
    <cellStyle name="Tekst objaśnienia 2 3" xfId="1903"/>
    <cellStyle name="Tekst objaśnienia 2 4" xfId="1904"/>
    <cellStyle name="Tekst objaśnienia 2 5" xfId="1905"/>
    <cellStyle name="Tekst objaśnienia 3" xfId="1906"/>
    <cellStyle name="Tekst objaśnienia 3 2" xfId="1907"/>
    <cellStyle name="Tekst objaśnienia 3 3" xfId="1908"/>
    <cellStyle name="Tekst objaśnienia 3 4" xfId="1909"/>
    <cellStyle name="Tekst objaśnienia 3 5" xfId="1910"/>
    <cellStyle name="Tekst objaśnienia 4" xfId="1911"/>
    <cellStyle name="Tekst objaśnienia 4 2" xfId="1912"/>
    <cellStyle name="Tekst objaśnienia 4 3" xfId="1913"/>
    <cellStyle name="Tekst objaśnienia 4 4" xfId="1914"/>
    <cellStyle name="Tekst objaśnienia 4 5" xfId="1915"/>
    <cellStyle name="Tekst objaśnienia 5" xfId="1916"/>
    <cellStyle name="Tekst objaśnienia 5 2" xfId="1917"/>
    <cellStyle name="Tekst objaśnienia 5 3" xfId="1918"/>
    <cellStyle name="Tekst objaśnienia 5 4" xfId="1919"/>
    <cellStyle name="Tekst objaśnienia 5 5" xfId="1920"/>
    <cellStyle name="Tekst objaśnienia 6" xfId="1921"/>
    <cellStyle name="Tekst objaśnienia 6 2" xfId="1922"/>
    <cellStyle name="Tekst objaśnienia 6 3" xfId="1923"/>
    <cellStyle name="Tekst objaśnienia 6 4" xfId="1924"/>
    <cellStyle name="Tekst objaśnienia 6 5" xfId="1925"/>
    <cellStyle name="Tekst objaśnienia 7" xfId="1926"/>
    <cellStyle name="Tekst objaśnienia 7 2" xfId="1927"/>
    <cellStyle name="Tekst objaśnienia 7 3" xfId="1928"/>
    <cellStyle name="Tekst objaśnienia 7 4" xfId="1929"/>
    <cellStyle name="Tekst objaśnienia 7 5" xfId="1930"/>
    <cellStyle name="Tekst objaśnienia 8" xfId="1931"/>
    <cellStyle name="Tekst objaśnienia 8 2" xfId="1932"/>
    <cellStyle name="Tekst objaśnienia 8 3" xfId="1933"/>
    <cellStyle name="Tekst objaśnienia 8 4" xfId="1934"/>
    <cellStyle name="Tekst objaśnienia 9" xfId="1935"/>
    <cellStyle name="Tekst objaśnienia 9 2" xfId="1936"/>
    <cellStyle name="Tekst objaśnienia 9 3" xfId="1937"/>
    <cellStyle name="Tekst objaśnienia 9 4" xfId="1938"/>
    <cellStyle name="Tekst ostrzeżenia" xfId="1939"/>
    <cellStyle name="Tekst ostrzeżenia 10" xfId="1940"/>
    <cellStyle name="Tekst ostrzeżenia 10 2" xfId="1941"/>
    <cellStyle name="Tekst ostrzeżenia 10 3" xfId="1942"/>
    <cellStyle name="Tekst ostrzeżenia 10 4" xfId="1943"/>
    <cellStyle name="Tekst ostrzeżenia 11" xfId="1944"/>
    <cellStyle name="Tekst ostrzeżenia 11 2" xfId="1945"/>
    <cellStyle name="Tekst ostrzeżenia 11 3" xfId="1946"/>
    <cellStyle name="Tekst ostrzeżenia 11 4" xfId="1947"/>
    <cellStyle name="Tekst ostrzeżenia 12" xfId="1948"/>
    <cellStyle name="Tekst ostrzeżenia 13" xfId="1949"/>
    <cellStyle name="Tekst ostrzeżenia 14" xfId="1950"/>
    <cellStyle name="Tekst ostrzeżenia 2" xfId="1951"/>
    <cellStyle name="Tekst ostrzeżenia 2 2" xfId="1952"/>
    <cellStyle name="Tekst ostrzeżenia 2 3" xfId="1953"/>
    <cellStyle name="Tekst ostrzeżenia 2 4" xfId="1954"/>
    <cellStyle name="Tekst ostrzeżenia 2 5" xfId="1955"/>
    <cellStyle name="Tekst ostrzeżenia 3" xfId="1956"/>
    <cellStyle name="Tekst ostrzeżenia 3 2" xfId="1957"/>
    <cellStyle name="Tekst ostrzeżenia 3 3" xfId="1958"/>
    <cellStyle name="Tekst ostrzeżenia 3 4" xfId="1959"/>
    <cellStyle name="Tekst ostrzeżenia 3 5" xfId="1960"/>
    <cellStyle name="Tekst ostrzeżenia 4" xfId="1961"/>
    <cellStyle name="Tekst ostrzeżenia 4 2" xfId="1962"/>
    <cellStyle name="Tekst ostrzeżenia 4 3" xfId="1963"/>
    <cellStyle name="Tekst ostrzeżenia 4 4" xfId="1964"/>
    <cellStyle name="Tekst ostrzeżenia 4 5" xfId="1965"/>
    <cellStyle name="Tekst ostrzeżenia 5" xfId="1966"/>
    <cellStyle name="Tekst ostrzeżenia 5 2" xfId="1967"/>
    <cellStyle name="Tekst ostrzeżenia 5 3" xfId="1968"/>
    <cellStyle name="Tekst ostrzeżenia 5 4" xfId="1969"/>
    <cellStyle name="Tekst ostrzeżenia 5 5" xfId="1970"/>
    <cellStyle name="Tekst ostrzeżenia 6" xfId="1971"/>
    <cellStyle name="Tekst ostrzeżenia 6 2" xfId="1972"/>
    <cellStyle name="Tekst ostrzeżenia 6 3" xfId="1973"/>
    <cellStyle name="Tekst ostrzeżenia 6 4" xfId="1974"/>
    <cellStyle name="Tekst ostrzeżenia 6 5" xfId="1975"/>
    <cellStyle name="Tekst ostrzeżenia 7" xfId="1976"/>
    <cellStyle name="Tekst ostrzeżenia 7 2" xfId="1977"/>
    <cellStyle name="Tekst ostrzeżenia 7 3" xfId="1978"/>
    <cellStyle name="Tekst ostrzeżenia 7 4" xfId="1979"/>
    <cellStyle name="Tekst ostrzeżenia 7 5" xfId="1980"/>
    <cellStyle name="Tekst ostrzeżenia 8" xfId="1981"/>
    <cellStyle name="Tekst ostrzeżenia 8 2" xfId="1982"/>
    <cellStyle name="Tekst ostrzeżenia 8 3" xfId="1983"/>
    <cellStyle name="Tekst ostrzeżenia 8 4" xfId="1984"/>
    <cellStyle name="Tekst ostrzeżenia 9" xfId="1985"/>
    <cellStyle name="Tekst ostrzeżenia 9 2" xfId="1986"/>
    <cellStyle name="Tekst ostrzeżenia 9 3" xfId="1987"/>
    <cellStyle name="Tekst ostrzeżenia 9 4" xfId="1988"/>
    <cellStyle name="Tytuł" xfId="1989"/>
    <cellStyle name="Tytuł 10" xfId="1990"/>
    <cellStyle name="Tytuł 10 2" xfId="1991"/>
    <cellStyle name="Tytuł 10 3" xfId="1992"/>
    <cellStyle name="Tytuł 10 4" xfId="1993"/>
    <cellStyle name="Tytuł 11" xfId="1994"/>
    <cellStyle name="Tytuł 11 2" xfId="1995"/>
    <cellStyle name="Tytuł 11 3" xfId="1996"/>
    <cellStyle name="Tytuł 11 4" xfId="1997"/>
    <cellStyle name="Tytuł 12" xfId="1998"/>
    <cellStyle name="Tytuł 13" xfId="1999"/>
    <cellStyle name="Tytuł 14" xfId="2000"/>
    <cellStyle name="Tytuł 2" xfId="2001"/>
    <cellStyle name="Tytuł 2 2" xfId="2002"/>
    <cellStyle name="Tytuł 2 3" xfId="2003"/>
    <cellStyle name="Tytuł 2 4" xfId="2004"/>
    <cellStyle name="Tytuł 2 5" xfId="2005"/>
    <cellStyle name="Tytuł 3" xfId="2006"/>
    <cellStyle name="Tytuł 3 2" xfId="2007"/>
    <cellStyle name="Tytuł 3 3" xfId="2008"/>
    <cellStyle name="Tytuł 3 4" xfId="2009"/>
    <cellStyle name="Tytuł 3 5" xfId="2010"/>
    <cellStyle name="Tytuł 4" xfId="2011"/>
    <cellStyle name="Tytuł 4 2" xfId="2012"/>
    <cellStyle name="Tytuł 4 3" xfId="2013"/>
    <cellStyle name="Tytuł 4 4" xfId="2014"/>
    <cellStyle name="Tytuł 4 5" xfId="2015"/>
    <cellStyle name="Tytuł 5" xfId="2016"/>
    <cellStyle name="Tytuł 5 2" xfId="2017"/>
    <cellStyle name="Tytuł 5 3" xfId="2018"/>
    <cellStyle name="Tytuł 5 4" xfId="2019"/>
    <cellStyle name="Tytuł 5 5" xfId="2020"/>
    <cellStyle name="Tytuł 6" xfId="2021"/>
    <cellStyle name="Tytuł 6 2" xfId="2022"/>
    <cellStyle name="Tytuł 6 3" xfId="2023"/>
    <cellStyle name="Tytuł 6 4" xfId="2024"/>
    <cellStyle name="Tytuł 6 5" xfId="2025"/>
    <cellStyle name="Tytuł 7" xfId="2026"/>
    <cellStyle name="Tytuł 7 2" xfId="2027"/>
    <cellStyle name="Tytuł 7 3" xfId="2028"/>
    <cellStyle name="Tytuł 7 4" xfId="2029"/>
    <cellStyle name="Tytuł 7 5" xfId="2030"/>
    <cellStyle name="Tytuł 8" xfId="2031"/>
    <cellStyle name="Tytuł 8 2" xfId="2032"/>
    <cellStyle name="Tytuł 8 3" xfId="2033"/>
    <cellStyle name="Tytuł 8 4" xfId="2034"/>
    <cellStyle name="Tytuł 9" xfId="2035"/>
    <cellStyle name="Tytuł 9 2" xfId="2036"/>
    <cellStyle name="Tytuł 9 3" xfId="2037"/>
    <cellStyle name="Tytuł 9 4" xfId="2038"/>
    <cellStyle name="Uwaga" xfId="2039"/>
    <cellStyle name="Uwaga 10" xfId="2040"/>
    <cellStyle name="Uwaga 10 2" xfId="2041"/>
    <cellStyle name="Uwaga 10 3" xfId="2042"/>
    <cellStyle name="Uwaga 10 4" xfId="2043"/>
    <cellStyle name="Uwaga 11" xfId="2044"/>
    <cellStyle name="Uwaga 11 2" xfId="2045"/>
    <cellStyle name="Uwaga 11 3" xfId="2046"/>
    <cellStyle name="Uwaga 11 4" xfId="2047"/>
    <cellStyle name="Uwaga 12" xfId="2048"/>
    <cellStyle name="Uwaga 13" xfId="2049"/>
    <cellStyle name="Uwaga 14" xfId="2050"/>
    <cellStyle name="Uwaga 2" xfId="2051"/>
    <cellStyle name="Uwaga 2 2" xfId="2052"/>
    <cellStyle name="Uwaga 2 3" xfId="2053"/>
    <cellStyle name="Uwaga 2 4" xfId="2054"/>
    <cellStyle name="Uwaga 2 5" xfId="2055"/>
    <cellStyle name="Uwaga 3" xfId="2056"/>
    <cellStyle name="Uwaga 3 2" xfId="2057"/>
    <cellStyle name="Uwaga 3 3" xfId="2058"/>
    <cellStyle name="Uwaga 3 4" xfId="2059"/>
    <cellStyle name="Uwaga 3 5" xfId="2060"/>
    <cellStyle name="Uwaga 4" xfId="2061"/>
    <cellStyle name="Uwaga 4 2" xfId="2062"/>
    <cellStyle name="Uwaga 4 3" xfId="2063"/>
    <cellStyle name="Uwaga 4 4" xfId="2064"/>
    <cellStyle name="Uwaga 4 5" xfId="2065"/>
    <cellStyle name="Uwaga 5" xfId="2066"/>
    <cellStyle name="Uwaga 5 2" xfId="2067"/>
    <cellStyle name="Uwaga 5 3" xfId="2068"/>
    <cellStyle name="Uwaga 5 4" xfId="2069"/>
    <cellStyle name="Uwaga 5 5" xfId="2070"/>
    <cellStyle name="Uwaga 6" xfId="2071"/>
    <cellStyle name="Uwaga 6 2" xfId="2072"/>
    <cellStyle name="Uwaga 6 3" xfId="2073"/>
    <cellStyle name="Uwaga 6 4" xfId="2074"/>
    <cellStyle name="Uwaga 6 5" xfId="2075"/>
    <cellStyle name="Uwaga 7" xfId="2076"/>
    <cellStyle name="Uwaga 7 2" xfId="2077"/>
    <cellStyle name="Uwaga 7 3" xfId="2078"/>
    <cellStyle name="Uwaga 7 4" xfId="2079"/>
    <cellStyle name="Uwaga 7 5" xfId="2080"/>
    <cellStyle name="Uwaga 8" xfId="2081"/>
    <cellStyle name="Uwaga 8 2" xfId="2082"/>
    <cellStyle name="Uwaga 8 3" xfId="2083"/>
    <cellStyle name="Uwaga 8 4" xfId="2084"/>
    <cellStyle name="Uwaga 9" xfId="2085"/>
    <cellStyle name="Uwaga 9 2" xfId="2086"/>
    <cellStyle name="Uwaga 9 3" xfId="2087"/>
    <cellStyle name="Uwaga 9 4" xfId="2088"/>
    <cellStyle name="Currency" xfId="2089"/>
    <cellStyle name="Currency [0]" xfId="2090"/>
    <cellStyle name="Złe" xfId="2091"/>
    <cellStyle name="Złe 10" xfId="2092"/>
    <cellStyle name="Złe 10 2" xfId="2093"/>
    <cellStyle name="Złe 10 3" xfId="2094"/>
    <cellStyle name="Złe 10 4" xfId="2095"/>
    <cellStyle name="Złe 11" xfId="2096"/>
    <cellStyle name="Złe 11 2" xfId="2097"/>
    <cellStyle name="Złe 11 3" xfId="2098"/>
    <cellStyle name="Złe 11 4" xfId="2099"/>
    <cellStyle name="Złe 12" xfId="2100"/>
    <cellStyle name="Złe 13" xfId="2101"/>
    <cellStyle name="Złe 14" xfId="2102"/>
    <cellStyle name="Złe 2" xfId="2103"/>
    <cellStyle name="Złe 2 2" xfId="2104"/>
    <cellStyle name="Złe 2 3" xfId="2105"/>
    <cellStyle name="Złe 2 4" xfId="2106"/>
    <cellStyle name="Złe 2 5" xfId="2107"/>
    <cellStyle name="Złe 3" xfId="2108"/>
    <cellStyle name="Złe 3 2" xfId="2109"/>
    <cellStyle name="Złe 3 3" xfId="2110"/>
    <cellStyle name="Złe 3 4" xfId="2111"/>
    <cellStyle name="Złe 3 5" xfId="2112"/>
    <cellStyle name="Złe 4" xfId="2113"/>
    <cellStyle name="Złe 4 2" xfId="2114"/>
    <cellStyle name="Złe 4 3" xfId="2115"/>
    <cellStyle name="Złe 4 4" xfId="2116"/>
    <cellStyle name="Złe 4 5" xfId="2117"/>
    <cellStyle name="Złe 5" xfId="2118"/>
    <cellStyle name="Złe 5 2" xfId="2119"/>
    <cellStyle name="Złe 5 3" xfId="2120"/>
    <cellStyle name="Złe 5 4" xfId="2121"/>
    <cellStyle name="Złe 5 5" xfId="2122"/>
    <cellStyle name="Złe 6" xfId="2123"/>
    <cellStyle name="Złe 6 2" xfId="2124"/>
    <cellStyle name="Złe 6 3" xfId="2125"/>
    <cellStyle name="Złe 6 4" xfId="2126"/>
    <cellStyle name="Złe 6 5" xfId="2127"/>
    <cellStyle name="Złe 7" xfId="2128"/>
    <cellStyle name="Złe 7 2" xfId="2129"/>
    <cellStyle name="Złe 7 3" xfId="2130"/>
    <cellStyle name="Złe 7 4" xfId="2131"/>
    <cellStyle name="Złe 7 5" xfId="2132"/>
    <cellStyle name="Złe 8" xfId="2133"/>
    <cellStyle name="Złe 8 2" xfId="2134"/>
    <cellStyle name="Złe 8 3" xfId="2135"/>
    <cellStyle name="Złe 8 4" xfId="2136"/>
    <cellStyle name="Złe 9" xfId="2137"/>
    <cellStyle name="Złe 9 2" xfId="2138"/>
    <cellStyle name="Złe 9 3" xfId="2139"/>
    <cellStyle name="Złe 9 4" xfId="214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3"/>
  <sheetViews>
    <sheetView tabSelected="1" view="pageLayout" workbookViewId="0" topLeftCell="A82">
      <selection activeCell="L83" sqref="L83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20.69921875" style="0" customWidth="1"/>
    <col min="4" max="4" width="8.59765625" style="0" customWidth="1"/>
    <col min="5" max="5" width="9.19921875" style="0" customWidth="1"/>
    <col min="6" max="6" width="9.59765625" style="0" customWidth="1"/>
    <col min="7" max="7" width="7" style="0" customWidth="1"/>
    <col min="8" max="8" width="10.3984375" style="0" customWidth="1"/>
    <col min="9" max="9" width="11.39843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4" customFormat="1" ht="14.25">
      <c r="A1" s="15"/>
      <c r="B1" s="10"/>
      <c r="C1" s="10"/>
      <c r="D1" s="10"/>
      <c r="E1" s="11"/>
      <c r="F1" s="11"/>
      <c r="G1" s="11"/>
      <c r="H1" s="11"/>
      <c r="I1" s="10"/>
      <c r="J1" s="37"/>
      <c r="K1" s="9"/>
      <c r="L1" s="10"/>
      <c r="M1" s="37"/>
      <c r="N1" s="9"/>
      <c r="O1" s="22"/>
    </row>
    <row r="2" spans="1:15" s="34" customFormat="1" ht="31.5" customHeight="1">
      <c r="A2" s="2"/>
      <c r="B2" s="2"/>
      <c r="C2" s="7" t="s">
        <v>31</v>
      </c>
      <c r="D2" s="4"/>
      <c r="E2" s="4"/>
      <c r="F2" s="3" t="s">
        <v>0</v>
      </c>
      <c r="G2" s="6"/>
      <c r="H2" s="4"/>
      <c r="I2" s="5"/>
      <c r="J2" s="106" t="s">
        <v>37</v>
      </c>
      <c r="K2" s="107"/>
      <c r="L2" s="107"/>
      <c r="M2" s="107"/>
      <c r="N2" s="2"/>
      <c r="O2" s="2"/>
    </row>
    <row r="3" spans="1:15" s="34" customFormat="1" ht="26.25" customHeight="1">
      <c r="A3" s="1"/>
      <c r="B3" s="103" t="s">
        <v>32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"/>
      <c r="O3" s="1"/>
    </row>
    <row r="4" spans="1:15" s="34" customFormat="1" ht="33.75">
      <c r="A4" s="1"/>
      <c r="B4" s="86" t="s">
        <v>1</v>
      </c>
      <c r="C4" s="86" t="s">
        <v>2</v>
      </c>
      <c r="D4" s="86" t="s">
        <v>3</v>
      </c>
      <c r="E4" s="87" t="s">
        <v>4</v>
      </c>
      <c r="F4" s="87" t="s">
        <v>5</v>
      </c>
      <c r="G4" s="86" t="s">
        <v>6</v>
      </c>
      <c r="H4" s="86" t="s">
        <v>26</v>
      </c>
      <c r="I4" s="86" t="s">
        <v>7</v>
      </c>
      <c r="J4" s="86" t="s">
        <v>8</v>
      </c>
      <c r="K4" s="86" t="s">
        <v>9</v>
      </c>
      <c r="L4" s="86" t="s">
        <v>10</v>
      </c>
      <c r="M4" s="86" t="s">
        <v>11</v>
      </c>
      <c r="N4" s="1"/>
      <c r="O4" s="1"/>
    </row>
    <row r="5" spans="1:15" s="34" customFormat="1" ht="14.25">
      <c r="A5" s="1"/>
      <c r="B5" s="88" t="s">
        <v>12</v>
      </c>
      <c r="C5" s="88" t="s">
        <v>13</v>
      </c>
      <c r="D5" s="88" t="s">
        <v>14</v>
      </c>
      <c r="E5" s="88" t="s">
        <v>15</v>
      </c>
      <c r="F5" s="88" t="s">
        <v>16</v>
      </c>
      <c r="G5" s="88" t="s">
        <v>17</v>
      </c>
      <c r="H5" s="88" t="s">
        <v>18</v>
      </c>
      <c r="I5" s="88" t="s">
        <v>19</v>
      </c>
      <c r="J5" s="88" t="s">
        <v>20</v>
      </c>
      <c r="K5" s="88" t="s">
        <v>21</v>
      </c>
      <c r="L5" s="88" t="s">
        <v>22</v>
      </c>
      <c r="M5" s="88" t="s">
        <v>23</v>
      </c>
      <c r="N5" s="1"/>
      <c r="O5" s="1"/>
    </row>
    <row r="6" spans="1:15" s="34" customFormat="1" ht="55.5" customHeight="1">
      <c r="A6" s="8"/>
      <c r="B6" s="38">
        <v>1</v>
      </c>
      <c r="C6" s="39" t="s">
        <v>33</v>
      </c>
      <c r="D6" s="89" t="s">
        <v>302</v>
      </c>
      <c r="E6" s="13" t="s">
        <v>34</v>
      </c>
      <c r="F6" s="16" t="s">
        <v>35</v>
      </c>
      <c r="G6" s="17">
        <v>162</v>
      </c>
      <c r="H6" s="13" t="s">
        <v>36</v>
      </c>
      <c r="I6" s="20"/>
      <c r="J6" s="19">
        <f>G6*I6</f>
        <v>0</v>
      </c>
      <c r="K6" s="13">
        <v>8</v>
      </c>
      <c r="L6" s="21">
        <f>ROUND(I6*(100+K6)/100,2)</f>
        <v>0</v>
      </c>
      <c r="M6" s="18">
        <f>ROUND(J6*(100+K6)/100,2)</f>
        <v>0</v>
      </c>
      <c r="N6" s="8"/>
      <c r="O6" s="8"/>
    </row>
    <row r="7" spans="1:15" s="34" customFormat="1" ht="22.5" customHeight="1">
      <c r="A7" s="15"/>
      <c r="B7" s="10"/>
      <c r="C7" s="10"/>
      <c r="D7" s="10"/>
      <c r="E7" s="11"/>
      <c r="F7" s="11"/>
      <c r="G7" s="11"/>
      <c r="H7" s="11"/>
      <c r="I7" s="12" t="s">
        <v>24</v>
      </c>
      <c r="J7" s="24">
        <f>SUM(J6:J6)</f>
        <v>0</v>
      </c>
      <c r="K7" s="14" t="s">
        <v>25</v>
      </c>
      <c r="L7" s="12" t="s">
        <v>25</v>
      </c>
      <c r="M7" s="24">
        <f>SUM(M6)</f>
        <v>0</v>
      </c>
      <c r="N7" s="9"/>
      <c r="O7" s="22"/>
    </row>
    <row r="8" spans="1:15" s="34" customFormat="1" ht="14.25">
      <c r="A8" s="15"/>
      <c r="B8" s="10"/>
      <c r="C8" s="10"/>
      <c r="D8" s="10"/>
      <c r="E8" s="11"/>
      <c r="F8" s="11"/>
      <c r="G8" s="11"/>
      <c r="H8" s="11"/>
      <c r="I8" s="10"/>
      <c r="J8" s="37"/>
      <c r="K8" s="9"/>
      <c r="L8" s="10"/>
      <c r="M8" s="37"/>
      <c r="N8" s="9"/>
      <c r="O8" s="22"/>
    </row>
    <row r="9" spans="1:15" s="34" customFormat="1" ht="30.75" customHeight="1">
      <c r="A9" s="15"/>
      <c r="B9" s="10"/>
      <c r="C9" s="126" t="s">
        <v>258</v>
      </c>
      <c r="D9" s="127"/>
      <c r="E9" s="127"/>
      <c r="F9" s="127"/>
      <c r="G9" s="127"/>
      <c r="H9" s="127"/>
      <c r="I9" s="127"/>
      <c r="J9" s="127"/>
      <c r="K9" s="127"/>
      <c r="L9" s="127"/>
      <c r="M9" s="37"/>
      <c r="N9" s="9"/>
      <c r="O9" s="22"/>
    </row>
    <row r="10" spans="1:15" s="34" customFormat="1" ht="14.25">
      <c r="A10" s="15"/>
      <c r="B10" s="10"/>
      <c r="C10" s="10"/>
      <c r="D10" s="10"/>
      <c r="E10" s="11"/>
      <c r="F10" s="11"/>
      <c r="G10" s="11"/>
      <c r="H10" s="11"/>
      <c r="I10" s="10"/>
      <c r="J10" s="37"/>
      <c r="K10" s="9"/>
      <c r="L10" s="10"/>
      <c r="M10" s="37"/>
      <c r="N10" s="9"/>
      <c r="O10" s="22"/>
    </row>
    <row r="11" spans="1:15" s="34" customFormat="1" ht="14.25">
      <c r="A11" s="15"/>
      <c r="B11" s="10"/>
      <c r="C11" s="10"/>
      <c r="D11" s="10"/>
      <c r="E11" s="11"/>
      <c r="F11" s="11"/>
      <c r="G11" s="11"/>
      <c r="H11" s="11"/>
      <c r="I11" s="10"/>
      <c r="J11" s="37"/>
      <c r="K11" s="9"/>
      <c r="L11" s="10"/>
      <c r="M11" s="37"/>
      <c r="N11" s="9"/>
      <c r="O11" s="22"/>
    </row>
    <row r="12" spans="1:15" s="34" customFormat="1" ht="14.25">
      <c r="A12" s="15"/>
      <c r="B12" s="10"/>
      <c r="C12" s="10"/>
      <c r="D12" s="10"/>
      <c r="E12" s="11"/>
      <c r="F12" s="11"/>
      <c r="G12" s="11"/>
      <c r="H12" s="11"/>
      <c r="I12" s="10"/>
      <c r="J12" s="37"/>
      <c r="K12" s="9"/>
      <c r="L12" s="10"/>
      <c r="M12" s="37"/>
      <c r="N12" s="9"/>
      <c r="O12" s="22"/>
    </row>
    <row r="13" spans="1:15" s="34" customFormat="1" ht="14.25">
      <c r="A13" s="15"/>
      <c r="B13" s="10"/>
      <c r="C13" s="10"/>
      <c r="D13" s="10"/>
      <c r="E13" s="11"/>
      <c r="F13" s="11"/>
      <c r="G13" s="11"/>
      <c r="H13" s="11"/>
      <c r="I13" s="10"/>
      <c r="J13" s="37"/>
      <c r="K13" s="9"/>
      <c r="L13" s="10"/>
      <c r="M13" s="37"/>
      <c r="N13" s="9"/>
      <c r="O13" s="22"/>
    </row>
    <row r="14" spans="1:15" s="34" customFormat="1" ht="14.25">
      <c r="A14" s="15"/>
      <c r="B14" s="10"/>
      <c r="C14" s="10"/>
      <c r="D14" s="10"/>
      <c r="E14" s="11"/>
      <c r="F14" s="11"/>
      <c r="G14" s="11"/>
      <c r="H14" s="11"/>
      <c r="I14" s="10"/>
      <c r="J14" s="37"/>
      <c r="K14" s="9"/>
      <c r="L14" s="10"/>
      <c r="M14" s="37"/>
      <c r="N14" s="9"/>
      <c r="O14" s="22"/>
    </row>
    <row r="15" spans="1:15" s="34" customFormat="1" ht="14.25">
      <c r="A15" s="15"/>
      <c r="B15" s="10"/>
      <c r="C15" s="10"/>
      <c r="D15" s="10"/>
      <c r="E15" s="11"/>
      <c r="F15" s="11"/>
      <c r="G15" s="11"/>
      <c r="H15" s="11"/>
      <c r="I15" s="10"/>
      <c r="J15" s="37"/>
      <c r="K15" s="9"/>
      <c r="L15" s="10"/>
      <c r="M15" s="37"/>
      <c r="N15" s="9"/>
      <c r="O15" s="22"/>
    </row>
    <row r="16" spans="1:15" s="34" customFormat="1" ht="14.25">
      <c r="A16" s="15"/>
      <c r="B16" s="10"/>
      <c r="C16" s="10"/>
      <c r="D16" s="10"/>
      <c r="E16" s="11"/>
      <c r="F16" s="11"/>
      <c r="G16" s="11"/>
      <c r="H16" s="11"/>
      <c r="I16" s="10"/>
      <c r="J16" s="37"/>
      <c r="K16" s="9"/>
      <c r="L16" s="10"/>
      <c r="M16" s="37"/>
      <c r="N16" s="9"/>
      <c r="O16" s="22"/>
    </row>
    <row r="17" spans="1:15" s="34" customFormat="1" ht="14.25">
      <c r="A17" s="15"/>
      <c r="B17" s="10"/>
      <c r="C17" s="10"/>
      <c r="D17" s="10"/>
      <c r="E17" s="11"/>
      <c r="F17" s="11"/>
      <c r="G17" s="11"/>
      <c r="H17" s="11"/>
      <c r="I17" s="10"/>
      <c r="J17" s="37"/>
      <c r="K17" s="9"/>
      <c r="L17" s="10"/>
      <c r="M17" s="37"/>
      <c r="N17" s="9"/>
      <c r="O17" s="22"/>
    </row>
    <row r="18" spans="1:15" s="34" customFormat="1" ht="14.25">
      <c r="A18" s="15"/>
      <c r="B18" s="10"/>
      <c r="C18" s="10"/>
      <c r="D18" s="10"/>
      <c r="E18" s="11"/>
      <c r="F18" s="11"/>
      <c r="G18" s="11"/>
      <c r="H18" s="11"/>
      <c r="I18" s="10"/>
      <c r="J18" s="37"/>
      <c r="K18" s="9"/>
      <c r="L18" s="10"/>
      <c r="M18" s="37"/>
      <c r="N18" s="9"/>
      <c r="O18" s="22"/>
    </row>
    <row r="19" spans="1:15" s="34" customFormat="1" ht="14.25">
      <c r="A19" s="15"/>
      <c r="B19" s="10"/>
      <c r="C19" s="10"/>
      <c r="D19" s="10"/>
      <c r="E19" s="11"/>
      <c r="F19" s="11"/>
      <c r="G19" s="11"/>
      <c r="H19" s="11"/>
      <c r="I19" s="10"/>
      <c r="J19" s="37"/>
      <c r="K19" s="9"/>
      <c r="L19" s="10"/>
      <c r="M19" s="37"/>
      <c r="N19" s="9"/>
      <c r="O19" s="22"/>
    </row>
    <row r="20" spans="1:15" s="34" customFormat="1" ht="14.25">
      <c r="A20" s="15"/>
      <c r="B20" s="10"/>
      <c r="C20" s="10"/>
      <c r="D20" s="10"/>
      <c r="E20" s="11"/>
      <c r="F20" s="11"/>
      <c r="G20" s="11"/>
      <c r="H20" s="11"/>
      <c r="I20" s="10"/>
      <c r="J20" s="37"/>
      <c r="K20" s="9"/>
      <c r="L20" s="10"/>
      <c r="M20" s="37"/>
      <c r="N20" s="9"/>
      <c r="O20" s="22"/>
    </row>
    <row r="21" spans="1:15" s="34" customFormat="1" ht="14.25">
      <c r="A21" s="15"/>
      <c r="B21" s="10"/>
      <c r="C21" s="10"/>
      <c r="D21" s="10"/>
      <c r="E21" s="11"/>
      <c r="F21" s="11"/>
      <c r="G21" s="11"/>
      <c r="H21" s="11"/>
      <c r="I21" s="10"/>
      <c r="J21" s="37"/>
      <c r="K21" s="9"/>
      <c r="L21" s="10"/>
      <c r="M21" s="37"/>
      <c r="N21" s="9"/>
      <c r="O21" s="22"/>
    </row>
    <row r="22" spans="1:15" s="34" customFormat="1" ht="14.25">
      <c r="A22" s="15"/>
      <c r="B22" s="10"/>
      <c r="C22" s="10"/>
      <c r="D22" s="10"/>
      <c r="E22" s="11"/>
      <c r="F22" s="11"/>
      <c r="G22" s="11"/>
      <c r="H22" s="11"/>
      <c r="I22" s="10"/>
      <c r="J22" s="37"/>
      <c r="K22" s="9"/>
      <c r="L22" s="10"/>
      <c r="M22" s="37"/>
      <c r="N22" s="9"/>
      <c r="O22" s="22"/>
    </row>
    <row r="29" spans="1:15" s="34" customFormat="1" ht="31.5" customHeight="1">
      <c r="A29" s="2"/>
      <c r="B29" s="2"/>
      <c r="C29" s="7" t="s">
        <v>39</v>
      </c>
      <c r="D29" s="4"/>
      <c r="E29" s="4"/>
      <c r="F29" s="3" t="s">
        <v>0</v>
      </c>
      <c r="G29" s="6"/>
      <c r="H29" s="4"/>
      <c r="I29" s="5"/>
      <c r="J29" s="106" t="s">
        <v>40</v>
      </c>
      <c r="K29" s="107"/>
      <c r="L29" s="107"/>
      <c r="M29" s="107"/>
      <c r="N29" s="2"/>
      <c r="O29" s="2"/>
    </row>
    <row r="30" spans="1:15" s="34" customFormat="1" ht="26.25" customHeight="1">
      <c r="A30" s="1"/>
      <c r="B30" s="103" t="s">
        <v>299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  <c r="N30" s="1"/>
      <c r="O30" s="1"/>
    </row>
    <row r="31" spans="1:15" s="34" customFormat="1" ht="33.75">
      <c r="A31" s="1"/>
      <c r="B31" s="86" t="s">
        <v>1</v>
      </c>
      <c r="C31" s="86" t="s">
        <v>2</v>
      </c>
      <c r="D31" s="86" t="s">
        <v>3</v>
      </c>
      <c r="E31" s="87" t="s">
        <v>4</v>
      </c>
      <c r="F31" s="87" t="s">
        <v>5</v>
      </c>
      <c r="G31" s="86" t="s">
        <v>6</v>
      </c>
      <c r="H31" s="86" t="s">
        <v>26</v>
      </c>
      <c r="I31" s="86" t="s">
        <v>7</v>
      </c>
      <c r="J31" s="86" t="s">
        <v>8</v>
      </c>
      <c r="K31" s="86" t="s">
        <v>9</v>
      </c>
      <c r="L31" s="86" t="s">
        <v>10</v>
      </c>
      <c r="M31" s="86" t="s">
        <v>11</v>
      </c>
      <c r="N31" s="1"/>
      <c r="O31" s="1"/>
    </row>
    <row r="32" spans="1:15" s="34" customFormat="1" ht="14.25">
      <c r="A32" s="1"/>
      <c r="B32" s="88" t="s">
        <v>12</v>
      </c>
      <c r="C32" s="88" t="s">
        <v>13</v>
      </c>
      <c r="D32" s="88" t="s">
        <v>14</v>
      </c>
      <c r="E32" s="88" t="s">
        <v>15</v>
      </c>
      <c r="F32" s="88" t="s">
        <v>16</v>
      </c>
      <c r="G32" s="88" t="s">
        <v>17</v>
      </c>
      <c r="H32" s="88" t="s">
        <v>18</v>
      </c>
      <c r="I32" s="88" t="s">
        <v>19</v>
      </c>
      <c r="J32" s="88" t="s">
        <v>20</v>
      </c>
      <c r="K32" s="88" t="s">
        <v>21</v>
      </c>
      <c r="L32" s="88" t="s">
        <v>22</v>
      </c>
      <c r="M32" s="88" t="s">
        <v>23</v>
      </c>
      <c r="N32" s="1"/>
      <c r="O32" s="1"/>
    </row>
    <row r="33" spans="1:15" s="34" customFormat="1" ht="29.25" customHeight="1">
      <c r="A33" s="8"/>
      <c r="B33" s="40">
        <v>1</v>
      </c>
      <c r="C33" s="41" t="s">
        <v>41</v>
      </c>
      <c r="D33" s="89" t="s">
        <v>302</v>
      </c>
      <c r="E33" s="13" t="s">
        <v>42</v>
      </c>
      <c r="F33" s="16" t="s">
        <v>43</v>
      </c>
      <c r="G33" s="17">
        <v>150</v>
      </c>
      <c r="H33" s="13" t="s">
        <v>44</v>
      </c>
      <c r="I33" s="20"/>
      <c r="J33" s="19">
        <f>ROUND(G33*I33,2)</f>
        <v>0</v>
      </c>
      <c r="K33" s="13">
        <v>8</v>
      </c>
      <c r="L33" s="21">
        <f aca="true" t="shared" si="0" ref="L33:L96">ROUND(I33*(100+K33)/100,2)</f>
        <v>0</v>
      </c>
      <c r="M33" s="61">
        <f>IF(G33="","",ROUND(G33*L33,2))</f>
        <v>0</v>
      </c>
      <c r="N33" s="8"/>
      <c r="O33" s="8"/>
    </row>
    <row r="34" spans="1:15" s="34" customFormat="1" ht="25.5" customHeight="1">
      <c r="A34" s="15"/>
      <c r="B34" s="40">
        <v>2</v>
      </c>
      <c r="C34" s="41" t="s">
        <v>45</v>
      </c>
      <c r="D34" s="89" t="s">
        <v>302</v>
      </c>
      <c r="E34" s="13" t="s">
        <v>46</v>
      </c>
      <c r="F34" s="16" t="s">
        <v>47</v>
      </c>
      <c r="G34" s="17">
        <v>80</v>
      </c>
      <c r="H34" s="13" t="s">
        <v>48</v>
      </c>
      <c r="I34" s="20"/>
      <c r="J34" s="19">
        <f aca="true" t="shared" si="1" ref="J34:J89">ROUND(G34*I34,2)</f>
        <v>0</v>
      </c>
      <c r="K34" s="13">
        <v>8</v>
      </c>
      <c r="L34" s="21">
        <f t="shared" si="0"/>
        <v>0</v>
      </c>
      <c r="M34" s="61">
        <f aca="true" t="shared" si="2" ref="M34:M97">IF(G34="","",ROUND(G34*L34,2))</f>
        <v>0</v>
      </c>
      <c r="N34" s="9"/>
      <c r="O34" s="22"/>
    </row>
    <row r="35" spans="1:15" s="34" customFormat="1" ht="22.5">
      <c r="A35" s="15"/>
      <c r="B35" s="40">
        <v>3</v>
      </c>
      <c r="C35" s="41" t="s">
        <v>50</v>
      </c>
      <c r="D35" s="89" t="s">
        <v>302</v>
      </c>
      <c r="E35" s="13" t="s">
        <v>51</v>
      </c>
      <c r="F35" s="16" t="s">
        <v>52</v>
      </c>
      <c r="G35" s="17">
        <v>350</v>
      </c>
      <c r="H35" s="13" t="s">
        <v>53</v>
      </c>
      <c r="I35" s="20"/>
      <c r="J35" s="19">
        <f t="shared" si="1"/>
        <v>0</v>
      </c>
      <c r="K35" s="13">
        <v>8</v>
      </c>
      <c r="L35" s="21">
        <f t="shared" si="0"/>
        <v>0</v>
      </c>
      <c r="M35" s="61">
        <f t="shared" si="2"/>
        <v>0</v>
      </c>
      <c r="N35" s="9"/>
      <c r="O35" s="22"/>
    </row>
    <row r="36" spans="1:15" s="34" customFormat="1" ht="23.25" customHeight="1">
      <c r="A36" s="15"/>
      <c r="B36" s="40">
        <v>4</v>
      </c>
      <c r="C36" s="128" t="s">
        <v>54</v>
      </c>
      <c r="D36" s="89" t="s">
        <v>302</v>
      </c>
      <c r="E36" s="13" t="s">
        <v>55</v>
      </c>
      <c r="F36" s="16" t="s">
        <v>56</v>
      </c>
      <c r="G36" s="17">
        <v>60</v>
      </c>
      <c r="H36" s="13" t="s">
        <v>57</v>
      </c>
      <c r="I36" s="20"/>
      <c r="J36" s="19">
        <f t="shared" si="1"/>
        <v>0</v>
      </c>
      <c r="K36" s="13">
        <v>8</v>
      </c>
      <c r="L36" s="21">
        <f t="shared" si="0"/>
        <v>0</v>
      </c>
      <c r="M36" s="61">
        <f t="shared" si="2"/>
        <v>0</v>
      </c>
      <c r="N36" s="9"/>
      <c r="O36" s="22"/>
    </row>
    <row r="37" spans="1:15" s="34" customFormat="1" ht="20.25" customHeight="1">
      <c r="A37" s="15"/>
      <c r="B37" s="40">
        <v>5</v>
      </c>
      <c r="C37" s="117"/>
      <c r="D37" s="89" t="s">
        <v>302</v>
      </c>
      <c r="E37" s="13" t="s">
        <v>55</v>
      </c>
      <c r="F37" s="16" t="s">
        <v>58</v>
      </c>
      <c r="G37" s="17">
        <v>20</v>
      </c>
      <c r="H37" s="13" t="s">
        <v>57</v>
      </c>
      <c r="I37" s="20"/>
      <c r="J37" s="19">
        <f t="shared" si="1"/>
        <v>0</v>
      </c>
      <c r="K37" s="13">
        <v>8</v>
      </c>
      <c r="L37" s="21">
        <f t="shared" si="0"/>
        <v>0</v>
      </c>
      <c r="M37" s="61">
        <f t="shared" si="2"/>
        <v>0</v>
      </c>
      <c r="N37" s="9"/>
      <c r="O37" s="22"/>
    </row>
    <row r="38" spans="1:15" s="34" customFormat="1" ht="22.5" customHeight="1">
      <c r="A38" s="15"/>
      <c r="B38" s="40">
        <v>6</v>
      </c>
      <c r="C38" s="41" t="s">
        <v>59</v>
      </c>
      <c r="D38" s="89" t="s">
        <v>302</v>
      </c>
      <c r="E38" s="13" t="s">
        <v>60</v>
      </c>
      <c r="F38" s="16">
        <v>0.01</v>
      </c>
      <c r="G38" s="17">
        <v>220</v>
      </c>
      <c r="H38" s="13" t="s">
        <v>61</v>
      </c>
      <c r="I38" s="20"/>
      <c r="J38" s="19">
        <f t="shared" si="1"/>
        <v>0</v>
      </c>
      <c r="K38" s="13">
        <v>8</v>
      </c>
      <c r="L38" s="21">
        <f t="shared" si="0"/>
        <v>0</v>
      </c>
      <c r="M38" s="61">
        <f t="shared" si="2"/>
        <v>0</v>
      </c>
      <c r="N38" s="9"/>
      <c r="O38" s="22"/>
    </row>
    <row r="39" spans="1:15" s="34" customFormat="1" ht="22.5">
      <c r="A39" s="15"/>
      <c r="B39" s="40">
        <v>7</v>
      </c>
      <c r="C39" s="41" t="s">
        <v>62</v>
      </c>
      <c r="D39" s="89" t="s">
        <v>302</v>
      </c>
      <c r="E39" s="13" t="s">
        <v>63</v>
      </c>
      <c r="F39" s="16">
        <v>0.02</v>
      </c>
      <c r="G39" s="17">
        <v>60</v>
      </c>
      <c r="H39" s="17" t="s">
        <v>64</v>
      </c>
      <c r="I39" s="20"/>
      <c r="J39" s="19">
        <f t="shared" si="1"/>
        <v>0</v>
      </c>
      <c r="K39" s="13">
        <v>8</v>
      </c>
      <c r="L39" s="21">
        <f t="shared" si="0"/>
        <v>0</v>
      </c>
      <c r="M39" s="61">
        <f t="shared" si="2"/>
        <v>0</v>
      </c>
      <c r="N39" s="9"/>
      <c r="O39" s="22"/>
    </row>
    <row r="40" spans="1:15" s="34" customFormat="1" ht="30" customHeight="1">
      <c r="A40" s="15"/>
      <c r="B40" s="40">
        <v>8</v>
      </c>
      <c r="C40" s="41" t="s">
        <v>67</v>
      </c>
      <c r="D40" s="89" t="s">
        <v>302</v>
      </c>
      <c r="E40" s="13" t="s">
        <v>46</v>
      </c>
      <c r="F40" s="16" t="s">
        <v>68</v>
      </c>
      <c r="G40" s="17">
        <v>350</v>
      </c>
      <c r="H40" s="13" t="s">
        <v>66</v>
      </c>
      <c r="I40" s="20"/>
      <c r="J40" s="19">
        <f t="shared" si="1"/>
        <v>0</v>
      </c>
      <c r="K40" s="13">
        <v>8</v>
      </c>
      <c r="L40" s="21">
        <f t="shared" si="0"/>
        <v>0</v>
      </c>
      <c r="M40" s="61">
        <f t="shared" si="2"/>
        <v>0</v>
      </c>
      <c r="N40" s="9"/>
      <c r="O40" s="22"/>
    </row>
    <row r="41" spans="1:15" s="34" customFormat="1" ht="63.75" customHeight="1">
      <c r="A41" s="15"/>
      <c r="B41" s="40">
        <v>9</v>
      </c>
      <c r="C41" s="41" t="s">
        <v>69</v>
      </c>
      <c r="D41" s="89" t="s">
        <v>302</v>
      </c>
      <c r="E41" s="13" t="s">
        <v>46</v>
      </c>
      <c r="F41" s="16" t="s">
        <v>65</v>
      </c>
      <c r="G41" s="17">
        <v>20</v>
      </c>
      <c r="H41" s="13" t="s">
        <v>44</v>
      </c>
      <c r="I41" s="20"/>
      <c r="J41" s="19">
        <f t="shared" si="1"/>
        <v>0</v>
      </c>
      <c r="K41" s="13">
        <v>8</v>
      </c>
      <c r="L41" s="21">
        <f t="shared" si="0"/>
        <v>0</v>
      </c>
      <c r="M41" s="61">
        <f t="shared" si="2"/>
        <v>0</v>
      </c>
      <c r="N41" s="9"/>
      <c r="O41" s="22"/>
    </row>
    <row r="42" spans="1:15" s="34" customFormat="1" ht="22.5">
      <c r="A42" s="15"/>
      <c r="B42" s="40">
        <v>10</v>
      </c>
      <c r="C42" s="41" t="s">
        <v>70</v>
      </c>
      <c r="D42" s="89" t="s">
        <v>302</v>
      </c>
      <c r="E42" s="42" t="s">
        <v>71</v>
      </c>
      <c r="F42" s="13" t="s">
        <v>72</v>
      </c>
      <c r="G42" s="17">
        <v>4000</v>
      </c>
      <c r="H42" s="13" t="s">
        <v>73</v>
      </c>
      <c r="I42" s="20"/>
      <c r="J42" s="19">
        <f t="shared" si="1"/>
        <v>0</v>
      </c>
      <c r="K42" s="13">
        <v>8</v>
      </c>
      <c r="L42" s="21">
        <f t="shared" si="0"/>
        <v>0</v>
      </c>
      <c r="M42" s="61">
        <f t="shared" si="2"/>
        <v>0</v>
      </c>
      <c r="N42" s="9"/>
      <c r="O42" s="22"/>
    </row>
    <row r="43" spans="1:15" s="34" customFormat="1" ht="24" customHeight="1">
      <c r="A43" s="15"/>
      <c r="B43" s="40">
        <v>11</v>
      </c>
      <c r="C43" s="41" t="s">
        <v>74</v>
      </c>
      <c r="D43" s="89" t="s">
        <v>302</v>
      </c>
      <c r="E43" s="13" t="s">
        <v>46</v>
      </c>
      <c r="F43" s="16" t="s">
        <v>75</v>
      </c>
      <c r="G43" s="17">
        <v>250</v>
      </c>
      <c r="H43" s="13" t="s">
        <v>48</v>
      </c>
      <c r="I43" s="20"/>
      <c r="J43" s="19">
        <f t="shared" si="1"/>
        <v>0</v>
      </c>
      <c r="K43" s="13">
        <v>8</v>
      </c>
      <c r="L43" s="21">
        <f t="shared" si="0"/>
        <v>0</v>
      </c>
      <c r="M43" s="61">
        <f t="shared" si="2"/>
        <v>0</v>
      </c>
      <c r="N43" s="9"/>
      <c r="O43" s="22"/>
    </row>
    <row r="44" spans="1:15" s="34" customFormat="1" ht="26.25" customHeight="1">
      <c r="A44" s="15"/>
      <c r="B44" s="40">
        <v>12</v>
      </c>
      <c r="C44" s="128" t="s">
        <v>76</v>
      </c>
      <c r="D44" s="89" t="s">
        <v>302</v>
      </c>
      <c r="E44" s="118" t="s">
        <v>55</v>
      </c>
      <c r="F44" s="16" t="s">
        <v>43</v>
      </c>
      <c r="G44" s="17">
        <v>40</v>
      </c>
      <c r="H44" s="13" t="s">
        <v>77</v>
      </c>
      <c r="I44" s="20"/>
      <c r="J44" s="19">
        <f t="shared" si="1"/>
        <v>0</v>
      </c>
      <c r="K44" s="13">
        <v>8</v>
      </c>
      <c r="L44" s="21">
        <f t="shared" si="0"/>
        <v>0</v>
      </c>
      <c r="M44" s="61">
        <f t="shared" si="2"/>
        <v>0</v>
      </c>
      <c r="N44" s="9"/>
      <c r="O44" s="22"/>
    </row>
    <row r="45" spans="1:15" s="34" customFormat="1" ht="24" customHeight="1">
      <c r="A45" s="15"/>
      <c r="B45" s="40">
        <v>13</v>
      </c>
      <c r="C45" s="129"/>
      <c r="D45" s="89" t="s">
        <v>302</v>
      </c>
      <c r="E45" s="130"/>
      <c r="F45" s="16" t="s">
        <v>78</v>
      </c>
      <c r="G45" s="17">
        <v>60</v>
      </c>
      <c r="H45" s="13" t="s">
        <v>77</v>
      </c>
      <c r="I45" s="20"/>
      <c r="J45" s="19">
        <f t="shared" si="1"/>
        <v>0</v>
      </c>
      <c r="K45" s="13">
        <v>8</v>
      </c>
      <c r="L45" s="21">
        <f t="shared" si="0"/>
        <v>0</v>
      </c>
      <c r="M45" s="61">
        <f t="shared" si="2"/>
        <v>0</v>
      </c>
      <c r="N45" s="9"/>
      <c r="O45" s="22"/>
    </row>
    <row r="46" spans="1:15" s="34" customFormat="1" ht="21.75" customHeight="1">
      <c r="A46" s="15"/>
      <c r="B46" s="40">
        <v>14</v>
      </c>
      <c r="C46" s="41" t="s">
        <v>79</v>
      </c>
      <c r="D46" s="89" t="s">
        <v>302</v>
      </c>
      <c r="E46" s="13" t="s">
        <v>80</v>
      </c>
      <c r="F46" s="16" t="s">
        <v>81</v>
      </c>
      <c r="G46" s="17">
        <v>250</v>
      </c>
      <c r="H46" s="13" t="s">
        <v>82</v>
      </c>
      <c r="I46" s="20"/>
      <c r="J46" s="19">
        <f t="shared" si="1"/>
        <v>0</v>
      </c>
      <c r="K46" s="13">
        <v>8</v>
      </c>
      <c r="L46" s="21">
        <f t="shared" si="0"/>
        <v>0</v>
      </c>
      <c r="M46" s="61">
        <f t="shared" si="2"/>
        <v>0</v>
      </c>
      <c r="N46" s="9"/>
      <c r="O46" s="22"/>
    </row>
    <row r="47" spans="1:15" s="34" customFormat="1" ht="23.25" customHeight="1">
      <c r="A47" s="15"/>
      <c r="B47" s="40">
        <v>15</v>
      </c>
      <c r="C47" s="41" t="s">
        <v>83</v>
      </c>
      <c r="D47" s="89" t="s">
        <v>302</v>
      </c>
      <c r="E47" s="13" t="s">
        <v>80</v>
      </c>
      <c r="F47" s="16" t="s">
        <v>84</v>
      </c>
      <c r="G47" s="17">
        <v>50</v>
      </c>
      <c r="H47" s="13" t="s">
        <v>82</v>
      </c>
      <c r="I47" s="20"/>
      <c r="J47" s="100">
        <f t="shared" si="1"/>
        <v>0</v>
      </c>
      <c r="K47" s="101">
        <v>8</v>
      </c>
      <c r="L47" s="102">
        <f t="shared" si="0"/>
        <v>0</v>
      </c>
      <c r="M47" s="61">
        <f t="shared" si="2"/>
        <v>0</v>
      </c>
      <c r="N47" s="9"/>
      <c r="O47" s="22"/>
    </row>
    <row r="48" spans="1:15" s="34" customFormat="1" ht="24" customHeight="1">
      <c r="A48" s="15"/>
      <c r="B48" s="40">
        <v>16</v>
      </c>
      <c r="C48" s="41" t="s">
        <v>85</v>
      </c>
      <c r="D48" s="89" t="s">
        <v>302</v>
      </c>
      <c r="E48" s="13" t="s">
        <v>46</v>
      </c>
      <c r="F48" s="16" t="s">
        <v>84</v>
      </c>
      <c r="G48" s="17">
        <v>40</v>
      </c>
      <c r="H48" s="13" t="s">
        <v>48</v>
      </c>
      <c r="I48" s="20"/>
      <c r="J48" s="100">
        <f t="shared" si="1"/>
        <v>0</v>
      </c>
      <c r="K48" s="101">
        <v>8</v>
      </c>
      <c r="L48" s="102">
        <f t="shared" si="0"/>
        <v>0</v>
      </c>
      <c r="M48" s="61">
        <f t="shared" si="2"/>
        <v>0</v>
      </c>
      <c r="N48" s="9"/>
      <c r="O48" s="22"/>
    </row>
    <row r="49" spans="1:15" s="34" customFormat="1" ht="21.75" customHeight="1">
      <c r="A49" s="15"/>
      <c r="B49" s="40">
        <v>17</v>
      </c>
      <c r="C49" s="41" t="s">
        <v>86</v>
      </c>
      <c r="D49" s="89" t="s">
        <v>302</v>
      </c>
      <c r="E49" s="13" t="s">
        <v>55</v>
      </c>
      <c r="F49" s="16" t="s">
        <v>87</v>
      </c>
      <c r="G49" s="17">
        <v>50</v>
      </c>
      <c r="H49" s="13" t="s">
        <v>88</v>
      </c>
      <c r="I49" s="20"/>
      <c r="J49" s="19">
        <f t="shared" si="1"/>
        <v>0</v>
      </c>
      <c r="K49" s="13">
        <v>8</v>
      </c>
      <c r="L49" s="21">
        <f t="shared" si="0"/>
        <v>0</v>
      </c>
      <c r="M49" s="61">
        <f t="shared" si="2"/>
        <v>0</v>
      </c>
      <c r="N49" s="9"/>
      <c r="O49" s="22"/>
    </row>
    <row r="50" spans="1:15" s="34" customFormat="1" ht="24.75" customHeight="1">
      <c r="A50" s="15"/>
      <c r="B50" s="40">
        <v>18</v>
      </c>
      <c r="C50" s="41" t="s">
        <v>89</v>
      </c>
      <c r="D50" s="89" t="s">
        <v>302</v>
      </c>
      <c r="E50" s="13" t="s">
        <v>55</v>
      </c>
      <c r="F50" s="16" t="s">
        <v>43</v>
      </c>
      <c r="G50" s="17">
        <v>300</v>
      </c>
      <c r="H50" s="13" t="s">
        <v>90</v>
      </c>
      <c r="I50" s="20"/>
      <c r="J50" s="19">
        <f t="shared" si="1"/>
        <v>0</v>
      </c>
      <c r="K50" s="13">
        <v>8</v>
      </c>
      <c r="L50" s="21">
        <f t="shared" si="0"/>
        <v>0</v>
      </c>
      <c r="M50" s="61">
        <f t="shared" si="2"/>
        <v>0</v>
      </c>
      <c r="N50" s="9"/>
      <c r="O50" s="22"/>
    </row>
    <row r="51" spans="1:15" s="34" customFormat="1" ht="29.25" customHeight="1">
      <c r="A51" s="15"/>
      <c r="B51" s="40">
        <v>19</v>
      </c>
      <c r="C51" s="41" t="s">
        <v>91</v>
      </c>
      <c r="D51" s="89" t="s">
        <v>302</v>
      </c>
      <c r="E51" s="13" t="s">
        <v>92</v>
      </c>
      <c r="F51" s="16" t="s">
        <v>93</v>
      </c>
      <c r="G51" s="17">
        <v>40</v>
      </c>
      <c r="H51" s="13" t="s">
        <v>48</v>
      </c>
      <c r="I51" s="20"/>
      <c r="J51" s="19">
        <f t="shared" si="1"/>
        <v>0</v>
      </c>
      <c r="K51" s="13">
        <v>8</v>
      </c>
      <c r="L51" s="21">
        <f t="shared" si="0"/>
        <v>0</v>
      </c>
      <c r="M51" s="61">
        <f t="shared" si="2"/>
        <v>0</v>
      </c>
      <c r="N51" s="9"/>
      <c r="O51" s="22"/>
    </row>
    <row r="52" spans="1:15" s="34" customFormat="1" ht="25.5" customHeight="1">
      <c r="A52" s="15"/>
      <c r="B52" s="40">
        <v>20</v>
      </c>
      <c r="C52" s="41" t="s">
        <v>94</v>
      </c>
      <c r="D52" s="89" t="s">
        <v>302</v>
      </c>
      <c r="E52" s="13" t="s">
        <v>38</v>
      </c>
      <c r="F52" s="16" t="s">
        <v>95</v>
      </c>
      <c r="G52" s="17">
        <v>4000</v>
      </c>
      <c r="H52" s="13" t="s">
        <v>96</v>
      </c>
      <c r="I52" s="20"/>
      <c r="J52" s="19">
        <f t="shared" si="1"/>
        <v>0</v>
      </c>
      <c r="K52" s="13">
        <v>8</v>
      </c>
      <c r="L52" s="21">
        <f t="shared" si="0"/>
        <v>0</v>
      </c>
      <c r="M52" s="61">
        <f t="shared" si="2"/>
        <v>0</v>
      </c>
      <c r="N52" s="9"/>
      <c r="O52" s="22"/>
    </row>
    <row r="53" spans="1:15" s="34" customFormat="1" ht="33.75">
      <c r="A53" s="15"/>
      <c r="B53" s="40">
        <v>21</v>
      </c>
      <c r="C53" s="41" t="s">
        <v>97</v>
      </c>
      <c r="D53" s="89" t="s">
        <v>302</v>
      </c>
      <c r="E53" s="13" t="s">
        <v>98</v>
      </c>
      <c r="F53" s="16" t="s">
        <v>49</v>
      </c>
      <c r="G53" s="17">
        <v>150</v>
      </c>
      <c r="H53" s="13" t="s">
        <v>99</v>
      </c>
      <c r="I53" s="20"/>
      <c r="J53" s="19">
        <f t="shared" si="1"/>
        <v>0</v>
      </c>
      <c r="K53" s="13">
        <v>8</v>
      </c>
      <c r="L53" s="21">
        <f t="shared" si="0"/>
        <v>0</v>
      </c>
      <c r="M53" s="61">
        <f t="shared" si="2"/>
        <v>0</v>
      </c>
      <c r="N53" s="9"/>
      <c r="O53" s="22"/>
    </row>
    <row r="54" spans="1:15" s="34" customFormat="1" ht="24.75" customHeight="1">
      <c r="A54" s="15"/>
      <c r="B54" s="40">
        <v>22</v>
      </c>
      <c r="C54" s="41" t="s">
        <v>100</v>
      </c>
      <c r="D54" s="89" t="s">
        <v>302</v>
      </c>
      <c r="E54" s="13" t="s">
        <v>101</v>
      </c>
      <c r="F54" s="16" t="s">
        <v>102</v>
      </c>
      <c r="G54" s="17">
        <v>500</v>
      </c>
      <c r="H54" s="13" t="s">
        <v>44</v>
      </c>
      <c r="I54" s="20"/>
      <c r="J54" s="19">
        <f t="shared" si="1"/>
        <v>0</v>
      </c>
      <c r="K54" s="13">
        <v>8</v>
      </c>
      <c r="L54" s="21">
        <f t="shared" si="0"/>
        <v>0</v>
      </c>
      <c r="M54" s="61">
        <f t="shared" si="2"/>
        <v>0</v>
      </c>
      <c r="N54" s="9"/>
      <c r="O54" s="22"/>
    </row>
    <row r="55" spans="1:15" s="34" customFormat="1" ht="24" customHeight="1">
      <c r="A55" s="15"/>
      <c r="B55" s="40">
        <v>23</v>
      </c>
      <c r="C55" s="41" t="s">
        <v>103</v>
      </c>
      <c r="D55" s="89" t="s">
        <v>302</v>
      </c>
      <c r="E55" s="13" t="s">
        <v>46</v>
      </c>
      <c r="F55" s="16" t="s">
        <v>49</v>
      </c>
      <c r="G55" s="17">
        <v>30</v>
      </c>
      <c r="H55" s="13" t="s">
        <v>104</v>
      </c>
      <c r="I55" s="20"/>
      <c r="J55" s="19">
        <f t="shared" si="1"/>
        <v>0</v>
      </c>
      <c r="K55" s="13">
        <v>8</v>
      </c>
      <c r="L55" s="21">
        <f t="shared" si="0"/>
        <v>0</v>
      </c>
      <c r="M55" s="61">
        <f t="shared" si="2"/>
        <v>0</v>
      </c>
      <c r="N55" s="9"/>
      <c r="O55" s="22"/>
    </row>
    <row r="56" spans="1:15" s="34" customFormat="1" ht="24.75" customHeight="1">
      <c r="A56" s="15"/>
      <c r="B56" s="40">
        <v>24</v>
      </c>
      <c r="C56" s="128" t="s">
        <v>105</v>
      </c>
      <c r="D56" s="89" t="s">
        <v>302</v>
      </c>
      <c r="E56" s="118" t="s">
        <v>38</v>
      </c>
      <c r="F56" s="16" t="s">
        <v>106</v>
      </c>
      <c r="G56" s="17">
        <v>50</v>
      </c>
      <c r="H56" s="13" t="s">
        <v>107</v>
      </c>
      <c r="I56" s="20"/>
      <c r="J56" s="19">
        <f t="shared" si="1"/>
        <v>0</v>
      </c>
      <c r="K56" s="13">
        <v>8</v>
      </c>
      <c r="L56" s="21">
        <f t="shared" si="0"/>
        <v>0</v>
      </c>
      <c r="M56" s="61">
        <f t="shared" si="2"/>
        <v>0</v>
      </c>
      <c r="N56" s="9"/>
      <c r="O56" s="22"/>
    </row>
    <row r="57" spans="1:15" s="34" customFormat="1" ht="24" customHeight="1">
      <c r="A57" s="15"/>
      <c r="B57" s="40">
        <v>25</v>
      </c>
      <c r="C57" s="129"/>
      <c r="D57" s="89" t="s">
        <v>302</v>
      </c>
      <c r="E57" s="130"/>
      <c r="F57" s="16" t="s">
        <v>49</v>
      </c>
      <c r="G57" s="17">
        <v>3500</v>
      </c>
      <c r="H57" s="13" t="s">
        <v>107</v>
      </c>
      <c r="I57" s="20"/>
      <c r="J57" s="19">
        <f t="shared" si="1"/>
        <v>0</v>
      </c>
      <c r="K57" s="13">
        <v>8</v>
      </c>
      <c r="L57" s="21">
        <f t="shared" si="0"/>
        <v>0</v>
      </c>
      <c r="M57" s="61">
        <f t="shared" si="2"/>
        <v>0</v>
      </c>
      <c r="N57" s="9"/>
      <c r="O57" s="22"/>
    </row>
    <row r="58" spans="1:15" s="34" customFormat="1" ht="27" customHeight="1">
      <c r="A58" s="15"/>
      <c r="B58" s="40">
        <v>26</v>
      </c>
      <c r="C58" s="41" t="s">
        <v>108</v>
      </c>
      <c r="D58" s="89" t="s">
        <v>302</v>
      </c>
      <c r="E58" s="13" t="s">
        <v>46</v>
      </c>
      <c r="F58" s="16" t="s">
        <v>109</v>
      </c>
      <c r="G58" s="17">
        <v>10</v>
      </c>
      <c r="H58" s="13" t="s">
        <v>44</v>
      </c>
      <c r="I58" s="20"/>
      <c r="J58" s="19">
        <f t="shared" si="1"/>
        <v>0</v>
      </c>
      <c r="K58" s="13">
        <v>8</v>
      </c>
      <c r="L58" s="21">
        <f t="shared" si="0"/>
        <v>0</v>
      </c>
      <c r="M58" s="61">
        <f t="shared" si="2"/>
        <v>0</v>
      </c>
      <c r="N58" s="9"/>
      <c r="O58" s="22"/>
    </row>
    <row r="59" spans="1:15" s="34" customFormat="1" ht="29.25" customHeight="1">
      <c r="A59" s="15"/>
      <c r="B59" s="40">
        <v>27</v>
      </c>
      <c r="C59" s="41" t="s">
        <v>110</v>
      </c>
      <c r="D59" s="89" t="s">
        <v>302</v>
      </c>
      <c r="E59" s="13" t="s">
        <v>38</v>
      </c>
      <c r="F59" s="16" t="s">
        <v>111</v>
      </c>
      <c r="G59" s="17">
        <v>7000</v>
      </c>
      <c r="H59" s="13" t="s">
        <v>161</v>
      </c>
      <c r="I59" s="20"/>
      <c r="J59" s="19">
        <f t="shared" si="1"/>
        <v>0</v>
      </c>
      <c r="K59" s="13">
        <v>8</v>
      </c>
      <c r="L59" s="21">
        <f t="shared" si="0"/>
        <v>0</v>
      </c>
      <c r="M59" s="61">
        <f t="shared" si="2"/>
        <v>0</v>
      </c>
      <c r="N59" s="9"/>
      <c r="O59" s="22"/>
    </row>
    <row r="60" spans="1:15" s="34" customFormat="1" ht="27" customHeight="1">
      <c r="A60" s="15"/>
      <c r="B60" s="40">
        <v>28</v>
      </c>
      <c r="C60" s="41" t="s">
        <v>113</v>
      </c>
      <c r="D60" s="89" t="s">
        <v>302</v>
      </c>
      <c r="E60" s="13" t="s">
        <v>114</v>
      </c>
      <c r="F60" s="16" t="s">
        <v>115</v>
      </c>
      <c r="G60" s="17">
        <v>10</v>
      </c>
      <c r="H60" s="13" t="s">
        <v>116</v>
      </c>
      <c r="I60" s="20"/>
      <c r="J60" s="19">
        <f t="shared" si="1"/>
        <v>0</v>
      </c>
      <c r="K60" s="13">
        <v>8</v>
      </c>
      <c r="L60" s="21">
        <f t="shared" si="0"/>
        <v>0</v>
      </c>
      <c r="M60" s="61">
        <f t="shared" si="2"/>
        <v>0</v>
      </c>
      <c r="N60" s="9"/>
      <c r="O60" s="22"/>
    </row>
    <row r="61" spans="1:15" s="34" customFormat="1" ht="29.25" customHeight="1">
      <c r="A61" s="15"/>
      <c r="B61" s="40">
        <v>29</v>
      </c>
      <c r="C61" s="41" t="s">
        <v>117</v>
      </c>
      <c r="D61" s="89" t="s">
        <v>302</v>
      </c>
      <c r="E61" s="13" t="s">
        <v>38</v>
      </c>
      <c r="F61" s="16" t="s">
        <v>118</v>
      </c>
      <c r="G61" s="17">
        <v>60</v>
      </c>
      <c r="H61" s="13" t="s">
        <v>96</v>
      </c>
      <c r="I61" s="20"/>
      <c r="J61" s="19">
        <f t="shared" si="1"/>
        <v>0</v>
      </c>
      <c r="K61" s="13">
        <v>8</v>
      </c>
      <c r="L61" s="21">
        <f t="shared" si="0"/>
        <v>0</v>
      </c>
      <c r="M61" s="61">
        <f t="shared" si="2"/>
        <v>0</v>
      </c>
      <c r="N61" s="9"/>
      <c r="O61" s="22"/>
    </row>
    <row r="62" spans="1:15" s="34" customFormat="1" ht="27.75" customHeight="1">
      <c r="A62" s="15"/>
      <c r="B62" s="40">
        <v>30</v>
      </c>
      <c r="C62" s="41" t="s">
        <v>120</v>
      </c>
      <c r="D62" s="89" t="s">
        <v>302</v>
      </c>
      <c r="E62" s="13" t="s">
        <v>101</v>
      </c>
      <c r="F62" s="16" t="s">
        <v>87</v>
      </c>
      <c r="G62" s="17">
        <v>60</v>
      </c>
      <c r="H62" s="13" t="s">
        <v>121</v>
      </c>
      <c r="I62" s="20"/>
      <c r="J62" s="19">
        <f t="shared" si="1"/>
        <v>0</v>
      </c>
      <c r="K62" s="13">
        <v>8</v>
      </c>
      <c r="L62" s="21">
        <f t="shared" si="0"/>
        <v>0</v>
      </c>
      <c r="M62" s="61">
        <f t="shared" si="2"/>
        <v>0</v>
      </c>
      <c r="N62" s="9"/>
      <c r="O62" s="22"/>
    </row>
    <row r="63" spans="1:15" s="34" customFormat="1" ht="24" customHeight="1">
      <c r="A63" s="15"/>
      <c r="B63" s="40">
        <v>31</v>
      </c>
      <c r="C63" s="128" t="s">
        <v>122</v>
      </c>
      <c r="D63" s="89" t="s">
        <v>302</v>
      </c>
      <c r="E63" s="118" t="s">
        <v>123</v>
      </c>
      <c r="F63" s="16" t="s">
        <v>81</v>
      </c>
      <c r="G63" s="17">
        <v>20</v>
      </c>
      <c r="H63" s="13" t="s">
        <v>124</v>
      </c>
      <c r="I63" s="20"/>
      <c r="J63" s="19">
        <f t="shared" si="1"/>
        <v>0</v>
      </c>
      <c r="K63" s="13">
        <v>8</v>
      </c>
      <c r="L63" s="21">
        <f t="shared" si="0"/>
        <v>0</v>
      </c>
      <c r="M63" s="61">
        <f t="shared" si="2"/>
        <v>0</v>
      </c>
      <c r="N63" s="9"/>
      <c r="O63" s="22"/>
    </row>
    <row r="64" spans="1:15" s="34" customFormat="1" ht="27" customHeight="1">
      <c r="A64" s="15"/>
      <c r="B64" s="40">
        <v>32</v>
      </c>
      <c r="C64" s="129"/>
      <c r="D64" s="89" t="s">
        <v>302</v>
      </c>
      <c r="E64" s="130"/>
      <c r="F64" s="16" t="s">
        <v>106</v>
      </c>
      <c r="G64" s="17">
        <v>20</v>
      </c>
      <c r="H64" s="13" t="s">
        <v>124</v>
      </c>
      <c r="I64" s="20"/>
      <c r="J64" s="19">
        <f t="shared" si="1"/>
        <v>0</v>
      </c>
      <c r="K64" s="13">
        <v>8</v>
      </c>
      <c r="L64" s="21">
        <f t="shared" si="0"/>
        <v>0</v>
      </c>
      <c r="M64" s="61">
        <f t="shared" si="2"/>
        <v>0</v>
      </c>
      <c r="N64" s="9"/>
      <c r="O64" s="22"/>
    </row>
    <row r="65" spans="1:15" s="34" customFormat="1" ht="24.75" customHeight="1">
      <c r="A65" s="15"/>
      <c r="B65" s="40">
        <v>33</v>
      </c>
      <c r="C65" s="41" t="s">
        <v>125</v>
      </c>
      <c r="D65" s="89" t="s">
        <v>302</v>
      </c>
      <c r="E65" s="13" t="s">
        <v>55</v>
      </c>
      <c r="F65" s="16" t="s">
        <v>126</v>
      </c>
      <c r="G65" s="17">
        <v>20</v>
      </c>
      <c r="H65" s="13" t="s">
        <v>127</v>
      </c>
      <c r="I65" s="20"/>
      <c r="J65" s="19">
        <f t="shared" si="1"/>
        <v>0</v>
      </c>
      <c r="K65" s="13">
        <v>8</v>
      </c>
      <c r="L65" s="21">
        <f t="shared" si="0"/>
        <v>0</v>
      </c>
      <c r="M65" s="61">
        <f t="shared" si="2"/>
        <v>0</v>
      </c>
      <c r="N65" s="9"/>
      <c r="O65" s="22"/>
    </row>
    <row r="66" spans="1:15" s="34" customFormat="1" ht="26.25" customHeight="1">
      <c r="A66" s="15"/>
      <c r="B66" s="40">
        <v>34</v>
      </c>
      <c r="C66" s="128" t="s">
        <v>128</v>
      </c>
      <c r="D66" s="89" t="s">
        <v>302</v>
      </c>
      <c r="E66" s="118" t="s">
        <v>129</v>
      </c>
      <c r="F66" s="131" t="s">
        <v>130</v>
      </c>
      <c r="G66" s="17">
        <v>60</v>
      </c>
      <c r="H66" s="13" t="s">
        <v>131</v>
      </c>
      <c r="I66" s="20"/>
      <c r="J66" s="19">
        <f t="shared" si="1"/>
        <v>0</v>
      </c>
      <c r="K66" s="13">
        <v>8</v>
      </c>
      <c r="L66" s="21">
        <f t="shared" si="0"/>
        <v>0</v>
      </c>
      <c r="M66" s="61">
        <f t="shared" si="2"/>
        <v>0</v>
      </c>
      <c r="N66" s="9"/>
      <c r="O66" s="22"/>
    </row>
    <row r="67" spans="1:15" s="34" customFormat="1" ht="26.25" customHeight="1">
      <c r="A67" s="15"/>
      <c r="B67" s="40">
        <v>35</v>
      </c>
      <c r="C67" s="129"/>
      <c r="D67" s="89" t="s">
        <v>302</v>
      </c>
      <c r="E67" s="130"/>
      <c r="F67" s="132"/>
      <c r="G67" s="17">
        <v>100</v>
      </c>
      <c r="H67" s="13" t="s">
        <v>53</v>
      </c>
      <c r="I67" s="20"/>
      <c r="J67" s="19">
        <f t="shared" si="1"/>
        <v>0</v>
      </c>
      <c r="K67" s="13">
        <v>8</v>
      </c>
      <c r="L67" s="21">
        <f t="shared" si="0"/>
        <v>0</v>
      </c>
      <c r="M67" s="61">
        <f t="shared" si="2"/>
        <v>0</v>
      </c>
      <c r="N67" s="9"/>
      <c r="O67" s="22"/>
    </row>
    <row r="68" spans="1:15" s="34" customFormat="1" ht="26.25" customHeight="1">
      <c r="A68" s="15"/>
      <c r="B68" s="40">
        <v>36</v>
      </c>
      <c r="C68" s="133" t="s">
        <v>132</v>
      </c>
      <c r="D68" s="89" t="s">
        <v>302</v>
      </c>
      <c r="E68" s="134"/>
      <c r="F68" s="16" t="s">
        <v>133</v>
      </c>
      <c r="G68" s="17">
        <v>60</v>
      </c>
      <c r="H68" s="13" t="s">
        <v>134</v>
      </c>
      <c r="I68" s="20"/>
      <c r="J68" s="19">
        <f t="shared" si="1"/>
        <v>0</v>
      </c>
      <c r="K68" s="13">
        <v>8</v>
      </c>
      <c r="L68" s="21">
        <f t="shared" si="0"/>
        <v>0</v>
      </c>
      <c r="M68" s="61">
        <f t="shared" si="2"/>
        <v>0</v>
      </c>
      <c r="N68" s="9"/>
      <c r="O68" s="22"/>
    </row>
    <row r="69" spans="1:15" s="34" customFormat="1" ht="29.25" customHeight="1">
      <c r="A69" s="15"/>
      <c r="B69" s="40">
        <v>37</v>
      </c>
      <c r="C69" s="133"/>
      <c r="D69" s="89" t="s">
        <v>302</v>
      </c>
      <c r="E69" s="134"/>
      <c r="F69" s="16" t="s">
        <v>81</v>
      </c>
      <c r="G69" s="17">
        <v>250</v>
      </c>
      <c r="H69" s="13" t="s">
        <v>44</v>
      </c>
      <c r="I69" s="20"/>
      <c r="J69" s="19">
        <f t="shared" si="1"/>
        <v>0</v>
      </c>
      <c r="K69" s="13">
        <v>8</v>
      </c>
      <c r="L69" s="21">
        <f t="shared" si="0"/>
        <v>0</v>
      </c>
      <c r="M69" s="61">
        <f t="shared" si="2"/>
        <v>0</v>
      </c>
      <c r="N69" s="9"/>
      <c r="O69" s="22"/>
    </row>
    <row r="70" spans="1:15" s="34" customFormat="1" ht="25.5" customHeight="1">
      <c r="A70" s="15"/>
      <c r="B70" s="40">
        <v>38</v>
      </c>
      <c r="C70" s="129"/>
      <c r="D70" s="89" t="s">
        <v>302</v>
      </c>
      <c r="E70" s="130"/>
      <c r="F70" s="16" t="s">
        <v>75</v>
      </c>
      <c r="G70" s="17">
        <v>350</v>
      </c>
      <c r="H70" s="13" t="s">
        <v>44</v>
      </c>
      <c r="I70" s="20"/>
      <c r="J70" s="19">
        <f t="shared" si="1"/>
        <v>0</v>
      </c>
      <c r="K70" s="13">
        <v>8</v>
      </c>
      <c r="L70" s="21">
        <f t="shared" si="0"/>
        <v>0</v>
      </c>
      <c r="M70" s="61">
        <f t="shared" si="2"/>
        <v>0</v>
      </c>
      <c r="N70" s="9"/>
      <c r="O70" s="22"/>
    </row>
    <row r="71" spans="1:15" s="34" customFormat="1" ht="63" customHeight="1">
      <c r="A71" s="15"/>
      <c r="B71" s="40">
        <v>39</v>
      </c>
      <c r="C71" s="41" t="s">
        <v>135</v>
      </c>
      <c r="D71" s="89" t="s">
        <v>302</v>
      </c>
      <c r="E71" s="13" t="s">
        <v>136</v>
      </c>
      <c r="F71" s="16" t="s">
        <v>52</v>
      </c>
      <c r="G71" s="17">
        <v>15000</v>
      </c>
      <c r="H71" s="13" t="s">
        <v>137</v>
      </c>
      <c r="I71" s="20"/>
      <c r="J71" s="19">
        <f t="shared" si="1"/>
        <v>0</v>
      </c>
      <c r="K71" s="13">
        <v>8</v>
      </c>
      <c r="L71" s="21">
        <f t="shared" si="0"/>
        <v>0</v>
      </c>
      <c r="M71" s="61">
        <f t="shared" si="2"/>
        <v>0</v>
      </c>
      <c r="N71" s="9"/>
      <c r="O71" s="22"/>
    </row>
    <row r="72" spans="1:15" s="34" customFormat="1" ht="24.75" customHeight="1">
      <c r="A72" s="15"/>
      <c r="B72" s="40">
        <v>40</v>
      </c>
      <c r="C72" s="128" t="s">
        <v>138</v>
      </c>
      <c r="D72" s="89" t="s">
        <v>302</v>
      </c>
      <c r="E72" s="118" t="s">
        <v>139</v>
      </c>
      <c r="F72" s="16" t="s">
        <v>140</v>
      </c>
      <c r="G72" s="17">
        <v>20</v>
      </c>
      <c r="H72" s="13" t="s">
        <v>48</v>
      </c>
      <c r="I72" s="20"/>
      <c r="J72" s="19">
        <f t="shared" si="1"/>
        <v>0</v>
      </c>
      <c r="K72" s="13">
        <v>8</v>
      </c>
      <c r="L72" s="21">
        <f t="shared" si="0"/>
        <v>0</v>
      </c>
      <c r="M72" s="61">
        <f t="shared" si="2"/>
        <v>0</v>
      </c>
      <c r="N72" s="9"/>
      <c r="O72" s="22"/>
    </row>
    <row r="73" spans="1:15" s="34" customFormat="1" ht="24" customHeight="1">
      <c r="A73" s="15"/>
      <c r="B73" s="40">
        <v>41</v>
      </c>
      <c r="C73" s="133"/>
      <c r="D73" s="89" t="s">
        <v>302</v>
      </c>
      <c r="E73" s="134"/>
      <c r="F73" s="16" t="s">
        <v>141</v>
      </c>
      <c r="G73" s="17">
        <v>60</v>
      </c>
      <c r="H73" s="13" t="s">
        <v>48</v>
      </c>
      <c r="I73" s="20"/>
      <c r="J73" s="19">
        <f t="shared" si="1"/>
        <v>0</v>
      </c>
      <c r="K73" s="13">
        <v>8</v>
      </c>
      <c r="L73" s="21">
        <f t="shared" si="0"/>
        <v>0</v>
      </c>
      <c r="M73" s="61">
        <f t="shared" si="2"/>
        <v>0</v>
      </c>
      <c r="N73" s="9"/>
      <c r="O73" s="22"/>
    </row>
    <row r="74" spans="1:15" s="34" customFormat="1" ht="27" customHeight="1">
      <c r="A74" s="15"/>
      <c r="B74" s="40">
        <v>42</v>
      </c>
      <c r="C74" s="129"/>
      <c r="D74" s="89" t="s">
        <v>302</v>
      </c>
      <c r="E74" s="130"/>
      <c r="F74" s="16" t="s">
        <v>93</v>
      </c>
      <c r="G74" s="17">
        <v>60</v>
      </c>
      <c r="H74" s="13" t="s">
        <v>48</v>
      </c>
      <c r="I74" s="20"/>
      <c r="J74" s="19">
        <f t="shared" si="1"/>
        <v>0</v>
      </c>
      <c r="K74" s="13">
        <v>8</v>
      </c>
      <c r="L74" s="21">
        <f t="shared" si="0"/>
        <v>0</v>
      </c>
      <c r="M74" s="61">
        <f t="shared" si="2"/>
        <v>0</v>
      </c>
      <c r="N74" s="9"/>
      <c r="O74" s="22"/>
    </row>
    <row r="75" spans="1:15" s="34" customFormat="1" ht="27.75" customHeight="1">
      <c r="A75" s="15"/>
      <c r="B75" s="40">
        <v>43</v>
      </c>
      <c r="C75" s="41" t="s">
        <v>142</v>
      </c>
      <c r="D75" s="89" t="s">
        <v>302</v>
      </c>
      <c r="E75" s="13" t="s">
        <v>143</v>
      </c>
      <c r="F75" s="16" t="s">
        <v>144</v>
      </c>
      <c r="G75" s="17">
        <v>80</v>
      </c>
      <c r="H75" s="13" t="s">
        <v>145</v>
      </c>
      <c r="I75" s="20"/>
      <c r="J75" s="19">
        <f t="shared" si="1"/>
        <v>0</v>
      </c>
      <c r="K75" s="13">
        <v>8</v>
      </c>
      <c r="L75" s="21">
        <f t="shared" si="0"/>
        <v>0</v>
      </c>
      <c r="M75" s="61">
        <f t="shared" si="2"/>
        <v>0</v>
      </c>
      <c r="N75" s="9"/>
      <c r="O75" s="22"/>
    </row>
    <row r="76" spans="1:15" s="34" customFormat="1" ht="27.75" customHeight="1">
      <c r="A76" s="15"/>
      <c r="B76" s="40">
        <v>44</v>
      </c>
      <c r="C76" s="41" t="s">
        <v>146</v>
      </c>
      <c r="D76" s="89" t="s">
        <v>302</v>
      </c>
      <c r="E76" s="13" t="s">
        <v>147</v>
      </c>
      <c r="F76" s="43">
        <v>0.001</v>
      </c>
      <c r="G76" s="17">
        <v>20</v>
      </c>
      <c r="H76" s="13" t="s">
        <v>53</v>
      </c>
      <c r="I76" s="20"/>
      <c r="J76" s="19">
        <f t="shared" si="1"/>
        <v>0</v>
      </c>
      <c r="K76" s="13">
        <v>8</v>
      </c>
      <c r="L76" s="21">
        <f t="shared" si="0"/>
        <v>0</v>
      </c>
      <c r="M76" s="61">
        <f t="shared" si="2"/>
        <v>0</v>
      </c>
      <c r="N76" s="9"/>
      <c r="O76" s="22"/>
    </row>
    <row r="77" spans="1:15" s="34" customFormat="1" ht="78.75">
      <c r="A77" s="15"/>
      <c r="B77" s="40">
        <v>45</v>
      </c>
      <c r="C77" s="41" t="s">
        <v>148</v>
      </c>
      <c r="D77" s="89" t="s">
        <v>302</v>
      </c>
      <c r="E77" s="13" t="s">
        <v>55</v>
      </c>
      <c r="F77" s="16" t="s">
        <v>52</v>
      </c>
      <c r="G77" s="17">
        <v>150</v>
      </c>
      <c r="H77" s="13" t="s">
        <v>149</v>
      </c>
      <c r="I77" s="20"/>
      <c r="J77" s="19">
        <f t="shared" si="1"/>
        <v>0</v>
      </c>
      <c r="K77" s="137">
        <v>8</v>
      </c>
      <c r="L77" s="21">
        <f t="shared" si="0"/>
        <v>0</v>
      </c>
      <c r="M77" s="61">
        <f t="shared" si="2"/>
        <v>0</v>
      </c>
      <c r="N77" s="9"/>
      <c r="O77" s="22"/>
    </row>
    <row r="78" spans="1:15" s="34" customFormat="1" ht="24" customHeight="1">
      <c r="A78" s="15"/>
      <c r="B78" s="40">
        <v>46</v>
      </c>
      <c r="C78" s="41" t="s">
        <v>150</v>
      </c>
      <c r="D78" s="89" t="s">
        <v>302</v>
      </c>
      <c r="E78" s="13" t="s">
        <v>101</v>
      </c>
      <c r="F78" s="16" t="s">
        <v>133</v>
      </c>
      <c r="G78" s="17">
        <v>10</v>
      </c>
      <c r="H78" s="13" t="s">
        <v>48</v>
      </c>
      <c r="I78" s="20"/>
      <c r="J78" s="19">
        <f t="shared" si="1"/>
        <v>0</v>
      </c>
      <c r="K78" s="13">
        <v>8</v>
      </c>
      <c r="L78" s="21">
        <f t="shared" si="0"/>
        <v>0</v>
      </c>
      <c r="M78" s="61">
        <f t="shared" si="2"/>
        <v>0</v>
      </c>
      <c r="N78" s="9"/>
      <c r="O78" s="22"/>
    </row>
    <row r="79" spans="1:15" s="34" customFormat="1" ht="24" customHeight="1">
      <c r="A79" s="15"/>
      <c r="B79" s="40">
        <v>47</v>
      </c>
      <c r="C79" s="41" t="s">
        <v>151</v>
      </c>
      <c r="D79" s="89" t="s">
        <v>302</v>
      </c>
      <c r="E79" s="13" t="s">
        <v>46</v>
      </c>
      <c r="F79" s="16" t="s">
        <v>152</v>
      </c>
      <c r="G79" s="17">
        <v>100</v>
      </c>
      <c r="H79" s="13" t="s">
        <v>153</v>
      </c>
      <c r="I79" s="20"/>
      <c r="J79" s="19">
        <f t="shared" si="1"/>
        <v>0</v>
      </c>
      <c r="K79" s="13">
        <v>8</v>
      </c>
      <c r="L79" s="21">
        <f t="shared" si="0"/>
        <v>0</v>
      </c>
      <c r="M79" s="61">
        <f t="shared" si="2"/>
        <v>0</v>
      </c>
      <c r="N79" s="9"/>
      <c r="O79" s="22"/>
    </row>
    <row r="80" spans="1:15" s="34" customFormat="1" ht="22.5" customHeight="1">
      <c r="A80" s="15"/>
      <c r="B80" s="40">
        <v>48</v>
      </c>
      <c r="C80" s="41" t="s">
        <v>154</v>
      </c>
      <c r="D80" s="89" t="s">
        <v>302</v>
      </c>
      <c r="E80" s="13" t="s">
        <v>155</v>
      </c>
      <c r="F80" s="16" t="s">
        <v>156</v>
      </c>
      <c r="G80" s="17">
        <v>20</v>
      </c>
      <c r="H80" s="13" t="s">
        <v>157</v>
      </c>
      <c r="I80" s="20"/>
      <c r="J80" s="19">
        <f t="shared" si="1"/>
        <v>0</v>
      </c>
      <c r="K80" s="13">
        <v>8</v>
      </c>
      <c r="L80" s="21">
        <f t="shared" si="0"/>
        <v>0</v>
      </c>
      <c r="M80" s="61">
        <f t="shared" si="2"/>
        <v>0</v>
      </c>
      <c r="N80" s="9"/>
      <c r="O80" s="22"/>
    </row>
    <row r="81" spans="1:15" s="34" customFormat="1" ht="73.5" customHeight="1">
      <c r="A81" s="15"/>
      <c r="B81" s="40">
        <v>49</v>
      </c>
      <c r="C81" s="41" t="s">
        <v>158</v>
      </c>
      <c r="D81" s="89" t="s">
        <v>302</v>
      </c>
      <c r="E81" s="13" t="s">
        <v>55</v>
      </c>
      <c r="F81" s="16" t="s">
        <v>159</v>
      </c>
      <c r="G81" s="17">
        <v>2000</v>
      </c>
      <c r="H81" s="13" t="s">
        <v>90</v>
      </c>
      <c r="I81" s="20"/>
      <c r="J81" s="19">
        <f t="shared" si="1"/>
        <v>0</v>
      </c>
      <c r="K81" s="137">
        <v>8</v>
      </c>
      <c r="L81" s="21">
        <f t="shared" si="0"/>
        <v>0</v>
      </c>
      <c r="M81" s="61">
        <f t="shared" si="2"/>
        <v>0</v>
      </c>
      <c r="N81" s="9"/>
      <c r="O81" s="22"/>
    </row>
    <row r="82" spans="1:15" s="34" customFormat="1" ht="24" customHeight="1">
      <c r="A82" s="15"/>
      <c r="B82" s="40">
        <v>50</v>
      </c>
      <c r="C82" s="41" t="s">
        <v>160</v>
      </c>
      <c r="D82" s="89" t="s">
        <v>302</v>
      </c>
      <c r="E82" s="13" t="s">
        <v>38</v>
      </c>
      <c r="F82" s="16" t="s">
        <v>102</v>
      </c>
      <c r="G82" s="17">
        <v>20</v>
      </c>
      <c r="H82" s="13" t="s">
        <v>161</v>
      </c>
      <c r="I82" s="20"/>
      <c r="J82" s="19">
        <f t="shared" si="1"/>
        <v>0</v>
      </c>
      <c r="K82" s="13">
        <v>8</v>
      </c>
      <c r="L82" s="21">
        <f t="shared" si="0"/>
        <v>0</v>
      </c>
      <c r="M82" s="61">
        <f t="shared" si="2"/>
        <v>0</v>
      </c>
      <c r="N82" s="9"/>
      <c r="O82" s="22"/>
    </row>
    <row r="83" spans="1:15" s="34" customFormat="1" ht="28.5" customHeight="1">
      <c r="A83" s="15"/>
      <c r="B83" s="40">
        <v>51</v>
      </c>
      <c r="C83" s="128" t="s">
        <v>162</v>
      </c>
      <c r="D83" s="89" t="s">
        <v>302</v>
      </c>
      <c r="E83" s="118" t="s">
        <v>163</v>
      </c>
      <c r="F83" s="16" t="s">
        <v>164</v>
      </c>
      <c r="G83" s="17">
        <v>20</v>
      </c>
      <c r="H83" s="13" t="s">
        <v>165</v>
      </c>
      <c r="I83" s="20"/>
      <c r="J83" s="19">
        <f t="shared" si="1"/>
        <v>0</v>
      </c>
      <c r="K83" s="13">
        <v>8</v>
      </c>
      <c r="L83" s="21">
        <f t="shared" si="0"/>
        <v>0</v>
      </c>
      <c r="M83" s="61">
        <f t="shared" si="2"/>
        <v>0</v>
      </c>
      <c r="N83" s="9"/>
      <c r="O83" s="22"/>
    </row>
    <row r="84" spans="1:15" s="34" customFormat="1" ht="28.5" customHeight="1">
      <c r="A84" s="15"/>
      <c r="B84" s="40">
        <v>52</v>
      </c>
      <c r="C84" s="133"/>
      <c r="D84" s="89" t="s">
        <v>302</v>
      </c>
      <c r="E84" s="134"/>
      <c r="F84" s="16" t="s">
        <v>166</v>
      </c>
      <c r="G84" s="17">
        <v>150</v>
      </c>
      <c r="H84" s="13" t="s">
        <v>165</v>
      </c>
      <c r="I84" s="20"/>
      <c r="J84" s="19">
        <f t="shared" si="1"/>
        <v>0</v>
      </c>
      <c r="K84" s="13">
        <v>8</v>
      </c>
      <c r="L84" s="21">
        <f t="shared" si="0"/>
        <v>0</v>
      </c>
      <c r="M84" s="61">
        <f t="shared" si="2"/>
        <v>0</v>
      </c>
      <c r="N84" s="9"/>
      <c r="O84" s="22"/>
    </row>
    <row r="85" spans="1:15" s="34" customFormat="1" ht="29.25" customHeight="1">
      <c r="A85" s="15"/>
      <c r="B85" s="40">
        <v>53</v>
      </c>
      <c r="C85" s="129"/>
      <c r="D85" s="89" t="s">
        <v>302</v>
      </c>
      <c r="E85" s="130"/>
      <c r="F85" s="16" t="s">
        <v>167</v>
      </c>
      <c r="G85" s="17">
        <v>20</v>
      </c>
      <c r="H85" s="13" t="s">
        <v>165</v>
      </c>
      <c r="I85" s="20"/>
      <c r="J85" s="19">
        <f t="shared" si="1"/>
        <v>0</v>
      </c>
      <c r="K85" s="13">
        <v>8</v>
      </c>
      <c r="L85" s="21">
        <f t="shared" si="0"/>
        <v>0</v>
      </c>
      <c r="M85" s="61">
        <f t="shared" si="2"/>
        <v>0</v>
      </c>
      <c r="N85" s="9"/>
      <c r="O85" s="22"/>
    </row>
    <row r="86" spans="1:15" s="34" customFormat="1" ht="22.5">
      <c r="A86" s="15"/>
      <c r="B86" s="40">
        <v>54</v>
      </c>
      <c r="C86" s="41" t="s">
        <v>168</v>
      </c>
      <c r="D86" s="89" t="s">
        <v>302</v>
      </c>
      <c r="E86" s="13" t="s">
        <v>169</v>
      </c>
      <c r="F86" s="43">
        <v>0.045</v>
      </c>
      <c r="G86" s="17">
        <v>60</v>
      </c>
      <c r="H86" s="13" t="s">
        <v>170</v>
      </c>
      <c r="I86" s="20"/>
      <c r="J86" s="19">
        <f t="shared" si="1"/>
        <v>0</v>
      </c>
      <c r="K86" s="13">
        <v>8</v>
      </c>
      <c r="L86" s="21">
        <f t="shared" si="0"/>
        <v>0</v>
      </c>
      <c r="M86" s="61">
        <f t="shared" si="2"/>
        <v>0</v>
      </c>
      <c r="N86" s="9"/>
      <c r="O86" s="22"/>
    </row>
    <row r="87" spans="1:15" s="34" customFormat="1" ht="24.75" customHeight="1">
      <c r="A87" s="15"/>
      <c r="B87" s="40">
        <v>55</v>
      </c>
      <c r="C87" s="128" t="s">
        <v>171</v>
      </c>
      <c r="D87" s="89" t="s">
        <v>302</v>
      </c>
      <c r="E87" s="118" t="s">
        <v>55</v>
      </c>
      <c r="F87" s="16" t="s">
        <v>102</v>
      </c>
      <c r="G87" s="17">
        <v>20</v>
      </c>
      <c r="H87" s="13" t="s">
        <v>127</v>
      </c>
      <c r="I87" s="20"/>
      <c r="J87" s="19">
        <f t="shared" si="1"/>
        <v>0</v>
      </c>
      <c r="K87" s="13">
        <v>8</v>
      </c>
      <c r="L87" s="21">
        <f t="shared" si="0"/>
        <v>0</v>
      </c>
      <c r="M87" s="61">
        <f t="shared" si="2"/>
        <v>0</v>
      </c>
      <c r="N87" s="9"/>
      <c r="O87" s="22"/>
    </row>
    <row r="88" spans="1:15" s="34" customFormat="1" ht="25.5" customHeight="1">
      <c r="A88" s="15"/>
      <c r="B88" s="40">
        <v>56</v>
      </c>
      <c r="C88" s="129"/>
      <c r="D88" s="89" t="s">
        <v>302</v>
      </c>
      <c r="E88" s="130"/>
      <c r="F88" s="16" t="s">
        <v>172</v>
      </c>
      <c r="G88" s="17">
        <v>20</v>
      </c>
      <c r="H88" s="13" t="s">
        <v>127</v>
      </c>
      <c r="I88" s="20"/>
      <c r="J88" s="19">
        <f t="shared" si="1"/>
        <v>0</v>
      </c>
      <c r="K88" s="13">
        <v>8</v>
      </c>
      <c r="L88" s="21">
        <f t="shared" si="0"/>
        <v>0</v>
      </c>
      <c r="M88" s="61">
        <f t="shared" si="2"/>
        <v>0</v>
      </c>
      <c r="N88" s="9"/>
      <c r="O88" s="22"/>
    </row>
    <row r="89" spans="1:15" s="34" customFormat="1" ht="33.75">
      <c r="A89" s="15"/>
      <c r="B89" s="40">
        <v>57</v>
      </c>
      <c r="C89" s="41" t="s">
        <v>173</v>
      </c>
      <c r="D89" s="89" t="s">
        <v>302</v>
      </c>
      <c r="E89" s="13" t="s">
        <v>98</v>
      </c>
      <c r="F89" s="16" t="s">
        <v>174</v>
      </c>
      <c r="G89" s="17">
        <v>20</v>
      </c>
      <c r="H89" s="13" t="s">
        <v>175</v>
      </c>
      <c r="I89" s="20"/>
      <c r="J89" s="19">
        <f t="shared" si="1"/>
        <v>0</v>
      </c>
      <c r="K89" s="13">
        <v>8</v>
      </c>
      <c r="L89" s="21">
        <f t="shared" si="0"/>
        <v>0</v>
      </c>
      <c r="M89" s="61">
        <f t="shared" si="2"/>
        <v>0</v>
      </c>
      <c r="N89" s="9"/>
      <c r="O89" s="22"/>
    </row>
    <row r="90" spans="1:15" s="34" customFormat="1" ht="22.5">
      <c r="A90" s="15"/>
      <c r="B90" s="40">
        <v>58</v>
      </c>
      <c r="C90" s="41" t="s">
        <v>176</v>
      </c>
      <c r="D90" s="89" t="s">
        <v>302</v>
      </c>
      <c r="E90" s="13" t="s">
        <v>80</v>
      </c>
      <c r="F90" s="16" t="s">
        <v>52</v>
      </c>
      <c r="G90" s="17">
        <v>200</v>
      </c>
      <c r="H90" s="13" t="s">
        <v>177</v>
      </c>
      <c r="I90" s="20"/>
      <c r="J90" s="19">
        <f aca="true" t="shared" si="3" ref="J90:J126">ROUND(G90*I90,2)</f>
        <v>0</v>
      </c>
      <c r="K90" s="13">
        <v>8</v>
      </c>
      <c r="L90" s="21">
        <f t="shared" si="0"/>
        <v>0</v>
      </c>
      <c r="M90" s="61">
        <f t="shared" si="2"/>
        <v>0</v>
      </c>
      <c r="N90" s="9"/>
      <c r="O90" s="22"/>
    </row>
    <row r="91" spans="1:15" s="34" customFormat="1" ht="22.5">
      <c r="A91" s="15"/>
      <c r="B91" s="40">
        <v>59</v>
      </c>
      <c r="C91" s="41" t="s">
        <v>178</v>
      </c>
      <c r="D91" s="89" t="s">
        <v>302</v>
      </c>
      <c r="E91" s="13" t="s">
        <v>38</v>
      </c>
      <c r="F91" s="16" t="s">
        <v>179</v>
      </c>
      <c r="G91" s="17">
        <v>100</v>
      </c>
      <c r="H91" s="13" t="s">
        <v>161</v>
      </c>
      <c r="I91" s="20"/>
      <c r="J91" s="19">
        <f t="shared" si="3"/>
        <v>0</v>
      </c>
      <c r="K91" s="13">
        <v>8</v>
      </c>
      <c r="L91" s="21">
        <f t="shared" si="0"/>
        <v>0</v>
      </c>
      <c r="M91" s="61">
        <f t="shared" si="2"/>
        <v>0</v>
      </c>
      <c r="N91" s="9"/>
      <c r="O91" s="22"/>
    </row>
    <row r="92" spans="1:15" s="34" customFormat="1" ht="33.75">
      <c r="A92" s="15"/>
      <c r="B92" s="40">
        <v>60</v>
      </c>
      <c r="C92" s="41" t="s">
        <v>180</v>
      </c>
      <c r="D92" s="89" t="s">
        <v>302</v>
      </c>
      <c r="E92" s="13" t="s">
        <v>38</v>
      </c>
      <c r="F92" s="16" t="s">
        <v>181</v>
      </c>
      <c r="G92" s="17">
        <v>350</v>
      </c>
      <c r="H92" s="13" t="s">
        <v>161</v>
      </c>
      <c r="I92" s="20"/>
      <c r="J92" s="19">
        <f t="shared" si="3"/>
        <v>0</v>
      </c>
      <c r="K92" s="13">
        <v>8</v>
      </c>
      <c r="L92" s="21">
        <f t="shared" si="0"/>
        <v>0</v>
      </c>
      <c r="M92" s="61">
        <f t="shared" si="2"/>
        <v>0</v>
      </c>
      <c r="N92" s="9"/>
      <c r="O92" s="22"/>
    </row>
    <row r="93" spans="1:15" s="34" customFormat="1" ht="27.75" customHeight="1">
      <c r="A93" s="15"/>
      <c r="B93" s="40">
        <v>61</v>
      </c>
      <c r="C93" s="41" t="s">
        <v>182</v>
      </c>
      <c r="D93" s="89" t="s">
        <v>302</v>
      </c>
      <c r="E93" s="13" t="s">
        <v>63</v>
      </c>
      <c r="F93" s="16">
        <v>0.05</v>
      </c>
      <c r="G93" s="17">
        <v>60</v>
      </c>
      <c r="H93" s="13" t="s">
        <v>53</v>
      </c>
      <c r="I93" s="20"/>
      <c r="J93" s="19">
        <f t="shared" si="3"/>
        <v>0</v>
      </c>
      <c r="K93" s="13">
        <v>8</v>
      </c>
      <c r="L93" s="21">
        <f t="shared" si="0"/>
        <v>0</v>
      </c>
      <c r="M93" s="61">
        <f t="shared" si="2"/>
        <v>0</v>
      </c>
      <c r="N93" s="9"/>
      <c r="O93" s="22"/>
    </row>
    <row r="94" spans="1:15" s="34" customFormat="1" ht="56.25">
      <c r="A94" s="15"/>
      <c r="B94" s="40">
        <v>62</v>
      </c>
      <c r="C94" s="41" t="s">
        <v>183</v>
      </c>
      <c r="D94" s="89" t="s">
        <v>302</v>
      </c>
      <c r="E94" s="13" t="s">
        <v>119</v>
      </c>
      <c r="F94" s="16" t="s">
        <v>52</v>
      </c>
      <c r="G94" s="17">
        <v>300</v>
      </c>
      <c r="H94" s="13" t="s">
        <v>184</v>
      </c>
      <c r="I94" s="20"/>
      <c r="J94" s="19">
        <f t="shared" si="3"/>
        <v>0</v>
      </c>
      <c r="K94" s="101">
        <v>5</v>
      </c>
      <c r="L94" s="21">
        <f t="shared" si="0"/>
        <v>0</v>
      </c>
      <c r="M94" s="61">
        <f t="shared" si="2"/>
        <v>0</v>
      </c>
      <c r="N94" s="9"/>
      <c r="O94" s="22"/>
    </row>
    <row r="95" spans="1:15" s="34" customFormat="1" ht="22.5">
      <c r="A95" s="15"/>
      <c r="B95" s="40">
        <v>63</v>
      </c>
      <c r="C95" s="41" t="s">
        <v>185</v>
      </c>
      <c r="D95" s="89" t="s">
        <v>302</v>
      </c>
      <c r="E95" s="13" t="s">
        <v>186</v>
      </c>
      <c r="F95" s="16" t="s">
        <v>187</v>
      </c>
      <c r="G95" s="17">
        <v>20</v>
      </c>
      <c r="H95" s="13" t="s">
        <v>44</v>
      </c>
      <c r="I95" s="20"/>
      <c r="J95" s="19">
        <f t="shared" si="3"/>
        <v>0</v>
      </c>
      <c r="K95" s="13">
        <v>8</v>
      </c>
      <c r="L95" s="21">
        <f t="shared" si="0"/>
        <v>0</v>
      </c>
      <c r="M95" s="61">
        <f t="shared" si="2"/>
        <v>0</v>
      </c>
      <c r="N95" s="9"/>
      <c r="O95" s="22"/>
    </row>
    <row r="96" spans="1:15" s="34" customFormat="1" ht="33.75">
      <c r="A96" s="15"/>
      <c r="B96" s="40">
        <v>64</v>
      </c>
      <c r="C96" s="41" t="s">
        <v>188</v>
      </c>
      <c r="D96" s="89" t="s">
        <v>302</v>
      </c>
      <c r="E96" s="13" t="s">
        <v>189</v>
      </c>
      <c r="F96" s="16" t="s">
        <v>190</v>
      </c>
      <c r="G96" s="17">
        <v>700</v>
      </c>
      <c r="H96" s="13" t="s">
        <v>191</v>
      </c>
      <c r="I96" s="20"/>
      <c r="J96" s="19">
        <f t="shared" si="3"/>
        <v>0</v>
      </c>
      <c r="K96" s="13">
        <v>8</v>
      </c>
      <c r="L96" s="21">
        <f t="shared" si="0"/>
        <v>0</v>
      </c>
      <c r="M96" s="61">
        <f t="shared" si="2"/>
        <v>0</v>
      </c>
      <c r="N96" s="9"/>
      <c r="O96" s="22"/>
    </row>
    <row r="97" spans="1:15" s="34" customFormat="1" ht="45">
      <c r="A97" s="15"/>
      <c r="B97" s="40">
        <v>65</v>
      </c>
      <c r="C97" s="41" t="s">
        <v>192</v>
      </c>
      <c r="D97" s="89" t="s">
        <v>302</v>
      </c>
      <c r="E97" s="13" t="s">
        <v>55</v>
      </c>
      <c r="F97" s="16" t="s">
        <v>193</v>
      </c>
      <c r="G97" s="17">
        <v>20</v>
      </c>
      <c r="H97" s="13" t="s">
        <v>194</v>
      </c>
      <c r="I97" s="20"/>
      <c r="J97" s="19">
        <f t="shared" si="3"/>
        <v>0</v>
      </c>
      <c r="K97" s="13">
        <v>8</v>
      </c>
      <c r="L97" s="21">
        <f aca="true" t="shared" si="4" ref="L97:L126">ROUND(I97*(100+K97)/100,2)</f>
        <v>0</v>
      </c>
      <c r="M97" s="61">
        <f t="shared" si="2"/>
        <v>0</v>
      </c>
      <c r="N97" s="9"/>
      <c r="O97" s="22"/>
    </row>
    <row r="98" spans="1:15" s="34" customFormat="1" ht="45">
      <c r="A98" s="15"/>
      <c r="B98" s="40">
        <v>66</v>
      </c>
      <c r="C98" s="41" t="s">
        <v>195</v>
      </c>
      <c r="D98" s="89" t="s">
        <v>302</v>
      </c>
      <c r="E98" s="13" t="s">
        <v>196</v>
      </c>
      <c r="F98" s="16" t="s">
        <v>197</v>
      </c>
      <c r="G98" s="17">
        <v>150</v>
      </c>
      <c r="H98" s="13" t="s">
        <v>112</v>
      </c>
      <c r="I98" s="20"/>
      <c r="J98" s="19">
        <f t="shared" si="3"/>
        <v>0</v>
      </c>
      <c r="K98" s="13">
        <v>8</v>
      </c>
      <c r="L98" s="21">
        <f t="shared" si="4"/>
        <v>0</v>
      </c>
      <c r="M98" s="61">
        <f aca="true" t="shared" si="5" ref="M98:M126">IF(G98="","",ROUND(G98*L98,2))</f>
        <v>0</v>
      </c>
      <c r="N98" s="9"/>
      <c r="O98" s="22"/>
    </row>
    <row r="99" spans="1:15" s="34" customFormat="1" ht="45">
      <c r="A99" s="15"/>
      <c r="B99" s="40">
        <v>67</v>
      </c>
      <c r="C99" s="41" t="s">
        <v>198</v>
      </c>
      <c r="D99" s="89" t="s">
        <v>302</v>
      </c>
      <c r="E99" s="13" t="s">
        <v>199</v>
      </c>
      <c r="F99" s="16" t="s">
        <v>200</v>
      </c>
      <c r="G99" s="17">
        <v>150</v>
      </c>
      <c r="H99" s="13" t="s">
        <v>201</v>
      </c>
      <c r="I99" s="20"/>
      <c r="J99" s="19">
        <f t="shared" si="3"/>
        <v>0</v>
      </c>
      <c r="K99" s="13">
        <v>8</v>
      </c>
      <c r="L99" s="21">
        <f t="shared" si="4"/>
        <v>0</v>
      </c>
      <c r="M99" s="61">
        <f t="shared" si="5"/>
        <v>0</v>
      </c>
      <c r="N99" s="9"/>
      <c r="O99" s="22"/>
    </row>
    <row r="100" spans="1:15" s="34" customFormat="1" ht="22.5">
      <c r="A100" s="15"/>
      <c r="B100" s="40">
        <v>68</v>
      </c>
      <c r="C100" s="41" t="s">
        <v>202</v>
      </c>
      <c r="D100" s="89" t="s">
        <v>302</v>
      </c>
      <c r="E100" s="13" t="s">
        <v>46</v>
      </c>
      <c r="F100" s="16" t="s">
        <v>203</v>
      </c>
      <c r="G100" s="17">
        <v>500</v>
      </c>
      <c r="H100" s="13" t="s">
        <v>66</v>
      </c>
      <c r="I100" s="20"/>
      <c r="J100" s="19">
        <f t="shared" si="3"/>
        <v>0</v>
      </c>
      <c r="K100" s="13">
        <v>8</v>
      </c>
      <c r="L100" s="21">
        <f t="shared" si="4"/>
        <v>0</v>
      </c>
      <c r="M100" s="61">
        <f t="shared" si="5"/>
        <v>0</v>
      </c>
      <c r="N100" s="9"/>
      <c r="O100" s="22"/>
    </row>
    <row r="101" spans="1:15" s="34" customFormat="1" ht="22.5">
      <c r="A101" s="15"/>
      <c r="B101" s="40">
        <v>69</v>
      </c>
      <c r="C101" s="41" t="s">
        <v>204</v>
      </c>
      <c r="D101" s="89" t="s">
        <v>302</v>
      </c>
      <c r="E101" s="13" t="s">
        <v>51</v>
      </c>
      <c r="F101" s="16" t="s">
        <v>52</v>
      </c>
      <c r="G101" s="17">
        <v>150</v>
      </c>
      <c r="H101" s="13" t="s">
        <v>53</v>
      </c>
      <c r="I101" s="20"/>
      <c r="J101" s="19">
        <f t="shared" si="3"/>
        <v>0</v>
      </c>
      <c r="K101" s="13">
        <v>8</v>
      </c>
      <c r="L101" s="21">
        <f t="shared" si="4"/>
        <v>0</v>
      </c>
      <c r="M101" s="61">
        <f t="shared" si="5"/>
        <v>0</v>
      </c>
      <c r="N101" s="9"/>
      <c r="O101" s="22"/>
    </row>
    <row r="102" spans="1:15" s="34" customFormat="1" ht="22.5">
      <c r="A102" s="15"/>
      <c r="B102" s="40">
        <v>70</v>
      </c>
      <c r="C102" s="41" t="s">
        <v>205</v>
      </c>
      <c r="D102" s="89" t="s">
        <v>302</v>
      </c>
      <c r="E102" s="13" t="s">
        <v>206</v>
      </c>
      <c r="F102" s="16" t="s">
        <v>81</v>
      </c>
      <c r="G102" s="17">
        <v>20</v>
      </c>
      <c r="H102" s="13" t="s">
        <v>48</v>
      </c>
      <c r="I102" s="20"/>
      <c r="J102" s="19">
        <f t="shared" si="3"/>
        <v>0</v>
      </c>
      <c r="K102" s="13">
        <v>8</v>
      </c>
      <c r="L102" s="21">
        <f t="shared" si="4"/>
        <v>0</v>
      </c>
      <c r="M102" s="61">
        <f t="shared" si="5"/>
        <v>0</v>
      </c>
      <c r="N102" s="9"/>
      <c r="O102" s="22"/>
    </row>
    <row r="103" spans="1:15" s="34" customFormat="1" ht="22.5">
      <c r="A103" s="15"/>
      <c r="B103" s="40">
        <v>71</v>
      </c>
      <c r="C103" s="41" t="s">
        <v>207</v>
      </c>
      <c r="D103" s="89" t="s">
        <v>302</v>
      </c>
      <c r="E103" s="13" t="s">
        <v>101</v>
      </c>
      <c r="F103" s="16" t="s">
        <v>47</v>
      </c>
      <c r="G103" s="17">
        <v>150</v>
      </c>
      <c r="H103" s="13" t="s">
        <v>48</v>
      </c>
      <c r="I103" s="20"/>
      <c r="J103" s="19">
        <f t="shared" si="3"/>
        <v>0</v>
      </c>
      <c r="K103" s="13">
        <v>8</v>
      </c>
      <c r="L103" s="21">
        <f t="shared" si="4"/>
        <v>0</v>
      </c>
      <c r="M103" s="61">
        <f t="shared" si="5"/>
        <v>0</v>
      </c>
      <c r="N103" s="9"/>
      <c r="O103" s="22"/>
    </row>
    <row r="104" spans="1:15" s="34" customFormat="1" ht="22.5">
      <c r="A104" s="15"/>
      <c r="B104" s="40">
        <v>72</v>
      </c>
      <c r="C104" s="41" t="s">
        <v>208</v>
      </c>
      <c r="D104" s="89" t="s">
        <v>302</v>
      </c>
      <c r="E104" s="13" t="s">
        <v>169</v>
      </c>
      <c r="F104" s="16" t="s">
        <v>209</v>
      </c>
      <c r="G104" s="17">
        <v>30</v>
      </c>
      <c r="H104" s="13" t="s">
        <v>210</v>
      </c>
      <c r="I104" s="20"/>
      <c r="J104" s="19">
        <f t="shared" si="3"/>
        <v>0</v>
      </c>
      <c r="K104" s="13">
        <v>8</v>
      </c>
      <c r="L104" s="21">
        <f t="shared" si="4"/>
        <v>0</v>
      </c>
      <c r="M104" s="61">
        <f t="shared" si="5"/>
        <v>0</v>
      </c>
      <c r="N104" s="9"/>
      <c r="O104" s="22"/>
    </row>
    <row r="105" spans="1:15" s="34" customFormat="1" ht="22.5">
      <c r="A105" s="15"/>
      <c r="B105" s="40">
        <v>73</v>
      </c>
      <c r="C105" s="41" t="s">
        <v>211</v>
      </c>
      <c r="D105" s="89" t="s">
        <v>302</v>
      </c>
      <c r="E105" s="13" t="s">
        <v>46</v>
      </c>
      <c r="F105" s="16" t="s">
        <v>133</v>
      </c>
      <c r="G105" s="17">
        <v>60</v>
      </c>
      <c r="H105" s="13" t="s">
        <v>66</v>
      </c>
      <c r="I105" s="20"/>
      <c r="J105" s="19">
        <f t="shared" si="3"/>
        <v>0</v>
      </c>
      <c r="K105" s="13">
        <v>8</v>
      </c>
      <c r="L105" s="21">
        <f t="shared" si="4"/>
        <v>0</v>
      </c>
      <c r="M105" s="61">
        <f t="shared" si="5"/>
        <v>0</v>
      </c>
      <c r="N105" s="9"/>
      <c r="O105" s="22"/>
    </row>
    <row r="106" spans="1:15" s="34" customFormat="1" ht="22.5">
      <c r="A106" s="15"/>
      <c r="B106" s="40">
        <v>74</v>
      </c>
      <c r="C106" s="128" t="s">
        <v>212</v>
      </c>
      <c r="D106" s="89" t="s">
        <v>302</v>
      </c>
      <c r="E106" s="118" t="s">
        <v>46</v>
      </c>
      <c r="F106" s="16" t="s">
        <v>49</v>
      </c>
      <c r="G106" s="17">
        <v>200</v>
      </c>
      <c r="H106" s="13" t="s">
        <v>66</v>
      </c>
      <c r="I106" s="20"/>
      <c r="J106" s="19">
        <f t="shared" si="3"/>
        <v>0</v>
      </c>
      <c r="K106" s="13">
        <v>8</v>
      </c>
      <c r="L106" s="21">
        <f t="shared" si="4"/>
        <v>0</v>
      </c>
      <c r="M106" s="61">
        <f t="shared" si="5"/>
        <v>0</v>
      </c>
      <c r="N106" s="9"/>
      <c r="O106" s="22"/>
    </row>
    <row r="107" spans="1:15" s="34" customFormat="1" ht="22.5">
      <c r="A107" s="15"/>
      <c r="B107" s="40">
        <v>75</v>
      </c>
      <c r="C107" s="129"/>
      <c r="D107" s="89" t="s">
        <v>302</v>
      </c>
      <c r="E107" s="130"/>
      <c r="F107" s="16" t="s">
        <v>65</v>
      </c>
      <c r="G107" s="17">
        <v>150</v>
      </c>
      <c r="H107" s="13" t="s">
        <v>48</v>
      </c>
      <c r="I107" s="20"/>
      <c r="J107" s="19">
        <f t="shared" si="3"/>
        <v>0</v>
      </c>
      <c r="K107" s="13">
        <v>8</v>
      </c>
      <c r="L107" s="21">
        <f t="shared" si="4"/>
        <v>0</v>
      </c>
      <c r="M107" s="61">
        <f t="shared" si="5"/>
        <v>0</v>
      </c>
      <c r="N107" s="9"/>
      <c r="O107" s="22"/>
    </row>
    <row r="108" spans="1:15" s="34" customFormat="1" ht="22.5">
      <c r="A108" s="15"/>
      <c r="B108" s="40">
        <v>76</v>
      </c>
      <c r="C108" s="41" t="s">
        <v>213</v>
      </c>
      <c r="D108" s="89" t="s">
        <v>302</v>
      </c>
      <c r="E108" s="13" t="s">
        <v>38</v>
      </c>
      <c r="F108" s="16" t="s">
        <v>214</v>
      </c>
      <c r="G108" s="17">
        <v>10</v>
      </c>
      <c r="H108" s="13" t="s">
        <v>215</v>
      </c>
      <c r="I108" s="20"/>
      <c r="J108" s="19">
        <f t="shared" si="3"/>
        <v>0</v>
      </c>
      <c r="K108" s="13">
        <v>8</v>
      </c>
      <c r="L108" s="21">
        <f t="shared" si="4"/>
        <v>0</v>
      </c>
      <c r="M108" s="61">
        <f t="shared" si="5"/>
        <v>0</v>
      </c>
      <c r="N108" s="9"/>
      <c r="O108" s="22"/>
    </row>
    <row r="109" spans="1:15" s="34" customFormat="1" ht="22.5">
      <c r="A109" s="15"/>
      <c r="B109" s="40">
        <v>77</v>
      </c>
      <c r="C109" s="128" t="s">
        <v>216</v>
      </c>
      <c r="D109" s="89" t="s">
        <v>302</v>
      </c>
      <c r="E109" s="118" t="s">
        <v>46</v>
      </c>
      <c r="F109" s="16" t="s">
        <v>81</v>
      </c>
      <c r="G109" s="17">
        <v>350</v>
      </c>
      <c r="H109" s="13" t="s">
        <v>48</v>
      </c>
      <c r="I109" s="20"/>
      <c r="J109" s="19">
        <f t="shared" si="3"/>
        <v>0</v>
      </c>
      <c r="K109" s="13">
        <v>8</v>
      </c>
      <c r="L109" s="21">
        <f t="shared" si="4"/>
        <v>0</v>
      </c>
      <c r="M109" s="61">
        <f t="shared" si="5"/>
        <v>0</v>
      </c>
      <c r="N109" s="9"/>
      <c r="O109" s="22"/>
    </row>
    <row r="110" spans="1:15" s="34" customFormat="1" ht="22.5">
      <c r="A110" s="15"/>
      <c r="B110" s="40">
        <v>78</v>
      </c>
      <c r="C110" s="129"/>
      <c r="D110" s="89" t="s">
        <v>302</v>
      </c>
      <c r="E110" s="130"/>
      <c r="F110" s="16" t="s">
        <v>75</v>
      </c>
      <c r="G110" s="17">
        <v>250</v>
      </c>
      <c r="H110" s="13" t="s">
        <v>48</v>
      </c>
      <c r="I110" s="20"/>
      <c r="J110" s="19">
        <f t="shared" si="3"/>
        <v>0</v>
      </c>
      <c r="K110" s="13">
        <v>8</v>
      </c>
      <c r="L110" s="21">
        <f t="shared" si="4"/>
        <v>0</v>
      </c>
      <c r="M110" s="61">
        <f t="shared" si="5"/>
        <v>0</v>
      </c>
      <c r="N110" s="9"/>
      <c r="O110" s="22"/>
    </row>
    <row r="111" spans="1:15" s="34" customFormat="1" ht="22.5">
      <c r="A111" s="15"/>
      <c r="B111" s="40">
        <v>79</v>
      </c>
      <c r="C111" s="41" t="s">
        <v>217</v>
      </c>
      <c r="D111" s="89" t="s">
        <v>302</v>
      </c>
      <c r="E111" s="13" t="s">
        <v>218</v>
      </c>
      <c r="F111" s="16">
        <v>0.02</v>
      </c>
      <c r="G111" s="17">
        <v>10</v>
      </c>
      <c r="H111" s="13" t="s">
        <v>219</v>
      </c>
      <c r="I111" s="20"/>
      <c r="J111" s="19">
        <f t="shared" si="3"/>
        <v>0</v>
      </c>
      <c r="K111" s="13">
        <v>8</v>
      </c>
      <c r="L111" s="21">
        <f t="shared" si="4"/>
        <v>0</v>
      </c>
      <c r="M111" s="61">
        <f t="shared" si="5"/>
        <v>0</v>
      </c>
      <c r="N111" s="9"/>
      <c r="O111" s="22"/>
    </row>
    <row r="112" spans="1:15" s="34" customFormat="1" ht="22.5">
      <c r="A112" s="15"/>
      <c r="B112" s="40">
        <v>80</v>
      </c>
      <c r="C112" s="41" t="s">
        <v>220</v>
      </c>
      <c r="D112" s="89" t="s">
        <v>302</v>
      </c>
      <c r="E112" s="13" t="s">
        <v>38</v>
      </c>
      <c r="F112" s="16" t="s">
        <v>221</v>
      </c>
      <c r="G112" s="17">
        <v>1000</v>
      </c>
      <c r="H112" s="13" t="s">
        <v>215</v>
      </c>
      <c r="I112" s="20"/>
      <c r="J112" s="19">
        <f t="shared" si="3"/>
        <v>0</v>
      </c>
      <c r="K112" s="13">
        <v>8</v>
      </c>
      <c r="L112" s="21">
        <f t="shared" si="4"/>
        <v>0</v>
      </c>
      <c r="M112" s="61">
        <f t="shared" si="5"/>
        <v>0</v>
      </c>
      <c r="N112" s="9"/>
      <c r="O112" s="22"/>
    </row>
    <row r="113" spans="1:15" s="34" customFormat="1" ht="22.5">
      <c r="A113" s="15"/>
      <c r="B113" s="40">
        <v>81</v>
      </c>
      <c r="C113" s="41" t="s">
        <v>222</v>
      </c>
      <c r="D113" s="89" t="s">
        <v>302</v>
      </c>
      <c r="E113" s="13" t="s">
        <v>55</v>
      </c>
      <c r="F113" s="16" t="s">
        <v>223</v>
      </c>
      <c r="G113" s="17">
        <v>150</v>
      </c>
      <c r="H113" s="13" t="s">
        <v>90</v>
      </c>
      <c r="I113" s="20"/>
      <c r="J113" s="19">
        <f t="shared" si="3"/>
        <v>0</v>
      </c>
      <c r="K113" s="13">
        <v>8</v>
      </c>
      <c r="L113" s="21">
        <f t="shared" si="4"/>
        <v>0</v>
      </c>
      <c r="M113" s="61">
        <f t="shared" si="5"/>
        <v>0</v>
      </c>
      <c r="N113" s="9"/>
      <c r="O113" s="22"/>
    </row>
    <row r="114" spans="1:15" s="34" customFormat="1" ht="22.5">
      <c r="A114" s="15"/>
      <c r="B114" s="40">
        <v>82</v>
      </c>
      <c r="C114" s="41" t="s">
        <v>224</v>
      </c>
      <c r="D114" s="89" t="s">
        <v>302</v>
      </c>
      <c r="E114" s="13" t="s">
        <v>225</v>
      </c>
      <c r="F114" s="43">
        <v>0.001</v>
      </c>
      <c r="G114" s="17">
        <v>40</v>
      </c>
      <c r="H114" s="13" t="s">
        <v>226</v>
      </c>
      <c r="I114" s="20"/>
      <c r="J114" s="19">
        <f t="shared" si="3"/>
        <v>0</v>
      </c>
      <c r="K114" s="13">
        <v>8</v>
      </c>
      <c r="L114" s="21">
        <f t="shared" si="4"/>
        <v>0</v>
      </c>
      <c r="M114" s="61">
        <f t="shared" si="5"/>
        <v>0</v>
      </c>
      <c r="N114" s="9"/>
      <c r="O114" s="22"/>
    </row>
    <row r="115" spans="1:15" s="34" customFormat="1" ht="22.5">
      <c r="A115" s="15"/>
      <c r="B115" s="40">
        <v>83</v>
      </c>
      <c r="C115" s="41" t="s">
        <v>227</v>
      </c>
      <c r="D115" s="89" t="s">
        <v>302</v>
      </c>
      <c r="E115" s="13" t="s">
        <v>38</v>
      </c>
      <c r="F115" s="16" t="s">
        <v>228</v>
      </c>
      <c r="G115" s="17">
        <v>30</v>
      </c>
      <c r="H115" s="13" t="s">
        <v>215</v>
      </c>
      <c r="I115" s="20"/>
      <c r="J115" s="19">
        <f t="shared" si="3"/>
        <v>0</v>
      </c>
      <c r="K115" s="13">
        <v>8</v>
      </c>
      <c r="L115" s="21">
        <f t="shared" si="4"/>
        <v>0</v>
      </c>
      <c r="M115" s="61">
        <f t="shared" si="5"/>
        <v>0</v>
      </c>
      <c r="N115" s="9"/>
      <c r="O115" s="22"/>
    </row>
    <row r="116" spans="1:15" s="34" customFormat="1" ht="22.5">
      <c r="A116" s="15"/>
      <c r="B116" s="40">
        <v>84</v>
      </c>
      <c r="C116" s="41" t="s">
        <v>229</v>
      </c>
      <c r="D116" s="89" t="s">
        <v>302</v>
      </c>
      <c r="E116" s="13" t="s">
        <v>230</v>
      </c>
      <c r="F116" s="16" t="s">
        <v>231</v>
      </c>
      <c r="G116" s="17">
        <v>40</v>
      </c>
      <c r="H116" s="13" t="s">
        <v>232</v>
      </c>
      <c r="I116" s="20"/>
      <c r="J116" s="19">
        <f t="shared" si="3"/>
        <v>0</v>
      </c>
      <c r="K116" s="13">
        <v>8</v>
      </c>
      <c r="L116" s="21">
        <f t="shared" si="4"/>
        <v>0</v>
      </c>
      <c r="M116" s="61">
        <f t="shared" si="5"/>
        <v>0</v>
      </c>
      <c r="N116" s="9"/>
      <c r="O116" s="22"/>
    </row>
    <row r="117" spans="1:15" s="34" customFormat="1" ht="22.5">
      <c r="A117" s="15"/>
      <c r="B117" s="40">
        <v>85</v>
      </c>
      <c r="C117" s="41" t="s">
        <v>233</v>
      </c>
      <c r="D117" s="89" t="s">
        <v>302</v>
      </c>
      <c r="E117" s="13" t="s">
        <v>60</v>
      </c>
      <c r="F117" s="16" t="s">
        <v>234</v>
      </c>
      <c r="G117" s="17">
        <v>150</v>
      </c>
      <c r="H117" s="13" t="s">
        <v>235</v>
      </c>
      <c r="I117" s="20"/>
      <c r="J117" s="19">
        <f t="shared" si="3"/>
        <v>0</v>
      </c>
      <c r="K117" s="13">
        <v>8</v>
      </c>
      <c r="L117" s="21">
        <f t="shared" si="4"/>
        <v>0</v>
      </c>
      <c r="M117" s="61">
        <f t="shared" si="5"/>
        <v>0</v>
      </c>
      <c r="N117" s="9"/>
      <c r="O117" s="22"/>
    </row>
    <row r="118" spans="1:15" s="34" customFormat="1" ht="22.5">
      <c r="A118" s="15"/>
      <c r="B118" s="40">
        <v>86</v>
      </c>
      <c r="C118" s="41" t="s">
        <v>236</v>
      </c>
      <c r="D118" s="89" t="s">
        <v>302</v>
      </c>
      <c r="E118" s="13" t="s">
        <v>230</v>
      </c>
      <c r="F118" s="16" t="s">
        <v>237</v>
      </c>
      <c r="G118" s="17">
        <v>60</v>
      </c>
      <c r="H118" s="13" t="s">
        <v>238</v>
      </c>
      <c r="I118" s="20"/>
      <c r="J118" s="19">
        <f t="shared" si="3"/>
        <v>0</v>
      </c>
      <c r="K118" s="13">
        <v>8</v>
      </c>
      <c r="L118" s="21">
        <f t="shared" si="4"/>
        <v>0</v>
      </c>
      <c r="M118" s="61">
        <f t="shared" si="5"/>
        <v>0</v>
      </c>
      <c r="N118" s="9"/>
      <c r="O118" s="22"/>
    </row>
    <row r="119" spans="1:15" s="34" customFormat="1" ht="22.5">
      <c r="A119" s="15"/>
      <c r="B119" s="40">
        <v>87</v>
      </c>
      <c r="C119" s="128" t="s">
        <v>239</v>
      </c>
      <c r="D119" s="89" t="s">
        <v>302</v>
      </c>
      <c r="E119" s="118" t="s">
        <v>206</v>
      </c>
      <c r="F119" s="16" t="s">
        <v>106</v>
      </c>
      <c r="G119" s="17">
        <v>500</v>
      </c>
      <c r="H119" s="13" t="s">
        <v>44</v>
      </c>
      <c r="I119" s="20"/>
      <c r="J119" s="19">
        <f t="shared" si="3"/>
        <v>0</v>
      </c>
      <c r="K119" s="13">
        <v>8</v>
      </c>
      <c r="L119" s="21">
        <f t="shared" si="4"/>
        <v>0</v>
      </c>
      <c r="M119" s="61">
        <f t="shared" si="5"/>
        <v>0</v>
      </c>
      <c r="N119" s="9"/>
      <c r="O119" s="22"/>
    </row>
    <row r="120" spans="1:15" s="34" customFormat="1" ht="22.5">
      <c r="A120" s="15"/>
      <c r="B120" s="40">
        <v>88</v>
      </c>
      <c r="C120" s="129"/>
      <c r="D120" s="89" t="s">
        <v>302</v>
      </c>
      <c r="E120" s="130"/>
      <c r="F120" s="16" t="s">
        <v>49</v>
      </c>
      <c r="G120" s="17">
        <v>150</v>
      </c>
      <c r="H120" s="13" t="s">
        <v>44</v>
      </c>
      <c r="I120" s="20"/>
      <c r="J120" s="19">
        <f t="shared" si="3"/>
        <v>0</v>
      </c>
      <c r="K120" s="13">
        <v>8</v>
      </c>
      <c r="L120" s="21">
        <f t="shared" si="4"/>
        <v>0</v>
      </c>
      <c r="M120" s="61">
        <f t="shared" si="5"/>
        <v>0</v>
      </c>
      <c r="N120" s="9"/>
      <c r="O120" s="22"/>
    </row>
    <row r="121" spans="1:15" s="34" customFormat="1" ht="31.5" customHeight="1">
      <c r="A121" s="15"/>
      <c r="B121" s="40">
        <v>89</v>
      </c>
      <c r="C121" s="128" t="s">
        <v>240</v>
      </c>
      <c r="D121" s="89" t="s">
        <v>302</v>
      </c>
      <c r="E121" s="118" t="s">
        <v>186</v>
      </c>
      <c r="F121" s="16" t="s">
        <v>241</v>
      </c>
      <c r="G121" s="17">
        <v>60</v>
      </c>
      <c r="H121" s="13" t="s">
        <v>48</v>
      </c>
      <c r="I121" s="20"/>
      <c r="J121" s="19">
        <f t="shared" si="3"/>
        <v>0</v>
      </c>
      <c r="K121" s="13">
        <v>8</v>
      </c>
      <c r="L121" s="21">
        <f t="shared" si="4"/>
        <v>0</v>
      </c>
      <c r="M121" s="61">
        <f t="shared" si="5"/>
        <v>0</v>
      </c>
      <c r="N121" s="9"/>
      <c r="O121" s="22"/>
    </row>
    <row r="122" spans="1:15" s="34" customFormat="1" ht="22.5">
      <c r="A122" s="15"/>
      <c r="B122" s="40">
        <v>90</v>
      </c>
      <c r="C122" s="129"/>
      <c r="D122" s="89" t="s">
        <v>302</v>
      </c>
      <c r="E122" s="130"/>
      <c r="F122" s="16" t="s">
        <v>242</v>
      </c>
      <c r="G122" s="17">
        <v>40</v>
      </c>
      <c r="H122" s="13" t="s">
        <v>44</v>
      </c>
      <c r="I122" s="20"/>
      <c r="J122" s="19">
        <f t="shared" si="3"/>
        <v>0</v>
      </c>
      <c r="K122" s="13">
        <v>8</v>
      </c>
      <c r="L122" s="21">
        <f t="shared" si="4"/>
        <v>0</v>
      </c>
      <c r="M122" s="61">
        <f t="shared" si="5"/>
        <v>0</v>
      </c>
      <c r="N122" s="9"/>
      <c r="O122" s="22"/>
    </row>
    <row r="123" spans="1:15" s="34" customFormat="1" ht="22.5">
      <c r="A123" s="15"/>
      <c r="B123" s="40">
        <v>91</v>
      </c>
      <c r="C123" s="41" t="s">
        <v>243</v>
      </c>
      <c r="D123" s="89" t="s">
        <v>302</v>
      </c>
      <c r="E123" s="13" t="s">
        <v>38</v>
      </c>
      <c r="F123" s="16" t="s">
        <v>244</v>
      </c>
      <c r="G123" s="17">
        <v>40</v>
      </c>
      <c r="H123" s="13" t="s">
        <v>245</v>
      </c>
      <c r="I123" s="20"/>
      <c r="J123" s="19">
        <f t="shared" si="3"/>
        <v>0</v>
      </c>
      <c r="K123" s="13">
        <v>8</v>
      </c>
      <c r="L123" s="21">
        <f t="shared" si="4"/>
        <v>0</v>
      </c>
      <c r="M123" s="61">
        <f t="shared" si="5"/>
        <v>0</v>
      </c>
      <c r="N123" s="9"/>
      <c r="O123" s="22"/>
    </row>
    <row r="124" spans="1:15" s="34" customFormat="1" ht="33.75">
      <c r="A124" s="15"/>
      <c r="B124" s="40">
        <v>92</v>
      </c>
      <c r="C124" s="41" t="s">
        <v>246</v>
      </c>
      <c r="D124" s="89" t="s">
        <v>302</v>
      </c>
      <c r="E124" s="13" t="s">
        <v>123</v>
      </c>
      <c r="F124" s="16" t="s">
        <v>247</v>
      </c>
      <c r="G124" s="17">
        <v>150</v>
      </c>
      <c r="H124" s="13" t="s">
        <v>248</v>
      </c>
      <c r="I124" s="20"/>
      <c r="J124" s="19">
        <f t="shared" si="3"/>
        <v>0</v>
      </c>
      <c r="K124" s="13">
        <v>8</v>
      </c>
      <c r="L124" s="21">
        <f t="shared" si="4"/>
        <v>0</v>
      </c>
      <c r="M124" s="61">
        <f t="shared" si="5"/>
        <v>0</v>
      </c>
      <c r="N124" s="9"/>
      <c r="O124" s="22"/>
    </row>
    <row r="125" spans="1:15" s="34" customFormat="1" ht="22.5">
      <c r="A125" s="15"/>
      <c r="B125" s="40">
        <v>93</v>
      </c>
      <c r="C125" s="128" t="s">
        <v>249</v>
      </c>
      <c r="D125" s="89" t="s">
        <v>302</v>
      </c>
      <c r="E125" s="118" t="s">
        <v>101</v>
      </c>
      <c r="F125" s="16" t="s">
        <v>250</v>
      </c>
      <c r="G125" s="17">
        <v>40</v>
      </c>
      <c r="H125" s="13" t="s">
        <v>134</v>
      </c>
      <c r="I125" s="20"/>
      <c r="J125" s="19">
        <f t="shared" si="3"/>
        <v>0</v>
      </c>
      <c r="K125" s="13">
        <v>8</v>
      </c>
      <c r="L125" s="21">
        <f t="shared" si="4"/>
        <v>0</v>
      </c>
      <c r="M125" s="61">
        <f t="shared" si="5"/>
        <v>0</v>
      </c>
      <c r="N125" s="9"/>
      <c r="O125" s="22"/>
    </row>
    <row r="126" spans="1:15" s="34" customFormat="1" ht="22.5">
      <c r="A126" s="15"/>
      <c r="B126" s="40">
        <v>94</v>
      </c>
      <c r="C126" s="129"/>
      <c r="D126" s="89" t="s">
        <v>302</v>
      </c>
      <c r="E126" s="130"/>
      <c r="F126" s="16" t="s">
        <v>75</v>
      </c>
      <c r="G126" s="17">
        <v>40</v>
      </c>
      <c r="H126" s="13" t="s">
        <v>134</v>
      </c>
      <c r="I126" s="20"/>
      <c r="J126" s="19">
        <f t="shared" si="3"/>
        <v>0</v>
      </c>
      <c r="K126" s="13">
        <v>8</v>
      </c>
      <c r="L126" s="21">
        <f t="shared" si="4"/>
        <v>0</v>
      </c>
      <c r="M126" s="61">
        <f t="shared" si="5"/>
        <v>0</v>
      </c>
      <c r="N126" s="9"/>
      <c r="O126" s="22"/>
    </row>
    <row r="127" spans="1:15" s="34" customFormat="1" ht="14.25">
      <c r="A127" s="15"/>
      <c r="B127" s="10"/>
      <c r="C127" s="10"/>
      <c r="D127" s="10"/>
      <c r="E127" s="11"/>
      <c r="F127" s="11"/>
      <c r="G127" s="11"/>
      <c r="H127" s="11"/>
      <c r="I127" s="12" t="s">
        <v>24</v>
      </c>
      <c r="J127" s="44">
        <f>SUM(J33:J126)</f>
        <v>0</v>
      </c>
      <c r="K127" s="14" t="s">
        <v>25</v>
      </c>
      <c r="L127" s="12" t="s">
        <v>25</v>
      </c>
      <c r="M127" s="98">
        <f>SUM(M33:M126)</f>
        <v>0</v>
      </c>
      <c r="N127" s="9"/>
      <c r="O127" s="22"/>
    </row>
    <row r="128" s="34" customFormat="1" ht="14.25"/>
    <row r="129" spans="3:12" s="45" customFormat="1" ht="30.75" customHeight="1">
      <c r="C129" s="125" t="s">
        <v>257</v>
      </c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3:12" s="45" customFormat="1" ht="25.5" customHeight="1"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3:12" s="45" customFormat="1" ht="25.5" customHeight="1"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3:12" s="45" customFormat="1" ht="15" customHeight="1"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="34" customFormat="1" ht="14.25"/>
    <row r="139" ht="8.25" customHeight="1"/>
    <row r="140" ht="14.25" hidden="1"/>
    <row r="144" spans="1:15" s="34" customFormat="1" ht="31.5" customHeight="1">
      <c r="A144" s="2"/>
      <c r="B144" s="2"/>
      <c r="C144" s="7" t="s">
        <v>251</v>
      </c>
      <c r="D144" s="4"/>
      <c r="E144" s="4"/>
      <c r="F144" s="3" t="s">
        <v>0</v>
      </c>
      <c r="G144" s="6"/>
      <c r="H144" s="4"/>
      <c r="I144" s="5"/>
      <c r="J144" s="106" t="s">
        <v>256</v>
      </c>
      <c r="K144" s="107"/>
      <c r="L144" s="107"/>
      <c r="M144" s="107"/>
      <c r="N144" s="2"/>
      <c r="O144" s="2"/>
    </row>
    <row r="145" spans="1:15" s="34" customFormat="1" ht="26.25" customHeight="1">
      <c r="A145" s="1"/>
      <c r="B145" s="103" t="s">
        <v>252</v>
      </c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"/>
      <c r="O145" s="1"/>
    </row>
    <row r="146" spans="1:15" s="34" customFormat="1" ht="33.75">
      <c r="A146" s="1"/>
      <c r="B146" s="86" t="s">
        <v>1</v>
      </c>
      <c r="C146" s="86" t="s">
        <v>2</v>
      </c>
      <c r="D146" s="86" t="s">
        <v>3</v>
      </c>
      <c r="E146" s="87" t="s">
        <v>4</v>
      </c>
      <c r="F146" s="87" t="s">
        <v>5</v>
      </c>
      <c r="G146" s="86" t="s">
        <v>6</v>
      </c>
      <c r="H146" s="86" t="s">
        <v>26</v>
      </c>
      <c r="I146" s="86" t="s">
        <v>7</v>
      </c>
      <c r="J146" s="86" t="s">
        <v>8</v>
      </c>
      <c r="K146" s="86" t="s">
        <v>9</v>
      </c>
      <c r="L146" s="86" t="s">
        <v>10</v>
      </c>
      <c r="M146" s="86" t="s">
        <v>11</v>
      </c>
      <c r="N146" s="1"/>
      <c r="O146" s="1"/>
    </row>
    <row r="147" spans="1:15" s="34" customFormat="1" ht="14.25">
      <c r="A147" s="1"/>
      <c r="B147" s="88" t="s">
        <v>12</v>
      </c>
      <c r="C147" s="88" t="s">
        <v>13</v>
      </c>
      <c r="D147" s="88" t="s">
        <v>14</v>
      </c>
      <c r="E147" s="88" t="s">
        <v>15</v>
      </c>
      <c r="F147" s="88" t="s">
        <v>16</v>
      </c>
      <c r="G147" s="88" t="s">
        <v>17</v>
      </c>
      <c r="H147" s="88" t="s">
        <v>18</v>
      </c>
      <c r="I147" s="88" t="s">
        <v>19</v>
      </c>
      <c r="J147" s="88" t="s">
        <v>20</v>
      </c>
      <c r="K147" s="88" t="s">
        <v>21</v>
      </c>
      <c r="L147" s="88" t="s">
        <v>22</v>
      </c>
      <c r="M147" s="88" t="s">
        <v>23</v>
      </c>
      <c r="N147" s="1"/>
      <c r="O147" s="1"/>
    </row>
    <row r="148" spans="1:15" s="34" customFormat="1" ht="27" customHeight="1">
      <c r="A148" s="8"/>
      <c r="B148" s="38">
        <v>1</v>
      </c>
      <c r="C148" s="116" t="s">
        <v>253</v>
      </c>
      <c r="D148" s="89" t="s">
        <v>302</v>
      </c>
      <c r="E148" s="118" t="s">
        <v>38</v>
      </c>
      <c r="F148" s="16" t="s">
        <v>254</v>
      </c>
      <c r="G148" s="17">
        <v>600</v>
      </c>
      <c r="H148" s="13" t="s">
        <v>36</v>
      </c>
      <c r="I148" s="20"/>
      <c r="J148" s="19">
        <f>ROUND(G148*I148,2)</f>
        <v>0</v>
      </c>
      <c r="K148" s="13">
        <v>8</v>
      </c>
      <c r="L148" s="21">
        <f>ROUND(I148*(100+K148)/100,2)</f>
        <v>0</v>
      </c>
      <c r="M148" s="61">
        <f>IF(G148="","",ROUND(G148*L148,2))</f>
        <v>0</v>
      </c>
      <c r="N148" s="8"/>
      <c r="O148" s="8"/>
    </row>
    <row r="149" spans="1:15" s="34" customFormat="1" ht="27" customHeight="1">
      <c r="A149" s="8"/>
      <c r="B149" s="38">
        <v>2</v>
      </c>
      <c r="C149" s="117"/>
      <c r="D149" s="89" t="s">
        <v>302</v>
      </c>
      <c r="E149" s="119"/>
      <c r="F149" s="16" t="s">
        <v>255</v>
      </c>
      <c r="G149" s="17">
        <v>300</v>
      </c>
      <c r="H149" s="13" t="s">
        <v>36</v>
      </c>
      <c r="I149" s="20"/>
      <c r="J149" s="19">
        <f>ROUND(G149*I149,2)</f>
        <v>0</v>
      </c>
      <c r="K149" s="13">
        <v>8</v>
      </c>
      <c r="L149" s="21">
        <f>ROUND(I149*(100+K149)/100,2)</f>
        <v>0</v>
      </c>
      <c r="M149" s="61">
        <f>IF(G149="","",ROUND(G149*L149,2))</f>
        <v>0</v>
      </c>
      <c r="N149" s="8"/>
      <c r="O149" s="8"/>
    </row>
    <row r="150" spans="1:15" s="34" customFormat="1" ht="22.5" customHeight="1">
      <c r="A150" s="15"/>
      <c r="B150" s="10"/>
      <c r="C150" s="10"/>
      <c r="D150" s="10"/>
      <c r="E150" s="11"/>
      <c r="F150" s="11"/>
      <c r="G150" s="11"/>
      <c r="H150" s="11"/>
      <c r="I150" s="12" t="s">
        <v>24</v>
      </c>
      <c r="J150" s="24">
        <f>SUM(J148:J149)</f>
        <v>0</v>
      </c>
      <c r="K150" s="14" t="s">
        <v>25</v>
      </c>
      <c r="L150" s="12" t="s">
        <v>25</v>
      </c>
      <c r="M150" s="24">
        <f>SUM(M148:M149)</f>
        <v>0</v>
      </c>
      <c r="N150" s="9"/>
      <c r="O150" s="22"/>
    </row>
    <row r="152" s="34" customFormat="1" ht="14.25"/>
    <row r="153" s="34" customFormat="1" ht="14.25"/>
    <row r="154" s="34" customFormat="1" ht="14.25"/>
    <row r="155" s="34" customFormat="1" ht="14.25"/>
    <row r="156" s="34" customFormat="1" ht="14.25"/>
    <row r="157" s="34" customFormat="1" ht="14.25"/>
    <row r="158" s="34" customFormat="1" ht="14.25"/>
    <row r="159" s="34" customFormat="1" ht="14.25"/>
    <row r="160" s="34" customFormat="1" ht="14.25"/>
    <row r="161" s="34" customFormat="1" ht="14.25"/>
    <row r="162" s="34" customFormat="1" ht="14.25"/>
    <row r="163" s="34" customFormat="1" ht="14.25"/>
    <row r="164" s="34" customFormat="1" ht="14.25"/>
    <row r="165" s="34" customFormat="1" ht="14.25"/>
    <row r="166" s="34" customFormat="1" ht="14.25"/>
    <row r="167" s="34" customFormat="1" ht="14.25"/>
    <row r="168" s="34" customFormat="1" ht="14.25"/>
    <row r="169" s="34" customFormat="1" ht="14.25"/>
    <row r="173" spans="1:15" s="34" customFormat="1" ht="31.5" customHeight="1">
      <c r="A173" s="2"/>
      <c r="B173" s="2"/>
      <c r="C173" s="7" t="s">
        <v>259</v>
      </c>
      <c r="D173" s="4"/>
      <c r="E173" s="4"/>
      <c r="F173" s="3" t="s">
        <v>0</v>
      </c>
      <c r="G173" s="6"/>
      <c r="H173" s="4"/>
      <c r="I173" s="5"/>
      <c r="J173" s="106" t="s">
        <v>40</v>
      </c>
      <c r="K173" s="107"/>
      <c r="L173" s="107"/>
      <c r="M173" s="107"/>
      <c r="N173" s="2"/>
      <c r="O173" s="2"/>
    </row>
    <row r="174" spans="1:15" s="34" customFormat="1" ht="26.25" customHeight="1">
      <c r="A174" s="1"/>
      <c r="B174" s="103" t="s">
        <v>264</v>
      </c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5"/>
      <c r="N174" s="1"/>
      <c r="O174" s="1"/>
    </row>
    <row r="175" spans="1:15" s="34" customFormat="1" ht="33.75">
      <c r="A175" s="1"/>
      <c r="B175" s="86" t="s">
        <v>1</v>
      </c>
      <c r="C175" s="86" t="s">
        <v>2</v>
      </c>
      <c r="D175" s="86" t="s">
        <v>3</v>
      </c>
      <c r="E175" s="87" t="s">
        <v>4</v>
      </c>
      <c r="F175" s="87" t="s">
        <v>5</v>
      </c>
      <c r="G175" s="86" t="s">
        <v>6</v>
      </c>
      <c r="H175" s="86" t="s">
        <v>26</v>
      </c>
      <c r="I175" s="86" t="s">
        <v>7</v>
      </c>
      <c r="J175" s="86" t="s">
        <v>8</v>
      </c>
      <c r="K175" s="86" t="s">
        <v>9</v>
      </c>
      <c r="L175" s="86" t="s">
        <v>10</v>
      </c>
      <c r="M175" s="86" t="s">
        <v>11</v>
      </c>
      <c r="N175" s="1"/>
      <c r="O175" s="1"/>
    </row>
    <row r="176" spans="1:15" s="34" customFormat="1" ht="14.25">
      <c r="A176" s="1"/>
      <c r="B176" s="88" t="s">
        <v>12</v>
      </c>
      <c r="C176" s="88" t="s">
        <v>13</v>
      </c>
      <c r="D176" s="88" t="s">
        <v>14</v>
      </c>
      <c r="E176" s="88" t="s">
        <v>15</v>
      </c>
      <c r="F176" s="88" t="s">
        <v>16</v>
      </c>
      <c r="G176" s="88" t="s">
        <v>17</v>
      </c>
      <c r="H176" s="88" t="s">
        <v>18</v>
      </c>
      <c r="I176" s="88" t="s">
        <v>19</v>
      </c>
      <c r="J176" s="88" t="s">
        <v>20</v>
      </c>
      <c r="K176" s="88" t="s">
        <v>21</v>
      </c>
      <c r="L176" s="88" t="s">
        <v>22</v>
      </c>
      <c r="M176" s="88" t="s">
        <v>23</v>
      </c>
      <c r="N176" s="1"/>
      <c r="O176" s="1"/>
    </row>
    <row r="177" spans="1:15" s="34" customFormat="1" ht="27" customHeight="1">
      <c r="A177" s="8"/>
      <c r="B177" s="38">
        <v>1</v>
      </c>
      <c r="C177" s="116" t="s">
        <v>260</v>
      </c>
      <c r="D177" s="89" t="s">
        <v>302</v>
      </c>
      <c r="E177" s="118" t="s">
        <v>38</v>
      </c>
      <c r="F177" s="16" t="s">
        <v>261</v>
      </c>
      <c r="G177" s="17">
        <v>200</v>
      </c>
      <c r="H177" s="13" t="s">
        <v>262</v>
      </c>
      <c r="I177" s="20"/>
      <c r="J177" s="19">
        <f>ROUND(G177*I177,2)</f>
        <v>0</v>
      </c>
      <c r="K177" s="13">
        <v>8</v>
      </c>
      <c r="L177" s="21">
        <f>ROUND(I177*(100+K177)/100,2)</f>
        <v>0</v>
      </c>
      <c r="M177" s="61">
        <f>IF(G177="","",ROUND(G177*L177,2))</f>
        <v>0</v>
      </c>
      <c r="N177" s="8"/>
      <c r="O177" s="8"/>
    </row>
    <row r="178" spans="1:15" s="34" customFormat="1" ht="27" customHeight="1">
      <c r="A178" s="8"/>
      <c r="B178" s="38">
        <v>2</v>
      </c>
      <c r="C178" s="117"/>
      <c r="D178" s="89" t="s">
        <v>302</v>
      </c>
      <c r="E178" s="119"/>
      <c r="F178" s="16" t="s">
        <v>261</v>
      </c>
      <c r="G178" s="17">
        <v>1200</v>
      </c>
      <c r="H178" s="13" t="s">
        <v>263</v>
      </c>
      <c r="I178" s="20"/>
      <c r="J178" s="19">
        <f>ROUND(G178*I178,2)</f>
        <v>0</v>
      </c>
      <c r="K178" s="13">
        <v>8</v>
      </c>
      <c r="L178" s="21">
        <f>ROUND(I178*(100+K178)/100,2)</f>
        <v>0</v>
      </c>
      <c r="M178" s="61">
        <f>IF(G178="","",ROUND(G178*L178,2))</f>
        <v>0</v>
      </c>
      <c r="N178" s="8"/>
      <c r="O178" s="8"/>
    </row>
    <row r="179" spans="1:15" s="34" customFormat="1" ht="22.5" customHeight="1">
      <c r="A179" s="15"/>
      <c r="B179" s="10"/>
      <c r="C179" s="10"/>
      <c r="D179" s="10"/>
      <c r="E179" s="11"/>
      <c r="F179" s="11"/>
      <c r="G179" s="11"/>
      <c r="H179" s="11"/>
      <c r="I179" s="12" t="s">
        <v>24</v>
      </c>
      <c r="J179" s="24">
        <f>SUM(J177:J178)</f>
        <v>0</v>
      </c>
      <c r="K179" s="14" t="s">
        <v>25</v>
      </c>
      <c r="L179" s="12" t="s">
        <v>25</v>
      </c>
      <c r="M179" s="24">
        <f>SUM(M177:M178)</f>
        <v>0</v>
      </c>
      <c r="N179" s="9"/>
      <c r="O179" s="22"/>
    </row>
    <row r="180" spans="1:15" s="34" customFormat="1" ht="22.5" customHeight="1">
      <c r="A180" s="15"/>
      <c r="B180" s="10"/>
      <c r="C180" s="10"/>
      <c r="D180" s="10"/>
      <c r="E180" s="11"/>
      <c r="F180" s="11"/>
      <c r="G180" s="11"/>
      <c r="H180" s="11"/>
      <c r="I180" s="10"/>
      <c r="J180" s="99"/>
      <c r="K180" s="9"/>
      <c r="L180" s="10"/>
      <c r="M180" s="99"/>
      <c r="N180" s="9"/>
      <c r="O180" s="22"/>
    </row>
    <row r="181" spans="1:15" s="34" customFormat="1" ht="22.5" customHeight="1">
      <c r="A181" s="15"/>
      <c r="B181" s="10"/>
      <c r="C181" s="10"/>
      <c r="D181" s="10"/>
      <c r="E181" s="11"/>
      <c r="F181" s="11"/>
      <c r="G181" s="11"/>
      <c r="H181" s="11"/>
      <c r="I181" s="10"/>
      <c r="J181" s="99"/>
      <c r="K181" s="9"/>
      <c r="L181" s="10"/>
      <c r="M181" s="99"/>
      <c r="N181" s="9"/>
      <c r="O181" s="22"/>
    </row>
    <row r="182" spans="1:15" s="34" customFormat="1" ht="22.5" customHeight="1">
      <c r="A182" s="15"/>
      <c r="B182" s="10"/>
      <c r="C182" s="10"/>
      <c r="D182" s="10"/>
      <c r="E182" s="11"/>
      <c r="F182" s="11"/>
      <c r="G182" s="11"/>
      <c r="H182" s="11"/>
      <c r="I182" s="10"/>
      <c r="J182" s="99"/>
      <c r="K182" s="9"/>
      <c r="L182" s="10"/>
      <c r="M182" s="99"/>
      <c r="N182" s="9"/>
      <c r="O182" s="22"/>
    </row>
    <row r="183" spans="1:15" s="34" customFormat="1" ht="22.5" customHeight="1">
      <c r="A183" s="15"/>
      <c r="B183" s="10"/>
      <c r="C183" s="10"/>
      <c r="D183" s="10"/>
      <c r="E183" s="11"/>
      <c r="F183" s="11"/>
      <c r="G183" s="11"/>
      <c r="H183" s="11"/>
      <c r="I183" s="10"/>
      <c r="J183" s="99"/>
      <c r="K183" s="9"/>
      <c r="L183" s="10"/>
      <c r="M183" s="99"/>
      <c r="N183" s="9"/>
      <c r="O183" s="22"/>
    </row>
    <row r="184" spans="1:15" s="34" customFormat="1" ht="22.5" customHeight="1">
      <c r="A184" s="15"/>
      <c r="B184" s="10"/>
      <c r="C184" s="10"/>
      <c r="D184" s="10"/>
      <c r="E184" s="11"/>
      <c r="F184" s="11"/>
      <c r="G184" s="11"/>
      <c r="H184" s="11"/>
      <c r="I184" s="10"/>
      <c r="J184" s="99"/>
      <c r="K184" s="9"/>
      <c r="L184" s="10"/>
      <c r="M184" s="99"/>
      <c r="N184" s="9"/>
      <c r="O184" s="22"/>
    </row>
    <row r="185" spans="1:15" s="34" customFormat="1" ht="22.5" customHeight="1">
      <c r="A185" s="15"/>
      <c r="B185" s="10"/>
      <c r="C185" s="10"/>
      <c r="D185" s="10"/>
      <c r="E185" s="11"/>
      <c r="F185" s="11"/>
      <c r="G185" s="11"/>
      <c r="H185" s="11"/>
      <c r="I185" s="10"/>
      <c r="J185" s="99"/>
      <c r="K185" s="9"/>
      <c r="L185" s="10"/>
      <c r="M185" s="99"/>
      <c r="N185" s="9"/>
      <c r="O185" s="22"/>
    </row>
    <row r="186" spans="1:15" s="34" customFormat="1" ht="22.5" customHeight="1">
      <c r="A186" s="15"/>
      <c r="B186" s="10"/>
      <c r="C186" s="10"/>
      <c r="D186" s="10"/>
      <c r="E186" s="11"/>
      <c r="F186" s="11"/>
      <c r="G186" s="11"/>
      <c r="H186" s="11"/>
      <c r="I186" s="10"/>
      <c r="J186" s="99"/>
      <c r="K186" s="9"/>
      <c r="L186" s="10"/>
      <c r="M186" s="99"/>
      <c r="N186" s="9"/>
      <c r="O186" s="22"/>
    </row>
    <row r="187" spans="1:15" s="34" customFormat="1" ht="22.5" customHeight="1">
      <c r="A187" s="15"/>
      <c r="B187" s="10"/>
      <c r="C187" s="10"/>
      <c r="D187" s="10"/>
      <c r="E187" s="11"/>
      <c r="F187" s="11"/>
      <c r="G187" s="11"/>
      <c r="H187" s="11"/>
      <c r="I187" s="10"/>
      <c r="J187" s="99"/>
      <c r="K187" s="9"/>
      <c r="L187" s="10"/>
      <c r="M187" s="99"/>
      <c r="N187" s="9"/>
      <c r="O187" s="22"/>
    </row>
    <row r="188" spans="1:15" s="34" customFormat="1" ht="22.5" customHeight="1">
      <c r="A188" s="15"/>
      <c r="B188" s="10"/>
      <c r="C188" s="10"/>
      <c r="D188" s="10"/>
      <c r="E188" s="11"/>
      <c r="F188" s="11"/>
      <c r="G188" s="11"/>
      <c r="H188" s="11"/>
      <c r="I188" s="10"/>
      <c r="J188" s="99"/>
      <c r="K188" s="9"/>
      <c r="L188" s="10"/>
      <c r="M188" s="99"/>
      <c r="N188" s="9"/>
      <c r="O188" s="22"/>
    </row>
    <row r="189" spans="1:15" s="34" customFormat="1" ht="22.5" customHeight="1">
      <c r="A189" s="15"/>
      <c r="B189" s="10"/>
      <c r="C189" s="10"/>
      <c r="D189" s="10"/>
      <c r="E189" s="11"/>
      <c r="F189" s="11"/>
      <c r="G189" s="11"/>
      <c r="H189" s="11"/>
      <c r="I189" s="10"/>
      <c r="J189" s="99"/>
      <c r="K189" s="9"/>
      <c r="L189" s="10"/>
      <c r="M189" s="99"/>
      <c r="N189" s="9"/>
      <c r="O189" s="22"/>
    </row>
    <row r="195" spans="2:21" s="46" customFormat="1" ht="29.25" customHeight="1">
      <c r="B195" s="47"/>
      <c r="C195" s="48" t="s">
        <v>274</v>
      </c>
      <c r="D195" s="49"/>
      <c r="E195" s="49"/>
      <c r="F195" s="50" t="s">
        <v>0</v>
      </c>
      <c r="G195" s="51"/>
      <c r="H195" s="49"/>
      <c r="I195" s="120" t="s">
        <v>278</v>
      </c>
      <c r="J195" s="120"/>
      <c r="K195" s="120"/>
      <c r="L195" s="120"/>
      <c r="M195" s="52"/>
      <c r="N195" s="53"/>
      <c r="O195" s="53"/>
      <c r="P195" s="53"/>
      <c r="Q195" s="53"/>
      <c r="R195" s="53"/>
      <c r="S195" s="53"/>
      <c r="T195" s="53"/>
      <c r="U195" s="53"/>
    </row>
    <row r="196" spans="2:21" s="46" customFormat="1" ht="21.75" customHeight="1">
      <c r="B196" s="121" t="s">
        <v>277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3"/>
      <c r="N196" s="53"/>
      <c r="O196" s="53"/>
      <c r="P196" s="53"/>
      <c r="Q196" s="53"/>
      <c r="R196" s="53"/>
      <c r="S196" s="53"/>
      <c r="T196" s="53"/>
      <c r="U196" s="53"/>
    </row>
    <row r="197" spans="2:21" s="46" customFormat="1" ht="33.75">
      <c r="B197" s="94" t="s">
        <v>1</v>
      </c>
      <c r="C197" s="94" t="s">
        <v>2</v>
      </c>
      <c r="D197" s="94" t="s">
        <v>3</v>
      </c>
      <c r="E197" s="95" t="s">
        <v>4</v>
      </c>
      <c r="F197" s="95" t="s">
        <v>5</v>
      </c>
      <c r="G197" s="94" t="s">
        <v>6</v>
      </c>
      <c r="H197" s="94" t="s">
        <v>266</v>
      </c>
      <c r="I197" s="94" t="s">
        <v>7</v>
      </c>
      <c r="J197" s="94" t="s">
        <v>8</v>
      </c>
      <c r="K197" s="94" t="s">
        <v>9</v>
      </c>
      <c r="L197" s="94" t="s">
        <v>10</v>
      </c>
      <c r="M197" s="94" t="s">
        <v>11</v>
      </c>
      <c r="N197" s="53"/>
      <c r="O197" s="53"/>
      <c r="P197" s="53"/>
      <c r="Q197" s="53"/>
      <c r="R197" s="53"/>
      <c r="S197" s="53"/>
      <c r="T197" s="53"/>
      <c r="U197" s="53"/>
    </row>
    <row r="198" spans="2:21" s="46" customFormat="1" ht="11.25">
      <c r="B198" s="96" t="s">
        <v>12</v>
      </c>
      <c r="C198" s="96" t="s">
        <v>13</v>
      </c>
      <c r="D198" s="96" t="s">
        <v>14</v>
      </c>
      <c r="E198" s="96" t="s">
        <v>15</v>
      </c>
      <c r="F198" s="96" t="s">
        <v>16</v>
      </c>
      <c r="G198" s="96" t="s">
        <v>17</v>
      </c>
      <c r="H198" s="96" t="s">
        <v>18</v>
      </c>
      <c r="I198" s="96" t="s">
        <v>19</v>
      </c>
      <c r="J198" s="96" t="s">
        <v>20</v>
      </c>
      <c r="K198" s="96" t="s">
        <v>21</v>
      </c>
      <c r="L198" s="96" t="s">
        <v>22</v>
      </c>
      <c r="M198" s="96" t="s">
        <v>23</v>
      </c>
      <c r="N198" s="53"/>
      <c r="O198" s="53"/>
      <c r="P198" s="53"/>
      <c r="Q198" s="53"/>
      <c r="R198" s="53"/>
      <c r="S198" s="53"/>
      <c r="T198" s="53"/>
      <c r="U198" s="53"/>
    </row>
    <row r="199" spans="2:21" s="46" customFormat="1" ht="90.75" customHeight="1">
      <c r="B199" s="54">
        <v>1</v>
      </c>
      <c r="C199" s="55" t="s">
        <v>276</v>
      </c>
      <c r="D199" s="97" t="s">
        <v>302</v>
      </c>
      <c r="E199" s="56" t="s">
        <v>38</v>
      </c>
      <c r="F199" s="57" t="s">
        <v>267</v>
      </c>
      <c r="G199" s="58">
        <v>300</v>
      </c>
      <c r="H199" s="56" t="s">
        <v>268</v>
      </c>
      <c r="I199" s="59"/>
      <c r="J199" s="60">
        <f>IF(G199="","",ROUND(I199*G199,2))</f>
        <v>0</v>
      </c>
      <c r="K199" s="56">
        <v>8</v>
      </c>
      <c r="L199" s="21">
        <f>ROUND(I199*(100+K199)/100,2)</f>
        <v>0</v>
      </c>
      <c r="M199" s="61">
        <f>IF(G199="","",ROUND(G199*L199,2))</f>
        <v>0</v>
      </c>
      <c r="N199" s="53"/>
      <c r="O199" s="53"/>
      <c r="P199" s="53"/>
      <c r="Q199" s="53"/>
      <c r="R199" s="53"/>
      <c r="S199" s="53"/>
      <c r="T199" s="53"/>
      <c r="U199" s="53"/>
    </row>
    <row r="200" spans="2:21" s="46" customFormat="1" ht="19.5" customHeight="1">
      <c r="B200" s="62"/>
      <c r="C200" s="62"/>
      <c r="D200" s="62"/>
      <c r="E200" s="49"/>
      <c r="F200" s="49"/>
      <c r="G200" s="49"/>
      <c r="H200" s="49"/>
      <c r="I200" s="63" t="s">
        <v>24</v>
      </c>
      <c r="J200" s="64">
        <f>SUM(J199:J199)</f>
        <v>0</v>
      </c>
      <c r="K200" s="65" t="s">
        <v>25</v>
      </c>
      <c r="L200" s="63" t="s">
        <v>25</v>
      </c>
      <c r="M200" s="64">
        <f>SUM(M199:M199)</f>
        <v>0</v>
      </c>
      <c r="N200" s="53"/>
      <c r="O200" s="53"/>
      <c r="P200" s="53"/>
      <c r="Q200" s="53"/>
      <c r="R200" s="53"/>
      <c r="S200" s="53"/>
      <c r="T200" s="53"/>
      <c r="U200" s="53"/>
    </row>
    <row r="201" spans="3:13" s="47" customFormat="1" ht="18" customHeight="1">
      <c r="C201" s="48"/>
      <c r="D201" s="49"/>
      <c r="E201" s="49"/>
      <c r="F201" s="49"/>
      <c r="G201" s="51"/>
      <c r="H201" s="49"/>
      <c r="J201" s="53"/>
      <c r="M201" s="52"/>
    </row>
    <row r="202" spans="3:13" s="47" customFormat="1" ht="42" customHeight="1">
      <c r="C202" s="124" t="s">
        <v>275</v>
      </c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9" s="34" customFormat="1" ht="14.25"/>
    <row r="210" s="34" customFormat="1" ht="14.25"/>
    <row r="211" s="34" customFormat="1" ht="14.25"/>
    <row r="219" spans="2:13" s="34" customFormat="1" ht="24" customHeight="1">
      <c r="B219" s="66"/>
      <c r="C219" s="67" t="s">
        <v>279</v>
      </c>
      <c r="D219" s="68"/>
      <c r="E219" s="68"/>
      <c r="F219" s="69" t="s">
        <v>0</v>
      </c>
      <c r="G219" s="70"/>
      <c r="H219" s="68"/>
      <c r="I219" s="109" t="s">
        <v>269</v>
      </c>
      <c r="J219" s="109"/>
      <c r="K219" s="109"/>
      <c r="L219" s="109"/>
      <c r="M219" s="71"/>
    </row>
    <row r="220" spans="1:15" s="34" customFormat="1" ht="24.75" customHeight="1">
      <c r="A220" s="2"/>
      <c r="B220" s="110" t="s">
        <v>270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2"/>
      <c r="N220" s="2"/>
      <c r="O220" s="2"/>
    </row>
    <row r="221" spans="1:15" s="34" customFormat="1" ht="36.75" customHeight="1">
      <c r="A221" s="1"/>
      <c r="B221" s="90" t="s">
        <v>1</v>
      </c>
      <c r="C221" s="90" t="s">
        <v>2</v>
      </c>
      <c r="D221" s="90" t="s">
        <v>3</v>
      </c>
      <c r="E221" s="91" t="s">
        <v>4</v>
      </c>
      <c r="F221" s="91" t="s">
        <v>5</v>
      </c>
      <c r="G221" s="90" t="s">
        <v>6</v>
      </c>
      <c r="H221" s="90" t="s">
        <v>266</v>
      </c>
      <c r="I221" s="90" t="s">
        <v>7</v>
      </c>
      <c r="J221" s="90" t="s">
        <v>8</v>
      </c>
      <c r="K221" s="90" t="s">
        <v>9</v>
      </c>
      <c r="L221" s="90" t="s">
        <v>10</v>
      </c>
      <c r="M221" s="90" t="s">
        <v>11</v>
      </c>
      <c r="N221" s="1"/>
      <c r="O221" s="1"/>
    </row>
    <row r="222" spans="1:15" s="34" customFormat="1" ht="14.25" customHeight="1">
      <c r="A222" s="1"/>
      <c r="B222" s="92" t="s">
        <v>12</v>
      </c>
      <c r="C222" s="92" t="s">
        <v>13</v>
      </c>
      <c r="D222" s="92" t="s">
        <v>14</v>
      </c>
      <c r="E222" s="92" t="s">
        <v>15</v>
      </c>
      <c r="F222" s="92" t="s">
        <v>16</v>
      </c>
      <c r="G222" s="92" t="s">
        <v>17</v>
      </c>
      <c r="H222" s="92" t="s">
        <v>18</v>
      </c>
      <c r="I222" s="92" t="s">
        <v>19</v>
      </c>
      <c r="J222" s="92" t="s">
        <v>20</v>
      </c>
      <c r="K222" s="92" t="s">
        <v>21</v>
      </c>
      <c r="L222" s="92" t="s">
        <v>22</v>
      </c>
      <c r="M222" s="92" t="s">
        <v>23</v>
      </c>
      <c r="N222" s="1"/>
      <c r="O222" s="1"/>
    </row>
    <row r="223" spans="1:15" s="34" customFormat="1" ht="23.25" customHeight="1">
      <c r="A223" s="1"/>
      <c r="B223" s="72">
        <v>1</v>
      </c>
      <c r="C223" s="113" t="s">
        <v>271</v>
      </c>
      <c r="D223" s="93" t="s">
        <v>302</v>
      </c>
      <c r="E223" s="73" t="s">
        <v>101</v>
      </c>
      <c r="F223" s="74" t="s">
        <v>75</v>
      </c>
      <c r="G223" s="75">
        <v>10</v>
      </c>
      <c r="H223" s="73" t="s">
        <v>48</v>
      </c>
      <c r="I223" s="76"/>
      <c r="J223" s="19">
        <f>ROUND(G223*I223,2)</f>
        <v>0</v>
      </c>
      <c r="K223" s="77">
        <v>8</v>
      </c>
      <c r="L223" s="21">
        <f>ROUND(I223*(100+K223)/100,2)</f>
        <v>0</v>
      </c>
      <c r="M223" s="61">
        <f>IF(G223="","",ROUND(G223*L223,2))</f>
        <v>0</v>
      </c>
      <c r="N223" s="1"/>
      <c r="O223" s="1"/>
    </row>
    <row r="224" spans="1:15" s="34" customFormat="1" ht="27" customHeight="1">
      <c r="A224" s="8"/>
      <c r="B224" s="72">
        <v>2</v>
      </c>
      <c r="C224" s="114"/>
      <c r="D224" s="93" t="s">
        <v>302</v>
      </c>
      <c r="E224" s="73" t="s">
        <v>101</v>
      </c>
      <c r="F224" s="74" t="s">
        <v>272</v>
      </c>
      <c r="G224" s="75">
        <v>20</v>
      </c>
      <c r="H224" s="73" t="s">
        <v>48</v>
      </c>
      <c r="I224" s="76"/>
      <c r="J224" s="19">
        <f>ROUND(G224*I224,2)</f>
        <v>0</v>
      </c>
      <c r="K224" s="77">
        <v>8</v>
      </c>
      <c r="L224" s="21">
        <f>ROUND(I224*(100+K224)/100,2)</f>
        <v>0</v>
      </c>
      <c r="M224" s="61">
        <f>IF(G224="","",ROUND(G224*L224,2))</f>
        <v>0</v>
      </c>
      <c r="N224" s="8"/>
      <c r="O224" s="8"/>
    </row>
    <row r="225" spans="1:15" s="34" customFormat="1" ht="23.25" customHeight="1">
      <c r="A225" s="15"/>
      <c r="B225" s="72">
        <v>3</v>
      </c>
      <c r="C225" s="115"/>
      <c r="D225" s="93" t="s">
        <v>302</v>
      </c>
      <c r="E225" s="73" t="s">
        <v>101</v>
      </c>
      <c r="F225" s="74" t="s">
        <v>273</v>
      </c>
      <c r="G225" s="75">
        <v>60</v>
      </c>
      <c r="H225" s="73" t="s">
        <v>48</v>
      </c>
      <c r="I225" s="76"/>
      <c r="J225" s="19">
        <f>ROUND(G225*I225,2)</f>
        <v>0</v>
      </c>
      <c r="K225" s="77">
        <v>8</v>
      </c>
      <c r="L225" s="21">
        <f>ROUND(I225*(100+K225)/100,2)</f>
        <v>0</v>
      </c>
      <c r="M225" s="61">
        <f>IF(G225="","",ROUND(G225*L225,2))</f>
        <v>0</v>
      </c>
      <c r="N225" s="9"/>
      <c r="O225" s="22"/>
    </row>
    <row r="226" spans="2:13" s="34" customFormat="1" ht="14.25">
      <c r="B226" s="78"/>
      <c r="C226" s="78"/>
      <c r="D226" s="78"/>
      <c r="E226" s="68"/>
      <c r="F226" s="68"/>
      <c r="G226" s="68"/>
      <c r="H226" s="68"/>
      <c r="I226" s="79" t="s">
        <v>24</v>
      </c>
      <c r="J226" s="80">
        <f>SUM(J223:J225)</f>
        <v>0</v>
      </c>
      <c r="K226" s="81" t="s">
        <v>25</v>
      </c>
      <c r="L226" s="82" t="s">
        <v>25</v>
      </c>
      <c r="M226" s="80">
        <f>SUM(M223:M225)</f>
        <v>0</v>
      </c>
    </row>
    <row r="227" spans="2:13" s="34" customFormat="1" ht="14.25">
      <c r="B227" s="83"/>
      <c r="C227" s="67"/>
      <c r="D227" s="68"/>
      <c r="E227" s="68"/>
      <c r="F227" s="68"/>
      <c r="G227" s="70"/>
      <c r="H227" s="68"/>
      <c r="I227" s="83"/>
      <c r="J227" s="84"/>
      <c r="K227" s="83"/>
      <c r="L227" s="83"/>
      <c r="M227" s="71"/>
    </row>
    <row r="228" spans="2:13" s="34" customFormat="1" ht="40.5" customHeight="1">
      <c r="B228" s="83"/>
      <c r="C228" s="108" t="s">
        <v>298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ht="12.75" customHeight="1"/>
    <row r="230" s="34" customFormat="1" ht="12.75" customHeight="1"/>
    <row r="231" s="34" customFormat="1" ht="12.75" customHeight="1"/>
    <row r="232" s="34" customFormat="1" ht="12.75" customHeight="1"/>
    <row r="233" s="34" customFormat="1" ht="12.75" customHeight="1"/>
    <row r="234" s="34" customFormat="1" ht="12.75" customHeight="1"/>
    <row r="235" s="34" customFormat="1" ht="12.75" customHeight="1"/>
    <row r="236" s="34" customFormat="1" ht="12.75" customHeight="1"/>
    <row r="237" s="34" customFormat="1" ht="12.75" customHeight="1"/>
    <row r="238" s="34" customFormat="1" ht="12.75" customHeight="1"/>
    <row r="239" s="34" customFormat="1" ht="12.75" customHeight="1"/>
    <row r="240" s="34" customFormat="1" ht="12.75" customHeight="1"/>
    <row r="241" s="34" customFormat="1" ht="12.75" customHeight="1"/>
    <row r="242" s="34" customFormat="1" ht="12.75" customHeight="1"/>
    <row r="243" s="34" customFormat="1" ht="12.75" customHeight="1"/>
    <row r="244" s="34" customFormat="1" ht="12.75" customHeight="1"/>
    <row r="245" s="34" customFormat="1" ht="12.75" customHeight="1"/>
    <row r="246" s="34" customFormat="1" ht="12.75" customHeight="1"/>
    <row r="247" s="34" customFormat="1" ht="12.75" customHeight="1"/>
    <row r="251" spans="1:15" s="34" customFormat="1" ht="31.5" customHeight="1">
      <c r="A251" s="2"/>
      <c r="B251" s="2"/>
      <c r="C251" s="7" t="s">
        <v>280</v>
      </c>
      <c r="D251" s="4"/>
      <c r="E251" s="4"/>
      <c r="F251" s="3" t="s">
        <v>0</v>
      </c>
      <c r="G251" s="6"/>
      <c r="H251" s="4"/>
      <c r="I251" s="5"/>
      <c r="J251" s="106" t="s">
        <v>256</v>
      </c>
      <c r="K251" s="107"/>
      <c r="L251" s="107"/>
      <c r="M251" s="107"/>
      <c r="N251" s="2"/>
      <c r="O251" s="2"/>
    </row>
    <row r="252" spans="1:15" s="34" customFormat="1" ht="26.25" customHeight="1">
      <c r="A252" s="1"/>
      <c r="B252" s="103" t="s">
        <v>281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5"/>
      <c r="N252" s="1"/>
      <c r="O252" s="1"/>
    </row>
    <row r="253" spans="1:15" s="34" customFormat="1" ht="33.75">
      <c r="A253" s="1"/>
      <c r="B253" s="86" t="s">
        <v>1</v>
      </c>
      <c r="C253" s="86" t="s">
        <v>2</v>
      </c>
      <c r="D253" s="86" t="s">
        <v>3</v>
      </c>
      <c r="E253" s="87" t="s">
        <v>4</v>
      </c>
      <c r="F253" s="87" t="s">
        <v>5</v>
      </c>
      <c r="G253" s="86" t="s">
        <v>6</v>
      </c>
      <c r="H253" s="86" t="s">
        <v>26</v>
      </c>
      <c r="I253" s="86" t="s">
        <v>7</v>
      </c>
      <c r="J253" s="86" t="s">
        <v>8</v>
      </c>
      <c r="K253" s="86" t="s">
        <v>9</v>
      </c>
      <c r="L253" s="86" t="s">
        <v>10</v>
      </c>
      <c r="M253" s="86" t="s">
        <v>11</v>
      </c>
      <c r="N253" s="1"/>
      <c r="O253" s="1"/>
    </row>
    <row r="254" spans="1:15" s="34" customFormat="1" ht="14.25">
      <c r="A254" s="1"/>
      <c r="B254" s="88" t="s">
        <v>12</v>
      </c>
      <c r="C254" s="88" t="s">
        <v>13</v>
      </c>
      <c r="D254" s="88" t="s">
        <v>14</v>
      </c>
      <c r="E254" s="88" t="s">
        <v>15</v>
      </c>
      <c r="F254" s="88" t="s">
        <v>16</v>
      </c>
      <c r="G254" s="88" t="s">
        <v>17</v>
      </c>
      <c r="H254" s="88" t="s">
        <v>18</v>
      </c>
      <c r="I254" s="88" t="s">
        <v>19</v>
      </c>
      <c r="J254" s="88" t="s">
        <v>20</v>
      </c>
      <c r="K254" s="88" t="s">
        <v>21</v>
      </c>
      <c r="L254" s="88" t="s">
        <v>22</v>
      </c>
      <c r="M254" s="88" t="s">
        <v>23</v>
      </c>
      <c r="N254" s="1"/>
      <c r="O254" s="1"/>
    </row>
    <row r="255" spans="1:15" s="34" customFormat="1" ht="27" customHeight="1">
      <c r="A255" s="8"/>
      <c r="B255" s="38">
        <v>1</v>
      </c>
      <c r="C255" s="39" t="s">
        <v>282</v>
      </c>
      <c r="D255" s="89" t="s">
        <v>301</v>
      </c>
      <c r="E255" s="13" t="s">
        <v>38</v>
      </c>
      <c r="F255" s="16" t="s">
        <v>283</v>
      </c>
      <c r="G255" s="17">
        <v>400</v>
      </c>
      <c r="H255" s="13" t="s">
        <v>215</v>
      </c>
      <c r="I255" s="20"/>
      <c r="J255" s="19">
        <f>ROUND(G255*I255,2)</f>
        <v>0</v>
      </c>
      <c r="K255" s="13">
        <v>8</v>
      </c>
      <c r="L255" s="21">
        <f>ROUND(I255*(100+K255)/100,2)</f>
        <v>0</v>
      </c>
      <c r="M255" s="61">
        <f>IF(G255="","",ROUND(G255*L255,2))</f>
        <v>0</v>
      </c>
      <c r="N255" s="8"/>
      <c r="O255" s="8"/>
    </row>
    <row r="256" spans="1:15" s="34" customFormat="1" ht="22.5" customHeight="1">
      <c r="A256" s="15"/>
      <c r="B256" s="10"/>
      <c r="C256" s="10"/>
      <c r="D256" s="10"/>
      <c r="E256" s="11"/>
      <c r="F256" s="11"/>
      <c r="G256" s="11"/>
      <c r="H256" s="11"/>
      <c r="I256" s="12" t="s">
        <v>24</v>
      </c>
      <c r="J256" s="24">
        <f>SUM(J255:J255)</f>
        <v>0</v>
      </c>
      <c r="K256" s="14" t="s">
        <v>25</v>
      </c>
      <c r="L256" s="12" t="s">
        <v>25</v>
      </c>
      <c r="M256" s="24">
        <f>SUM(M255:M255)</f>
        <v>0</v>
      </c>
      <c r="N256" s="9"/>
      <c r="O256" s="22"/>
    </row>
    <row r="258" s="34" customFormat="1" ht="14.25"/>
    <row r="259" s="34" customFormat="1" ht="14.25"/>
    <row r="260" s="34" customFormat="1" ht="14.25"/>
    <row r="261" s="34" customFormat="1" ht="14.25"/>
    <row r="262" s="34" customFormat="1" ht="14.25"/>
    <row r="263" s="34" customFormat="1" ht="14.25"/>
    <row r="264" s="34" customFormat="1" ht="14.25"/>
    <row r="265" s="34" customFormat="1" ht="14.25"/>
    <row r="266" s="34" customFormat="1" ht="14.25"/>
    <row r="267" s="34" customFormat="1" ht="14.25"/>
    <row r="268" s="34" customFormat="1" ht="14.25"/>
    <row r="269" s="34" customFormat="1" ht="14.25"/>
    <row r="270" s="34" customFormat="1" ht="14.25"/>
    <row r="271" s="34" customFormat="1" ht="14.25"/>
    <row r="272" s="34" customFormat="1" ht="14.25"/>
    <row r="273" s="34" customFormat="1" ht="14.25"/>
    <row r="274" s="34" customFormat="1" ht="14.25"/>
    <row r="275" s="34" customFormat="1" ht="14.25"/>
    <row r="277" s="34" customFormat="1" ht="14.25"/>
    <row r="278" s="34" customFormat="1" ht="14.25"/>
    <row r="279" s="34" customFormat="1" ht="14.25"/>
    <row r="281" spans="1:15" s="34" customFormat="1" ht="31.5" customHeight="1">
      <c r="A281" s="2"/>
      <c r="B281" s="2"/>
      <c r="C281" s="7" t="s">
        <v>265</v>
      </c>
      <c r="D281" s="4"/>
      <c r="E281" s="4"/>
      <c r="F281" s="3" t="s">
        <v>0</v>
      </c>
      <c r="G281" s="6"/>
      <c r="H281" s="4"/>
      <c r="I281" s="5"/>
      <c r="J281" s="106" t="s">
        <v>40</v>
      </c>
      <c r="K281" s="107"/>
      <c r="L281" s="107"/>
      <c r="M281" s="107"/>
      <c r="N281" s="2"/>
      <c r="O281" s="2"/>
    </row>
    <row r="282" spans="1:15" s="34" customFormat="1" ht="26.25" customHeight="1">
      <c r="A282" s="1"/>
      <c r="B282" s="103" t="s">
        <v>287</v>
      </c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5"/>
      <c r="N282" s="1"/>
      <c r="O282" s="1"/>
    </row>
    <row r="283" spans="1:15" s="34" customFormat="1" ht="33.75">
      <c r="A283" s="1"/>
      <c r="B283" s="86" t="s">
        <v>1</v>
      </c>
      <c r="C283" s="86" t="s">
        <v>2</v>
      </c>
      <c r="D283" s="86" t="s">
        <v>3</v>
      </c>
      <c r="E283" s="87" t="s">
        <v>4</v>
      </c>
      <c r="F283" s="87" t="s">
        <v>5</v>
      </c>
      <c r="G283" s="86" t="s">
        <v>6</v>
      </c>
      <c r="H283" s="86" t="s">
        <v>26</v>
      </c>
      <c r="I283" s="86" t="s">
        <v>7</v>
      </c>
      <c r="J283" s="86" t="s">
        <v>8</v>
      </c>
      <c r="K283" s="86" t="s">
        <v>9</v>
      </c>
      <c r="L283" s="86" t="s">
        <v>10</v>
      </c>
      <c r="M283" s="86" t="s">
        <v>11</v>
      </c>
      <c r="N283" s="1"/>
      <c r="O283" s="1"/>
    </row>
    <row r="284" spans="1:15" s="34" customFormat="1" ht="14.25">
      <c r="A284" s="1"/>
      <c r="B284" s="88" t="s">
        <v>12</v>
      </c>
      <c r="C284" s="88" t="s">
        <v>13</v>
      </c>
      <c r="D284" s="88" t="s">
        <v>14</v>
      </c>
      <c r="E284" s="88" t="s">
        <v>15</v>
      </c>
      <c r="F284" s="88" t="s">
        <v>16</v>
      </c>
      <c r="G284" s="88" t="s">
        <v>17</v>
      </c>
      <c r="H284" s="88" t="s">
        <v>18</v>
      </c>
      <c r="I284" s="88" t="s">
        <v>19</v>
      </c>
      <c r="J284" s="88" t="s">
        <v>20</v>
      </c>
      <c r="K284" s="88" t="s">
        <v>21</v>
      </c>
      <c r="L284" s="88" t="s">
        <v>22</v>
      </c>
      <c r="M284" s="88" t="s">
        <v>23</v>
      </c>
      <c r="N284" s="1"/>
      <c r="O284" s="1"/>
    </row>
    <row r="285" spans="1:15" s="34" customFormat="1" ht="27" customHeight="1">
      <c r="A285" s="8"/>
      <c r="B285" s="38">
        <v>1</v>
      </c>
      <c r="C285" s="39" t="s">
        <v>284</v>
      </c>
      <c r="D285" s="89" t="s">
        <v>302</v>
      </c>
      <c r="E285" s="13" t="s">
        <v>38</v>
      </c>
      <c r="F285" s="16" t="s">
        <v>285</v>
      </c>
      <c r="G285" s="17">
        <v>100</v>
      </c>
      <c r="H285" s="13" t="s">
        <v>286</v>
      </c>
      <c r="I285" s="20"/>
      <c r="J285" s="19">
        <f>ROUND(G285*I285,2)</f>
        <v>0</v>
      </c>
      <c r="K285" s="13">
        <v>8</v>
      </c>
      <c r="L285" s="21">
        <f>ROUND(I285*(100+K285)/100,2)</f>
        <v>0</v>
      </c>
      <c r="M285" s="18">
        <f>ROUND(J285*(100+K285)/100,2)</f>
        <v>0</v>
      </c>
      <c r="N285" s="8"/>
      <c r="O285" s="8"/>
    </row>
    <row r="286" spans="1:15" s="34" customFormat="1" ht="22.5" customHeight="1">
      <c r="A286" s="15"/>
      <c r="B286" s="10"/>
      <c r="C286" s="10"/>
      <c r="D286" s="10"/>
      <c r="E286" s="11"/>
      <c r="F286" s="11"/>
      <c r="G286" s="11"/>
      <c r="H286" s="11"/>
      <c r="I286" s="12" t="s">
        <v>24</v>
      </c>
      <c r="J286" s="24">
        <f>SUM(J285:J285)</f>
        <v>0</v>
      </c>
      <c r="K286" s="14" t="s">
        <v>25</v>
      </c>
      <c r="L286" s="12" t="s">
        <v>25</v>
      </c>
      <c r="M286" s="24">
        <f>SUM(M285:M285)</f>
        <v>0</v>
      </c>
      <c r="N286" s="9"/>
      <c r="O286" s="22"/>
    </row>
    <row r="288" spans="3:13" ht="46.5" customHeight="1">
      <c r="C288" s="108" t="s">
        <v>288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3:13" s="34" customFormat="1" ht="46.5" customHeight="1"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</row>
    <row r="290" spans="3:13" s="34" customFormat="1" ht="46.5" customHeight="1"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</row>
    <row r="291" spans="3:13" s="34" customFormat="1" ht="46.5" customHeight="1"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</row>
    <row r="292" spans="3:13" s="34" customFormat="1" ht="46.5" customHeight="1"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</row>
    <row r="293" spans="3:13" s="34" customFormat="1" ht="46.5" customHeight="1"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</row>
    <row r="294" spans="3:13" s="34" customFormat="1" ht="46.5" customHeight="1"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</row>
    <row r="297" spans="1:15" s="34" customFormat="1" ht="31.5" customHeight="1">
      <c r="A297" s="2"/>
      <c r="B297" s="2"/>
      <c r="C297" s="7" t="s">
        <v>289</v>
      </c>
      <c r="D297" s="4"/>
      <c r="E297" s="4"/>
      <c r="F297" s="3" t="s">
        <v>0</v>
      </c>
      <c r="G297" s="6"/>
      <c r="H297" s="4"/>
      <c r="I297" s="5"/>
      <c r="J297" s="106" t="s">
        <v>291</v>
      </c>
      <c r="K297" s="107"/>
      <c r="L297" s="107"/>
      <c r="M297" s="107"/>
      <c r="N297" s="2"/>
      <c r="O297" s="2"/>
    </row>
    <row r="298" spans="1:15" s="34" customFormat="1" ht="26.25" customHeight="1">
      <c r="A298" s="1"/>
      <c r="B298" s="103" t="s">
        <v>292</v>
      </c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5"/>
      <c r="N298" s="1"/>
      <c r="O298" s="1"/>
    </row>
    <row r="299" spans="1:15" s="34" customFormat="1" ht="33.75">
      <c r="A299" s="1"/>
      <c r="B299" s="86" t="s">
        <v>1</v>
      </c>
      <c r="C299" s="86" t="s">
        <v>2</v>
      </c>
      <c r="D299" s="86" t="s">
        <v>3</v>
      </c>
      <c r="E299" s="87" t="s">
        <v>4</v>
      </c>
      <c r="F299" s="87" t="s">
        <v>5</v>
      </c>
      <c r="G299" s="86" t="s">
        <v>6</v>
      </c>
      <c r="H299" s="86" t="s">
        <v>26</v>
      </c>
      <c r="I299" s="86" t="s">
        <v>7</v>
      </c>
      <c r="J299" s="86" t="s">
        <v>8</v>
      </c>
      <c r="K299" s="86" t="s">
        <v>9</v>
      </c>
      <c r="L299" s="86" t="s">
        <v>10</v>
      </c>
      <c r="M299" s="86" t="s">
        <v>11</v>
      </c>
      <c r="N299" s="1"/>
      <c r="O299" s="1"/>
    </row>
    <row r="300" spans="1:15" s="34" customFormat="1" ht="14.25">
      <c r="A300" s="1"/>
      <c r="B300" s="88" t="s">
        <v>12</v>
      </c>
      <c r="C300" s="88" t="s">
        <v>13</v>
      </c>
      <c r="D300" s="88" t="s">
        <v>14</v>
      </c>
      <c r="E300" s="88" t="s">
        <v>15</v>
      </c>
      <c r="F300" s="88" t="s">
        <v>16</v>
      </c>
      <c r="G300" s="88" t="s">
        <v>17</v>
      </c>
      <c r="H300" s="88" t="s">
        <v>18</v>
      </c>
      <c r="I300" s="88" t="s">
        <v>19</v>
      </c>
      <c r="J300" s="88" t="s">
        <v>20</v>
      </c>
      <c r="K300" s="88" t="s">
        <v>21</v>
      </c>
      <c r="L300" s="88" t="s">
        <v>22</v>
      </c>
      <c r="M300" s="88" t="s">
        <v>23</v>
      </c>
      <c r="N300" s="1"/>
      <c r="O300" s="1"/>
    </row>
    <row r="301" spans="1:15" s="34" customFormat="1" ht="27" customHeight="1">
      <c r="A301" s="8"/>
      <c r="B301" s="38">
        <v>1</v>
      </c>
      <c r="C301" s="39" t="s">
        <v>290</v>
      </c>
      <c r="D301" s="89" t="s">
        <v>302</v>
      </c>
      <c r="E301" s="13" t="s">
        <v>38</v>
      </c>
      <c r="F301" s="16" t="s">
        <v>283</v>
      </c>
      <c r="G301" s="17">
        <v>1000</v>
      </c>
      <c r="H301" s="13" t="s">
        <v>215</v>
      </c>
      <c r="I301" s="20"/>
      <c r="J301" s="19">
        <f>ROUND(G301*I301,2)</f>
        <v>0</v>
      </c>
      <c r="K301" s="13">
        <v>8</v>
      </c>
      <c r="L301" s="21">
        <f>ROUND(I301*(100+K301)/100,2)</f>
        <v>0</v>
      </c>
      <c r="M301" s="18">
        <f>ROUND(J301*(100+K301)/100,2)</f>
        <v>0</v>
      </c>
      <c r="N301" s="8"/>
      <c r="O301" s="8"/>
    </row>
    <row r="302" spans="1:15" s="34" customFormat="1" ht="22.5" customHeight="1">
      <c r="A302" s="15"/>
      <c r="B302" s="10"/>
      <c r="C302" s="10"/>
      <c r="D302" s="10"/>
      <c r="E302" s="11"/>
      <c r="F302" s="11"/>
      <c r="G302" s="11"/>
      <c r="H302" s="11"/>
      <c r="I302" s="12" t="s">
        <v>24</v>
      </c>
      <c r="J302" s="24">
        <f>SUM(J301:J301)</f>
        <v>0</v>
      </c>
      <c r="K302" s="14" t="s">
        <v>25</v>
      </c>
      <c r="L302" s="12" t="s">
        <v>25</v>
      </c>
      <c r="M302" s="24">
        <f>SUM(M301:M301)</f>
        <v>0</v>
      </c>
      <c r="N302" s="9"/>
      <c r="O302" s="22"/>
    </row>
    <row r="304" s="34" customFormat="1" ht="14.25"/>
    <row r="305" s="34" customFormat="1" ht="14.25"/>
    <row r="306" s="34" customFormat="1" ht="14.25"/>
    <row r="307" s="34" customFormat="1" ht="14.25"/>
    <row r="308" s="34" customFormat="1" ht="14.25"/>
    <row r="309" s="34" customFormat="1" ht="14.25"/>
    <row r="310" s="34" customFormat="1" ht="14.25"/>
    <row r="311" s="34" customFormat="1" ht="14.25"/>
    <row r="312" s="34" customFormat="1" ht="14.25"/>
    <row r="313" s="34" customFormat="1" ht="14.25"/>
    <row r="314" s="34" customFormat="1" ht="14.25"/>
    <row r="315" s="34" customFormat="1" ht="14.25"/>
    <row r="316" s="34" customFormat="1" ht="14.25"/>
    <row r="317" s="34" customFormat="1" ht="14.25"/>
    <row r="318" s="34" customFormat="1" ht="14.25"/>
    <row r="319" s="34" customFormat="1" ht="14.25"/>
    <row r="320" s="34" customFormat="1" ht="14.25"/>
    <row r="321" s="34" customFormat="1" ht="14.25"/>
    <row r="328" spans="1:15" s="34" customFormat="1" ht="31.5" customHeight="1">
      <c r="A328" s="2"/>
      <c r="B328" s="2"/>
      <c r="C328" s="7" t="s">
        <v>293</v>
      </c>
      <c r="D328" s="4"/>
      <c r="E328" s="4"/>
      <c r="F328" s="3" t="s">
        <v>0</v>
      </c>
      <c r="G328" s="6"/>
      <c r="H328" s="4"/>
      <c r="I328" s="5"/>
      <c r="J328" s="106" t="s">
        <v>294</v>
      </c>
      <c r="K328" s="107"/>
      <c r="L328" s="107"/>
      <c r="M328" s="107"/>
      <c r="N328" s="2"/>
      <c r="O328" s="2"/>
    </row>
    <row r="329" spans="1:15" s="34" customFormat="1" ht="26.25" customHeight="1">
      <c r="A329" s="1"/>
      <c r="B329" s="103" t="s">
        <v>295</v>
      </c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5"/>
      <c r="N329" s="1"/>
      <c r="O329" s="1"/>
    </row>
    <row r="330" spans="1:15" s="34" customFormat="1" ht="33.75">
      <c r="A330" s="1"/>
      <c r="B330" s="86" t="s">
        <v>1</v>
      </c>
      <c r="C330" s="86" t="s">
        <v>2</v>
      </c>
      <c r="D330" s="86" t="s">
        <v>3</v>
      </c>
      <c r="E330" s="87" t="s">
        <v>4</v>
      </c>
      <c r="F330" s="87" t="s">
        <v>5</v>
      </c>
      <c r="G330" s="86" t="s">
        <v>6</v>
      </c>
      <c r="H330" s="86" t="s">
        <v>26</v>
      </c>
      <c r="I330" s="86" t="s">
        <v>7</v>
      </c>
      <c r="J330" s="86" t="s">
        <v>8</v>
      </c>
      <c r="K330" s="86" t="s">
        <v>9</v>
      </c>
      <c r="L330" s="86" t="s">
        <v>10</v>
      </c>
      <c r="M330" s="86" t="s">
        <v>11</v>
      </c>
      <c r="N330" s="1"/>
      <c r="O330" s="1"/>
    </row>
    <row r="331" spans="1:15" s="34" customFormat="1" ht="14.25">
      <c r="A331" s="1"/>
      <c r="B331" s="88" t="s">
        <v>12</v>
      </c>
      <c r="C331" s="88" t="s">
        <v>13</v>
      </c>
      <c r="D331" s="88" t="s">
        <v>14</v>
      </c>
      <c r="E331" s="88" t="s">
        <v>15</v>
      </c>
      <c r="F331" s="88" t="s">
        <v>16</v>
      </c>
      <c r="G331" s="88" t="s">
        <v>17</v>
      </c>
      <c r="H331" s="88" t="s">
        <v>18</v>
      </c>
      <c r="I331" s="88" t="s">
        <v>19</v>
      </c>
      <c r="J331" s="88" t="s">
        <v>20</v>
      </c>
      <c r="K331" s="88" t="s">
        <v>21</v>
      </c>
      <c r="L331" s="88" t="s">
        <v>22</v>
      </c>
      <c r="M331" s="88" t="s">
        <v>23</v>
      </c>
      <c r="N331" s="1"/>
      <c r="O331" s="1"/>
    </row>
    <row r="332" spans="1:15" s="34" customFormat="1" ht="74.25" customHeight="1">
      <c r="A332" s="8"/>
      <c r="B332" s="38">
        <v>1</v>
      </c>
      <c r="C332" s="39" t="s">
        <v>296</v>
      </c>
      <c r="D332" s="89" t="s">
        <v>302</v>
      </c>
      <c r="E332" s="13" t="s">
        <v>297</v>
      </c>
      <c r="F332" s="16" t="s">
        <v>47</v>
      </c>
      <c r="G332" s="17">
        <v>120</v>
      </c>
      <c r="H332" s="13" t="s">
        <v>300</v>
      </c>
      <c r="I332" s="20"/>
      <c r="J332" s="19">
        <f>ROUND(G332*I332,2)</f>
        <v>0</v>
      </c>
      <c r="K332" s="13">
        <v>8</v>
      </c>
      <c r="L332" s="21">
        <f>ROUND(I332*(100+K332)/100,2)</f>
        <v>0</v>
      </c>
      <c r="M332" s="18">
        <f>ROUND(J332*(100+K332)/100,2)</f>
        <v>0</v>
      </c>
      <c r="N332" s="8"/>
      <c r="O332" s="8"/>
    </row>
    <row r="333" spans="1:15" s="34" customFormat="1" ht="22.5" customHeight="1">
      <c r="A333" s="15"/>
      <c r="B333" s="10"/>
      <c r="C333" s="10"/>
      <c r="D333" s="10"/>
      <c r="E333" s="11"/>
      <c r="F333" s="11"/>
      <c r="G333" s="11"/>
      <c r="H333" s="11"/>
      <c r="I333" s="12" t="s">
        <v>24</v>
      </c>
      <c r="J333" s="24">
        <f>SUM(J332:J332)</f>
        <v>0</v>
      </c>
      <c r="K333" s="14" t="s">
        <v>25</v>
      </c>
      <c r="L333" s="12" t="s">
        <v>25</v>
      </c>
      <c r="M333" s="24">
        <f>SUM(M332:M332)</f>
        <v>0</v>
      </c>
      <c r="N333" s="9"/>
      <c r="O333" s="22"/>
    </row>
    <row r="334" s="34" customFormat="1" ht="14.25"/>
  </sheetData>
  <sheetProtection/>
  <mergeCells count="61">
    <mergeCell ref="B145:M145"/>
    <mergeCell ref="C148:C149"/>
    <mergeCell ref="E148:E149"/>
    <mergeCell ref="J2:M2"/>
    <mergeCell ref="B3:M3"/>
    <mergeCell ref="J29:M29"/>
    <mergeCell ref="B30:M30"/>
    <mergeCell ref="C36:C37"/>
    <mergeCell ref="J144:M144"/>
    <mergeCell ref="C44:C45"/>
    <mergeCell ref="E44:E45"/>
    <mergeCell ref="C56:C57"/>
    <mergeCell ref="E56:E57"/>
    <mergeCell ref="C63:C64"/>
    <mergeCell ref="E63:E64"/>
    <mergeCell ref="C66:C67"/>
    <mergeCell ref="E66:E67"/>
    <mergeCell ref="F66:F67"/>
    <mergeCell ref="C68:C70"/>
    <mergeCell ref="E68:E70"/>
    <mergeCell ref="C72:C74"/>
    <mergeCell ref="E72:E74"/>
    <mergeCell ref="C83:C85"/>
    <mergeCell ref="E83:E85"/>
    <mergeCell ref="C125:C126"/>
    <mergeCell ref="E125:E126"/>
    <mergeCell ref="C87:C88"/>
    <mergeCell ref="E87:E88"/>
    <mergeCell ref="C106:C107"/>
    <mergeCell ref="E106:E107"/>
    <mergeCell ref="C109:C110"/>
    <mergeCell ref="E109:E110"/>
    <mergeCell ref="C129:L129"/>
    <mergeCell ref="C130:L130"/>
    <mergeCell ref="C131:L131"/>
    <mergeCell ref="C132:L132"/>
    <mergeCell ref="C9:L9"/>
    <mergeCell ref="J173:M173"/>
    <mergeCell ref="C119:C120"/>
    <mergeCell ref="E119:E120"/>
    <mergeCell ref="C121:C122"/>
    <mergeCell ref="E121:E122"/>
    <mergeCell ref="B174:M174"/>
    <mergeCell ref="C177:C178"/>
    <mergeCell ref="E177:E178"/>
    <mergeCell ref="I195:L195"/>
    <mergeCell ref="B196:M196"/>
    <mergeCell ref="C202:M202"/>
    <mergeCell ref="I219:L219"/>
    <mergeCell ref="B220:M220"/>
    <mergeCell ref="C223:C225"/>
    <mergeCell ref="C228:M228"/>
    <mergeCell ref="J251:M251"/>
    <mergeCell ref="B252:M252"/>
    <mergeCell ref="B329:M329"/>
    <mergeCell ref="J281:M281"/>
    <mergeCell ref="B282:M282"/>
    <mergeCell ref="C288:M288"/>
    <mergeCell ref="J297:M297"/>
    <mergeCell ref="B298:M298"/>
    <mergeCell ref="J328:M328"/>
  </mergeCells>
  <conditionalFormatting sqref="G199">
    <cfRule type="expression" priority="1" dxfId="0">
      <formula>IF($D199="",0,IF(G199="",1,0))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&amp;L&amp;"Czcionka tekstu podstawowego,Pogrubiony"Znak sprawy: ZP/220/50/20&amp;C&amp;"Czcionka tekstu podstawowego,Pogrubiony"&amp;14Formularz cen jednostkowych&amp;R&amp;"Czcionka tekstu podstawowego,Pogrubiony"&amp;12Załącznik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3" customFormat="1" ht="14.25"/>
    <row r="3" spans="2:4" ht="15">
      <c r="B3" s="28" t="s">
        <v>29</v>
      </c>
      <c r="C3" s="28" t="s">
        <v>27</v>
      </c>
      <c r="D3" s="28" t="s">
        <v>28</v>
      </c>
    </row>
    <row r="4" spans="2:5" ht="14.25">
      <c r="B4" s="29">
        <v>1</v>
      </c>
      <c r="C4" s="25" t="e">
        <f>Arkusz1!#REF!</f>
        <v>#REF!</v>
      </c>
      <c r="D4" s="25" t="e">
        <f>Arkusz1!#REF!</f>
        <v>#REF!</v>
      </c>
      <c r="E4" s="33"/>
    </row>
    <row r="5" spans="2:5" ht="14.25">
      <c r="B5" s="30">
        <v>2</v>
      </c>
      <c r="C5" s="26" t="e">
        <f>Arkusz1!#REF!</f>
        <v>#REF!</v>
      </c>
      <c r="D5" s="26" t="e">
        <f>Arkusz1!#REF!</f>
        <v>#REF!</v>
      </c>
      <c r="E5" s="33"/>
    </row>
    <row r="6" spans="2:5" ht="14.25">
      <c r="B6" s="30">
        <v>3</v>
      </c>
      <c r="C6" s="26" t="e">
        <f>Arkusz1!#REF!</f>
        <v>#REF!</v>
      </c>
      <c r="D6" s="26" t="e">
        <f>Arkusz1!#REF!</f>
        <v>#REF!</v>
      </c>
      <c r="E6" s="33"/>
    </row>
    <row r="7" spans="2:5" ht="14.25">
      <c r="B7" s="30">
        <v>4</v>
      </c>
      <c r="C7" s="26" t="e">
        <f>Arkusz1!#REF!</f>
        <v>#REF!</v>
      </c>
      <c r="D7" s="26" t="e">
        <f>Arkusz1!#REF!</f>
        <v>#REF!</v>
      </c>
      <c r="E7" s="33"/>
    </row>
    <row r="8" spans="2:5" ht="14.25">
      <c r="B8" s="30">
        <v>5</v>
      </c>
      <c r="C8" s="26" t="e">
        <f>Arkusz1!#REF!</f>
        <v>#REF!</v>
      </c>
      <c r="D8" s="26" t="e">
        <f>Arkusz1!#REF!</f>
        <v>#REF!</v>
      </c>
      <c r="E8" s="33"/>
    </row>
    <row r="9" spans="2:5" ht="14.25">
      <c r="B9" s="30">
        <v>6</v>
      </c>
      <c r="C9" s="26" t="e">
        <f>Arkusz1!#REF!</f>
        <v>#REF!</v>
      </c>
      <c r="D9" s="26" t="e">
        <f>Arkusz1!#REF!</f>
        <v>#REF!</v>
      </c>
      <c r="E9" s="33"/>
    </row>
    <row r="10" spans="2:5" ht="14.25">
      <c r="B10" s="30">
        <v>7</v>
      </c>
      <c r="C10" s="26" t="e">
        <f>Arkusz1!#REF!</f>
        <v>#REF!</v>
      </c>
      <c r="D10" s="26" t="e">
        <f>Arkusz1!#REF!</f>
        <v>#REF!</v>
      </c>
      <c r="E10" s="33"/>
    </row>
    <row r="11" spans="2:5" ht="14.25">
      <c r="B11" s="30">
        <v>8</v>
      </c>
      <c r="C11" s="26" t="e">
        <f>Arkusz1!#REF!</f>
        <v>#REF!</v>
      </c>
      <c r="D11" s="26" t="e">
        <f>Arkusz1!#REF!</f>
        <v>#REF!</v>
      </c>
      <c r="E11" s="33"/>
    </row>
    <row r="12" spans="2:5" ht="14.25">
      <c r="B12" s="30">
        <v>9</v>
      </c>
      <c r="C12" s="26" t="e">
        <f>Arkusz1!#REF!</f>
        <v>#REF!</v>
      </c>
      <c r="D12" s="26" t="e">
        <f>Arkusz1!#REF!</f>
        <v>#REF!</v>
      </c>
      <c r="E12" s="33"/>
    </row>
    <row r="13" spans="2:5" ht="14.25">
      <c r="B13" s="30">
        <v>10</v>
      </c>
      <c r="C13" s="26" t="e">
        <f>Arkusz1!#REF!</f>
        <v>#REF!</v>
      </c>
      <c r="D13" s="26" t="e">
        <f>Arkusz1!#REF!</f>
        <v>#REF!</v>
      </c>
      <c r="E13" s="33"/>
    </row>
    <row r="14" spans="2:5" ht="14.25">
      <c r="B14" s="30">
        <v>11</v>
      </c>
      <c r="C14" s="26" t="e">
        <f>Arkusz1!#REF!</f>
        <v>#REF!</v>
      </c>
      <c r="D14" s="26" t="e">
        <f>Arkusz1!#REF!</f>
        <v>#REF!</v>
      </c>
      <c r="E14" s="33"/>
    </row>
    <row r="15" spans="2:5" ht="14.25">
      <c r="B15" s="30">
        <v>12</v>
      </c>
      <c r="C15" s="26" t="e">
        <f>Arkusz1!#REF!</f>
        <v>#REF!</v>
      </c>
      <c r="D15" s="26" t="e">
        <f>Arkusz1!#REF!</f>
        <v>#REF!</v>
      </c>
      <c r="E15" s="33"/>
    </row>
    <row r="16" spans="2:5" ht="14.25">
      <c r="B16" s="30">
        <v>13</v>
      </c>
      <c r="C16" s="26" t="e">
        <f>Arkusz1!#REF!</f>
        <v>#REF!</v>
      </c>
      <c r="D16" s="26" t="e">
        <f>Arkusz1!#REF!</f>
        <v>#REF!</v>
      </c>
      <c r="E16" s="33"/>
    </row>
    <row r="17" spans="2:5" ht="14.25">
      <c r="B17" s="30">
        <v>14</v>
      </c>
      <c r="C17" s="26" t="e">
        <f>Arkusz1!#REF!</f>
        <v>#REF!</v>
      </c>
      <c r="D17" s="26" t="e">
        <f>Arkusz1!#REF!</f>
        <v>#REF!</v>
      </c>
      <c r="E17" s="33"/>
    </row>
    <row r="18" spans="2:5" ht="14.25">
      <c r="B18" s="30">
        <v>15</v>
      </c>
      <c r="C18" s="26" t="e">
        <f>Arkusz1!#REF!</f>
        <v>#REF!</v>
      </c>
      <c r="D18" s="26" t="e">
        <f>Arkusz1!#REF!</f>
        <v>#REF!</v>
      </c>
      <c r="E18" s="33"/>
    </row>
    <row r="19" spans="2:5" ht="14.25">
      <c r="B19" s="30">
        <v>16</v>
      </c>
      <c r="C19" s="26" t="e">
        <f>Arkusz1!#REF!</f>
        <v>#REF!</v>
      </c>
      <c r="D19" s="26" t="e">
        <f>Arkusz1!#REF!</f>
        <v>#REF!</v>
      </c>
      <c r="E19" s="33"/>
    </row>
    <row r="20" spans="2:5" ht="14.25">
      <c r="B20" s="30">
        <v>17</v>
      </c>
      <c r="C20" s="26" t="e">
        <f>Arkusz1!#REF!</f>
        <v>#REF!</v>
      </c>
      <c r="D20" s="26" t="e">
        <f>Arkusz1!#REF!</f>
        <v>#REF!</v>
      </c>
      <c r="E20" s="33"/>
    </row>
    <row r="21" spans="2:5" ht="14.25">
      <c r="B21" s="30">
        <v>18</v>
      </c>
      <c r="C21" s="26" t="e">
        <f>Arkusz1!#REF!</f>
        <v>#REF!</v>
      </c>
      <c r="D21" s="26" t="e">
        <f>Arkusz1!#REF!</f>
        <v>#REF!</v>
      </c>
      <c r="E21" s="33"/>
    </row>
    <row r="22" spans="2:5" ht="14.25">
      <c r="B22" s="30">
        <v>19</v>
      </c>
      <c r="C22" s="26" t="e">
        <f>Arkusz1!#REF!</f>
        <v>#REF!</v>
      </c>
      <c r="D22" s="26" t="e">
        <f>Arkusz1!#REF!</f>
        <v>#REF!</v>
      </c>
      <c r="E22" s="33"/>
    </row>
    <row r="23" spans="2:5" ht="14.25">
      <c r="B23" s="30">
        <v>20</v>
      </c>
      <c r="C23" s="26" t="e">
        <f>Arkusz1!#REF!</f>
        <v>#REF!</v>
      </c>
      <c r="D23" s="26" t="e">
        <f>Arkusz1!#REF!</f>
        <v>#REF!</v>
      </c>
      <c r="E23" s="33"/>
    </row>
    <row r="24" spans="2:5" ht="14.25">
      <c r="B24" s="30">
        <v>21</v>
      </c>
      <c r="C24" s="26" t="e">
        <f>Arkusz1!#REF!</f>
        <v>#REF!</v>
      </c>
      <c r="D24" s="26" t="e">
        <f>Arkusz1!#REF!</f>
        <v>#REF!</v>
      </c>
      <c r="E24" s="33"/>
    </row>
    <row r="25" spans="2:5" ht="14.25">
      <c r="B25" s="30">
        <v>22</v>
      </c>
      <c r="C25" s="26" t="e">
        <f>Arkusz1!#REF!</f>
        <v>#REF!</v>
      </c>
      <c r="D25" s="26" t="e">
        <f>Arkusz1!#REF!</f>
        <v>#REF!</v>
      </c>
      <c r="E25" s="33"/>
    </row>
    <row r="26" spans="2:5" ht="14.25">
      <c r="B26" s="30">
        <v>23</v>
      </c>
      <c r="C26" s="26" t="e">
        <f>Arkusz1!#REF!</f>
        <v>#REF!</v>
      </c>
      <c r="D26" s="26" t="e">
        <f>Arkusz1!#REF!</f>
        <v>#REF!</v>
      </c>
      <c r="E26" s="33"/>
    </row>
    <row r="27" spans="2:5" ht="14.25">
      <c r="B27" s="30">
        <v>24</v>
      </c>
      <c r="C27" s="26" t="e">
        <f>Arkusz1!#REF!</f>
        <v>#REF!</v>
      </c>
      <c r="D27" s="26" t="e">
        <f>Arkusz1!#REF!</f>
        <v>#REF!</v>
      </c>
      <c r="E27" s="33"/>
    </row>
    <row r="28" spans="2:5" ht="14.25">
      <c r="B28" s="30">
        <v>25</v>
      </c>
      <c r="C28" s="26" t="e">
        <f>Arkusz1!#REF!</f>
        <v>#REF!</v>
      </c>
      <c r="D28" s="26" t="e">
        <f>Arkusz1!#REF!</f>
        <v>#REF!</v>
      </c>
      <c r="E28" s="33"/>
    </row>
    <row r="29" spans="2:5" ht="14.25">
      <c r="B29" s="30">
        <v>26</v>
      </c>
      <c r="C29" s="26" t="e">
        <f>Arkusz1!#REF!</f>
        <v>#REF!</v>
      </c>
      <c r="D29" s="26" t="e">
        <f>Arkusz1!#REF!</f>
        <v>#REF!</v>
      </c>
      <c r="E29" s="33"/>
    </row>
    <row r="30" spans="2:5" ht="14.25">
      <c r="B30" s="30">
        <v>27</v>
      </c>
      <c r="C30" s="26" t="e">
        <f>Arkusz1!#REF!</f>
        <v>#REF!</v>
      </c>
      <c r="D30" s="26" t="e">
        <f>Arkusz1!#REF!</f>
        <v>#REF!</v>
      </c>
      <c r="E30" s="33"/>
    </row>
    <row r="31" spans="2:5" ht="14.25">
      <c r="B31" s="30">
        <v>28</v>
      </c>
      <c r="C31" s="26" t="e">
        <f>Arkusz1!#REF!</f>
        <v>#REF!</v>
      </c>
      <c r="D31" s="26" t="e">
        <f>Arkusz1!#REF!</f>
        <v>#REF!</v>
      </c>
      <c r="E31" s="33"/>
    </row>
    <row r="32" spans="2:5" ht="14.25">
      <c r="B32" s="30">
        <v>29</v>
      </c>
      <c r="C32" s="26" t="e">
        <f>Arkusz1!#REF!</f>
        <v>#REF!</v>
      </c>
      <c r="D32" s="26" t="e">
        <f>Arkusz1!#REF!</f>
        <v>#REF!</v>
      </c>
      <c r="E32" s="33"/>
    </row>
    <row r="33" spans="2:5" ht="14.25">
      <c r="B33" s="30">
        <v>30</v>
      </c>
      <c r="C33" s="26" t="e">
        <f>Arkusz1!#REF!</f>
        <v>#REF!</v>
      </c>
      <c r="D33" s="26" t="e">
        <f>Arkusz1!#REF!</f>
        <v>#REF!</v>
      </c>
      <c r="E33" s="33"/>
    </row>
    <row r="34" spans="2:5" ht="14.25">
      <c r="B34" s="30">
        <v>31</v>
      </c>
      <c r="C34" s="26" t="e">
        <f>Arkusz1!#REF!</f>
        <v>#REF!</v>
      </c>
      <c r="D34" s="26" t="e">
        <f>Arkusz1!#REF!</f>
        <v>#REF!</v>
      </c>
      <c r="E34" s="33"/>
    </row>
    <row r="35" spans="2:5" ht="14.25">
      <c r="B35" s="30">
        <v>32</v>
      </c>
      <c r="C35" s="26" t="e">
        <f>Arkusz1!#REF!</f>
        <v>#REF!</v>
      </c>
      <c r="D35" s="26" t="e">
        <f>Arkusz1!#REF!</f>
        <v>#REF!</v>
      </c>
      <c r="E35" s="33"/>
    </row>
    <row r="36" spans="2:5" ht="14.25">
      <c r="B36" s="31">
        <v>33</v>
      </c>
      <c r="C36" s="27" t="e">
        <f>Arkusz1!#REF!</f>
        <v>#REF!</v>
      </c>
      <c r="D36" s="27" t="e">
        <f>Arkusz1!#REF!</f>
        <v>#REF!</v>
      </c>
      <c r="E36" s="33"/>
    </row>
    <row r="37" spans="2:5" s="34" customFormat="1" ht="14.25">
      <c r="B37" s="31">
        <v>34</v>
      </c>
      <c r="C37" s="36">
        <v>833333.4</v>
      </c>
      <c r="D37" s="35">
        <v>900000</v>
      </c>
      <c r="E37" s="33"/>
    </row>
    <row r="38" spans="2:4" ht="15">
      <c r="B38" s="28" t="s">
        <v>30</v>
      </c>
      <c r="C38" s="32" t="e">
        <f>SUM(C4:C37)</f>
        <v>#REF!</v>
      </c>
      <c r="D38" s="32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2020-09-30T11:05:28Z</cp:lastPrinted>
  <dcterms:created xsi:type="dcterms:W3CDTF">2018-04-27T05:42:54Z</dcterms:created>
  <dcterms:modified xsi:type="dcterms:W3CDTF">2020-10-02T08:06:21Z</dcterms:modified>
  <cp:category/>
  <cp:version/>
  <cp:contentType/>
  <cp:contentStatus/>
</cp:coreProperties>
</file>