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OK\AWF Wroclaw\2021\2. Przetarg_AR_OC_KOM_2021_powtorzony\4. dokumentacja przetargowa\"/>
    </mc:Choice>
  </mc:AlternateContent>
  <xr:revisionPtr revIDLastSave="0" documentId="13_ncr:1_{6FE75D51-5204-4149-857A-CD5914FEC0FB}" xr6:coauthVersionLast="36" xr6:coauthVersionMax="36" xr10:uidLastSave="{00000000-0000-0000-0000-000000000000}"/>
  <bookViews>
    <workbookView xWindow="0" yWindow="0" windowWidth="19200" windowHeight="6930" xr2:uid="{AC00C518-B88B-48D8-98A8-D5A0BB9A89D4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F136" i="1"/>
  <c r="F134" i="1"/>
  <c r="D134" i="1"/>
  <c r="F169" i="1" l="1"/>
  <c r="F155" i="1"/>
  <c r="F142" i="1" l="1"/>
  <c r="D113" i="1" l="1"/>
  <c r="F156" i="1"/>
  <c r="F157" i="1"/>
  <c r="F158" i="1"/>
  <c r="F159" i="1"/>
  <c r="F170" i="1"/>
  <c r="F171" i="1"/>
  <c r="F181" i="1"/>
  <c r="F182" i="1"/>
  <c r="F183" i="1"/>
  <c r="F193" i="1"/>
  <c r="F160" i="1" l="1"/>
  <c r="F163" i="1" s="1"/>
  <c r="F194" i="1"/>
  <c r="F196" i="1" s="1"/>
  <c r="F184" i="1"/>
  <c r="F187" i="1" s="1"/>
  <c r="F172" i="1"/>
  <c r="F176" i="1" s="1"/>
  <c r="D41" i="1" l="1"/>
  <c r="D35" i="1" l="1"/>
</calcChain>
</file>

<file path=xl/sharedStrings.xml><?xml version="1.0" encoding="utf-8"?>
<sst xmlns="http://schemas.openxmlformats.org/spreadsheetml/2006/main" count="189" uniqueCount="147">
  <si>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</si>
  <si>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</si>
  <si>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</si>
  <si>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</si>
  <si>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</si>
  <si>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Mienie osób trzecich</t>
  </si>
  <si>
    <t>Łączna suma ubezpieczenia</t>
  </si>
  <si>
    <t xml:space="preserve">Suma ubezpieczenia </t>
  </si>
  <si>
    <t>Łącznie</t>
  </si>
  <si>
    <t>Suma gwarancyjna</t>
  </si>
  <si>
    <t>Liczba pojazdów (szt.)</t>
  </si>
  <si>
    <t>(AxB)</t>
  </si>
  <si>
    <t>A</t>
  </si>
  <si>
    <t>B</t>
  </si>
  <si>
    <t>C</t>
  </si>
  <si>
    <t>Pojazd osobowy</t>
  </si>
  <si>
    <t>Ciągnik rolniczy</t>
  </si>
  <si>
    <t>Pojazd wolnobieżny</t>
  </si>
  <si>
    <t>Składka łączna</t>
  </si>
  <si>
    <t>Łączna suma ubezpieczenia* (zł)</t>
  </si>
  <si>
    <t>(BxC)</t>
  </si>
  <si>
    <t>D</t>
  </si>
  <si>
    <t>Stawka w (%)</t>
  </si>
  <si>
    <t>Wariant rozszerzony</t>
  </si>
  <si>
    <t xml:space="preserve">Grupa 2 KŚT </t>
  </si>
  <si>
    <t xml:space="preserve">Grupa 3 KŚT </t>
  </si>
  <si>
    <t xml:space="preserve">Grupa 4 KŚT </t>
  </si>
  <si>
    <t xml:space="preserve">Grupa 5 KŚT </t>
  </si>
  <si>
    <t xml:space="preserve">Grupa 6 KŚT </t>
  </si>
  <si>
    <t xml:space="preserve">Grupa 7 KŚT </t>
  </si>
  <si>
    <t xml:space="preserve">Grupa 8 KŚT </t>
  </si>
  <si>
    <t>(%)</t>
  </si>
  <si>
    <t>(AXB)</t>
  </si>
  <si>
    <t>* sumy ubezpieczenia pojazdów zostaną zaktualizowane przed wystawieniem dokumentów ubezpieczeniowych.</t>
  </si>
  <si>
    <r>
      <t xml:space="preserve">Podział pojazdów na poszczególne kategorie dokonany został przez Zamawiającego. W przypadku, jeśli Wykonawca w inny sposób klasyfikuje pojazdy na poszczególne grupy może zmienić w formularzu oferty liczbę pojazdów poszczególnych grupach – jednak w takim w przypadku jest zobowiązany dołączyć do oferty Załącznik - Wykaz pojazdów - zmiany w klasyfikacji ze względu na rodzaj pojazdów w sposób wyraźny wskazujący jakie pojazdy zostały przypisane jakim kategoriom pojazdów. </t>
    </r>
    <r>
      <rPr>
        <b/>
        <sz val="9"/>
        <color rgb="FFFF0000"/>
        <rFont val="Arial"/>
        <family val="2"/>
        <charset val="238"/>
      </rPr>
      <t>Brak dołączenia zestawienia Wykaz pojazdów - zmiany w klasyfikacji ze względu na rodzaj pojazdów w przypadku dokonania zmian w formularzu oferty skutkował będzie odrzuceniem oferty.</t>
    </r>
  </si>
  <si>
    <t>OFERTA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</si>
  <si>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</si>
  <si>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</si>
  <si>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</si>
  <si>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</si>
  <si>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</si>
  <si>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</si>
  <si>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</si>
  <si>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</si>
  <si>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</si>
  <si>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</si>
  <si>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</si>
  <si>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</si>
  <si>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</si>
  <si>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</si>
  <si>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t xml:space="preserve">   II.  Przyjmujemy fakultatywne warunki ubezpieczenia: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</si>
  <si>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</si>
  <si>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</si>
  <si>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</si>
  <si>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</si>
  <si>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</si>
  <si>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</si>
  <si>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Jednostka organizacyjna Wykonawcy, która będzie brała udział w realizacji zamówienia:</t>
  </si>
  <si>
    <t>Wykonawca jest mikroprzedsiębiorstwem bądź małym lub średnim przedsiębiorstwem:</t>
  </si>
  <si>
    <t xml:space="preserve">   III.  Oświadczamy, że:</t>
  </si>
  <si>
    <t xml:space="preserve">              3. uzyskaliśmy wszelkie informacje niezbędne do prawidłowego przygotowania i złożenia niniejszej oferty;</t>
  </si>
  <si>
    <t xml:space="preserve">              4. zobowiązujemy się do wykonania przedmiotu zamówienia, w terminie określonym w Specyfikacji Warunków Zamówienia;</t>
  </si>
  <si>
    <t xml:space="preserve">              2. w przypadku wybrania naszej oferty umowy ubezpieczenia zostaną zawarte na warunkach określonych w Opisie  Przedmiotu Zamówienia. W pozostałych kwestiach proponujemy, aby miały zastosowanie Ogólne (Szczególne) Warunki Ubezpieczenia załączone do oferty. Jeżeli załączone Ogólne (Szczególne) Warunki Ubezpieczenia odbiegają od warunków ubezpieczenia określonych w Specyfikacji Warunków Zamówienia  lub są z nią sprzeczne, za wiążące uznajemy warunki określone w SWZ;</t>
  </si>
  <si>
    <t xml:space="preserve">              1. zapoznaliśmy się z treścią Specyfikacji Warunków Zamówienia (SWZ)  i nie wnosimy do niej zastrzeżeń;</t>
  </si>
  <si>
    <t xml:space="preserve">              5. składka ubezpieczeniowa zostanie opłacona na warunkach oraz  zgodnie z harmonogramem określonym w Specyfikacji Warunków Zamówienia;</t>
  </si>
  <si>
    <t>Lp.</t>
  </si>
  <si>
    <t>Podwykonawca (firma)</t>
  </si>
  <si>
    <r>
      <t>*</t>
    </r>
    <r>
      <rPr>
        <sz val="10"/>
        <color theme="1"/>
        <rFont val="Arial"/>
        <family val="2"/>
        <charset val="238"/>
      </rPr>
      <t>niepotrzebne skreślić</t>
    </r>
  </si>
  <si>
    <t>Część 01 zamówienia</t>
  </si>
  <si>
    <t>Część 02 zamówienia</t>
  </si>
  <si>
    <r>
      <t xml:space="preserve">   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</si>
  <si>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 xml:space="preserve">   VII. Wraz z ofertą składamy następujące oświadczenia i dokumenty:</t>
  </si>
  <si>
    <t xml:space="preserve">              1. Formularz cenowy ze szczegółowym wykazem cen jednostkowych - załącznik nr 1</t>
  </si>
  <si>
    <t xml:space="preserve">              5. ………………………... - załącznik nr ………….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</si>
  <si>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</si>
  <si>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>.........................  (wpisać TAK lub NIE)</t>
    </r>
    <r>
      <rPr>
        <vertAlign val="superscript"/>
        <sz val="10"/>
        <color theme="1"/>
        <rFont val="Arial"/>
        <family val="2"/>
        <charset val="238"/>
      </rPr>
      <t>1</t>
    </r>
  </si>
  <si>
    <t>Osoba kontaktowa ze strony Wykonawcy, stanowisko służbowe:</t>
  </si>
  <si>
    <t xml:space="preserve">   V.  W sprawach nieuregulowanych w Specyfikacji Warunków Zamówienia i w ofercie mają zastosowanie następujące Ogólne (Szczególne) Warunki Ubezpieczenia (podać rodzaj warunków ubezpieczenia i datę uchwalenia/wejścia w życie:</t>
  </si>
  <si>
    <t xml:space="preserve">   IV.  Oświadczamy, że przedmiot zamówienia wykonamy samodzielnie/powierzymy podwykonawcom realizację następujących części zamówienia .*: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</si>
  <si>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</si>
  <si>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t>Wyszczególnienie wszystkich obowiązujących ogólnych i szczegolnych warunków ubezpieczenia, mających zastosowanie do niniejszego zamówienia w sposób pozwalający na ich identyfikację</t>
  </si>
  <si>
    <t>Załącznik nr 3 do SWZ: Formularz Oferty</t>
  </si>
  <si>
    <t>Zamawiający:</t>
  </si>
  <si>
    <t>Akademia Wychowania Fizycznego</t>
  </si>
  <si>
    <t>Al. Ignacego Jana Paderewskiego 35</t>
  </si>
  <si>
    <t xml:space="preserve">51-612 Wrocław </t>
  </si>
  <si>
    <t>NIP: 896-00-07-519</t>
  </si>
  <si>
    <t>REGON: 000327860</t>
  </si>
  <si>
    <t xml:space="preserve">1. Część 01 Zamówienia - (a) Ubezpieczenie mienia od wszystkich ryzyk, (b) Ubezpieczenie odpowiedzialności cywilnej z tytułu prowadzonej działalności i posiadanego mienia </t>
  </si>
  <si>
    <r>
      <t>Cena  Części 01 zamówienia za cały okres zamówienia tj.</t>
    </r>
    <r>
      <rPr>
        <b/>
        <sz val="9"/>
        <color rgb="FFFF0000"/>
        <rFont val="Arial"/>
        <family val="2"/>
        <charset val="238"/>
      </rPr>
      <t> 24</t>
    </r>
    <r>
      <rPr>
        <b/>
        <sz val="9"/>
        <color theme="1"/>
        <rFont val="Arial"/>
        <family val="2"/>
        <charset val="238"/>
      </rPr>
      <t xml:space="preserve"> miesiące:</t>
    </r>
  </si>
  <si>
    <r>
      <t>Cena  Części 02 zamówienia za cały okres zamówienia tj.</t>
    </r>
    <r>
      <rPr>
        <b/>
        <sz val="9"/>
        <color rgb="FFFF0000"/>
        <rFont val="Arial"/>
        <family val="2"/>
        <charset val="238"/>
      </rPr>
      <t> 24</t>
    </r>
    <r>
      <rPr>
        <b/>
        <sz val="9"/>
        <color theme="1"/>
        <rFont val="Arial"/>
        <family val="2"/>
        <charset val="238"/>
      </rPr>
      <t xml:space="preserve"> miesięcy:</t>
    </r>
  </si>
  <si>
    <t xml:space="preserve">2. Część 02 Zamówienia - (a) Obowiązkowe ubezpieczenie odpowiedzialności cywilnej posiadaczy pojazdów mechanicznych, (b) Ubezpieczenie autocasco, (c) Ubezpieczenie następstw nieszczęśliwych wypadków kierowcy i pasażerów w związku z ruchem pojazdów, (d) Ubezpieczenie assistance </t>
  </si>
  <si>
    <t>Zwiększenie limitu odpowiedzialności dla klauzuli EIB 42 (klauzula dodatkowej sumy  ubezpieczenia)  z  poziomu  2.000.000,00  zł  na  jedno i wszystkie zdarzenia w okresie rozliczeniowym do wysokości 4.000.000,00 zł na jedno i wszystkie zdarzenia w okresie rozliczeniowym.</t>
  </si>
  <si>
    <t>15 pkt.</t>
  </si>
  <si>
    <t>Zwiększenie  limitu  odpowiedzialności  dla  klauzuli EIB 05 A (klauzula katastrofy budowlanej) z poziomu 3.000.000,00 zł na jedno i wszystkie zdarzenia w okresie  rozliczeniowym  do  wysokości  10.000.000,00  zł  na  jedno  i  wszystkie zdarzenia w okresie rozliczeniowym.
UWAGA: W przypadku jednoczesnej akceptacji warunku fakultatywnego nr 2 i 3 Zamawiający przyzna maksymalnie 25 pkt</t>
  </si>
  <si>
    <t>25 pkt.</t>
  </si>
  <si>
    <t>10 pkt.</t>
  </si>
  <si>
    <t>Akceptacja klauzuli  odpowiedzialności cywilnej z tytułu niedozwolonych praktyk pracodawcy.</t>
  </si>
  <si>
    <t>Akceptacja klauzuli odpowiedzialności cywilnej zarządzających uczelnią wyższą.</t>
  </si>
  <si>
    <t>Akceptacja klauzuli szkód związanych z przetwarzaniem danych.</t>
  </si>
  <si>
    <t xml:space="preserve">              6. uważamy się za związanych niniejszą ofertą na czas wskazany w Specyfikacji Warunków Zamówienia.</t>
  </si>
  <si>
    <t>Ubezpieczenie mienia od wszystkich ryzyk</t>
  </si>
  <si>
    <t>Ubezpieczenie odpowiedzialności cywilnej</t>
  </si>
  <si>
    <t>Ubezpieczenie autocasco</t>
  </si>
  <si>
    <t xml:space="preserve">Ubezpieczenie następstw nieszczęśliwych wypadków kierowcy i pasażerów 
w związku z ruchem pojazdów </t>
  </si>
  <si>
    <t>Ubezpieczenie assistance</t>
  </si>
  <si>
    <t xml:space="preserve">              2. Oświadczenie Wstępne - załącznik nr 2</t>
  </si>
  <si>
    <t xml:space="preserve">              3. Ogólne warunki ubezpieczenia - załącznik nr 3</t>
  </si>
  <si>
    <t xml:space="preserve">              4. Pełnomocnictwo - załącznik nr 4</t>
  </si>
  <si>
    <t xml:space="preserve">Część 01 -ZAMÓWIENIA - (a) Ubezpieczenie mienia od wszystkich ryzyk, (b) Ubezpieczenie odpowiedzialności cywilnej z tytułu prowadzonej działalności i posiadanego mienia </t>
  </si>
  <si>
    <t>1. Ubezpieczenie mienia od wszystkich ryzyk (AR)</t>
  </si>
  <si>
    <t>za 12-miesięczny okres rozliczeniowy</t>
  </si>
  <si>
    <t>Gr. 1 KŚT - Budynki</t>
  </si>
  <si>
    <t>Pozostałe środki trwałe niezaewidencjonowane w grupach 1-8 KŚT tj. niskocenne środki trwałe (mienie pozaewidencyjne), aparatura badawczo-naukowa, wyposażenie, meble</t>
  </si>
  <si>
    <t xml:space="preserve">Środki obrotowe, w tym także paliwa (w zbiornikach samochodowych), zmagazynowane i niebędące w użytkowaniu maszyny, aparaty i urządzenia oraz ich części zapasowe, narzędzia, itp.) </t>
  </si>
  <si>
    <t>Gotówka i wartości pieniężne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</si>
  <si>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AR wynosi: </t>
    </r>
  </si>
  <si>
    <t>2. Ubezpieczenie odpowiedzialności cywilnej z tytułu z prowadzonej działalności i posiadanego mienia (OC)</t>
  </si>
  <si>
    <t>Składka za 12-miesięczny okres rozliczeniowy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</si>
  <si>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miesięcy) -</t>
    </r>
    <r>
      <rPr>
        <b/>
        <sz val="9"/>
        <color rgb="FF000000"/>
        <rFont val="Arial"/>
        <family val="2"/>
        <charset val="238"/>
      </rPr>
      <t xml:space="preserve"> OC wynosi: </t>
    </r>
  </si>
  <si>
    <t>Cena  Części 02 zamówienia za cały okres zamówienia tj. 24 miesięcy:</t>
  </si>
  <si>
    <t>1. Obowiązkowe ubezpieczenie odpowiedzialności cywilnej posiadacza pojazdu mechanicznego (OC PPM)</t>
  </si>
  <si>
    <t xml:space="preserve">Składka za okres wykonania zamówienia (24 miesięcy) - OC PPM wynosi: </t>
  </si>
  <si>
    <t>2. Ubezpieczenie autocasco (AC)</t>
  </si>
  <si>
    <t xml:space="preserve">Składka za okres wykonania zamówienia (24 miesięcy) - AC wynosi: </t>
  </si>
  <si>
    <t>3. Ubezpieczenie następstw nieszczęśliwych wypadków (NNW Kom)</t>
  </si>
  <si>
    <t>Składka łączna  za 12-miesięczny okres rozliczeniowy (AXB)</t>
  </si>
  <si>
    <t>Składka za jeden pojazd za  12-miesięczny okres rozliczeniowy</t>
  </si>
  <si>
    <t>za  12-miesięczny okres rozliczeniowy</t>
  </si>
  <si>
    <t xml:space="preserve">Składka za okres wykonania zamówienia (24 miesięcy) - NNW wynosi: </t>
  </si>
  <si>
    <t>4. Ubezpieczenie assistance (ASS)</t>
  </si>
  <si>
    <t>Składka łączna  za 12-miesięczny okres rozliczeniowy</t>
  </si>
  <si>
    <t xml:space="preserve">Składka za okres wykonania zamówienia (24 miesięcy) - ASS wynosi: </t>
  </si>
  <si>
    <t xml:space="preserve">Pojazd ciężarowy </t>
  </si>
  <si>
    <t xml:space="preserve">Przyczepa </t>
  </si>
  <si>
    <t>Przyczepa</t>
  </si>
  <si>
    <t>Pojazd ciężarowy</t>
  </si>
  <si>
    <t>Zwiększenie  limitu  odpowiedzialności  dla  klauzuli EIB 05 A (klauzula katastrofy budowlanej) z poziomu 3.000.000,00 zł na jedno i wszystkie zdarzenia w okresie  rozliczeniowym  do  wysokości  5.000.000,00  zł  na  jedno  i  wszystkie zdarzenia w okresie rozliczeniowym.
UWAGA: W przypadku jednoczesnej akceptacji warunku fakultatywnego nr 2 i 3 Zamawiający przyzna maksymalnie 25 pkt</t>
  </si>
  <si>
    <t>Zwiększenie  limitu  odpowiedzialności  dla  klauzuli EIB 11 A (OC pracodawcy) z poziomu 3.000.000,00 zł na jedno i wszystkie zdarzenia w okresie  rozliczeniowym  do  wysokości  4.000.000,00  zł  na  jedno  i  wszystkie zdarzenia w okresie rozliczeniowym. 
UWAGA: W przypadku jednoczesnej akceptacji warunku fakultatywnego nr 4 i 5 Zamawiający przyzna maksymalnie 25 pkt</t>
  </si>
  <si>
    <t>Zwiększenie  limitu  odpowiedzialności  dla  klauzuli EIB 11 A (OC pracodawcy) z poziomu 3.000.000,00 zł na jedno i wszystkie zdarzenia w okresie  rozliczeniowym  do  wysokości  5.000.000,00  zł  na  jedno  i  wszystkie zdarzenia w okresie rozliczeniowym.
UWAGA: W przypadku jednoczesnej akceptacji warunku fakultatywnego nr 4 i 5 Zamawiający przyzna maksymalnie 25 pkt</t>
  </si>
  <si>
    <t>Warunki fakultatywne mające zastosowanie do ubezpieczenia mienia od wszystkich ryzyk</t>
  </si>
  <si>
    <t>Warunki fakultatywne mające zastosowanie do ubezpieczenia odpowiedzialności cywilnej</t>
  </si>
  <si>
    <t>Gr. 1 KŚT - Budynki wg wartości odtworzeniowej</t>
  </si>
  <si>
    <t>Grupa 6 KŚT - wg wartości odtworzeniowej</t>
  </si>
  <si>
    <t>Grupa 8 KŚT - wg wartości odtworzeniowej</t>
  </si>
  <si>
    <t>Dokumenty, akta, archiwa</t>
  </si>
  <si>
    <r>
      <t xml:space="preserve">   I.  Składamy ofertę w postępowaniu o zamówienie publiczne, prowadzonym w trybie </t>
    </r>
    <r>
      <rPr>
        <sz val="10"/>
        <rFont val="Arial"/>
        <family val="2"/>
        <charset val="238"/>
      </rPr>
      <t>podstawowym o wartości mniejszej niż progi unijne zgodnie z art. 3 ustawy PZP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na Kompleksowe ubezpieczenie Akademii Wychowania Fizycznego we Wrocławiu II - nr sprawy: KZ-16/2021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oferując wykonanie zamówienia, zgodnie z wymogami Specyfikacji Warunków Zamówienia za cenę</t>
    </r>
    <r>
      <rPr>
        <sz val="10"/>
        <color theme="1"/>
        <rFont val="Arial"/>
        <family val="2"/>
        <charset val="238"/>
      </rPr>
      <t xml:space="preserve">:
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</si>
</sst>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8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5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10" fontId="1" fillId="5" borderId="4" xfId="0" applyNumberFormat="1" applyFont="1" applyFill="1" applyBorder="1" applyAlignment="1">
      <alignment vertical="center" wrapText="1"/>
    </xf>
    <xf numFmtId="164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64" fontId="1" fillId="5" borderId="4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4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justify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10" fontId="4" fillId="5" borderId="4" xfId="1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7" fillId="0" borderId="0" xfId="0" applyFont="1" applyAlignment="1">
      <alignment horizontal="justify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4" xfId="0" applyFont="1" applyBorder="1" applyAlignment="1">
      <alignment horizontal="justify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1" fillId="5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7" fillId="0" borderId="0" xfId="0" applyFont="1" applyAlignment="1">
      <alignment horizontal="left" wrapText="1"/>
    </xf>
    <xf numFmtId="0" fontId="7" fillId="9" borderId="11" xfId="0" applyFont="1" applyFill="1" applyBorder="1" applyAlignment="1">
      <alignment horizontal="justify" wrapText="1"/>
    </xf>
    <xf numFmtId="0" fontId="7" fillId="9" borderId="12" xfId="0" applyFont="1" applyFill="1" applyBorder="1" applyAlignment="1">
      <alignment horizontal="justify" wrapText="1"/>
    </xf>
    <xf numFmtId="0" fontId="7" fillId="9" borderId="13" xfId="0" applyFont="1" applyFill="1" applyBorder="1" applyAlignment="1">
      <alignment horizontal="justify" wrapText="1"/>
    </xf>
    <xf numFmtId="0" fontId="11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/>
    </xf>
    <xf numFmtId="0" fontId="11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1" fillId="5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8" borderId="11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wrapText="1"/>
    </xf>
    <xf numFmtId="0" fontId="7" fillId="8" borderId="1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4" fontId="1" fillId="0" borderId="11" xfId="0" applyNumberFormat="1" applyFont="1" applyBorder="1" applyAlignment="1">
      <alignment wrapText="1"/>
    </xf>
    <xf numFmtId="44" fontId="1" fillId="0" borderId="12" xfId="0" applyNumberFormat="1" applyFont="1" applyBorder="1" applyAlignment="1">
      <alignment wrapText="1"/>
    </xf>
    <xf numFmtId="44" fontId="0" fillId="0" borderId="12" xfId="0" applyNumberFormat="1" applyBorder="1" applyAlignment="1">
      <alignment wrapText="1"/>
    </xf>
    <xf numFmtId="44" fontId="0" fillId="0" borderId="13" xfId="0" applyNumberFormat="1" applyBorder="1" applyAlignment="1">
      <alignment wrapText="1"/>
    </xf>
    <xf numFmtId="164" fontId="1" fillId="5" borderId="11" xfId="0" applyNumberFormat="1" applyFont="1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8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51</xdr:row>
          <xdr:rowOff>38100</xdr:rowOff>
        </xdr:from>
        <xdr:to>
          <xdr:col>4</xdr:col>
          <xdr:colOff>1047750</xdr:colOff>
          <xdr:row>51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52</xdr:row>
          <xdr:rowOff>38100</xdr:rowOff>
        </xdr:from>
        <xdr:to>
          <xdr:col>4</xdr:col>
          <xdr:colOff>1047750</xdr:colOff>
          <xdr:row>52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53</xdr:row>
          <xdr:rowOff>38100</xdr:rowOff>
        </xdr:from>
        <xdr:to>
          <xdr:col>4</xdr:col>
          <xdr:colOff>1047750</xdr:colOff>
          <xdr:row>53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51</xdr:row>
          <xdr:rowOff>38100</xdr:rowOff>
        </xdr:from>
        <xdr:to>
          <xdr:col>5</xdr:col>
          <xdr:colOff>1019175</xdr:colOff>
          <xdr:row>51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52</xdr:row>
          <xdr:rowOff>38100</xdr:rowOff>
        </xdr:from>
        <xdr:to>
          <xdr:col>5</xdr:col>
          <xdr:colOff>1019175</xdr:colOff>
          <xdr:row>52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53</xdr:row>
          <xdr:rowOff>38100</xdr:rowOff>
        </xdr:from>
        <xdr:to>
          <xdr:col>5</xdr:col>
          <xdr:colOff>1019175</xdr:colOff>
          <xdr:row>53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55</xdr:row>
          <xdr:rowOff>38100</xdr:rowOff>
        </xdr:from>
        <xdr:to>
          <xdr:col>4</xdr:col>
          <xdr:colOff>1047750</xdr:colOff>
          <xdr:row>55</xdr:row>
          <xdr:rowOff>152400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55</xdr:row>
          <xdr:rowOff>38100</xdr:rowOff>
        </xdr:from>
        <xdr:to>
          <xdr:col>5</xdr:col>
          <xdr:colOff>1019175</xdr:colOff>
          <xdr:row>55</xdr:row>
          <xdr:rowOff>152400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56</xdr:row>
          <xdr:rowOff>38100</xdr:rowOff>
        </xdr:from>
        <xdr:to>
          <xdr:col>4</xdr:col>
          <xdr:colOff>1047750</xdr:colOff>
          <xdr:row>56</xdr:row>
          <xdr:rowOff>152400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56</xdr:row>
          <xdr:rowOff>38100</xdr:rowOff>
        </xdr:from>
        <xdr:to>
          <xdr:col>5</xdr:col>
          <xdr:colOff>1019175</xdr:colOff>
          <xdr:row>56</xdr:row>
          <xdr:rowOff>152400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57</xdr:row>
          <xdr:rowOff>38100</xdr:rowOff>
        </xdr:from>
        <xdr:to>
          <xdr:col>4</xdr:col>
          <xdr:colOff>1047750</xdr:colOff>
          <xdr:row>57</xdr:row>
          <xdr:rowOff>152400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57</xdr:row>
          <xdr:rowOff>38100</xdr:rowOff>
        </xdr:from>
        <xdr:to>
          <xdr:col>5</xdr:col>
          <xdr:colOff>1019175</xdr:colOff>
          <xdr:row>57</xdr:row>
          <xdr:rowOff>152400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58</xdr:row>
          <xdr:rowOff>38100</xdr:rowOff>
        </xdr:from>
        <xdr:to>
          <xdr:col>4</xdr:col>
          <xdr:colOff>1047750</xdr:colOff>
          <xdr:row>58</xdr:row>
          <xdr:rowOff>152400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58</xdr:row>
          <xdr:rowOff>38100</xdr:rowOff>
        </xdr:from>
        <xdr:to>
          <xdr:col>5</xdr:col>
          <xdr:colOff>1019175</xdr:colOff>
          <xdr:row>58</xdr:row>
          <xdr:rowOff>152400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59</xdr:row>
          <xdr:rowOff>38100</xdr:rowOff>
        </xdr:from>
        <xdr:to>
          <xdr:col>4</xdr:col>
          <xdr:colOff>1047750</xdr:colOff>
          <xdr:row>59</xdr:row>
          <xdr:rowOff>152400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59</xdr:row>
          <xdr:rowOff>38100</xdr:rowOff>
        </xdr:from>
        <xdr:to>
          <xdr:col>5</xdr:col>
          <xdr:colOff>1019175</xdr:colOff>
          <xdr:row>59</xdr:row>
          <xdr:rowOff>152400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XFD197"/>
  <sheetViews>
    <sheetView tabSelected="1" view="pageLayout" zoomScaleNormal="100" zoomScaleSheetLayoutView="100" workbookViewId="0">
      <selection activeCell="A108" sqref="A108:F108"/>
    </sheetView>
  </sheetViews>
  <sheetFormatPr defaultColWidth="9.28515625" defaultRowHeight="15" x14ac:dyDescent="0.25"/>
  <cols>
    <col min="1" max="1" width="15" style="13" customWidth="1"/>
    <col min="2" max="2" width="8.5703125" style="22" customWidth="1"/>
    <col min="3" max="3" width="18.28515625" style="13" customWidth="1"/>
    <col min="4" max="4" width="15" style="13" customWidth="1"/>
    <col min="5" max="5" width="19" style="13" customWidth="1"/>
    <col min="6" max="6" width="16.28515625" style="13" customWidth="1"/>
    <col min="7" max="16380" width="0" hidden="1" customWidth="1"/>
    <col min="16381" max="16384" width="9.28515625" style="33"/>
  </cols>
  <sheetData>
    <row r="1" spans="1:6" ht="15" customHeight="1" x14ac:dyDescent="0.25">
      <c r="A1" s="102" t="s">
        <v>81</v>
      </c>
      <c r="B1" s="102"/>
      <c r="C1" s="102"/>
      <c r="D1" s="102"/>
      <c r="E1" s="23"/>
      <c r="F1" s="23"/>
    </row>
    <row r="2" spans="1:6" ht="15" customHeight="1" x14ac:dyDescent="0.25">
      <c r="A2" s="23"/>
      <c r="B2" s="23"/>
      <c r="C2" s="23"/>
      <c r="D2" s="23"/>
      <c r="E2" s="23"/>
      <c r="F2" s="23"/>
    </row>
    <row r="3" spans="1:6" ht="15" customHeight="1" x14ac:dyDescent="0.25">
      <c r="A3" s="23"/>
      <c r="B3" s="23"/>
      <c r="C3" s="23"/>
      <c r="D3" s="23"/>
      <c r="E3" s="48" t="s">
        <v>82</v>
      </c>
      <c r="F3" s="40"/>
    </row>
    <row r="4" spans="1:6" ht="15" customHeight="1" x14ac:dyDescent="0.25">
      <c r="A4" s="23"/>
      <c r="B4" s="23"/>
      <c r="C4" s="23"/>
      <c r="D4" s="23"/>
      <c r="E4" s="47" t="s">
        <v>83</v>
      </c>
      <c r="F4" s="23"/>
    </row>
    <row r="5" spans="1:6" ht="15" customHeight="1" x14ac:dyDescent="0.25">
      <c r="A5" s="23"/>
      <c r="B5" s="23"/>
      <c r="C5" s="23"/>
      <c r="D5" s="23"/>
      <c r="E5" s="46" t="s">
        <v>84</v>
      </c>
      <c r="F5" s="23"/>
    </row>
    <row r="6" spans="1:6" ht="15" customHeight="1" x14ac:dyDescent="0.25">
      <c r="A6" s="23"/>
      <c r="B6" s="23"/>
      <c r="C6" s="23"/>
      <c r="D6" s="23"/>
      <c r="E6" s="46" t="s">
        <v>85</v>
      </c>
      <c r="F6" s="23"/>
    </row>
    <row r="7" spans="1:6" ht="15" customHeight="1" x14ac:dyDescent="0.25">
      <c r="A7" s="23"/>
      <c r="B7" s="23"/>
      <c r="C7" s="23"/>
      <c r="D7" s="23"/>
      <c r="E7" s="46" t="s">
        <v>86</v>
      </c>
      <c r="F7" s="23"/>
    </row>
    <row r="8" spans="1:6" ht="15" customHeight="1" x14ac:dyDescent="0.25">
      <c r="A8" s="23"/>
      <c r="B8" s="23"/>
      <c r="C8" s="23"/>
      <c r="D8" s="23"/>
      <c r="E8" s="46" t="s">
        <v>87</v>
      </c>
      <c r="F8" s="23"/>
    </row>
    <row r="9" spans="1:6" ht="15" customHeight="1" x14ac:dyDescent="0.25">
      <c r="A9" s="23"/>
      <c r="B9" s="23"/>
      <c r="C9" s="23"/>
      <c r="D9" s="23"/>
      <c r="E9" s="23"/>
      <c r="F9" s="23"/>
    </row>
    <row r="10" spans="1:6" ht="15" customHeight="1" x14ac:dyDescent="0.25">
      <c r="A10" s="161" t="s">
        <v>35</v>
      </c>
      <c r="B10" s="161"/>
      <c r="C10" s="162"/>
      <c r="D10" s="162"/>
      <c r="E10" s="162"/>
      <c r="F10" s="162"/>
    </row>
    <row r="11" spans="1:6" ht="15" customHeight="1" x14ac:dyDescent="0.25">
      <c r="A11" s="23"/>
      <c r="B11" s="23"/>
      <c r="C11" s="23"/>
      <c r="D11" s="23"/>
      <c r="E11" s="23"/>
      <c r="F11" s="23"/>
    </row>
    <row r="12" spans="1:6" ht="15" customHeight="1" x14ac:dyDescent="0.25">
      <c r="A12" s="102" t="s">
        <v>36</v>
      </c>
      <c r="B12" s="102"/>
      <c r="C12" s="102"/>
      <c r="D12" s="102"/>
      <c r="E12" s="102"/>
      <c r="F12" s="102"/>
    </row>
    <row r="13" spans="1:6" ht="15" customHeight="1" x14ac:dyDescent="0.25">
      <c r="A13" s="23"/>
      <c r="B13" s="23"/>
      <c r="C13" s="23"/>
      <c r="D13" s="23"/>
      <c r="E13" s="23"/>
      <c r="F13" s="23"/>
    </row>
    <row r="14" spans="1:6" ht="15" customHeight="1" x14ac:dyDescent="0.25">
      <c r="A14" s="158" t="s">
        <v>37</v>
      </c>
      <c r="B14" s="159"/>
      <c r="C14" s="160"/>
      <c r="D14" s="160"/>
      <c r="E14" s="160"/>
      <c r="F14" s="160"/>
    </row>
    <row r="15" spans="1:6" ht="15" customHeight="1" x14ac:dyDescent="0.25">
      <c r="A15" s="23"/>
      <c r="B15" s="23"/>
      <c r="C15" s="23"/>
      <c r="D15" s="23"/>
      <c r="E15" s="23"/>
      <c r="F15" s="23"/>
    </row>
    <row r="16" spans="1:6" ht="15" customHeight="1" x14ac:dyDescent="0.25">
      <c r="A16" s="102" t="s">
        <v>38</v>
      </c>
      <c r="B16" s="102"/>
      <c r="C16" s="102"/>
      <c r="D16" s="102"/>
      <c r="E16" s="102"/>
      <c r="F16" s="102"/>
    </row>
    <row r="17" spans="1:6" ht="15" customHeight="1" x14ac:dyDescent="0.25">
      <c r="C17" s="23"/>
      <c r="D17" s="23"/>
      <c r="E17" s="23"/>
      <c r="F17" s="23"/>
    </row>
    <row r="18" spans="1:6" ht="15" customHeight="1" x14ac:dyDescent="0.25">
      <c r="A18" s="158" t="s">
        <v>39</v>
      </c>
      <c r="B18" s="159"/>
      <c r="C18" s="160"/>
      <c r="D18" s="160"/>
      <c r="E18" s="160"/>
      <c r="F18" s="160"/>
    </row>
    <row r="19" spans="1:6" ht="15" customHeight="1" x14ac:dyDescent="0.25">
      <c r="A19" s="158" t="s">
        <v>40</v>
      </c>
      <c r="B19" s="159"/>
      <c r="C19" s="160"/>
      <c r="D19" s="160"/>
      <c r="E19" s="160"/>
      <c r="F19" s="160"/>
    </row>
    <row r="20" spans="1:6" ht="15" customHeight="1" x14ac:dyDescent="0.25">
      <c r="A20" s="158" t="s">
        <v>41</v>
      </c>
      <c r="B20" s="159"/>
      <c r="C20" s="160"/>
      <c r="D20" s="160"/>
      <c r="E20" s="160"/>
      <c r="F20" s="160"/>
    </row>
    <row r="21" spans="1:6" ht="15" customHeight="1" x14ac:dyDescent="0.25">
      <c r="A21" s="158" t="s">
        <v>42</v>
      </c>
      <c r="B21" s="159"/>
      <c r="C21" s="160"/>
      <c r="D21" s="160"/>
      <c r="E21" s="160"/>
      <c r="F21" s="160"/>
    </row>
    <row r="22" spans="1:6" ht="65.25" customHeight="1" x14ac:dyDescent="0.25">
      <c r="A22" s="156" t="s">
        <v>43</v>
      </c>
      <c r="B22" s="157"/>
      <c r="C22" s="160"/>
      <c r="D22" s="160"/>
      <c r="E22" s="160"/>
      <c r="F22" s="160"/>
    </row>
    <row r="23" spans="1:6" ht="57.75" customHeight="1" x14ac:dyDescent="0.25">
      <c r="A23" s="156" t="s">
        <v>58</v>
      </c>
      <c r="B23" s="157"/>
      <c r="C23" s="160" t="s">
        <v>75</v>
      </c>
      <c r="D23" s="160"/>
      <c r="E23" s="160"/>
      <c r="F23" s="160"/>
    </row>
    <row r="24" spans="1:6" ht="59.25" customHeight="1" x14ac:dyDescent="0.25">
      <c r="A24" s="156" t="s">
        <v>57</v>
      </c>
      <c r="B24" s="157"/>
      <c r="C24" s="138"/>
      <c r="D24" s="139"/>
      <c r="E24" s="139"/>
      <c r="F24" s="140"/>
    </row>
    <row r="25" spans="1:6" ht="15" customHeight="1" x14ac:dyDescent="0.25">
      <c r="A25" s="158" t="s">
        <v>44</v>
      </c>
      <c r="B25" s="159"/>
      <c r="C25" s="138"/>
      <c r="D25" s="139"/>
      <c r="E25" s="139"/>
      <c r="F25" s="140"/>
    </row>
    <row r="26" spans="1:6" ht="37.5" customHeight="1" x14ac:dyDescent="0.25">
      <c r="A26" s="156" t="s">
        <v>76</v>
      </c>
      <c r="B26" s="157"/>
      <c r="C26" s="138"/>
      <c r="D26" s="139"/>
      <c r="E26" s="139"/>
      <c r="F26" s="140"/>
    </row>
    <row r="27" spans="1:6" ht="15" customHeight="1" x14ac:dyDescent="0.25">
      <c r="A27" s="158" t="s">
        <v>45</v>
      </c>
      <c r="B27" s="159"/>
      <c r="C27" s="138"/>
      <c r="D27" s="139"/>
      <c r="E27" s="139"/>
      <c r="F27" s="140"/>
    </row>
    <row r="28" spans="1:6" ht="15" customHeight="1" x14ac:dyDescent="0.25">
      <c r="A28" s="158" t="s">
        <v>46</v>
      </c>
      <c r="B28" s="159"/>
      <c r="C28" s="138"/>
      <c r="D28" s="139"/>
      <c r="E28" s="139"/>
      <c r="F28" s="140"/>
    </row>
    <row r="29" spans="1:6" ht="15" customHeight="1" x14ac:dyDescent="0.25">
      <c r="A29" s="23"/>
      <c r="B29" s="23"/>
      <c r="C29" s="23"/>
      <c r="D29" s="23"/>
      <c r="E29" s="23"/>
      <c r="F29" s="23"/>
    </row>
    <row r="30" spans="1:6" ht="68.25" customHeight="1" x14ac:dyDescent="0.25">
      <c r="A30" s="66" t="s">
        <v>146</v>
      </c>
      <c r="B30" s="66"/>
      <c r="C30" s="66"/>
      <c r="D30" s="66"/>
      <c r="E30" s="66"/>
      <c r="F30" s="66"/>
    </row>
    <row r="31" spans="1:6" ht="48.75" customHeight="1" x14ac:dyDescent="0.25">
      <c r="A31" s="57" t="s">
        <v>88</v>
      </c>
      <c r="B31" s="57"/>
      <c r="C31" s="57"/>
      <c r="D31" s="57"/>
      <c r="E31" s="57"/>
      <c r="F31" s="57"/>
    </row>
    <row r="32" spans="1:6" ht="15" customHeight="1" x14ac:dyDescent="0.25">
      <c r="A32" s="35"/>
      <c r="B32" s="35"/>
      <c r="C32" s="23"/>
      <c r="D32" s="23"/>
      <c r="E32" s="23"/>
      <c r="F32" s="23"/>
    </row>
    <row r="33" spans="1:6" ht="136.5" customHeight="1" x14ac:dyDescent="0.25">
      <c r="A33" s="114" t="s">
        <v>47</v>
      </c>
      <c r="B33" s="114"/>
      <c r="C33" s="114"/>
      <c r="D33" s="114"/>
      <c r="E33" s="114"/>
      <c r="F33" s="114"/>
    </row>
    <row r="34" spans="1:6" ht="15" customHeight="1" x14ac:dyDescent="0.25">
      <c r="A34" s="96" t="s">
        <v>89</v>
      </c>
      <c r="B34" s="96"/>
      <c r="C34" s="97"/>
      <c r="D34" s="97"/>
      <c r="E34" s="97"/>
      <c r="F34" s="97"/>
    </row>
    <row r="35" spans="1:6" ht="15" customHeight="1" x14ac:dyDescent="0.25">
      <c r="A35" s="98" t="s">
        <v>48</v>
      </c>
      <c r="B35" s="98"/>
      <c r="C35" s="98"/>
      <c r="D35" s="99">
        <f>D113</f>
        <v>0</v>
      </c>
      <c r="E35" s="100"/>
      <c r="F35" s="100"/>
    </row>
    <row r="36" spans="1:6" ht="27" customHeight="1" x14ac:dyDescent="0.25">
      <c r="A36" s="101" t="s">
        <v>49</v>
      </c>
      <c r="B36" s="101"/>
      <c r="C36" s="101"/>
      <c r="D36" s="101"/>
      <c r="E36" s="101"/>
      <c r="F36" s="101"/>
    </row>
    <row r="37" spans="1:6" ht="15" customHeight="1" x14ac:dyDescent="0.25">
      <c r="A37" s="23"/>
      <c r="B37" s="23"/>
      <c r="C37" s="23"/>
      <c r="D37" s="23"/>
      <c r="E37" s="23"/>
      <c r="F37" s="23"/>
    </row>
    <row r="38" spans="1:6" ht="45.75" customHeight="1" x14ac:dyDescent="0.25">
      <c r="A38" s="70" t="s">
        <v>91</v>
      </c>
      <c r="B38" s="70"/>
      <c r="C38" s="70"/>
      <c r="D38" s="70"/>
      <c r="E38" s="70"/>
      <c r="F38" s="70"/>
    </row>
    <row r="39" spans="1:6" ht="15" customHeight="1" x14ac:dyDescent="0.25">
      <c r="A39" s="23"/>
      <c r="B39" s="23"/>
      <c r="C39" s="23"/>
      <c r="D39" s="23"/>
      <c r="E39" s="23"/>
      <c r="F39" s="23"/>
    </row>
    <row r="40" spans="1:6" ht="15" customHeight="1" x14ac:dyDescent="0.25">
      <c r="A40" s="96" t="s">
        <v>90</v>
      </c>
      <c r="B40" s="96"/>
      <c r="C40" s="97"/>
      <c r="D40" s="97"/>
      <c r="E40" s="97"/>
      <c r="F40" s="97"/>
    </row>
    <row r="41" spans="1:6" ht="15" customHeight="1" x14ac:dyDescent="0.25">
      <c r="A41" s="98" t="s">
        <v>48</v>
      </c>
      <c r="B41" s="98"/>
      <c r="C41" s="98"/>
      <c r="D41" s="99">
        <f>D147</f>
        <v>0</v>
      </c>
      <c r="E41" s="100"/>
      <c r="F41" s="100"/>
    </row>
    <row r="42" spans="1:6" ht="26.85" customHeight="1" x14ac:dyDescent="0.25">
      <c r="A42" s="101" t="s">
        <v>49</v>
      </c>
      <c r="B42" s="101"/>
      <c r="C42" s="101"/>
      <c r="D42" s="101"/>
      <c r="E42" s="101"/>
      <c r="F42" s="101"/>
    </row>
    <row r="43" spans="1:6" ht="15" customHeight="1" x14ac:dyDescent="0.25">
      <c r="A43" s="23"/>
      <c r="B43" s="23"/>
      <c r="C43" s="23"/>
      <c r="D43" s="23"/>
      <c r="E43" s="23"/>
      <c r="F43" s="23"/>
    </row>
    <row r="44" spans="1:6" ht="15" customHeight="1" x14ac:dyDescent="0.25">
      <c r="A44" s="102" t="s">
        <v>50</v>
      </c>
      <c r="B44" s="102"/>
      <c r="C44" s="102"/>
      <c r="D44" s="102"/>
      <c r="E44" s="102"/>
      <c r="F44" s="102"/>
    </row>
    <row r="45" spans="1:6" ht="9" customHeight="1" x14ac:dyDescent="0.25">
      <c r="A45" s="23"/>
      <c r="B45" s="23"/>
      <c r="C45" s="23"/>
      <c r="D45" s="23"/>
      <c r="E45" s="23"/>
      <c r="F45" s="23"/>
    </row>
    <row r="46" spans="1:6" ht="79.5" customHeight="1" x14ac:dyDescent="0.25">
      <c r="A46" s="103" t="s">
        <v>51</v>
      </c>
      <c r="B46" s="104"/>
      <c r="C46" s="104"/>
      <c r="D46" s="104"/>
      <c r="E46" s="104"/>
      <c r="F46" s="105"/>
    </row>
    <row r="47" spans="1:6" ht="15" customHeight="1" x14ac:dyDescent="0.25">
      <c r="A47" s="23"/>
      <c r="B47" s="23"/>
      <c r="C47" s="23"/>
      <c r="D47" s="23"/>
      <c r="E47" s="23"/>
      <c r="F47" s="23"/>
    </row>
    <row r="48" spans="1:6" ht="35.25" customHeight="1" x14ac:dyDescent="0.25">
      <c r="A48" s="57" t="s">
        <v>88</v>
      </c>
      <c r="B48" s="57"/>
      <c r="C48" s="57"/>
      <c r="D48" s="57"/>
      <c r="E48" s="57"/>
      <c r="F48" s="57"/>
    </row>
    <row r="49" spans="1:6" x14ac:dyDescent="0.25">
      <c r="A49" s="23"/>
      <c r="B49" s="23"/>
      <c r="C49" s="23"/>
      <c r="D49" s="23"/>
      <c r="E49" s="23"/>
      <c r="F49" s="23"/>
    </row>
    <row r="50" spans="1:6" ht="43.5" customHeight="1" x14ac:dyDescent="0.25">
      <c r="A50" s="26" t="s">
        <v>52</v>
      </c>
      <c r="B50" s="109" t="s">
        <v>53</v>
      </c>
      <c r="C50" s="109"/>
      <c r="D50" s="26" t="s">
        <v>54</v>
      </c>
      <c r="E50" s="26" t="s">
        <v>55</v>
      </c>
      <c r="F50" s="26" t="s">
        <v>56</v>
      </c>
    </row>
    <row r="51" spans="1:6" x14ac:dyDescent="0.25">
      <c r="A51" s="110" t="s">
        <v>140</v>
      </c>
      <c r="B51" s="111"/>
      <c r="C51" s="111"/>
      <c r="D51" s="111"/>
      <c r="E51" s="111"/>
      <c r="F51" s="111"/>
    </row>
    <row r="52" spans="1:6" ht="127.5" customHeight="1" x14ac:dyDescent="0.25">
      <c r="A52" s="49">
        <v>1</v>
      </c>
      <c r="B52" s="95" t="s">
        <v>92</v>
      </c>
      <c r="C52" s="112"/>
      <c r="D52" s="49" t="s">
        <v>93</v>
      </c>
      <c r="E52" s="49"/>
      <c r="F52" s="49"/>
    </row>
    <row r="53" spans="1:6" ht="194.25" customHeight="1" x14ac:dyDescent="0.25">
      <c r="A53" s="49">
        <v>2</v>
      </c>
      <c r="B53" s="95" t="s">
        <v>137</v>
      </c>
      <c r="C53" s="113"/>
      <c r="D53" s="49" t="s">
        <v>93</v>
      </c>
      <c r="E53" s="25"/>
      <c r="F53" s="25"/>
    </row>
    <row r="54" spans="1:6" ht="192.75" customHeight="1" x14ac:dyDescent="0.25">
      <c r="A54" s="49">
        <v>3</v>
      </c>
      <c r="B54" s="95" t="s">
        <v>94</v>
      </c>
      <c r="C54" s="95"/>
      <c r="D54" s="49" t="s">
        <v>95</v>
      </c>
      <c r="E54" s="25"/>
      <c r="F54" s="25"/>
    </row>
    <row r="55" spans="1:6" x14ac:dyDescent="0.25">
      <c r="A55" s="110" t="s">
        <v>141</v>
      </c>
      <c r="B55" s="111"/>
      <c r="C55" s="111"/>
      <c r="D55" s="111"/>
      <c r="E55" s="111"/>
      <c r="F55" s="111"/>
    </row>
    <row r="56" spans="1:6" ht="217.5" customHeight="1" x14ac:dyDescent="0.25">
      <c r="A56" s="49">
        <v>4</v>
      </c>
      <c r="B56" s="95" t="s">
        <v>138</v>
      </c>
      <c r="C56" s="112"/>
      <c r="D56" s="49" t="s">
        <v>93</v>
      </c>
      <c r="E56" s="49"/>
      <c r="F56" s="49"/>
    </row>
    <row r="57" spans="1:6" ht="217.5" customHeight="1" x14ac:dyDescent="0.25">
      <c r="A57" s="49">
        <v>5</v>
      </c>
      <c r="B57" s="95" t="s">
        <v>139</v>
      </c>
      <c r="C57" s="112"/>
      <c r="D57" s="49" t="s">
        <v>95</v>
      </c>
      <c r="E57" s="49"/>
      <c r="F57" s="49"/>
    </row>
    <row r="58" spans="1:6" ht="55.5" customHeight="1" x14ac:dyDescent="0.25">
      <c r="A58" s="49">
        <v>6</v>
      </c>
      <c r="B58" s="172" t="s">
        <v>97</v>
      </c>
      <c r="C58" s="173"/>
      <c r="D58" s="49" t="s">
        <v>96</v>
      </c>
      <c r="E58" s="49"/>
      <c r="F58" s="49"/>
    </row>
    <row r="59" spans="1:6" ht="52.5" customHeight="1" x14ac:dyDescent="0.25">
      <c r="A59" s="49">
        <v>7</v>
      </c>
      <c r="B59" s="172" t="s">
        <v>98</v>
      </c>
      <c r="C59" s="173"/>
      <c r="D59" s="49" t="s">
        <v>96</v>
      </c>
      <c r="E59" s="49"/>
      <c r="F59" s="49"/>
    </row>
    <row r="60" spans="1:6" ht="39.75" customHeight="1" x14ac:dyDescent="0.25">
      <c r="A60" s="49">
        <v>8</v>
      </c>
      <c r="B60" s="172" t="s">
        <v>99</v>
      </c>
      <c r="C60" s="173"/>
      <c r="D60" s="49" t="s">
        <v>93</v>
      </c>
      <c r="E60" s="49"/>
      <c r="F60" s="49"/>
    </row>
    <row r="61" spans="1:6" x14ac:dyDescent="0.25">
      <c r="A61" s="52"/>
      <c r="B61" s="53"/>
      <c r="C61" s="53"/>
      <c r="D61" s="52"/>
      <c r="E61" s="52"/>
      <c r="F61" s="52"/>
    </row>
    <row r="62" spans="1:6" x14ac:dyDescent="0.25">
      <c r="A62" s="50"/>
      <c r="B62" s="51"/>
      <c r="C62" s="51"/>
      <c r="D62" s="51"/>
      <c r="E62" s="51"/>
      <c r="F62" s="51"/>
    </row>
    <row r="63" spans="1:6" x14ac:dyDescent="0.25">
      <c r="A63" s="23"/>
      <c r="B63" s="23"/>
      <c r="C63" s="23"/>
      <c r="D63" s="23"/>
      <c r="E63" s="23"/>
      <c r="F63" s="23"/>
    </row>
    <row r="64" spans="1:6" x14ac:dyDescent="0.25">
      <c r="A64" s="102" t="s">
        <v>59</v>
      </c>
      <c r="B64" s="102"/>
      <c r="C64" s="102"/>
      <c r="D64" s="102"/>
      <c r="E64" s="102"/>
      <c r="F64" s="102"/>
    </row>
    <row r="65" spans="1:6 16381:16384" ht="28.5" customHeight="1" x14ac:dyDescent="0.25">
      <c r="A65" s="57" t="s">
        <v>63</v>
      </c>
      <c r="B65" s="57"/>
      <c r="C65" s="57"/>
      <c r="D65" s="57"/>
      <c r="E65" s="57"/>
      <c r="F65" s="57"/>
    </row>
    <row r="66" spans="1:6 16381:16384" ht="66.75" customHeight="1" x14ac:dyDescent="0.25">
      <c r="A66" s="57" t="s">
        <v>62</v>
      </c>
      <c r="B66" s="57"/>
      <c r="C66" s="57"/>
      <c r="D66" s="57"/>
      <c r="E66" s="57"/>
      <c r="F66" s="57"/>
    </row>
    <row r="67" spans="1:6 16381:16384" ht="28.5" customHeight="1" x14ac:dyDescent="0.25">
      <c r="A67" s="57" t="s">
        <v>60</v>
      </c>
      <c r="B67" s="57"/>
      <c r="C67" s="57"/>
      <c r="D67" s="57"/>
      <c r="E67" s="57"/>
      <c r="F67" s="57"/>
    </row>
    <row r="68" spans="1:6 16381:16384" ht="28.5" customHeight="1" x14ac:dyDescent="0.25">
      <c r="A68" s="57" t="s">
        <v>61</v>
      </c>
      <c r="B68" s="57"/>
      <c r="C68" s="57"/>
      <c r="D68" s="57"/>
      <c r="E68" s="57"/>
      <c r="F68" s="57"/>
    </row>
    <row r="69" spans="1:6 16381:16384" ht="28.5" customHeight="1" x14ac:dyDescent="0.25">
      <c r="A69" s="57" t="s">
        <v>64</v>
      </c>
      <c r="B69" s="57"/>
      <c r="C69" s="57"/>
      <c r="D69" s="57"/>
      <c r="E69" s="57"/>
      <c r="F69" s="57"/>
    </row>
    <row r="70" spans="1:6 16381:16384" ht="45" customHeight="1" x14ac:dyDescent="0.25">
      <c r="A70" s="57" t="s">
        <v>100</v>
      </c>
      <c r="B70" s="57"/>
      <c r="C70" s="57"/>
      <c r="D70" s="57"/>
      <c r="E70" s="57"/>
      <c r="F70" s="57"/>
    </row>
    <row r="71" spans="1:6 16381:16384" x14ac:dyDescent="0.25">
      <c r="A71" s="23"/>
      <c r="B71" s="23"/>
      <c r="C71" s="23"/>
      <c r="D71" s="23"/>
      <c r="E71" s="23"/>
      <c r="F71" s="23"/>
    </row>
    <row r="72" spans="1:6 16381:16384" s="27" customFormat="1" ht="25.9" customHeight="1" x14ac:dyDescent="0.25">
      <c r="A72" s="66" t="s">
        <v>78</v>
      </c>
      <c r="B72" s="66"/>
      <c r="C72" s="66"/>
      <c r="D72" s="66"/>
      <c r="E72" s="66"/>
      <c r="F72" s="66"/>
      <c r="XFA72" s="34"/>
      <c r="XFB72" s="34"/>
      <c r="XFC72" s="34"/>
      <c r="XFD72" s="34"/>
    </row>
    <row r="73" spans="1:6 16381:16384" x14ac:dyDescent="0.25">
      <c r="A73" s="23"/>
      <c r="B73" s="23"/>
      <c r="C73" s="23"/>
      <c r="D73" s="23"/>
      <c r="E73" s="23"/>
      <c r="F73" s="23"/>
    </row>
    <row r="74" spans="1:6 16381:16384" ht="103.9" customHeight="1" x14ac:dyDescent="0.25">
      <c r="A74" s="42" t="s">
        <v>65</v>
      </c>
      <c r="B74" s="175" t="s">
        <v>79</v>
      </c>
      <c r="C74" s="175"/>
      <c r="D74" s="175"/>
      <c r="E74" s="176" t="s">
        <v>66</v>
      </c>
      <c r="F74" s="177"/>
    </row>
    <row r="75" spans="1:6 16381:16384" x14ac:dyDescent="0.25">
      <c r="A75" s="32"/>
      <c r="B75" s="108"/>
      <c r="C75" s="108"/>
      <c r="D75" s="108"/>
      <c r="E75" s="108"/>
      <c r="F75" s="108"/>
    </row>
    <row r="76" spans="1:6 16381:16384" x14ac:dyDescent="0.25">
      <c r="A76" s="32"/>
      <c r="B76" s="108"/>
      <c r="C76" s="108"/>
      <c r="D76" s="108"/>
      <c r="E76" s="108"/>
      <c r="F76" s="108"/>
    </row>
    <row r="77" spans="1:6 16381:16384" x14ac:dyDescent="0.25">
      <c r="A77" s="32"/>
      <c r="B77" s="108"/>
      <c r="C77" s="108"/>
      <c r="D77" s="108"/>
      <c r="E77" s="108"/>
      <c r="F77" s="108"/>
    </row>
    <row r="78" spans="1:6 16381:16384" x14ac:dyDescent="0.25">
      <c r="A78" s="174" t="s">
        <v>67</v>
      </c>
      <c r="B78" s="174"/>
      <c r="C78" s="174"/>
      <c r="D78" s="174"/>
      <c r="E78" s="174"/>
      <c r="F78" s="174"/>
    </row>
    <row r="79" spans="1:6 16381:16384" x14ac:dyDescent="0.25">
      <c r="A79" s="23"/>
      <c r="B79" s="23"/>
      <c r="C79" s="23"/>
      <c r="D79" s="23"/>
      <c r="E79" s="23"/>
      <c r="F79" s="23"/>
    </row>
    <row r="80" spans="1:6 16381:16384" ht="41.25" customHeight="1" x14ac:dyDescent="0.25">
      <c r="A80" s="66" t="s">
        <v>77</v>
      </c>
      <c r="B80" s="66"/>
      <c r="C80" s="66"/>
      <c r="D80" s="66"/>
      <c r="E80" s="66"/>
      <c r="F80" s="66"/>
    </row>
    <row r="81" spans="1:6" x14ac:dyDescent="0.25">
      <c r="A81" s="23"/>
      <c r="B81" s="23"/>
      <c r="C81" s="23"/>
      <c r="D81" s="23"/>
      <c r="E81" s="23"/>
      <c r="F81" s="23"/>
    </row>
    <row r="82" spans="1:6" ht="45" customHeight="1" x14ac:dyDescent="0.25">
      <c r="A82" s="31" t="s">
        <v>65</v>
      </c>
      <c r="B82" s="175" t="s">
        <v>80</v>
      </c>
      <c r="C82" s="175"/>
      <c r="D82" s="175"/>
      <c r="E82" s="175"/>
      <c r="F82" s="175"/>
    </row>
    <row r="83" spans="1:6" x14ac:dyDescent="0.25">
      <c r="A83" s="107" t="s">
        <v>68</v>
      </c>
      <c r="B83" s="107"/>
      <c r="C83" s="107"/>
      <c r="D83" s="107"/>
      <c r="E83" s="107"/>
      <c r="F83" s="107"/>
    </row>
    <row r="84" spans="1:6" ht="15" customHeight="1" x14ac:dyDescent="0.25">
      <c r="A84" s="107" t="s">
        <v>101</v>
      </c>
      <c r="B84" s="107"/>
      <c r="C84" s="107"/>
      <c r="D84" s="107"/>
      <c r="E84" s="107"/>
      <c r="F84" s="107"/>
    </row>
    <row r="85" spans="1:6" x14ac:dyDescent="0.25">
      <c r="A85" s="25"/>
      <c r="B85" s="108"/>
      <c r="C85" s="108"/>
      <c r="D85" s="108"/>
      <c r="E85" s="108"/>
      <c r="F85" s="108"/>
    </row>
    <row r="86" spans="1:6" ht="15" customHeight="1" x14ac:dyDescent="0.25">
      <c r="A86" s="107" t="s">
        <v>102</v>
      </c>
      <c r="B86" s="107"/>
      <c r="C86" s="107"/>
      <c r="D86" s="107"/>
      <c r="E86" s="107"/>
      <c r="F86" s="107"/>
    </row>
    <row r="87" spans="1:6" x14ac:dyDescent="0.25">
      <c r="A87" s="25"/>
      <c r="B87" s="108"/>
      <c r="C87" s="108"/>
      <c r="D87" s="108"/>
      <c r="E87" s="108"/>
      <c r="F87" s="108"/>
    </row>
    <row r="88" spans="1:6" x14ac:dyDescent="0.25">
      <c r="A88" s="107" t="s">
        <v>69</v>
      </c>
      <c r="B88" s="107"/>
      <c r="C88" s="107"/>
      <c r="D88" s="107"/>
      <c r="E88" s="107"/>
      <c r="F88" s="107"/>
    </row>
    <row r="89" spans="1:6" x14ac:dyDescent="0.25">
      <c r="A89" s="107" t="s">
        <v>103</v>
      </c>
      <c r="B89" s="107"/>
      <c r="C89" s="107"/>
      <c r="D89" s="107"/>
      <c r="E89" s="107"/>
      <c r="F89" s="107"/>
    </row>
    <row r="90" spans="1:6" x14ac:dyDescent="0.25">
      <c r="A90" s="25"/>
      <c r="B90" s="108"/>
      <c r="C90" s="108"/>
      <c r="D90" s="108"/>
      <c r="E90" s="108"/>
      <c r="F90" s="108"/>
    </row>
    <row r="91" spans="1:6" ht="28.5" customHeight="1" x14ac:dyDescent="0.25">
      <c r="A91" s="107" t="s">
        <v>104</v>
      </c>
      <c r="B91" s="107"/>
      <c r="C91" s="107"/>
      <c r="D91" s="107"/>
      <c r="E91" s="107"/>
      <c r="F91" s="107"/>
    </row>
    <row r="92" spans="1:6" x14ac:dyDescent="0.25">
      <c r="A92" s="25"/>
      <c r="B92" s="108"/>
      <c r="C92" s="108"/>
      <c r="D92" s="108"/>
      <c r="E92" s="108"/>
      <c r="F92" s="108"/>
    </row>
    <row r="93" spans="1:6" x14ac:dyDescent="0.25">
      <c r="A93" s="107" t="s">
        <v>105</v>
      </c>
      <c r="B93" s="107"/>
      <c r="C93" s="107"/>
      <c r="D93" s="107"/>
      <c r="E93" s="107"/>
      <c r="F93" s="107"/>
    </row>
    <row r="94" spans="1:6" x14ac:dyDescent="0.25">
      <c r="A94" s="25"/>
      <c r="B94" s="108"/>
      <c r="C94" s="108"/>
      <c r="D94" s="108"/>
      <c r="E94" s="108"/>
      <c r="F94" s="108"/>
    </row>
    <row r="95" spans="1:6" x14ac:dyDescent="0.25">
      <c r="A95" s="23"/>
      <c r="B95" s="23"/>
      <c r="C95" s="23"/>
      <c r="D95" s="23"/>
      <c r="E95" s="23"/>
      <c r="F95" s="23"/>
    </row>
    <row r="96" spans="1:6" ht="42" customHeight="1" x14ac:dyDescent="0.25">
      <c r="A96" s="66" t="s">
        <v>70</v>
      </c>
      <c r="B96" s="66"/>
      <c r="C96" s="66"/>
      <c r="D96" s="66"/>
      <c r="E96" s="66"/>
      <c r="F96" s="66"/>
    </row>
    <row r="97" spans="1:6" x14ac:dyDescent="0.25">
      <c r="A97" s="23"/>
      <c r="B97" s="23"/>
      <c r="C97" s="23"/>
      <c r="D97" s="23"/>
      <c r="E97" s="23"/>
      <c r="F97" s="23"/>
    </row>
    <row r="98" spans="1:6" x14ac:dyDescent="0.25">
      <c r="A98" s="66" t="s">
        <v>71</v>
      </c>
      <c r="B98" s="66"/>
      <c r="C98" s="66"/>
      <c r="D98" s="66"/>
      <c r="E98" s="66"/>
      <c r="F98" s="66"/>
    </row>
    <row r="99" spans="1:6" x14ac:dyDescent="0.25">
      <c r="A99" s="102" t="s">
        <v>72</v>
      </c>
      <c r="B99" s="102"/>
      <c r="C99" s="102"/>
      <c r="D99" s="102"/>
      <c r="E99" s="102"/>
      <c r="F99" s="102"/>
    </row>
    <row r="100" spans="1:6" x14ac:dyDescent="0.25">
      <c r="A100" s="102" t="s">
        <v>106</v>
      </c>
      <c r="B100" s="102"/>
      <c r="C100" s="102"/>
      <c r="D100" s="102"/>
      <c r="E100" s="102"/>
      <c r="F100" s="102"/>
    </row>
    <row r="101" spans="1:6" x14ac:dyDescent="0.25">
      <c r="A101" s="102" t="s">
        <v>107</v>
      </c>
      <c r="B101" s="102"/>
      <c r="C101" s="102"/>
      <c r="D101" s="102"/>
      <c r="E101" s="102"/>
      <c r="F101" s="102"/>
    </row>
    <row r="102" spans="1:6" x14ac:dyDescent="0.25">
      <c r="A102" s="102" t="s">
        <v>108</v>
      </c>
      <c r="B102" s="102"/>
      <c r="C102" s="102"/>
      <c r="D102" s="102"/>
      <c r="E102" s="102"/>
      <c r="F102" s="102"/>
    </row>
    <row r="103" spans="1:6" x14ac:dyDescent="0.25">
      <c r="A103" s="102" t="s">
        <v>73</v>
      </c>
      <c r="B103" s="102"/>
      <c r="C103" s="102"/>
      <c r="D103" s="102"/>
      <c r="E103" s="102"/>
      <c r="F103" s="102"/>
    </row>
    <row r="104" spans="1:6" x14ac:dyDescent="0.25">
      <c r="A104" s="28"/>
      <c r="B104" s="28"/>
      <c r="C104" s="28"/>
      <c r="D104" s="28"/>
      <c r="E104" s="28"/>
      <c r="F104" s="28"/>
    </row>
    <row r="105" spans="1:6" x14ac:dyDescent="0.25">
      <c r="A105" s="37"/>
      <c r="B105" s="37"/>
    </row>
    <row r="106" spans="1:6" ht="66" customHeight="1" x14ac:dyDescent="0.25">
      <c r="A106" s="106" t="s">
        <v>74</v>
      </c>
      <c r="B106" s="106"/>
      <c r="C106" s="106"/>
      <c r="D106" s="106"/>
      <c r="E106" s="106"/>
      <c r="F106" s="106"/>
    </row>
    <row r="107" spans="1:6" x14ac:dyDescent="0.25">
      <c r="A107" s="36"/>
      <c r="B107" s="36"/>
      <c r="C107" s="36"/>
      <c r="D107" s="36"/>
      <c r="E107" s="36"/>
      <c r="F107" s="36"/>
    </row>
    <row r="108" spans="1:6" x14ac:dyDescent="0.25">
      <c r="A108" s="163" t="s">
        <v>0</v>
      </c>
      <c r="B108" s="163"/>
      <c r="C108" s="135"/>
      <c r="D108" s="135"/>
      <c r="E108" s="135"/>
      <c r="F108" s="135"/>
    </row>
    <row r="110" spans="1:6" ht="25.5" customHeight="1" x14ac:dyDescent="0.25">
      <c r="A110" s="164" t="s">
        <v>109</v>
      </c>
      <c r="B110" s="164"/>
      <c r="C110" s="165"/>
      <c r="D110" s="165"/>
      <c r="E110" s="165"/>
      <c r="F110" s="165"/>
    </row>
    <row r="111" spans="1:6" ht="15.75" thickBot="1" x14ac:dyDescent="0.3"/>
    <row r="112" spans="1:6" ht="15.75" thickBot="1" x14ac:dyDescent="0.3">
      <c r="A112" s="168" t="s">
        <v>89</v>
      </c>
      <c r="B112" s="169"/>
      <c r="C112" s="170"/>
      <c r="D112" s="170"/>
      <c r="E112" s="170"/>
      <c r="F112" s="171"/>
    </row>
    <row r="113" spans="1:6" ht="15.75" thickBot="1" x14ac:dyDescent="0.3">
      <c r="A113" s="67" t="s">
        <v>1</v>
      </c>
      <c r="B113" s="68"/>
      <c r="C113" s="69"/>
      <c r="D113" s="129">
        <f>F136+F142</f>
        <v>0</v>
      </c>
      <c r="E113" s="130"/>
      <c r="F113" s="131"/>
    </row>
    <row r="114" spans="1:6" ht="12.6" customHeight="1" x14ac:dyDescent="0.25">
      <c r="A114" s="38"/>
      <c r="B114" s="38"/>
      <c r="C114" s="38"/>
      <c r="D114" s="38"/>
      <c r="E114" s="39"/>
      <c r="F114" s="39"/>
    </row>
    <row r="115" spans="1:6" ht="14.65" customHeight="1" x14ac:dyDescent="0.25">
      <c r="A115" s="82" t="s">
        <v>110</v>
      </c>
      <c r="B115" s="82"/>
      <c r="C115" s="83"/>
      <c r="D115" s="83"/>
      <c r="E115" s="83"/>
      <c r="F115" s="83"/>
    </row>
    <row r="116" spans="1:6" x14ac:dyDescent="0.25">
      <c r="A116" s="150" t="s">
        <v>2</v>
      </c>
      <c r="B116" s="151"/>
      <c r="C116" s="152"/>
      <c r="D116" s="167" t="s">
        <v>7</v>
      </c>
      <c r="E116" s="1" t="s">
        <v>3</v>
      </c>
      <c r="F116" s="1" t="s">
        <v>4</v>
      </c>
    </row>
    <row r="117" spans="1:6" ht="24" x14ac:dyDescent="0.25">
      <c r="A117" s="153"/>
      <c r="B117" s="154"/>
      <c r="C117" s="155"/>
      <c r="D117" s="87"/>
      <c r="E117" s="1" t="s">
        <v>31</v>
      </c>
      <c r="F117" s="1" t="s">
        <v>111</v>
      </c>
    </row>
    <row r="118" spans="1:6" ht="14.65" customHeight="1" x14ac:dyDescent="0.25">
      <c r="A118" s="54" t="s">
        <v>112</v>
      </c>
      <c r="B118" s="55"/>
      <c r="C118" s="56"/>
      <c r="D118" s="2">
        <v>70534312.689999998</v>
      </c>
      <c r="E118" s="18"/>
      <c r="F118" s="18"/>
    </row>
    <row r="119" spans="1:6" ht="14.65" customHeight="1" x14ac:dyDescent="0.25">
      <c r="A119" s="54" t="s">
        <v>142</v>
      </c>
      <c r="B119" s="55"/>
      <c r="C119" s="56"/>
      <c r="D119" s="2">
        <v>139339643.16</v>
      </c>
      <c r="E119" s="18"/>
      <c r="F119" s="18"/>
    </row>
    <row r="120" spans="1:6" x14ac:dyDescent="0.25">
      <c r="A120" s="54" t="s">
        <v>24</v>
      </c>
      <c r="B120" s="55"/>
      <c r="C120" s="56"/>
      <c r="D120" s="2">
        <v>25238841.199999999</v>
      </c>
      <c r="E120" s="18"/>
      <c r="F120" s="18"/>
    </row>
    <row r="121" spans="1:6" x14ac:dyDescent="0.25">
      <c r="A121" s="54" t="s">
        <v>25</v>
      </c>
      <c r="B121" s="55"/>
      <c r="C121" s="56"/>
      <c r="D121" s="2">
        <v>42043.62</v>
      </c>
      <c r="E121" s="18"/>
      <c r="F121" s="18"/>
    </row>
    <row r="122" spans="1:6" x14ac:dyDescent="0.25">
      <c r="A122" s="54" t="s">
        <v>26</v>
      </c>
      <c r="B122" s="55"/>
      <c r="C122" s="56"/>
      <c r="D122" s="2">
        <v>4182193.97</v>
      </c>
      <c r="E122" s="18"/>
      <c r="F122" s="18"/>
    </row>
    <row r="123" spans="1:6" x14ac:dyDescent="0.25">
      <c r="A123" s="54" t="s">
        <v>27</v>
      </c>
      <c r="B123" s="55"/>
      <c r="C123" s="56"/>
      <c r="D123" s="2">
        <v>706474.1</v>
      </c>
      <c r="E123" s="18"/>
      <c r="F123" s="18"/>
    </row>
    <row r="124" spans="1:6" x14ac:dyDescent="0.25">
      <c r="A124" s="54" t="s">
        <v>28</v>
      </c>
      <c r="B124" s="55"/>
      <c r="C124" s="56"/>
      <c r="D124" s="2">
        <v>10176823.76</v>
      </c>
      <c r="E124" s="18"/>
      <c r="F124" s="18"/>
    </row>
    <row r="125" spans="1:6" x14ac:dyDescent="0.25">
      <c r="A125" s="54" t="s">
        <v>143</v>
      </c>
      <c r="B125" s="55"/>
      <c r="C125" s="56"/>
      <c r="D125" s="2">
        <v>15000</v>
      </c>
      <c r="E125" s="18"/>
      <c r="F125" s="18"/>
    </row>
    <row r="126" spans="1:6" ht="15" customHeight="1" x14ac:dyDescent="0.25">
      <c r="A126" s="54" t="s">
        <v>29</v>
      </c>
      <c r="B126" s="55"/>
      <c r="C126" s="56"/>
      <c r="D126" s="2">
        <v>982781.72</v>
      </c>
      <c r="E126" s="18"/>
      <c r="F126" s="18"/>
    </row>
    <row r="127" spans="1:6" x14ac:dyDescent="0.25">
      <c r="A127" s="54" t="s">
        <v>30</v>
      </c>
      <c r="B127" s="55"/>
      <c r="C127" s="56"/>
      <c r="D127" s="2">
        <v>4070448.4</v>
      </c>
      <c r="E127" s="18"/>
      <c r="F127" s="18"/>
    </row>
    <row r="128" spans="1:6" x14ac:dyDescent="0.25">
      <c r="A128" s="54" t="s">
        <v>144</v>
      </c>
      <c r="B128" s="55"/>
      <c r="C128" s="56"/>
      <c r="D128" s="2">
        <v>10000</v>
      </c>
      <c r="E128" s="18"/>
      <c r="F128" s="18"/>
    </row>
    <row r="129" spans="1:6" ht="47.1" customHeight="1" x14ac:dyDescent="0.25">
      <c r="A129" s="54" t="s">
        <v>113</v>
      </c>
      <c r="B129" s="55"/>
      <c r="C129" s="56"/>
      <c r="D129" s="2">
        <v>9191219.7899999991</v>
      </c>
      <c r="E129" s="18"/>
      <c r="F129" s="18"/>
    </row>
    <row r="130" spans="1:6" ht="47.1" customHeight="1" x14ac:dyDescent="0.25">
      <c r="A130" s="54" t="s">
        <v>114</v>
      </c>
      <c r="B130" s="55"/>
      <c r="C130" s="56"/>
      <c r="D130" s="2">
        <v>100000</v>
      </c>
      <c r="E130" s="18"/>
      <c r="F130" s="18"/>
    </row>
    <row r="131" spans="1:6" ht="14.65" customHeight="1" x14ac:dyDescent="0.25">
      <c r="A131" s="54" t="s">
        <v>145</v>
      </c>
      <c r="B131" s="55"/>
      <c r="C131" s="56"/>
      <c r="D131" s="2">
        <v>50000</v>
      </c>
      <c r="E131" s="18"/>
      <c r="F131" s="18"/>
    </row>
    <row r="132" spans="1:6" ht="14.65" customHeight="1" x14ac:dyDescent="0.25">
      <c r="A132" s="54" t="s">
        <v>115</v>
      </c>
      <c r="B132" s="55"/>
      <c r="C132" s="56"/>
      <c r="D132" s="2">
        <v>50000</v>
      </c>
      <c r="E132" s="18"/>
      <c r="F132" s="18"/>
    </row>
    <row r="133" spans="1:6" ht="14.65" customHeight="1" x14ac:dyDescent="0.25">
      <c r="A133" s="54" t="s">
        <v>5</v>
      </c>
      <c r="B133" s="55"/>
      <c r="C133" s="56"/>
      <c r="D133" s="2">
        <v>300000</v>
      </c>
      <c r="E133" s="18"/>
      <c r="F133" s="18"/>
    </row>
    <row r="134" spans="1:6" ht="14.65" customHeight="1" x14ac:dyDescent="0.25">
      <c r="A134" s="75" t="s">
        <v>6</v>
      </c>
      <c r="B134" s="76"/>
      <c r="C134" s="56"/>
      <c r="D134" s="3">
        <f>SUM(D118:D133)</f>
        <v>264989782.40999997</v>
      </c>
      <c r="E134" s="41">
        <v>0</v>
      </c>
      <c r="F134" s="4">
        <f>ROUND(D134*E134,2)</f>
        <v>0</v>
      </c>
    </row>
    <row r="136" spans="1:6" ht="30" customHeight="1" x14ac:dyDescent="0.25">
      <c r="A136" s="79" t="s">
        <v>116</v>
      </c>
      <c r="B136" s="79"/>
      <c r="C136" s="79"/>
      <c r="D136" s="79"/>
      <c r="E136" s="166"/>
      <c r="F136" s="4">
        <f>ROUND(F134*2,2)</f>
        <v>0</v>
      </c>
    </row>
    <row r="138" spans="1:6" ht="24.6" customHeight="1" x14ac:dyDescent="0.25">
      <c r="A138" s="82" t="s">
        <v>117</v>
      </c>
      <c r="B138" s="82"/>
      <c r="C138" s="83"/>
      <c r="D138" s="83"/>
      <c r="E138" s="83"/>
      <c r="F138" s="83"/>
    </row>
    <row r="139" spans="1:6" ht="30.6" customHeight="1" x14ac:dyDescent="0.25">
      <c r="A139" s="141" t="s">
        <v>9</v>
      </c>
      <c r="B139" s="142"/>
      <c r="C139" s="143"/>
      <c r="D139" s="144"/>
      <c r="E139" s="141" t="s">
        <v>118</v>
      </c>
      <c r="F139" s="144"/>
    </row>
    <row r="140" spans="1:6" x14ac:dyDescent="0.25">
      <c r="A140" s="145">
        <v>10000000</v>
      </c>
      <c r="B140" s="146"/>
      <c r="C140" s="147"/>
      <c r="D140" s="148"/>
      <c r="E140" s="149">
        <v>0</v>
      </c>
      <c r="F140" s="144"/>
    </row>
    <row r="142" spans="1:6" ht="14.65" customHeight="1" x14ac:dyDescent="0.25">
      <c r="A142" s="134" t="s">
        <v>119</v>
      </c>
      <c r="B142" s="134"/>
      <c r="C142" s="135"/>
      <c r="D142" s="135"/>
      <c r="E142" s="126"/>
      <c r="F142" s="4">
        <f>ROUND(E140*2,2)</f>
        <v>0</v>
      </c>
    </row>
    <row r="143" spans="1:6" x14ac:dyDescent="0.25">
      <c r="A143" s="29"/>
      <c r="B143" s="29"/>
      <c r="C143" s="29"/>
      <c r="D143" s="29"/>
      <c r="E143" s="29"/>
      <c r="F143" s="29"/>
    </row>
    <row r="144" spans="1:6" ht="48" customHeight="1" x14ac:dyDescent="0.25">
      <c r="A144" s="70" t="s">
        <v>91</v>
      </c>
      <c r="B144" s="70"/>
      <c r="C144" s="70"/>
      <c r="D144" s="70"/>
      <c r="E144" s="70"/>
      <c r="F144" s="70"/>
    </row>
    <row r="145" spans="1:6" ht="15.75" thickBot="1" x14ac:dyDescent="0.3">
      <c r="A145" s="29"/>
      <c r="B145" s="29"/>
      <c r="C145" s="29"/>
      <c r="D145" s="29"/>
      <c r="E145" s="29"/>
      <c r="F145" s="29"/>
    </row>
    <row r="146" spans="1:6" x14ac:dyDescent="0.25">
      <c r="A146" s="71" t="s">
        <v>120</v>
      </c>
      <c r="B146" s="72"/>
      <c r="C146" s="73"/>
      <c r="D146" s="73"/>
      <c r="E146" s="73"/>
      <c r="F146" s="74"/>
    </row>
    <row r="147" spans="1:6" ht="15.75" thickBot="1" x14ac:dyDescent="0.3">
      <c r="A147" s="16" t="s">
        <v>1</v>
      </c>
      <c r="B147" s="24"/>
      <c r="C147" s="17"/>
      <c r="D147" s="129">
        <f>F163+F176+F187+F196</f>
        <v>0</v>
      </c>
      <c r="E147" s="130"/>
      <c r="F147" s="131"/>
    </row>
    <row r="148" spans="1:6" ht="12.6" customHeight="1" x14ac:dyDescent="0.25">
      <c r="A148" s="38"/>
      <c r="B148" s="38"/>
      <c r="C148" s="38"/>
      <c r="D148" s="38"/>
      <c r="E148" s="39"/>
      <c r="F148" s="39"/>
    </row>
    <row r="149" spans="1:6" x14ac:dyDescent="0.25">
      <c r="A149" s="134"/>
      <c r="B149" s="134"/>
      <c r="C149" s="135"/>
      <c r="D149" s="136"/>
      <c r="E149" s="137"/>
      <c r="F149" s="30"/>
    </row>
    <row r="150" spans="1:6" ht="26.1" customHeight="1" x14ac:dyDescent="0.25">
      <c r="A150" s="82" t="s">
        <v>121</v>
      </c>
      <c r="B150" s="82"/>
      <c r="C150" s="83"/>
      <c r="D150" s="84"/>
      <c r="E150" s="84"/>
      <c r="F150" s="84"/>
    </row>
    <row r="151" spans="1:6" ht="14.65" customHeight="1" x14ac:dyDescent="0.25">
      <c r="A151" s="58" t="s">
        <v>2</v>
      </c>
      <c r="B151" s="88"/>
      <c r="C151" s="59"/>
      <c r="D151" s="85" t="s">
        <v>10</v>
      </c>
      <c r="E151" s="85" t="s">
        <v>127</v>
      </c>
      <c r="F151" s="5" t="s">
        <v>18</v>
      </c>
    </row>
    <row r="152" spans="1:6" ht="24" x14ac:dyDescent="0.25">
      <c r="A152" s="60"/>
      <c r="B152" s="89"/>
      <c r="C152" s="61"/>
      <c r="D152" s="86"/>
      <c r="E152" s="86"/>
      <c r="F152" s="1" t="s">
        <v>111</v>
      </c>
    </row>
    <row r="153" spans="1:6" x14ac:dyDescent="0.25">
      <c r="A153" s="60"/>
      <c r="B153" s="89"/>
      <c r="C153" s="61"/>
      <c r="D153" s="87"/>
      <c r="E153" s="87"/>
      <c r="F153" s="1" t="s">
        <v>11</v>
      </c>
    </row>
    <row r="154" spans="1:6" x14ac:dyDescent="0.25">
      <c r="A154" s="62"/>
      <c r="B154" s="90"/>
      <c r="C154" s="63"/>
      <c r="D154" s="5" t="s">
        <v>12</v>
      </c>
      <c r="E154" s="5" t="s">
        <v>13</v>
      </c>
      <c r="F154" s="5" t="s">
        <v>14</v>
      </c>
    </row>
    <row r="155" spans="1:6" x14ac:dyDescent="0.25">
      <c r="A155" s="91" t="s">
        <v>15</v>
      </c>
      <c r="B155" s="92"/>
      <c r="C155" s="93"/>
      <c r="D155" s="6">
        <v>2</v>
      </c>
      <c r="E155" s="7">
        <v>0</v>
      </c>
      <c r="F155" s="7">
        <f>ROUND(D155*E155,2)</f>
        <v>0</v>
      </c>
    </row>
    <row r="156" spans="1:6" ht="14.65" customHeight="1" x14ac:dyDescent="0.25">
      <c r="A156" s="91" t="s">
        <v>133</v>
      </c>
      <c r="B156" s="92"/>
      <c r="C156" s="93"/>
      <c r="D156" s="6">
        <v>2</v>
      </c>
      <c r="E156" s="7">
        <v>0</v>
      </c>
      <c r="F156" s="7">
        <f t="shared" ref="F156:F159" si="0">ROUND(D156*E156,2)</f>
        <v>0</v>
      </c>
    </row>
    <row r="157" spans="1:6" x14ac:dyDescent="0.25">
      <c r="A157" s="91" t="s">
        <v>16</v>
      </c>
      <c r="B157" s="92"/>
      <c r="C157" s="93"/>
      <c r="D157" s="6">
        <v>3</v>
      </c>
      <c r="E157" s="7">
        <v>0</v>
      </c>
      <c r="F157" s="7">
        <f t="shared" si="0"/>
        <v>0</v>
      </c>
    </row>
    <row r="158" spans="1:6" ht="32.65" customHeight="1" x14ac:dyDescent="0.25">
      <c r="A158" s="91" t="s">
        <v>134</v>
      </c>
      <c r="B158" s="92"/>
      <c r="C158" s="93"/>
      <c r="D158" s="6">
        <v>5</v>
      </c>
      <c r="E158" s="7">
        <v>0</v>
      </c>
      <c r="F158" s="7">
        <f t="shared" si="0"/>
        <v>0</v>
      </c>
    </row>
    <row r="159" spans="1:6" x14ac:dyDescent="0.25">
      <c r="A159" s="91" t="s">
        <v>17</v>
      </c>
      <c r="B159" s="92"/>
      <c r="C159" s="93"/>
      <c r="D159" s="6">
        <v>15</v>
      </c>
      <c r="E159" s="7">
        <v>0</v>
      </c>
      <c r="F159" s="7">
        <f t="shared" si="0"/>
        <v>0</v>
      </c>
    </row>
    <row r="160" spans="1:6" x14ac:dyDescent="0.25">
      <c r="A160" s="75" t="s">
        <v>8</v>
      </c>
      <c r="B160" s="76"/>
      <c r="C160" s="56"/>
      <c r="D160" s="8">
        <v>27</v>
      </c>
      <c r="E160" s="12"/>
      <c r="F160" s="4">
        <f>ROUND(SUM(F155:F159),2)</f>
        <v>0</v>
      </c>
    </row>
    <row r="161" spans="1:6" ht="82.15" customHeight="1" x14ac:dyDescent="0.25">
      <c r="A161" s="77" t="s">
        <v>34</v>
      </c>
      <c r="B161" s="77"/>
      <c r="C161" s="78"/>
      <c r="D161" s="78"/>
      <c r="E161" s="78"/>
      <c r="F161" s="78"/>
    </row>
    <row r="162" spans="1:6" x14ac:dyDescent="0.25">
      <c r="A162" s="29"/>
      <c r="B162" s="29"/>
      <c r="C162" s="29"/>
      <c r="D162" s="29"/>
      <c r="E162" s="29"/>
      <c r="F162" s="29"/>
    </row>
    <row r="163" spans="1:6" ht="14.65" customHeight="1" x14ac:dyDescent="0.25">
      <c r="A163" s="79" t="s">
        <v>122</v>
      </c>
      <c r="B163" s="79"/>
      <c r="C163" s="80"/>
      <c r="D163" s="80"/>
      <c r="E163" s="81"/>
      <c r="F163" s="4">
        <f>ROUND(F160*2,2)</f>
        <v>0</v>
      </c>
    </row>
    <row r="164" spans="1:6" ht="14.65" customHeight="1" x14ac:dyDescent="0.25">
      <c r="A164" s="82" t="s">
        <v>123</v>
      </c>
      <c r="B164" s="82"/>
      <c r="C164" s="83"/>
      <c r="D164" s="84"/>
      <c r="E164" s="84"/>
      <c r="F164" s="84"/>
    </row>
    <row r="165" spans="1:6" ht="14.65" customHeight="1" x14ac:dyDescent="0.25">
      <c r="A165" s="58" t="s">
        <v>2</v>
      </c>
      <c r="B165" s="59"/>
      <c r="C165" s="85" t="s">
        <v>10</v>
      </c>
      <c r="D165" s="85" t="s">
        <v>19</v>
      </c>
      <c r="E165" s="5" t="s">
        <v>22</v>
      </c>
      <c r="F165" s="5" t="s">
        <v>18</v>
      </c>
    </row>
    <row r="166" spans="1:6" ht="24" x14ac:dyDescent="0.25">
      <c r="A166" s="60"/>
      <c r="B166" s="61"/>
      <c r="C166" s="86"/>
      <c r="D166" s="86"/>
      <c r="E166" s="85" t="s">
        <v>128</v>
      </c>
      <c r="F166" s="1" t="s">
        <v>111</v>
      </c>
    </row>
    <row r="167" spans="1:6" x14ac:dyDescent="0.25">
      <c r="A167" s="60"/>
      <c r="B167" s="61"/>
      <c r="C167" s="87"/>
      <c r="D167" s="87"/>
      <c r="E167" s="94"/>
      <c r="F167" s="1" t="s">
        <v>20</v>
      </c>
    </row>
    <row r="168" spans="1:6" x14ac:dyDescent="0.25">
      <c r="A168" s="62"/>
      <c r="B168" s="63"/>
      <c r="C168" s="5" t="s">
        <v>12</v>
      </c>
      <c r="D168" s="5" t="s">
        <v>13</v>
      </c>
      <c r="E168" s="5" t="s">
        <v>14</v>
      </c>
      <c r="F168" s="5" t="s">
        <v>21</v>
      </c>
    </row>
    <row r="169" spans="1:6" x14ac:dyDescent="0.25">
      <c r="A169" s="64" t="s">
        <v>15</v>
      </c>
      <c r="B169" s="65"/>
      <c r="C169" s="6">
        <v>2</v>
      </c>
      <c r="D169" s="2">
        <v>99800</v>
      </c>
      <c r="E169" s="9">
        <v>0</v>
      </c>
      <c r="F169" s="7">
        <f>ROUND(D169*E169,2)</f>
        <v>0</v>
      </c>
    </row>
    <row r="170" spans="1:6" x14ac:dyDescent="0.25">
      <c r="A170" s="64" t="s">
        <v>135</v>
      </c>
      <c r="B170" s="65"/>
      <c r="C170" s="6">
        <v>1</v>
      </c>
      <c r="D170" s="2">
        <v>4500</v>
      </c>
      <c r="E170" s="9">
        <v>0</v>
      </c>
      <c r="F170" s="7">
        <f t="shared" ref="F170:F171" si="1">ROUND(D170*E170,2)</f>
        <v>0</v>
      </c>
    </row>
    <row r="171" spans="1:6" x14ac:dyDescent="0.25">
      <c r="A171" s="64" t="s">
        <v>136</v>
      </c>
      <c r="B171" s="65"/>
      <c r="C171" s="6">
        <v>1</v>
      </c>
      <c r="D171" s="2">
        <v>23000</v>
      </c>
      <c r="E171" s="9">
        <v>0</v>
      </c>
      <c r="F171" s="7">
        <f t="shared" si="1"/>
        <v>0</v>
      </c>
    </row>
    <row r="172" spans="1:6" x14ac:dyDescent="0.25">
      <c r="A172" s="132" t="s">
        <v>8</v>
      </c>
      <c r="B172" s="133"/>
      <c r="C172" s="8"/>
      <c r="D172" s="10"/>
      <c r="E172" s="11"/>
      <c r="F172" s="4">
        <f>ROUND(SUM(F169:F171),2)</f>
        <v>0</v>
      </c>
    </row>
    <row r="173" spans="1:6" ht="89.65" customHeight="1" x14ac:dyDescent="0.25">
      <c r="A173" s="77" t="s">
        <v>34</v>
      </c>
      <c r="B173" s="77"/>
      <c r="C173" s="78"/>
      <c r="D173" s="78"/>
      <c r="E173" s="78"/>
      <c r="F173" s="78"/>
    </row>
    <row r="174" spans="1:6" ht="27.6" customHeight="1" x14ac:dyDescent="0.25">
      <c r="A174" s="77" t="s">
        <v>33</v>
      </c>
      <c r="B174" s="77"/>
      <c r="C174" s="78"/>
      <c r="D174" s="78"/>
      <c r="E174" s="78"/>
      <c r="F174" s="78"/>
    </row>
    <row r="175" spans="1:6" x14ac:dyDescent="0.25">
      <c r="A175" s="29"/>
      <c r="B175" s="29"/>
      <c r="C175" s="29"/>
      <c r="D175" s="29"/>
      <c r="E175" s="29"/>
      <c r="F175" s="29"/>
    </row>
    <row r="176" spans="1:6" ht="14.65" customHeight="1" x14ac:dyDescent="0.25">
      <c r="A176" s="79" t="s">
        <v>124</v>
      </c>
      <c r="B176" s="79"/>
      <c r="C176" s="80"/>
      <c r="D176" s="80"/>
      <c r="E176" s="81"/>
      <c r="F176" s="4">
        <f>ROUND(F172*2,2)</f>
        <v>0</v>
      </c>
    </row>
    <row r="177" spans="1:6" ht="14.65" customHeight="1" x14ac:dyDescent="0.25">
      <c r="A177" s="43"/>
      <c r="B177" s="43"/>
      <c r="C177" s="44"/>
      <c r="D177" s="44"/>
      <c r="E177" s="45"/>
      <c r="F177" s="21"/>
    </row>
    <row r="178" spans="1:6" ht="14.65" customHeight="1" x14ac:dyDescent="0.25">
      <c r="A178" s="82" t="s">
        <v>125</v>
      </c>
      <c r="B178" s="82"/>
      <c r="C178" s="83"/>
      <c r="D178" s="84"/>
      <c r="E178" s="84"/>
      <c r="F178" s="84"/>
    </row>
    <row r="179" spans="1:6" ht="48" x14ac:dyDescent="0.25">
      <c r="A179" s="58" t="s">
        <v>2</v>
      </c>
      <c r="B179" s="88"/>
      <c r="C179" s="115"/>
      <c r="D179" s="19" t="s">
        <v>10</v>
      </c>
      <c r="E179" s="19" t="s">
        <v>127</v>
      </c>
      <c r="F179" s="20" t="s">
        <v>126</v>
      </c>
    </row>
    <row r="180" spans="1:6" x14ac:dyDescent="0.25">
      <c r="A180" s="116"/>
      <c r="B180" s="117"/>
      <c r="C180" s="118"/>
      <c r="D180" s="5" t="s">
        <v>12</v>
      </c>
      <c r="E180" s="5" t="s">
        <v>13</v>
      </c>
      <c r="F180" s="5" t="s">
        <v>14</v>
      </c>
    </row>
    <row r="181" spans="1:6" x14ac:dyDescent="0.25">
      <c r="A181" s="119" t="s">
        <v>15</v>
      </c>
      <c r="B181" s="120"/>
      <c r="C181" s="56"/>
      <c r="D181" s="14">
        <v>2</v>
      </c>
      <c r="E181" s="15">
        <v>0</v>
      </c>
      <c r="F181" s="15">
        <f t="shared" ref="F181:F183" si="2">ROUND(D181*E181,2)</f>
        <v>0</v>
      </c>
    </row>
    <row r="182" spans="1:6" ht="14.65" customHeight="1" x14ac:dyDescent="0.25">
      <c r="A182" s="119" t="s">
        <v>133</v>
      </c>
      <c r="B182" s="120"/>
      <c r="C182" s="56"/>
      <c r="D182" s="14">
        <v>2</v>
      </c>
      <c r="E182" s="15">
        <v>0</v>
      </c>
      <c r="F182" s="15">
        <f t="shared" si="2"/>
        <v>0</v>
      </c>
    </row>
    <row r="183" spans="1:6" x14ac:dyDescent="0.25">
      <c r="A183" s="119" t="s">
        <v>16</v>
      </c>
      <c r="B183" s="120"/>
      <c r="C183" s="56"/>
      <c r="D183" s="14">
        <v>3</v>
      </c>
      <c r="E183" s="15">
        <v>0</v>
      </c>
      <c r="F183" s="15">
        <f t="shared" si="2"/>
        <v>0</v>
      </c>
    </row>
    <row r="184" spans="1:6" x14ac:dyDescent="0.25">
      <c r="A184" s="121" t="s">
        <v>8</v>
      </c>
      <c r="B184" s="122"/>
      <c r="C184" s="56"/>
      <c r="D184" s="12"/>
      <c r="E184" s="12"/>
      <c r="F184" s="4">
        <f>ROUND(SUM(F181:F183),2)</f>
        <v>0</v>
      </c>
    </row>
    <row r="185" spans="1:6" ht="82.15" customHeight="1" x14ac:dyDescent="0.25">
      <c r="A185" s="77" t="s">
        <v>34</v>
      </c>
      <c r="B185" s="77"/>
      <c r="C185" s="78"/>
      <c r="D185" s="78"/>
      <c r="E185" s="78"/>
      <c r="F185" s="78"/>
    </row>
    <row r="186" spans="1:6" x14ac:dyDescent="0.25">
      <c r="A186" s="29"/>
      <c r="B186" s="29"/>
      <c r="C186" s="29"/>
      <c r="D186" s="29"/>
      <c r="E186" s="29"/>
      <c r="F186" s="29"/>
    </row>
    <row r="187" spans="1:6" ht="14.65" customHeight="1" x14ac:dyDescent="0.25">
      <c r="A187" s="79" t="s">
        <v>129</v>
      </c>
      <c r="B187" s="79"/>
      <c r="C187" s="80"/>
      <c r="D187" s="80"/>
      <c r="E187" s="81"/>
      <c r="F187" s="4">
        <f>ROUND(F184*2,2)</f>
        <v>0</v>
      </c>
    </row>
    <row r="188" spans="1:6" ht="14.65" customHeight="1" x14ac:dyDescent="0.25">
      <c r="A188" s="82" t="s">
        <v>130</v>
      </c>
      <c r="B188" s="82"/>
      <c r="C188" s="83"/>
      <c r="D188" s="84"/>
      <c r="E188" s="84"/>
      <c r="F188" s="84"/>
    </row>
    <row r="189" spans="1:6" ht="30" customHeight="1" x14ac:dyDescent="0.25">
      <c r="A189" s="58" t="s">
        <v>2</v>
      </c>
      <c r="B189" s="88"/>
      <c r="C189" s="123"/>
      <c r="D189" s="85" t="s">
        <v>10</v>
      </c>
      <c r="E189" s="85" t="s">
        <v>127</v>
      </c>
      <c r="F189" s="85" t="s">
        <v>131</v>
      </c>
    </row>
    <row r="190" spans="1:6" ht="30" customHeight="1" x14ac:dyDescent="0.25">
      <c r="A190" s="124"/>
      <c r="B190" s="125"/>
      <c r="C190" s="126"/>
      <c r="D190" s="86"/>
      <c r="E190" s="86"/>
      <c r="F190" s="87"/>
    </row>
    <row r="191" spans="1:6" x14ac:dyDescent="0.25">
      <c r="A191" s="124"/>
      <c r="B191" s="125"/>
      <c r="C191" s="126"/>
      <c r="D191" s="87"/>
      <c r="E191" s="87"/>
      <c r="F191" s="5" t="s">
        <v>32</v>
      </c>
    </row>
    <row r="192" spans="1:6" x14ac:dyDescent="0.25">
      <c r="A192" s="127"/>
      <c r="B192" s="84"/>
      <c r="C192" s="128"/>
      <c r="D192" s="5" t="s">
        <v>12</v>
      </c>
      <c r="E192" s="5" t="s">
        <v>13</v>
      </c>
      <c r="F192" s="5" t="s">
        <v>14</v>
      </c>
    </row>
    <row r="193" spans="1:6" x14ac:dyDescent="0.25">
      <c r="A193" s="119" t="s">
        <v>23</v>
      </c>
      <c r="B193" s="120"/>
      <c r="C193" s="56"/>
      <c r="D193" s="6">
        <v>1</v>
      </c>
      <c r="E193" s="15">
        <v>0</v>
      </c>
      <c r="F193" s="15">
        <f>ROUND(D193*E193,2)</f>
        <v>0</v>
      </c>
    </row>
    <row r="194" spans="1:6" x14ac:dyDescent="0.25">
      <c r="A194" s="121" t="s">
        <v>8</v>
      </c>
      <c r="B194" s="122"/>
      <c r="C194" s="56"/>
      <c r="D194" s="12"/>
      <c r="E194" s="12"/>
      <c r="F194" s="4">
        <f>ROUND(SUM(F193:F193),2)</f>
        <v>0</v>
      </c>
    </row>
    <row r="195" spans="1:6" x14ac:dyDescent="0.25">
      <c r="A195" s="29"/>
      <c r="B195" s="29"/>
      <c r="C195" s="29"/>
      <c r="D195" s="29"/>
      <c r="E195" s="29"/>
      <c r="F195" s="29"/>
    </row>
    <row r="196" spans="1:6" ht="14.65" customHeight="1" x14ac:dyDescent="0.25">
      <c r="A196" s="79" t="s">
        <v>132</v>
      </c>
      <c r="B196" s="79"/>
      <c r="C196" s="80"/>
      <c r="D196" s="80"/>
      <c r="E196" s="81"/>
      <c r="F196" s="4">
        <f>ROUND(F194*2,2)</f>
        <v>0</v>
      </c>
    </row>
    <row r="197" spans="1:6" x14ac:dyDescent="0.25">
      <c r="A197" s="29"/>
      <c r="B197" s="29"/>
      <c r="C197" s="29"/>
      <c r="D197" s="29"/>
      <c r="E197" s="29"/>
      <c r="F197" s="29"/>
    </row>
  </sheetData>
  <mergeCells count="170">
    <mergeCell ref="B92:F92"/>
    <mergeCell ref="A96:F96"/>
    <mergeCell ref="A98:F98"/>
    <mergeCell ref="A78:F78"/>
    <mergeCell ref="A80:F80"/>
    <mergeCell ref="B82:F82"/>
    <mergeCell ref="E74:F74"/>
    <mergeCell ref="B74:D74"/>
    <mergeCell ref="B75:D75"/>
    <mergeCell ref="E75:F75"/>
    <mergeCell ref="B76:D76"/>
    <mergeCell ref="E76:F76"/>
    <mergeCell ref="B77:D77"/>
    <mergeCell ref="E77:F77"/>
    <mergeCell ref="A86:F86"/>
    <mergeCell ref="B87:F87"/>
    <mergeCell ref="A88:F88"/>
    <mergeCell ref="A89:F89"/>
    <mergeCell ref="B90:F90"/>
    <mergeCell ref="A91:F91"/>
    <mergeCell ref="A55:F55"/>
    <mergeCell ref="B56:C56"/>
    <mergeCell ref="B57:C57"/>
    <mergeCell ref="B58:C58"/>
    <mergeCell ref="B59:C59"/>
    <mergeCell ref="B60:C60"/>
    <mergeCell ref="A64:F64"/>
    <mergeCell ref="A65:F65"/>
    <mergeCell ref="A67:F67"/>
    <mergeCell ref="A66:F66"/>
    <mergeCell ref="A10:F10"/>
    <mergeCell ref="A1:D1"/>
    <mergeCell ref="C14:F14"/>
    <mergeCell ref="A108:F108"/>
    <mergeCell ref="A110:F110"/>
    <mergeCell ref="A136:E136"/>
    <mergeCell ref="A123:C123"/>
    <mergeCell ref="A124:C124"/>
    <mergeCell ref="A126:C126"/>
    <mergeCell ref="D116:D117"/>
    <mergeCell ref="A112:F112"/>
    <mergeCell ref="D113:F113"/>
    <mergeCell ref="A115:F115"/>
    <mergeCell ref="A134:C134"/>
    <mergeCell ref="A12:F12"/>
    <mergeCell ref="C19:F19"/>
    <mergeCell ref="C20:F20"/>
    <mergeCell ref="C21:F21"/>
    <mergeCell ref="C22:F22"/>
    <mergeCell ref="C23:F23"/>
    <mergeCell ref="A30:F30"/>
    <mergeCell ref="C24:F24"/>
    <mergeCell ref="C25:F25"/>
    <mergeCell ref="C26:F26"/>
    <mergeCell ref="A26:B26"/>
    <mergeCell ref="A27:B27"/>
    <mergeCell ref="A28:B28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16:F16"/>
    <mergeCell ref="C18:F18"/>
    <mergeCell ref="A158:C158"/>
    <mergeCell ref="A159:C159"/>
    <mergeCell ref="A156:C156"/>
    <mergeCell ref="D147:F147"/>
    <mergeCell ref="A172:B172"/>
    <mergeCell ref="A149:C149"/>
    <mergeCell ref="D149:E149"/>
    <mergeCell ref="A150:F150"/>
    <mergeCell ref="C27:F27"/>
    <mergeCell ref="C28:F28"/>
    <mergeCell ref="A130:C130"/>
    <mergeCell ref="A138:F138"/>
    <mergeCell ref="A139:D139"/>
    <mergeCell ref="E139:F139"/>
    <mergeCell ref="A140:D140"/>
    <mergeCell ref="E140:F140"/>
    <mergeCell ref="A142:E142"/>
    <mergeCell ref="A116:C117"/>
    <mergeCell ref="A118:C118"/>
    <mergeCell ref="A120:C120"/>
    <mergeCell ref="A121:C121"/>
    <mergeCell ref="A122:C122"/>
    <mergeCell ref="A119:C119"/>
    <mergeCell ref="A127:C127"/>
    <mergeCell ref="A196:E196"/>
    <mergeCell ref="A173:F173"/>
    <mergeCell ref="A176:E176"/>
    <mergeCell ref="A178:F178"/>
    <mergeCell ref="A179:C180"/>
    <mergeCell ref="A181:C181"/>
    <mergeCell ref="A185:F185"/>
    <mergeCell ref="A193:C193"/>
    <mergeCell ref="A194:C194"/>
    <mergeCell ref="A189:C192"/>
    <mergeCell ref="A183:C183"/>
    <mergeCell ref="D189:D191"/>
    <mergeCell ref="E189:E191"/>
    <mergeCell ref="F189:F190"/>
    <mergeCell ref="A187:E187"/>
    <mergeCell ref="A188:F188"/>
    <mergeCell ref="A184:C184"/>
    <mergeCell ref="A174:F174"/>
    <mergeCell ref="A182:C182"/>
    <mergeCell ref="A31:F31"/>
    <mergeCell ref="B50:C50"/>
    <mergeCell ref="A51:F51"/>
    <mergeCell ref="B52:C52"/>
    <mergeCell ref="B53:C53"/>
    <mergeCell ref="A33:F33"/>
    <mergeCell ref="A34:F34"/>
    <mergeCell ref="D35:F35"/>
    <mergeCell ref="A35:C35"/>
    <mergeCell ref="A36:F36"/>
    <mergeCell ref="A38:F38"/>
    <mergeCell ref="A157:C157"/>
    <mergeCell ref="B54:C54"/>
    <mergeCell ref="A40:F40"/>
    <mergeCell ref="A41:C41"/>
    <mergeCell ref="D41:F41"/>
    <mergeCell ref="A42:F42"/>
    <mergeCell ref="A44:F44"/>
    <mergeCell ref="A46:F46"/>
    <mergeCell ref="A48:F48"/>
    <mergeCell ref="A129:C129"/>
    <mergeCell ref="A131:C131"/>
    <mergeCell ref="A99:F99"/>
    <mergeCell ref="A100:F100"/>
    <mergeCell ref="A101:F101"/>
    <mergeCell ref="A102:F102"/>
    <mergeCell ref="A103:F103"/>
    <mergeCell ref="A106:F106"/>
    <mergeCell ref="A93:F93"/>
    <mergeCell ref="B94:F94"/>
    <mergeCell ref="A125:C125"/>
    <mergeCell ref="A128:C128"/>
    <mergeCell ref="A83:F83"/>
    <mergeCell ref="A84:F84"/>
    <mergeCell ref="B85:F85"/>
    <mergeCell ref="A132:C132"/>
    <mergeCell ref="A68:F68"/>
    <mergeCell ref="A69:F69"/>
    <mergeCell ref="A165:B168"/>
    <mergeCell ref="A169:B169"/>
    <mergeCell ref="A170:B170"/>
    <mergeCell ref="A171:B171"/>
    <mergeCell ref="A70:F70"/>
    <mergeCell ref="A72:F72"/>
    <mergeCell ref="A133:C133"/>
    <mergeCell ref="A113:C113"/>
    <mergeCell ref="A144:F144"/>
    <mergeCell ref="A146:F146"/>
    <mergeCell ref="A160:C160"/>
    <mergeCell ref="A161:F161"/>
    <mergeCell ref="A163:E163"/>
    <mergeCell ref="A164:F164"/>
    <mergeCell ref="C165:C167"/>
    <mergeCell ref="A151:C154"/>
    <mergeCell ref="D151:D153"/>
    <mergeCell ref="E151:E153"/>
    <mergeCell ref="A155:C155"/>
    <mergeCell ref="D165:D167"/>
    <mergeCell ref="E166:E167"/>
  </mergeCells>
  <pageMargins left="0.7" right="0.7" top="0.75" bottom="0.75" header="0.3" footer="0.3"/>
  <pageSetup paperSize="9" scale="94" orientation="portrait" horizontalDpi="4294967293" r:id="rId1"/>
  <headerFooter>
    <oddHeader xml:space="preserve">&amp;CKompleksowe ubezpieczenie Akademii Wychowania Fizycznego we Wroclawiu II - nr sprawy KZ-25/2021
</oddHeader>
    <oddFooter xml:space="preserve">&amp;L&amp;7
</oddFooter>
  </headerFooter>
  <rowBreaks count="4" manualBreakCount="4">
    <brk id="33" max="16383" man="1"/>
    <brk id="107" max="5" man="1"/>
    <brk id="163" max="16383" man="1"/>
    <brk id="18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51</xdr:row>
                    <xdr:rowOff>38100</xdr:rowOff>
                  </from>
                  <to>
                    <xdr:col>4</xdr:col>
                    <xdr:colOff>1047750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52</xdr:row>
                    <xdr:rowOff>38100</xdr:rowOff>
                  </from>
                  <to>
                    <xdr:col>4</xdr:col>
                    <xdr:colOff>1047750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53</xdr:row>
                    <xdr:rowOff>38100</xdr:rowOff>
                  </from>
                  <to>
                    <xdr:col>4</xdr:col>
                    <xdr:colOff>1047750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51</xdr:row>
                    <xdr:rowOff>38100</xdr:rowOff>
                  </from>
                  <to>
                    <xdr:col>5</xdr:col>
                    <xdr:colOff>1019175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52</xdr:row>
                    <xdr:rowOff>38100</xdr:rowOff>
                  </from>
                  <to>
                    <xdr:col>5</xdr:col>
                    <xdr:colOff>1019175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53</xdr:row>
                    <xdr:rowOff>38100</xdr:rowOff>
                  </from>
                  <to>
                    <xdr:col>5</xdr:col>
                    <xdr:colOff>1019175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0" name="Check Box 91">
              <controlPr defaultSize="0" autoFill="0" autoLine="0" autoPict="0">
                <anchor moveWithCells="1">
                  <from>
                    <xdr:col>4</xdr:col>
                    <xdr:colOff>371475</xdr:colOff>
                    <xdr:row>55</xdr:row>
                    <xdr:rowOff>38100</xdr:rowOff>
                  </from>
                  <to>
                    <xdr:col>4</xdr:col>
                    <xdr:colOff>1047750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" name="Check Box 92">
              <controlPr defaultSize="0" autoFill="0" autoLine="0" autoPict="0">
                <anchor moveWithCells="1">
                  <from>
                    <xdr:col>5</xdr:col>
                    <xdr:colOff>361950</xdr:colOff>
                    <xdr:row>55</xdr:row>
                    <xdr:rowOff>38100</xdr:rowOff>
                  </from>
                  <to>
                    <xdr:col>5</xdr:col>
                    <xdr:colOff>1019175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2" name="Check Box 93">
              <controlPr defaultSize="0" autoFill="0" autoLine="0" autoPict="0">
                <anchor moveWithCells="1">
                  <from>
                    <xdr:col>4</xdr:col>
                    <xdr:colOff>371475</xdr:colOff>
                    <xdr:row>56</xdr:row>
                    <xdr:rowOff>38100</xdr:rowOff>
                  </from>
                  <to>
                    <xdr:col>4</xdr:col>
                    <xdr:colOff>1047750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3" name="Check Box 94">
              <controlPr defaultSize="0" autoFill="0" autoLine="0" autoPict="0">
                <anchor moveWithCells="1">
                  <from>
                    <xdr:col>5</xdr:col>
                    <xdr:colOff>361950</xdr:colOff>
                    <xdr:row>56</xdr:row>
                    <xdr:rowOff>38100</xdr:rowOff>
                  </from>
                  <to>
                    <xdr:col>5</xdr:col>
                    <xdr:colOff>1019175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4</xdr:col>
                    <xdr:colOff>371475</xdr:colOff>
                    <xdr:row>57</xdr:row>
                    <xdr:rowOff>38100</xdr:rowOff>
                  </from>
                  <to>
                    <xdr:col>4</xdr:col>
                    <xdr:colOff>1047750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5" name="Check Box 96">
              <controlPr defaultSize="0" autoFill="0" autoLine="0" autoPict="0">
                <anchor moveWithCells="1">
                  <from>
                    <xdr:col>5</xdr:col>
                    <xdr:colOff>361950</xdr:colOff>
                    <xdr:row>57</xdr:row>
                    <xdr:rowOff>38100</xdr:rowOff>
                  </from>
                  <to>
                    <xdr:col>5</xdr:col>
                    <xdr:colOff>1019175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6" name="Check Box 97">
              <controlPr defaultSize="0" autoFill="0" autoLine="0" autoPict="0">
                <anchor moveWithCells="1">
                  <from>
                    <xdr:col>4</xdr:col>
                    <xdr:colOff>371475</xdr:colOff>
                    <xdr:row>58</xdr:row>
                    <xdr:rowOff>38100</xdr:rowOff>
                  </from>
                  <to>
                    <xdr:col>4</xdr:col>
                    <xdr:colOff>1047750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7" name="Check Box 98">
              <controlPr defaultSize="0" autoFill="0" autoLine="0" autoPict="0">
                <anchor moveWithCells="1">
                  <from>
                    <xdr:col>5</xdr:col>
                    <xdr:colOff>361950</xdr:colOff>
                    <xdr:row>58</xdr:row>
                    <xdr:rowOff>38100</xdr:rowOff>
                  </from>
                  <to>
                    <xdr:col>5</xdr:col>
                    <xdr:colOff>1019175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8" name="Check Box 99">
              <controlPr defaultSize="0" autoFill="0" autoLine="0" autoPict="0">
                <anchor moveWithCells="1">
                  <from>
                    <xdr:col>4</xdr:col>
                    <xdr:colOff>371475</xdr:colOff>
                    <xdr:row>59</xdr:row>
                    <xdr:rowOff>38100</xdr:rowOff>
                  </from>
                  <to>
                    <xdr:col>4</xdr:col>
                    <xdr:colOff>1047750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9" name="Check Box 100">
              <controlPr defaultSize="0" autoFill="0" autoLine="0" autoPict="0">
                <anchor moveWithCells="1">
                  <from>
                    <xdr:col>5</xdr:col>
                    <xdr:colOff>361950</xdr:colOff>
                    <xdr:row>59</xdr:row>
                    <xdr:rowOff>38100</xdr:rowOff>
                  </from>
                  <to>
                    <xdr:col>5</xdr:col>
                    <xdr:colOff>1019175</xdr:colOff>
                    <xdr:row>59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Remigiusz Walczak</cp:lastModifiedBy>
  <cp:lastPrinted>2021-02-03T06:21:32Z</cp:lastPrinted>
  <dcterms:created xsi:type="dcterms:W3CDTF">2021-01-18T10:18:34Z</dcterms:created>
  <dcterms:modified xsi:type="dcterms:W3CDTF">2021-08-20T08:42:57Z</dcterms:modified>
</cp:coreProperties>
</file>