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45" yWindow="3210" windowWidth="3960" windowHeight="3225" tabRatio="700" activeTab="0"/>
  </bookViews>
  <sheets>
    <sheet name="informacje" sheetId="1" r:id="rId1"/>
    <sheet name="budynki" sheetId="2" r:id="rId2"/>
    <sheet name="elektronika" sheetId="3" r:id="rId3"/>
    <sheet name="pojazdy" sheetId="4" r:id="rId4"/>
    <sheet name="śr. trwałe" sheetId="5" r:id="rId5"/>
    <sheet name="lokalizacje" sheetId="6" r:id="rId6"/>
    <sheet name="szkodowosc" sheetId="7" r:id="rId7"/>
  </sheets>
  <definedNames>
    <definedName name="_xlnm.Print_Area" localSheetId="1">'budynki'!$A$1:$AD$124</definedName>
    <definedName name="_xlnm.Print_Area" localSheetId="2">'elektronika'!$A$1:$D$249</definedName>
    <definedName name="_xlnm.Print_Area" localSheetId="5">'lokalizacje'!$A$1:$C$24</definedName>
    <definedName name="_xlnm.Print_Area" localSheetId="3">'pojazdy'!$A$1:$T$49</definedName>
    <definedName name="_xlnm.Print_Area" localSheetId="4">'śr. trwałe'!$A$1:$H$24</definedName>
  </definedNames>
  <calcPr fullCalcOnLoad="1"/>
</workbook>
</file>

<file path=xl/sharedStrings.xml><?xml version="1.0" encoding="utf-8"?>
<sst xmlns="http://schemas.openxmlformats.org/spreadsheetml/2006/main" count="1943" uniqueCount="852">
  <si>
    <t>lp.</t>
  </si>
  <si>
    <t>rok budowy</t>
  </si>
  <si>
    <t>lokalizacja (adres)</t>
  </si>
  <si>
    <t>ilość kondygnacji</t>
  </si>
  <si>
    <t>Rodzaj materiałów budowlanych, z jakich wykonano budynek</t>
  </si>
  <si>
    <t>mury</t>
  </si>
  <si>
    <t>stropy</t>
  </si>
  <si>
    <t>dach (konstrukcja i pokrycie)</t>
  </si>
  <si>
    <t>RAZEM</t>
  </si>
  <si>
    <t xml:space="preserve">nazwa  </t>
  </si>
  <si>
    <t>rok produkcji</t>
  </si>
  <si>
    <t>wartość (początkowa) - księgowa brutto</t>
  </si>
  <si>
    <t>nazwa środka trwałego</t>
  </si>
  <si>
    <r>
      <t xml:space="preserve">nazwa środka trwałego oraz informacja, czy urządzenie zainstalowane jest </t>
    </r>
    <r>
      <rPr>
        <b/>
        <u val="single"/>
        <sz val="10"/>
        <rFont val="Arial"/>
        <family val="2"/>
      </rPr>
      <t>wewnątrz budynku</t>
    </r>
    <r>
      <rPr>
        <b/>
        <sz val="10"/>
        <rFont val="Arial"/>
        <family val="2"/>
      </rPr>
      <t xml:space="preserve">, czy </t>
    </r>
    <r>
      <rPr>
        <b/>
        <u val="single"/>
        <sz val="10"/>
        <rFont val="Arial"/>
        <family val="2"/>
      </rPr>
      <t>na zewnątrz</t>
    </r>
  </si>
  <si>
    <t>Tabela nr 3</t>
  </si>
  <si>
    <t>GRUPY ŚRODKÓW TRWAŁYCH I INNYCH</t>
  </si>
  <si>
    <t>Grupa III</t>
  </si>
  <si>
    <t>Grupa V</t>
  </si>
  <si>
    <t>grupa 014 (zbiory biblioteczne)</t>
  </si>
  <si>
    <t>Razem</t>
  </si>
  <si>
    <t>Tabela nr 5</t>
  </si>
  <si>
    <t>Lp.</t>
  </si>
  <si>
    <t>Lokalizacja (adres)</t>
  </si>
  <si>
    <t>Zabezpieczenia (znane zabezpieczenia p-poż i przeciw kradzieżowe)</t>
  </si>
  <si>
    <t>1.</t>
  </si>
  <si>
    <t>2.</t>
  </si>
  <si>
    <t xml:space="preserve">nazwa budynku/ budowli </t>
  </si>
  <si>
    <t xml:space="preserve">przeznaczenie budynku/ budowli </t>
  </si>
  <si>
    <t>czy budynek jest podpiwniczony?</t>
  </si>
  <si>
    <t>czy jest wyposażony w windę? (TAK/NIE)</t>
  </si>
  <si>
    <t>REGON</t>
  </si>
  <si>
    <t>czy jest to budynkek zabytkowy, podlegający nadzorowi konserwatora zabytków?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</si>
  <si>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</si>
  <si>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</si>
  <si>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</si>
  <si>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</si>
  <si>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</si>
  <si>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</si>
  <si>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zabezpieczenia
(znane zabiezpieczenia p-poż i przeciw kradzieżowe)     (2)</t>
  </si>
  <si>
    <t>powierzchnia użytkowa (w m²)**</t>
  </si>
  <si>
    <t>Budynek administracyjny Urzędu Gminy</t>
  </si>
  <si>
    <t>działalność administracyjna</t>
  </si>
  <si>
    <t>TAK</t>
  </si>
  <si>
    <t>NIE</t>
  </si>
  <si>
    <t>1912, 1975- rozbudowa</t>
  </si>
  <si>
    <t>O</t>
  </si>
  <si>
    <t>gaśnice, hydrant, kraty, alarm</t>
  </si>
  <si>
    <t>cegła</t>
  </si>
  <si>
    <t>40%żelbet 60% drewno</t>
  </si>
  <si>
    <t>konstr. drewniana, papa</t>
  </si>
  <si>
    <t>dobry</t>
  </si>
  <si>
    <t>bardzo dobry</t>
  </si>
  <si>
    <t>TAK-część</t>
  </si>
  <si>
    <t>Lokal mieszkalny</t>
  </si>
  <si>
    <t>pustaki</t>
  </si>
  <si>
    <t>betonowy</t>
  </si>
  <si>
    <t>konstr. drewniana,eternit</t>
  </si>
  <si>
    <t>n/d</t>
  </si>
  <si>
    <t>Budynek gospodarczy - 1/2</t>
  </si>
  <si>
    <t>eternit</t>
  </si>
  <si>
    <t>dostateczny</t>
  </si>
  <si>
    <t>ul. Wojska Polskiego 43, 89-526 Lubiewo</t>
  </si>
  <si>
    <t>papa</t>
  </si>
  <si>
    <t>Budynek ośrodka zdrowia + 2 lokale mieszkalne</t>
  </si>
  <si>
    <t>ośrodek zdrowia,                   2 lokale mieszkalne</t>
  </si>
  <si>
    <t>1978, 1993- adapt.</t>
  </si>
  <si>
    <t>ul. Wojska Polskiego 41, 89-526 Lubiewo</t>
  </si>
  <si>
    <t>żelbet</t>
  </si>
  <si>
    <t>stropodach, papa</t>
  </si>
  <si>
    <t xml:space="preserve">Budynek ośrodka zdrowia </t>
  </si>
  <si>
    <t>ośrodek zdrowia</t>
  </si>
  <si>
    <t>gaśnice, hydranty, alarm</t>
  </si>
  <si>
    <t>pustaki, cegła</t>
  </si>
  <si>
    <t>dz-3</t>
  </si>
  <si>
    <t>płyty korytkowe, papa</t>
  </si>
  <si>
    <t>działalność kulturalna, biblioteka</t>
  </si>
  <si>
    <t>1,część-2</t>
  </si>
  <si>
    <t>1975, 2010-przebudowa</t>
  </si>
  <si>
    <t>KB</t>
  </si>
  <si>
    <t>Sucha, ul. Główna 19, 89-525 Sucha</t>
  </si>
  <si>
    <t>Świetlica - remiza Płazowo</t>
  </si>
  <si>
    <t>1968, 2011- modern.</t>
  </si>
  <si>
    <t>Świetlica - remiza Wełpin</t>
  </si>
  <si>
    <t>1964; 2006,2011-modern.</t>
  </si>
  <si>
    <t>Świetlica - remiza Minikowo</t>
  </si>
  <si>
    <t>1962; 2006,2011-modern.</t>
  </si>
  <si>
    <t>Minikowo 52,               89-510 Bysław</t>
  </si>
  <si>
    <t xml:space="preserve">eternit </t>
  </si>
  <si>
    <t>Świetlica - remiza Trutnowo</t>
  </si>
  <si>
    <t>1968, 2011-modern.</t>
  </si>
  <si>
    <t>Trutnowo 20, Lubiewo</t>
  </si>
  <si>
    <t>Świetlica - remiza Cierplewo</t>
  </si>
  <si>
    <t>Cierplewo 9,               89-525 Sucha</t>
  </si>
  <si>
    <t>drewniany</t>
  </si>
  <si>
    <t>Świetlica Lubiewice</t>
  </si>
  <si>
    <t>Lubiewice 25,              89-526 Lubiewo</t>
  </si>
  <si>
    <t>Świetlica Bysławek (pawilon)</t>
  </si>
  <si>
    <t>2001, 2010-przebudowa</t>
  </si>
  <si>
    <t>(przebudowana)</t>
  </si>
  <si>
    <t>Bysławek 51 A,           89-510 Bysław</t>
  </si>
  <si>
    <t>remiza OSP, sala, biblioteka, pokoje</t>
  </si>
  <si>
    <t>płyty żerańskie</t>
  </si>
  <si>
    <t>Budynek administracyjny + remiza OSP</t>
  </si>
  <si>
    <t>ul. Wojska Polskiego 8, 89-526 Lubiewo</t>
  </si>
  <si>
    <t>dachówka</t>
  </si>
  <si>
    <t>Budynek socjalny - Bysław kąpielisko</t>
  </si>
  <si>
    <t>ul. Główna 70,              89-510 Bysław</t>
  </si>
  <si>
    <t>dachówka ceramiczna</t>
  </si>
  <si>
    <t>b. dobry/ ogrzewanie do wykonania</t>
  </si>
  <si>
    <t>b. dobry</t>
  </si>
  <si>
    <t>Hydrofornia stara</t>
  </si>
  <si>
    <t>ul. Słoneczna 3 A,       89-510 Bysław</t>
  </si>
  <si>
    <t>Garaże - 9 segmentowych</t>
  </si>
  <si>
    <t>płyty betonowe</t>
  </si>
  <si>
    <t>stropodach z płyt korytkowych, papa</t>
  </si>
  <si>
    <t xml:space="preserve">Budynek po stacji PKP Bruchniewo </t>
  </si>
  <si>
    <t>4 lokale socjalne</t>
  </si>
  <si>
    <t>Bruchniewo</t>
  </si>
  <si>
    <t>Przystanek</t>
  </si>
  <si>
    <t>Lubiewo</t>
  </si>
  <si>
    <t>Sucha</t>
  </si>
  <si>
    <t>Bysław</t>
  </si>
  <si>
    <t>Plac zabaw</t>
  </si>
  <si>
    <t>Klonowo</t>
  </si>
  <si>
    <t xml:space="preserve">Place zabaw - 5 zestawów </t>
  </si>
  <si>
    <t>Cierplewo, Lubiewo, Lubiewice, Trutnowo, Teolog</t>
  </si>
  <si>
    <t>Wełpin</t>
  </si>
  <si>
    <t>Bysław (nad jeziorem)</t>
  </si>
  <si>
    <t>Pomost -kąpielisko Bysław</t>
  </si>
  <si>
    <t>1978, remont 2012</t>
  </si>
  <si>
    <t>Bysław ul. Główna 70</t>
  </si>
  <si>
    <t>Pomost cumowniczo-rekreacyjny Kąpielisko Bysław</t>
  </si>
  <si>
    <t>Zjeżdżalnia do wody ze ślizgiem prostym - kąpielisko Bysław</t>
  </si>
  <si>
    <t>budynek stacji kolejowej w Klonowie</t>
  </si>
  <si>
    <t>średni</t>
  </si>
  <si>
    <t>dobra</t>
  </si>
  <si>
    <t>n.d</t>
  </si>
  <si>
    <t>średnia</t>
  </si>
  <si>
    <t>Remiza OSP Klonowo</t>
  </si>
  <si>
    <t>blacha, eternit</t>
  </si>
  <si>
    <t>Budynek szkolny Klonowo</t>
  </si>
  <si>
    <t>Swietlica wiejska Klonowo</t>
  </si>
  <si>
    <t>CZĘŚCIOWO</t>
  </si>
  <si>
    <t>Plac zabaw Płazowo</t>
  </si>
  <si>
    <t>Płazowo</t>
  </si>
  <si>
    <t>Plac zabaw Bysławek</t>
  </si>
  <si>
    <t>Bysławek</t>
  </si>
  <si>
    <t>pomost na jeziorze Bysław</t>
  </si>
  <si>
    <t>pomost na jeziorze Bysławek</t>
  </si>
  <si>
    <t>pomost na jeziorze Lubiewo</t>
  </si>
  <si>
    <t>pomost na jeziorze Cekcyn</t>
  </si>
  <si>
    <t>Cekcyn</t>
  </si>
  <si>
    <t>Budynek w Suchej</t>
  </si>
  <si>
    <t>żelbetowy</t>
  </si>
  <si>
    <t>infrast. Turyst. Nad stawem w Klonowie</t>
  </si>
  <si>
    <t>infrast. Turyst. Nad stawem w Lubiewie</t>
  </si>
  <si>
    <t>infrast. Turyst. Nad stawem w Trutnowie</t>
  </si>
  <si>
    <t>Trutnowo</t>
  </si>
  <si>
    <t>siłownia plenerowa w Bysławiu</t>
  </si>
  <si>
    <t>siłownia plenerowa w Lubiewie</t>
  </si>
  <si>
    <t>drewniany pokrycie blachodachówka</t>
  </si>
  <si>
    <t>Centrum Zarządzania Siecią</t>
  </si>
  <si>
    <t>Gmina Lubiewo</t>
  </si>
  <si>
    <t>szerokopasmowa sieć światłowodowa</t>
  </si>
  <si>
    <t>1912 adaptacja 2016</t>
  </si>
  <si>
    <t>drewniana, dachówka ceramiczna</t>
  </si>
  <si>
    <t xml:space="preserve"> dobry</t>
  </si>
  <si>
    <t>Budynek gospodarczy (Posterunek)</t>
  </si>
  <si>
    <t>Plac zabaw PODWÓRKO NIVEA + ogrodzenie</t>
  </si>
  <si>
    <t>Urządzenie wielofunkcyjne</t>
  </si>
  <si>
    <t>Urząd Gminy Lubiewo</t>
  </si>
  <si>
    <t>Lubiewo Kościuszki 1</t>
  </si>
  <si>
    <t>blachodachówka</t>
  </si>
  <si>
    <t>Część budynku przedszkola (parter)</t>
  </si>
  <si>
    <t>Lubiewio Hallera 7</t>
  </si>
  <si>
    <t>000539762</t>
  </si>
  <si>
    <t>Minikowo</t>
  </si>
  <si>
    <t>płyta żelbetowa</t>
  </si>
  <si>
    <t>Tabela nr 1 - Informacje ogólne do oceny ryzyka w Gminie Lubiewo</t>
  </si>
  <si>
    <t>L.p.</t>
  </si>
  <si>
    <t>Nazwa jednostki</t>
  </si>
  <si>
    <t>Adres</t>
  </si>
  <si>
    <t>NIP</t>
  </si>
  <si>
    <t>PKD</t>
  </si>
  <si>
    <t>Rodzaj prowadzonej działalności (opisowo)</t>
  </si>
  <si>
    <t>Elementy mające wpływ na ocenę ryzyka</t>
  </si>
  <si>
    <t>Urząd Gminy</t>
  </si>
  <si>
    <t>ul. Hallera 9,                            89-526 Lubiewo</t>
  </si>
  <si>
    <t>561-10-09-487</t>
  </si>
  <si>
    <t>7511Z</t>
  </si>
  <si>
    <t>Kierowanie podstawowymi rodzajami działalności publicznej</t>
  </si>
  <si>
    <t>-</t>
  </si>
  <si>
    <t>Zakład Komunalny</t>
  </si>
  <si>
    <t>561-15-99-000</t>
  </si>
  <si>
    <t>3600Z</t>
  </si>
  <si>
    <t>Działalność usługowa w zakresie rozprowadzania wody</t>
  </si>
  <si>
    <t>Przedszkole Samorządowe</t>
  </si>
  <si>
    <t>561-15-88-290</t>
  </si>
  <si>
    <t>340673879</t>
  </si>
  <si>
    <t>8510Z</t>
  </si>
  <si>
    <t>Szkoła Podstawowa w Lubiewie</t>
  </si>
  <si>
    <t>561-14-81-669</t>
  </si>
  <si>
    <t>000269890</t>
  </si>
  <si>
    <t>8520Z</t>
  </si>
  <si>
    <t>Usługi szkół podstawowych</t>
  </si>
  <si>
    <t>Szkoła Podstawowa w Bysławiu</t>
  </si>
  <si>
    <t>ul. Kwiatowa 9,                             89-510 Bysław</t>
  </si>
  <si>
    <t>561-14-18-783</t>
  </si>
  <si>
    <t>001158217</t>
  </si>
  <si>
    <t>Gminny Ośrodek
 Pomocy Społecznej</t>
  </si>
  <si>
    <t>561-15-71-177</t>
  </si>
  <si>
    <t>8899Z</t>
  </si>
  <si>
    <t>Pozostała pomoc społeczna bez zakwaterowania, gdzie indziej niesklasyfikowana</t>
  </si>
  <si>
    <t>Biblioteka-Centrum Kultury i Promocji Gminy Lubiewo</t>
  </si>
  <si>
    <t>561-15-75-726</t>
  </si>
  <si>
    <t>9101A</t>
  </si>
  <si>
    <t>działalność bibliotek</t>
  </si>
  <si>
    <t>ul. Wincentego Witosa 1,                               89-526 Lubiewo</t>
  </si>
  <si>
    <t>ul. Wojska Polskiego 16,                           89-526 Lubiewo</t>
  </si>
  <si>
    <t>ul. Kwiatowa 9,                                   89-510 Bysław</t>
  </si>
  <si>
    <t>ul. Główna 75,                                          89-510 Bysław</t>
  </si>
  <si>
    <t xml:space="preserve">Gminny Ośrodek Pomocy Społecznej </t>
  </si>
  <si>
    <t>GOPS</t>
  </si>
  <si>
    <t>Słoneczna 5, Bysław</t>
  </si>
  <si>
    <t>płyty żerańskie, żużel</t>
  </si>
  <si>
    <t>szlichta betonowa , papa</t>
  </si>
  <si>
    <t>Studnia głębinowa gł.42m</t>
  </si>
  <si>
    <t>Studnia głębinowa gł.40m</t>
  </si>
  <si>
    <t>Hallera 38, Lubiewo</t>
  </si>
  <si>
    <t>Studnia głębinowa gł.56m</t>
  </si>
  <si>
    <t>Główna 20, Sucha</t>
  </si>
  <si>
    <t>strop podwieszany do konstrukcji + wełna na ocieplenie</t>
  </si>
  <si>
    <t>Oczyszczalnia ścieków</t>
  </si>
  <si>
    <t>Słoneczna, Bysław</t>
  </si>
  <si>
    <t xml:space="preserve">konstrukcja stalowa + płyta obornicka </t>
  </si>
  <si>
    <t>konstrukcja stalowa+ płyta obornicka</t>
  </si>
  <si>
    <t>Przepompownia ścieków</t>
  </si>
  <si>
    <t>Główna, Bysław</t>
  </si>
  <si>
    <t>Lubiewo Wybudowanie</t>
  </si>
  <si>
    <t>Wodna, Lubiewo</t>
  </si>
  <si>
    <t>Witosa, Lubiewo</t>
  </si>
  <si>
    <t>Bysław Wybudowanie</t>
  </si>
  <si>
    <t>Bysławek łąki</t>
  </si>
  <si>
    <t>Przepompownia ścieków PK 4</t>
  </si>
  <si>
    <t>Przepompownia ścieków PK 5</t>
  </si>
  <si>
    <t>Przepompownia ścieków przydomowa</t>
  </si>
  <si>
    <t>Przepompownia ścieków PK 3</t>
  </si>
  <si>
    <t>Przepompownia ścieków PK 6</t>
  </si>
  <si>
    <t>Zamrzenica</t>
  </si>
  <si>
    <t>Przepompownia ścieków PK 7</t>
  </si>
  <si>
    <t>Przepompownia ścieków przydomowa Pd 2</t>
  </si>
  <si>
    <t>Przepompownia ścieków przydomowa Pd 3</t>
  </si>
  <si>
    <t>Biblioteka- Centrum Kultury i Promocji Gminy Lubiewo</t>
  </si>
  <si>
    <t>B-CKiP</t>
  </si>
  <si>
    <t>BCKiP Lubiewo+Świetlica ul.Wincentego Witosa 1, 89-526 Lubiewo</t>
  </si>
  <si>
    <t>gaśnice: proszkowe 9 szt., śniegowa - 1 szt,  pianowa - 1 szt, hydranty - 3 szt., czujniki; alarm, całodobowy dozór agencji ochrony</t>
  </si>
  <si>
    <t>Filia Biblioteki+Świetlica ul. Strażacka 1 89-510 Bysław</t>
  </si>
  <si>
    <t>gaśnice: proszkowa - 3 szt, śniegowa - 1 szt,czujniki; alarm, całodobowy dozór agencji ochrony</t>
  </si>
  <si>
    <t>Świetlica Bysławek 51 A, 89-510 Bysław</t>
  </si>
  <si>
    <t>gaśnice: proszkowa - 3 szt</t>
  </si>
  <si>
    <t>Świetlica Cierplewo 9, 89-525 Sucha</t>
  </si>
  <si>
    <t>gaśnice: proszkowa - 2 szt</t>
  </si>
  <si>
    <t>Świetlica Klonowo 21, 89-526 Lubiewo</t>
  </si>
  <si>
    <t>gaśnice: proszkowa - 3 szt, pianowa - 1 szt</t>
  </si>
  <si>
    <t>Świetlica Lubiewice 25, 89-526 Lubiewo</t>
  </si>
  <si>
    <t>Świetlica Minikowo 52, 89-510 Bysław</t>
  </si>
  <si>
    <t>Świetlica Płazowo 47, 89-510 Bysław</t>
  </si>
  <si>
    <t>Świetlica Sucha ul. Główna 19, 89-525 Sucha</t>
  </si>
  <si>
    <t>Świetlica Trutnowo 20, 89-526 Lubiewo</t>
  </si>
  <si>
    <t>Świetlica Wełpin 8, 89-510 Bysław</t>
  </si>
  <si>
    <t>gaśnice, hydranty, czujniki i urządzenia alarmowe, alarmy, dozór agencji ochrony całodobowy</t>
  </si>
  <si>
    <t>cegła czerwona</t>
  </si>
  <si>
    <t>zły</t>
  </si>
  <si>
    <t>brak</t>
  </si>
  <si>
    <t>nie dotyczy</t>
  </si>
  <si>
    <t>Sala gimnastyczna</t>
  </si>
  <si>
    <t>gaśnice,hydranty,alarm-Koncesjonowana Agencja Ochrony Osób i Mienia "BOS" Cekcyn</t>
  </si>
  <si>
    <t>Lubiewo, ul. Wojska Polskiego 16</t>
  </si>
  <si>
    <t>Budynek szkolno - mieszkalny</t>
  </si>
  <si>
    <t>bloczki gazobetonowe, cegła czerwona</t>
  </si>
  <si>
    <t>żelbetonowy, gęstożebrowy</t>
  </si>
  <si>
    <t>termozgrzewalna papa</t>
  </si>
  <si>
    <t>Tablica interaktywna</t>
  </si>
  <si>
    <t>ul. Kwiatowa 9, Bysław</t>
  </si>
  <si>
    <t>bloczki gazobetonowe, bloczki betonowe</t>
  </si>
  <si>
    <t>stropy międzykondygnacyjne: z płyt otworowych "Żerań", stropodach wentylowany z płyt korytkowych oparty na ściankach ażurowych</t>
  </si>
  <si>
    <t xml:space="preserve">bardzo dobry w części wymienionej/ stolarka drewniana - w części ramy do wymiany </t>
  </si>
  <si>
    <t>ławy i stropy żelbetonowe, stropy z płyt kanałowych</t>
  </si>
  <si>
    <t>z drewnianych elementów klejonych nad halą, nad częścią parterową stropodach wentylowany, nad salą kryty płytami warstwowymi, nad częścią parterową papa</t>
  </si>
  <si>
    <t>monitoring wizyjny</t>
  </si>
  <si>
    <t>sprzęt elektroniczny przenośny</t>
  </si>
  <si>
    <t>sprzęt elektroniczny stacjonarny</t>
  </si>
  <si>
    <t>razem</t>
  </si>
  <si>
    <t>WYKAZ WSZYSTKICH LOKALIZACJI, W KTÓRYCH PROWADZONA JEST DZIAŁALNOŚĆ ORAZ LOKALIZACJI, GDZIE ZNAJDUJE SIĘ MIENIE NALEŻĄCE DO JEDNOSTEK GMINY LUBIEWO</t>
  </si>
  <si>
    <t>PSZOK - budynek edukacyjno - promocyjny</t>
  </si>
  <si>
    <t>Punkt selektywnej zbiórki odpadów komunalnych</t>
  </si>
  <si>
    <t>Bysław, ul. Słoneczna 6</t>
  </si>
  <si>
    <t>blachodachówka + inst. Fotowoltaiczna</t>
  </si>
  <si>
    <t>PSZOK - wiata na odpady</t>
  </si>
  <si>
    <t>konstrukcja stalowa</t>
  </si>
  <si>
    <t>PSZOK - boksy na odpady</t>
  </si>
  <si>
    <t>PSZOK - ogrodzenie terenu - dł. 75 mb</t>
  </si>
  <si>
    <t>konstr. metal. fund.  beton.</t>
  </si>
  <si>
    <t>rodzaj wartości (księgowa brutto - KB / odtworzeniowa - O)</t>
  </si>
  <si>
    <t>Dane pojazdów/ pojazdów wolnobieżnych</t>
  </si>
  <si>
    <t>Marka</t>
  </si>
  <si>
    <t>Typ, model</t>
  </si>
  <si>
    <t>Nr podw./ nadw.</t>
  </si>
  <si>
    <t>Nr rej.</t>
  </si>
  <si>
    <t>Rodzaj pojazdu zgodnie z dowodem rejestracyjnym lub innymi dokumentami</t>
  </si>
  <si>
    <t>Poj.</t>
  </si>
  <si>
    <t>Rok prod.</t>
  </si>
  <si>
    <t>Data I rejestracji</t>
  </si>
  <si>
    <t>Ilość miejsc</t>
  </si>
  <si>
    <t>Ładowność</t>
  </si>
  <si>
    <t>DMC</t>
  </si>
  <si>
    <t>Czy pojazd służy do nauki jazdy?</t>
  </si>
  <si>
    <t>Od</t>
  </si>
  <si>
    <t>Do</t>
  </si>
  <si>
    <t>LA911B/82</t>
  </si>
  <si>
    <t>CTU R191</t>
  </si>
  <si>
    <t>samochód pożarniczy</t>
  </si>
  <si>
    <t>F-160</t>
  </si>
  <si>
    <t>D59131</t>
  </si>
  <si>
    <t>CTU T698</t>
  </si>
  <si>
    <t>x</t>
  </si>
  <si>
    <t>VSKJ4BHB6UY611561</t>
  </si>
  <si>
    <t>CTU 63HV</t>
  </si>
  <si>
    <t>osobowy</t>
  </si>
  <si>
    <t>27.03.2008</t>
  </si>
  <si>
    <t>transit</t>
  </si>
  <si>
    <t>WFOLXXGGVLYG94154</t>
  </si>
  <si>
    <t>CTU80NR</t>
  </si>
  <si>
    <t>pożarniczy</t>
  </si>
  <si>
    <t>FSC</t>
  </si>
  <si>
    <t>BDR1287</t>
  </si>
  <si>
    <t>specjalny pożarniczy</t>
  </si>
  <si>
    <t>TGM 13.290 4x4 BL</t>
  </si>
  <si>
    <t>WMAN36ZZ2EY307506</t>
  </si>
  <si>
    <t>CTU 98XU</t>
  </si>
  <si>
    <t>11.12.2013</t>
  </si>
  <si>
    <t>WF0NXXTTFNDB69079</t>
  </si>
  <si>
    <t>CTU 30XX</t>
  </si>
  <si>
    <t>atego  967FWU3/PP</t>
  </si>
  <si>
    <t>WDB9676371L906210</t>
  </si>
  <si>
    <t>CTU 1J22</t>
  </si>
  <si>
    <t>10.09.2015</t>
  </si>
  <si>
    <t>SUL332412WW0033701</t>
  </si>
  <si>
    <t>CTU 31LK</t>
  </si>
  <si>
    <t>03-02-1999</t>
  </si>
  <si>
    <t>CTU C359</t>
  </si>
  <si>
    <t>08-09-1980</t>
  </si>
  <si>
    <t>Wózek do wężów gaśniczych</t>
  </si>
  <si>
    <t>X</t>
  </si>
  <si>
    <t>do wężów gaśniczych</t>
  </si>
  <si>
    <t>BYU 365N</t>
  </si>
  <si>
    <t>B11</t>
  </si>
  <si>
    <t>YU100B11XJP588265</t>
  </si>
  <si>
    <t>CTU98E9</t>
  </si>
  <si>
    <t>przyczepa</t>
  </si>
  <si>
    <t>pickup</t>
  </si>
  <si>
    <t>JN1CPUD22U0809543</t>
  </si>
  <si>
    <t>CTU99G8</t>
  </si>
  <si>
    <t>Opel Movano</t>
  </si>
  <si>
    <t>W0LMSH4C2AB012088</t>
  </si>
  <si>
    <t>CTU68G5</t>
  </si>
  <si>
    <t>1222AF</t>
  </si>
  <si>
    <t>WDB65028615725757</t>
  </si>
  <si>
    <t>CTU23G2</t>
  </si>
  <si>
    <t>SUL05542420072518</t>
  </si>
  <si>
    <t>CTU R621</t>
  </si>
  <si>
    <t>Crafter</t>
  </si>
  <si>
    <t>CTU99M8</t>
  </si>
  <si>
    <t>ul.Hallera 7                           89-526 Lubiewo</t>
  </si>
  <si>
    <t>Zestaw komputerowy DELL</t>
  </si>
  <si>
    <t>Router TP-Link</t>
  </si>
  <si>
    <t>Switch TP-Link 24p</t>
  </si>
  <si>
    <t>Urządzenie wielofunkcyjne Brother</t>
  </si>
  <si>
    <t>Zestaw komputerowy DELL 7040</t>
  </si>
  <si>
    <t>UPS-zasilacz awaryjny POWER WALKER</t>
  </si>
  <si>
    <t>Urządzenie wielofunkcyjne OKI MC573DN</t>
  </si>
  <si>
    <t xml:space="preserve">Laptop DELL LATITUDE </t>
  </si>
  <si>
    <t>Tablet Lenovo TAB M10</t>
  </si>
  <si>
    <t>Zestaw do monitorindu</t>
  </si>
  <si>
    <t>gaśnice proszkowe 3 szt., alarm, całodobowy dozór agencji ochrony</t>
  </si>
  <si>
    <t>namioty-2</t>
  </si>
  <si>
    <t>Zasilacz awaryjny APC Back-UPS 950VA AVR BX950</t>
  </si>
  <si>
    <t>dywan interaktywny</t>
  </si>
  <si>
    <t>tablet HUAWEI - 5szt.</t>
  </si>
  <si>
    <t>zestaw muzyczny</t>
  </si>
  <si>
    <t>wieża Blaupunkt</t>
  </si>
  <si>
    <t>ozonator 2szt.</t>
  </si>
  <si>
    <t>użyteczności publicznej</t>
  </si>
  <si>
    <t>Radioodtwarzacz</t>
  </si>
  <si>
    <t>Laptop DELL Inspiron 14 300 - 12 szt</t>
  </si>
  <si>
    <t>Laptop Lenovo IdeaPad S340 - 12 szt.</t>
  </si>
  <si>
    <t>tablet graficzny Intuos PenS - 6 szt.</t>
  </si>
  <si>
    <t>ozonator</t>
  </si>
  <si>
    <t>boisko sportowe z infrastrukturą towarzyszącą</t>
  </si>
  <si>
    <t>Komputer CORE 2 szt.</t>
  </si>
  <si>
    <t>Projektor OPTOMA</t>
  </si>
  <si>
    <t>Pianinio DP603</t>
  </si>
  <si>
    <t>Laptop DELL Inspiron 14 3000 - 13szt.</t>
  </si>
  <si>
    <t>Laptop Lenovo IdeaPad S340- 13szt.</t>
  </si>
  <si>
    <t>Tablet graficzny Intuos</t>
  </si>
  <si>
    <t>Budynek higieniczno - sanitarny - targowisko</t>
  </si>
  <si>
    <t>Targowisko</t>
  </si>
  <si>
    <t>Lubiewo, ul Hallera 14</t>
  </si>
  <si>
    <t>Wiaty zadaszone na targowisku - 3 szt.</t>
  </si>
  <si>
    <t>konstrukcja drewniania</t>
  </si>
  <si>
    <t>Ogrodzenie targowiska - dł. 90 m</t>
  </si>
  <si>
    <t>Ogrodzenie mogiły zbiorowej w Klonowie - dł. 204,3 m</t>
  </si>
  <si>
    <t>Komputer LENOVO</t>
  </si>
  <si>
    <t>Urządzenie wielofunkcyjne BROTHER</t>
  </si>
  <si>
    <t>Urzadzenie wielofunkcyjne KONICA MINOLTA</t>
  </si>
  <si>
    <t>Komputer DELL OPTIPLEX 5040</t>
  </si>
  <si>
    <t>Urządzenie wielofunkcyjne HPLJ</t>
  </si>
  <si>
    <t>Urządzenie wielofunkcyjne OKI MC</t>
  </si>
  <si>
    <t>Komputer LENOVO M93pSFF</t>
  </si>
  <si>
    <t>Drukarka laserowa BROTHER</t>
  </si>
  <si>
    <t>Urządzenie wielofunkcyjne Xerox WorkCentre</t>
  </si>
  <si>
    <t>Zestaw do monitoringu Urzędu Gminy i targowiska</t>
  </si>
  <si>
    <t>Budynek użytkowy Lubiewo - 1 lokal (poczta)</t>
  </si>
  <si>
    <t>Dom Kultury Lubiewo (BCKiP)</t>
  </si>
  <si>
    <t>Świetlica Sucha +remiza OSP</t>
  </si>
  <si>
    <t>remiza OSP</t>
  </si>
  <si>
    <t>Budynek socjalny Lubiewo (na boisku)</t>
  </si>
  <si>
    <t>Budynek Główny (Posterunek)-Żłobek</t>
  </si>
  <si>
    <t>Żłobek</t>
  </si>
  <si>
    <t>Plac zabaw w Suchej</t>
  </si>
  <si>
    <t>nie uzytkowane</t>
  </si>
  <si>
    <t>Lokale w budynku Banku Spółdzielczego w Lubiewie</t>
  </si>
  <si>
    <t>działalność administracyjna (GOPS)</t>
  </si>
  <si>
    <t>pomost i slip do wodowania łodzi</t>
  </si>
  <si>
    <t>przyłącze optotelekomunikacyjne</t>
  </si>
  <si>
    <t>1910; 2006, 2011-modern.; 2020 - rozb. i przebud.</t>
  </si>
  <si>
    <t>1963; 2018 - wym. dachu na  rem.OSP</t>
  </si>
  <si>
    <t>Płazowo 47,                 89-510 Bysław</t>
  </si>
  <si>
    <t>Wełpin 8,                    89-510 Bysław</t>
  </si>
  <si>
    <t>ul. Strażacka 1,          89-510 Bysław</t>
  </si>
  <si>
    <t>Bysław, ul. Wodna 8</t>
  </si>
  <si>
    <t>Bysław, ul Wodna</t>
  </si>
  <si>
    <t>kąpielisko Bysław</t>
  </si>
  <si>
    <t>dachówka, blachodachówka</t>
  </si>
  <si>
    <t>czy budynkek posiada instalację solarną (kolektory słoneczne)? (TAK/NIE). Jeżeli tak, to prosimy o podanie wartości; czy wartość ta wliczona jest do podanej wartości budynku?</t>
  </si>
  <si>
    <t>czy budynkek posiada instalację fotowoltaiczną? (TAK/NIE). Jeżeli tak, to prosimy o podanie wartości; czy wartość ta wliczona jest do podanej wartości budynku?</t>
  </si>
  <si>
    <t>skaner sieciowy BROTHER</t>
  </si>
  <si>
    <t>komputer Fujitsu Esprimo</t>
  </si>
  <si>
    <t>kumputer desktop x-kom, monitor Acer</t>
  </si>
  <si>
    <t>komputer dell Precision, monitor Asus</t>
  </si>
  <si>
    <t>komputer Lenovo M900</t>
  </si>
  <si>
    <t>monitor LCD Fujitsu (2 szt)</t>
  </si>
  <si>
    <t>komputer 2 Hp, monitor 2 II Yama Prolite (3 kpl)</t>
  </si>
  <si>
    <t>drukarka Brother</t>
  </si>
  <si>
    <t>komputer Dell Vostro</t>
  </si>
  <si>
    <t>tablety LENOWO TB-X505L(17szt)</t>
  </si>
  <si>
    <t>laptop e5580 i 5</t>
  </si>
  <si>
    <t>notebook Lenovo</t>
  </si>
  <si>
    <t>tablet SAMSUNG Galaxy (4szt)</t>
  </si>
  <si>
    <t>dotykowy dell Latitude</t>
  </si>
  <si>
    <t>Samochód pożarniczy Mercedes</t>
  </si>
  <si>
    <t>Samochód pożarniczy DAF</t>
  </si>
  <si>
    <t>Samóchód specjalny NISSAN PRIMASTER</t>
  </si>
  <si>
    <t>Samochód Pożarniczy FORD</t>
  </si>
  <si>
    <t>Samochód pożarniczy Star starachowice</t>
  </si>
  <si>
    <t>Samochód pożarniczy FORD TRANSIT</t>
  </si>
  <si>
    <t>Samochód pożarniczy MAN TGM</t>
  </si>
  <si>
    <t>Samochód specjalny Mercedes Benz</t>
  </si>
  <si>
    <t>Samochód Daewoo Lublin II</t>
  </si>
  <si>
    <t>Syrena Bosto</t>
  </si>
  <si>
    <t>Przyczepa Brenderup</t>
  </si>
  <si>
    <t>Samochód specjalny Nissan pickap</t>
  </si>
  <si>
    <t>Samochód specjalny Opel Movano</t>
  </si>
  <si>
    <t>Samochód specjalny FS Lublin</t>
  </si>
  <si>
    <t>Samochód specjalny Volkswagen  Crafter</t>
  </si>
  <si>
    <t>WF3ZZZSZZK9063312</t>
  </si>
  <si>
    <t>samochód pożarniczy FORD</t>
  </si>
  <si>
    <t>Transit F450</t>
  </si>
  <si>
    <t>WFOCXXTTFC5K19426</t>
  </si>
  <si>
    <t>CTU54W3</t>
  </si>
  <si>
    <t>Przebieg</t>
  </si>
  <si>
    <t>Budżet</t>
  </si>
  <si>
    <t>Liczba pracowników</t>
  </si>
  <si>
    <t>Działalność opiekuńczo-wychowawcza, wychowanie przedszkolne, którego celem jest wspieranie rozwoju dziecka i przygotowania go do rozpoczęcia nauki w szkole</t>
  </si>
  <si>
    <t>Liczba uczniów</t>
  </si>
  <si>
    <t>Przeszkole Samorządowe</t>
  </si>
  <si>
    <t>BUDYNEK SZKOLNY</t>
  </si>
  <si>
    <t>gaśnice, hydrant</t>
  </si>
  <si>
    <t>89-525 Sucha ul. Główna 15</t>
  </si>
  <si>
    <t>dachówka, karpiówka</t>
  </si>
  <si>
    <t>odległość od najbliższej rzeki lub innego zbiornika wodnego (proszę podać od czego)</t>
  </si>
  <si>
    <t>400 m</t>
  </si>
  <si>
    <t>monitor interaktywny</t>
  </si>
  <si>
    <t>podłoga interaktywna</t>
  </si>
  <si>
    <t>ul. Kwiatowa 9, 89-510 Bysław</t>
  </si>
  <si>
    <t>ul. Wojska Polskiego 16, 89-526 Lubiewo</t>
  </si>
  <si>
    <t>budynek szkoły</t>
  </si>
  <si>
    <t>sala gimnastyczna</t>
  </si>
  <si>
    <t>boisko wielofunkcyjne</t>
  </si>
  <si>
    <t xml:space="preserve">NIE </t>
  </si>
  <si>
    <t>miasteczko ruchu drogowego</t>
  </si>
  <si>
    <t>1979 nakłady inwestycyjne  PT 2/2017/ kwota 1712699,99</t>
  </si>
  <si>
    <t>gaśnice, hydrant, alarm Koncesjonowana Agencja Ochrony Osób I Mienia "BOS " Cekcyn</t>
  </si>
  <si>
    <t xml:space="preserve">bloczki gazobetonowe, </t>
  </si>
  <si>
    <t>stropodach, blacha trapezowa, ocieplona styropianem, termozgrzewalna papa</t>
  </si>
  <si>
    <t xml:space="preserve">Monitor Interaktywny IDBOARD75" ANDROID 8.0 4K CAM </t>
  </si>
  <si>
    <t>Laptop ACER ASPIRE 3i 5 1035 G1</t>
  </si>
  <si>
    <t>Tablet LENOVO TAB M10 (TB- X505F)</t>
  </si>
  <si>
    <t>gaśnice, hydranty, alarm - Koncesjonowana Agencja Ochrony Osób i Mienia "BOS"Cekcyn</t>
  </si>
  <si>
    <t>badzo dobry</t>
  </si>
  <si>
    <t>Tablet graficzny Wacom Intuos S 5 szt</t>
  </si>
  <si>
    <t>LaptopACER Aspire3i5 5 szt + 5 mysz</t>
  </si>
  <si>
    <t>Laptop ACER  Aspire 3i5 1035G1/8GB/256GBSSD - 5 SZT</t>
  </si>
  <si>
    <t>Laptop ACER  Aspire 3i5 1035G1/8GB/256GBSSD - 4 szt</t>
  </si>
  <si>
    <t>Switch do rozsyłu sygnału internetowego  2 szt</t>
  </si>
  <si>
    <t>ul. Hallera 7, 89-526 Lubiewo</t>
  </si>
  <si>
    <t>ogrodzenie przy szkole 85.5mb</t>
  </si>
  <si>
    <t>dozór</t>
  </si>
  <si>
    <t>Cyfrowa pracownia językowa - sprzęt elektroniczny</t>
  </si>
  <si>
    <t>ul. Hallera 9, 89-526 Lubiewo</t>
  </si>
  <si>
    <t>Urządzenie Konica Minolta Bizhub C227</t>
  </si>
  <si>
    <t xml:space="preserve">Urządzenie CANON i-SENSYS MF742CDW </t>
  </si>
  <si>
    <t>odkurzacz piorący Karcher SE 40011.081-130.0</t>
  </si>
  <si>
    <t>aparat fotograficzny NIKON D7500</t>
  </si>
  <si>
    <t xml:space="preserve">QSC K12.2 kolumna głośnikowa aktywna </t>
  </si>
  <si>
    <t>BEHRINGER X32 stagebox cyfrowy</t>
  </si>
  <si>
    <t>BEHRINGER X32 konsoleta cyfrowa</t>
  </si>
  <si>
    <t>Obiektyw Sigma 18-35mm F1.8 DC HSM Canon EF-S</t>
  </si>
  <si>
    <t>Shure Beta 58A zestaw 2 mikrofonów +statywy kable</t>
  </si>
  <si>
    <t>rejestrator HWD-7216MH-G2, kamera HWT-B340-VF, dysk twardy 6TB skyhawk</t>
  </si>
  <si>
    <t>Biblioteka - Centrum Kultury i Promocji Gminy Lubiewo</t>
  </si>
  <si>
    <t>ul. Słoneczna 7, 89-510 Bysław</t>
  </si>
  <si>
    <t>wykaz budnków i budowli - Tabela nr 2</t>
  </si>
  <si>
    <t>Tabela nr 4</t>
  </si>
  <si>
    <t>Tabela nr 6</t>
  </si>
  <si>
    <t>ul. Słoneczna 3, 89-510 Bysław</t>
  </si>
  <si>
    <t>ul. Witosa 1, 89-526 Lubiewo</t>
  </si>
  <si>
    <t>czy w konstrukcji budynku znajduje się płyta warstwowa (TAK/NIE)? Jeżeli TAK, to prosimy o informacje co wykonano z płyty warstowej oraz jakie jest jej wypełnienie</t>
  </si>
  <si>
    <r>
      <t xml:space="preserve">Grupa IV   </t>
    </r>
    <r>
      <rPr>
        <b/>
        <sz val="10"/>
        <rFont val="Arial"/>
        <family val="2"/>
      </rPr>
      <t>(bez sprzętów elektronicznych wykazanych w tabeli nr 2)</t>
    </r>
  </si>
  <si>
    <r>
      <t xml:space="preserve">Grupa VI    </t>
    </r>
    <r>
      <rPr>
        <b/>
        <sz val="10"/>
        <rFont val="Arial"/>
        <family val="2"/>
      </rPr>
      <t xml:space="preserve"> (bez sprzętów elektronicznych wykazanych w tabeli nr 2)</t>
    </r>
  </si>
  <si>
    <r>
      <t xml:space="preserve">Grupa VII   </t>
    </r>
    <r>
      <rPr>
        <b/>
        <sz val="10"/>
        <rFont val="Arial"/>
        <family val="2"/>
      </rPr>
      <t xml:space="preserve"> (po wyłączeniu pojazdów mechanicznych podlegających rejestracji)</t>
    </r>
  </si>
  <si>
    <r>
      <t xml:space="preserve">Grupa VIII    </t>
    </r>
    <r>
      <rPr>
        <b/>
        <sz val="10"/>
        <rFont val="Arial"/>
        <family val="2"/>
      </rPr>
      <t>(bez sprzętów elektronicznych wykazanych w tabeli nr 2)</t>
    </r>
  </si>
  <si>
    <r>
      <t xml:space="preserve">grupa 013 (pozostałe środki trwałe, środki niskocenne)  - </t>
    </r>
    <r>
      <rPr>
        <b/>
        <sz val="10"/>
        <rFont val="Arial"/>
        <family val="2"/>
      </rPr>
      <t>bez sprzętów elektronicznych wykazanych w tabeli nr 2</t>
    </r>
  </si>
  <si>
    <t>Plac zabaw przy złobku w Bysławiu</t>
  </si>
  <si>
    <r>
      <t>Opis stanu technicznego budynku wg poniższych elementów budynku (</t>
    </r>
    <r>
      <rPr>
        <sz val="10"/>
        <rFont val="Arial"/>
        <family val="2"/>
      </rPr>
      <t xml:space="preserve">PROSZĘ WYBRAĆ: </t>
    </r>
    <r>
      <rPr>
        <b/>
        <i/>
        <sz val="10"/>
        <rFont val="Arial"/>
        <family val="2"/>
      </rPr>
      <t xml:space="preserve">bardzo doby, dobry, dosteczny, zły (do remontu) lub nie dotyczy </t>
    </r>
    <r>
      <rPr>
        <sz val="10"/>
        <rFont val="Arial"/>
        <family val="2"/>
      </rPr>
      <t>(element budyku nie występuje)</t>
    </r>
  </si>
  <si>
    <t>Renault</t>
  </si>
  <si>
    <t>Midlum 270</t>
  </si>
  <si>
    <t>VF645ACA000001746</t>
  </si>
  <si>
    <t>CTU98F8</t>
  </si>
  <si>
    <t>14-05-2003</t>
  </si>
  <si>
    <t>nie</t>
  </si>
  <si>
    <t>UZYTECZNOŚCI PUBLICZNEJ</t>
  </si>
  <si>
    <t>Maszyna do szycia 2014 Ewa II Łucznik</t>
  </si>
  <si>
    <t>Lampa do aparatu Yongnuo YN -685 Nikon</t>
  </si>
  <si>
    <t>Słuchawki JBL TUNE 500 nauszne z mikrofonem</t>
  </si>
  <si>
    <t>Lampy ledowe Fractal Lights PAR LED - 6 szt.</t>
  </si>
  <si>
    <t>Mikrofon dynamiczny SHURE BETA 58A 2 szt.</t>
  </si>
  <si>
    <t>suma ubezpieczenia (wartość) księgowa brutto</t>
  </si>
  <si>
    <t>1904, wymiana pokrycia dachowego 2022</t>
  </si>
  <si>
    <t>Dom mieszkalny w Lubiewie</t>
  </si>
  <si>
    <t>Budynek gospodarczy w Suchej</t>
  </si>
  <si>
    <t>gaśnice hydranty</t>
  </si>
  <si>
    <t>Lubiewo, ul. Lipowa 4</t>
  </si>
  <si>
    <t>89-525 Sucha, ul. Główna 15</t>
  </si>
  <si>
    <t>czerwona cegła</t>
  </si>
  <si>
    <t>dachówka karpiówka</t>
  </si>
  <si>
    <t>monitor Asus</t>
  </si>
  <si>
    <t>zestaw komputerowy Lenowo+Asus</t>
  </si>
  <si>
    <t>zestaw komputerowy Dell + Monitor fujitsu (2 kpl)</t>
  </si>
  <si>
    <t>komputer stacjonarny</t>
  </si>
  <si>
    <t>monitor komputerowy</t>
  </si>
  <si>
    <t>urządzenie wielofunkcyjne</t>
  </si>
  <si>
    <t>zestaw komputerowy ASUS</t>
  </si>
  <si>
    <t>komputer przenośny 12 szt</t>
  </si>
  <si>
    <t>laptop ASUS</t>
  </si>
  <si>
    <t xml:space="preserve">Urządzenie  wielofunkcyjne BROTHER </t>
  </si>
  <si>
    <t>Niszczarka Fellowes Powershred</t>
  </si>
  <si>
    <t>Niszczarka KOBRA C1</t>
  </si>
  <si>
    <t>Urzadzenie wielofunkc.HP Laser Jet Pro 400</t>
  </si>
  <si>
    <t>Urzadzenie wielofunkc.Brother laserowe DCP-L2512D</t>
  </si>
  <si>
    <t>mienie będące w użytkowaniu                         5 381,91 zł</t>
  </si>
  <si>
    <t>drukarka EPSON - 2 szt. po 1.400</t>
  </si>
  <si>
    <t>drukarka EPSON</t>
  </si>
  <si>
    <t>switch TP-LINK</t>
  </si>
  <si>
    <t>kserokopiarka RICOCH</t>
  </si>
  <si>
    <t>Monitor interaktywny IDBOARD75</t>
  </si>
  <si>
    <t>Dysk sieciowy</t>
  </si>
  <si>
    <t>Drukarka CANON i-SENSYS</t>
  </si>
  <si>
    <t>Urządzenie wielofunkcyjne TOSHIBA e-Studio</t>
  </si>
  <si>
    <t>Głośniki RCF Compkt - 6 szt.</t>
  </si>
  <si>
    <t>Głośnik strefowy RCF Compakt 2szt.</t>
  </si>
  <si>
    <t>Wzmacniacz 2szt.</t>
  </si>
  <si>
    <t>Mikser Studiomaster</t>
  </si>
  <si>
    <t>Drukarka 3d z wyposażeniem</t>
  </si>
  <si>
    <t>Mikrofon bezprzewodowy SHURE BLX 2 szt.</t>
  </si>
  <si>
    <t>Aparat fotograficzny z funkcją kamery</t>
  </si>
  <si>
    <t>Okulary VR  12szt.</t>
  </si>
  <si>
    <t>Laptop ACER 8GB</t>
  </si>
  <si>
    <t>ROBOT - j.angielski EMYS</t>
  </si>
  <si>
    <t>Drukarka 3D MARKETOT SKRETCH</t>
  </si>
  <si>
    <t>XIAOMI Mi BOXS</t>
  </si>
  <si>
    <t>Mikrofon bezprzewosowy</t>
  </si>
  <si>
    <t>Aparat KODAK</t>
  </si>
  <si>
    <t>Kamera GoSport</t>
  </si>
  <si>
    <t>JVC Kamera cyfrowa</t>
  </si>
  <si>
    <t>Mikroport BOOM X-D</t>
  </si>
  <si>
    <t>Mikrofon kierunkowy RODE VIDEOMIC</t>
  </si>
  <si>
    <t>Wzmacniacz DYNACORD</t>
  </si>
  <si>
    <t>Mikser STUDIOMASTER</t>
  </si>
  <si>
    <t>Kolumny RCF - 2 szt.</t>
  </si>
  <si>
    <t>nazwa środka trwałego oraz informacja, czy urządzenie zainstalowane jest wewnątrz budynku, czy na zewnątrz</t>
  </si>
  <si>
    <t>System monitoringu szkoły</t>
  </si>
  <si>
    <t>PRIMASTER</t>
  </si>
  <si>
    <t>1965, 2005-2009 rozbudowa, 2022 modernizacja źródła ciepła</t>
  </si>
  <si>
    <t>1980 rozbudowa 2013, rozbudowa 2021</t>
  </si>
  <si>
    <t>1992; w 2019 - przeb. I piętra, rozbudowa -kuchnia- 2022</t>
  </si>
  <si>
    <t>Mała architektura w Lubiewie</t>
  </si>
  <si>
    <t>Plac zabaw Minikowo</t>
  </si>
  <si>
    <t>urządzenie wielofunkcyjne canon</t>
  </si>
  <si>
    <t>serwer Fujitsu</t>
  </si>
  <si>
    <t>urządzenie wielofunkcyjne Canon</t>
  </si>
  <si>
    <t>monitor Dell</t>
  </si>
  <si>
    <t>laptop GKRPA</t>
  </si>
  <si>
    <t>29.02.2025</t>
  </si>
  <si>
    <t>23-11-2025</t>
  </si>
  <si>
    <t>24-11-2024</t>
  </si>
  <si>
    <t>ZAKŁAD KOMUNALNY</t>
  </si>
  <si>
    <t>DRON</t>
  </si>
  <si>
    <t>Monitor HP Z24n</t>
  </si>
  <si>
    <t>Komputer DELL 3080 MT i5-105008G</t>
  </si>
  <si>
    <t>Urządzenie wielofunkcyjne Canon 1R1643i</t>
  </si>
  <si>
    <t>Kamera LV-IP43DFW z kartą i stabilizatorem</t>
  </si>
  <si>
    <t xml:space="preserve">Hydrofornia Bysław </t>
  </si>
  <si>
    <t>Hydrofornia Lubiewo</t>
  </si>
  <si>
    <t xml:space="preserve">Hydrofornia Sucha </t>
  </si>
  <si>
    <t xml:space="preserve">Zakład Komunalny </t>
  </si>
  <si>
    <r>
      <t xml:space="preserve">2. 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(do 5 lat) - rok 2019 i młodszy</t>
    </r>
  </si>
  <si>
    <r>
      <t xml:space="preserve">1. Wykaz sprzętu elektronicznego </t>
    </r>
    <r>
      <rPr>
        <b/>
        <i/>
        <u val="single"/>
        <sz val="10"/>
        <rFont val="Arial"/>
        <family val="2"/>
      </rPr>
      <t>stacjonarnego</t>
    </r>
    <r>
      <rPr>
        <b/>
        <i/>
        <sz val="10"/>
        <rFont val="Arial"/>
        <family val="2"/>
      </rPr>
      <t xml:space="preserve"> (do 5 lat) - rok 2019 i młodszy</t>
    </r>
  </si>
  <si>
    <t>3. Wykaz monitoringu wizyjnego - system kamer itp. (do 5 lat) - rok 2019 i młodszy</t>
  </si>
  <si>
    <t>komputer Dell Optiplex wraz z monitorem Dell Ultra Sharp - 3 szt.</t>
  </si>
  <si>
    <t>drukarka HP Laser Jet Pro M28w</t>
  </si>
  <si>
    <t xml:space="preserve">drukarka Brother </t>
  </si>
  <si>
    <t>drukarka BROTHER DCP-J100</t>
  </si>
  <si>
    <t>komputer HP z systemem VIN 7 PRO</t>
  </si>
  <si>
    <t>zestaw komputerowy (mysz,HP COMPAQ,klawiatura)</t>
  </si>
  <si>
    <t>laptop TravelMate P648-M</t>
  </si>
  <si>
    <t>notebook Asus X509/Win 10 + mysz + troan do notebooka</t>
  </si>
  <si>
    <t>telefon Smartfon XIAOMI REDMI 9c</t>
  </si>
  <si>
    <t xml:space="preserve">system alarmowy </t>
  </si>
  <si>
    <t>sprzęt monitorujący SUW Bysław</t>
  </si>
  <si>
    <t xml:space="preserve">monitoring i wizualizacja </t>
  </si>
  <si>
    <t>Wartość odtworzeniowa 2024</t>
  </si>
  <si>
    <t>ul. Głowna 15 ; 89-525 Sucha</t>
  </si>
  <si>
    <t xml:space="preserve">gaśnice, hydrant </t>
  </si>
  <si>
    <t>3.</t>
  </si>
  <si>
    <t>nad częścią parterową stropodach wentylowany, nad salą kryty płytami warstwowymi , nad częścią parterową papa</t>
  </si>
  <si>
    <t>urządzenie wielofunkcyjne OKI MC853dn</t>
  </si>
  <si>
    <t>laptop DELL Vostro 3510 i5-1135G7/512GB/8GB/3Y/WIN11 PRO - 6 szt.</t>
  </si>
  <si>
    <t>Magiczny BOX-aktywna ściana/podłoga</t>
  </si>
  <si>
    <t>projektor OPTOMA X371 DLP XGA 3800AL HDMI 10Wat</t>
  </si>
  <si>
    <t>Monitor interaktywny Promethean 65" Activpanel Nickel+WiFi - 4 szt.</t>
  </si>
  <si>
    <t>pianino</t>
  </si>
  <si>
    <t>zamrażarka</t>
  </si>
  <si>
    <t>lodówka</t>
  </si>
  <si>
    <t>Serwer ACTINA5950X/64GB/500GB+1TB/RTX3050/600W</t>
  </si>
  <si>
    <t>terminal komputerowy MCT z RDP405 - 16 szt.</t>
  </si>
  <si>
    <t>monitor AOC 21,5 VGA HDMI - 16 szt.</t>
  </si>
  <si>
    <t>urządzenie wielofunkcyjne OKI MC 853dn</t>
  </si>
  <si>
    <t>Router TP-LINK Archer AX10AX1500AVR USB</t>
  </si>
  <si>
    <t>zasilacz awaryjny UPS EVER Easyline 1200AVR USB</t>
  </si>
  <si>
    <t>monitor interaktywny Promethean 65 cali Activ panel Nickel+wifi</t>
  </si>
  <si>
    <t>magiczny box aktywna ściana podłoga</t>
  </si>
  <si>
    <t>głośnik bezprzewodowy i dyfuzor dla dzieci</t>
  </si>
  <si>
    <t>głośnik</t>
  </si>
  <si>
    <t>Laptop Dell Vostro 3510 i5-1135G7/512GB/8GB/3Y/WIN11Pro</t>
  </si>
  <si>
    <t>mienie będące w użytkowaniu                         8000 zł</t>
  </si>
  <si>
    <t>czy budynek jest przeznaczony do rozbiórki?</t>
  </si>
  <si>
    <t>czy budynek jest użytkowany?</t>
  </si>
  <si>
    <t>monitoring</t>
  </si>
  <si>
    <t>Okres ubezpieczenia OC i NW - 2 okresy roczne</t>
  </si>
  <si>
    <t xml:space="preserve">Dom Strażaka - wartość instalacji fotowoltaicznej  30465,55 </t>
  </si>
  <si>
    <t>CTU71SN</t>
  </si>
  <si>
    <t xml:space="preserve">CEDRUS CHALLENGE MJ102/22 MJ02748 - </t>
  </si>
  <si>
    <t>KOSIARKA TRAKTOREK</t>
  </si>
  <si>
    <t>PRONAR MTZ 82A</t>
  </si>
  <si>
    <t>10420P</t>
  </si>
  <si>
    <t>CTU H701</t>
  </si>
  <si>
    <t>CIAGNIK</t>
  </si>
  <si>
    <t>F</t>
  </si>
  <si>
    <t>KOSIARKA POLO</t>
  </si>
  <si>
    <t>A079G636</t>
  </si>
  <si>
    <t>RÓWNIARKA DROGOWA DZ-31</t>
  </si>
  <si>
    <t>D557</t>
  </si>
  <si>
    <t>A0069</t>
  </si>
  <si>
    <t>KINGWAY</t>
  </si>
  <si>
    <t>KOP-LADOWARKA</t>
  </si>
  <si>
    <t>5300WZ4516</t>
  </si>
  <si>
    <t>4000KG</t>
  </si>
  <si>
    <t>IVECO DAILY</t>
  </si>
  <si>
    <t>ZCFC3580002110354</t>
  </si>
  <si>
    <t>CTU 3S15</t>
  </si>
  <si>
    <t>SAM. CIĘŻAROWY</t>
  </si>
  <si>
    <t>02-01-2017</t>
  </si>
  <si>
    <t>3500 KG</t>
  </si>
  <si>
    <t>FORD CONNECT</t>
  </si>
  <si>
    <t>WFOVXXTTPU5813472</t>
  </si>
  <si>
    <t>CTU 13G4</t>
  </si>
  <si>
    <t>TOYOTA YARIS</t>
  </si>
  <si>
    <t>JW183100059744</t>
  </si>
  <si>
    <t xml:space="preserve">CTU 4X84 </t>
  </si>
  <si>
    <t>SAM. OSOB.</t>
  </si>
  <si>
    <t>13--12-2017</t>
  </si>
  <si>
    <t>RENAULT MASTER</t>
  </si>
  <si>
    <t>VF1FDBJH535451651</t>
  </si>
  <si>
    <t>CTU 11G4</t>
  </si>
  <si>
    <t>SA\M. CIĘŻAR.</t>
  </si>
  <si>
    <t>VW POLO III</t>
  </si>
  <si>
    <t>WVWZZZGNZXY0156667</t>
  </si>
  <si>
    <t>CTU 91TJ</t>
  </si>
  <si>
    <t>RENAULT KANGO</t>
  </si>
  <si>
    <t>VF1KC0UGF22839460</t>
  </si>
  <si>
    <t>CTU 6E47</t>
  </si>
  <si>
    <t>01-11-2006</t>
  </si>
  <si>
    <t>1800 KG</t>
  </si>
  <si>
    <t>STAR 1142 SK1</t>
  </si>
  <si>
    <t>SUS1142CFY0015261</t>
  </si>
  <si>
    <t>CTU 1J07</t>
  </si>
  <si>
    <t>SAM. SPECJALNY</t>
  </si>
  <si>
    <t>MARTZ</t>
  </si>
  <si>
    <t>902BSGV</t>
  </si>
  <si>
    <t>CTU 42L4</t>
  </si>
  <si>
    <t>PRZYCZEPKA</t>
  </si>
  <si>
    <t>590 KG</t>
  </si>
  <si>
    <t>VOLVO</t>
  </si>
  <si>
    <t>YV2J4CHA33A566603</t>
  </si>
  <si>
    <t>CTU 97A9</t>
  </si>
  <si>
    <t>26-04-2018</t>
  </si>
  <si>
    <t xml:space="preserve">ETC MINIKOPARKA </t>
  </si>
  <si>
    <t xml:space="preserve">TORO KOSIARKA CIAGNICZEK </t>
  </si>
  <si>
    <t xml:space="preserve">SB10 MINIKOPARKA </t>
  </si>
  <si>
    <t>0019CO7068</t>
  </si>
  <si>
    <t>JCB 3CX SUPER</t>
  </si>
  <si>
    <t>SLP3CXFSVEO464845</t>
  </si>
  <si>
    <t>AUTOSAN D-3511</t>
  </si>
  <si>
    <t>CTU F504</t>
  </si>
  <si>
    <t>13-12-2024</t>
  </si>
  <si>
    <t>12-12-2025</t>
  </si>
  <si>
    <t>28-12-2024</t>
  </si>
  <si>
    <t>27-12-2025</t>
  </si>
  <si>
    <t>09-10-2024</t>
  </si>
  <si>
    <t>02-10-2025</t>
  </si>
  <si>
    <t>17-09-2024</t>
  </si>
  <si>
    <t>16-09-2025</t>
  </si>
  <si>
    <t>18-11-2023</t>
  </si>
  <si>
    <t>17-11-2024</t>
  </si>
  <si>
    <t>24-04-2024</t>
  </si>
  <si>
    <t>23-04-2025</t>
  </si>
  <si>
    <t>05-02-2024</t>
  </si>
  <si>
    <t>04-02-2025</t>
  </si>
  <si>
    <t>10-02-2024</t>
  </si>
  <si>
    <t>09-02-2025</t>
  </si>
  <si>
    <t>18-11-2024</t>
  </si>
  <si>
    <t>17-11-2025</t>
  </si>
  <si>
    <t>14-10-2024</t>
  </si>
  <si>
    <t>13-10-2025</t>
  </si>
  <si>
    <t>31-03-2024</t>
  </si>
  <si>
    <t>30-03-2025</t>
  </si>
  <si>
    <t>21-04-2024</t>
  </si>
  <si>
    <t>20-04-2025</t>
  </si>
  <si>
    <t>16-05-2024</t>
  </si>
  <si>
    <t>15-05-2025</t>
  </si>
  <si>
    <t>25-04-2024</t>
  </si>
  <si>
    <t>24-04-2025</t>
  </si>
  <si>
    <t>27-04-2024</t>
  </si>
  <si>
    <t>26-04-2025</t>
  </si>
  <si>
    <t>06-12-2024</t>
  </si>
  <si>
    <t>05-12-2025</t>
  </si>
  <si>
    <t>22-08-2024</t>
  </si>
  <si>
    <t>21-08-2025</t>
  </si>
  <si>
    <t>18-01-2024</t>
  </si>
  <si>
    <t>17-01-2025</t>
  </si>
  <si>
    <t>20-01-2024</t>
  </si>
  <si>
    <t>19-01-2025</t>
  </si>
  <si>
    <t>10-01-2024</t>
  </si>
  <si>
    <t>09-01-2025</t>
  </si>
  <si>
    <t>FORD</t>
  </si>
  <si>
    <t>TRANSIT</t>
  </si>
  <si>
    <t>22-12-2024</t>
  </si>
  <si>
    <t>21-12-2025</t>
  </si>
  <si>
    <t>AC i KR 2 okresy roczne</t>
  </si>
  <si>
    <t>WFOKXXTTRKNM61778</t>
  </si>
  <si>
    <t>przewóz osób niepełnosprawnych -winda</t>
  </si>
  <si>
    <t>podstawowy do 100 km</t>
  </si>
  <si>
    <t>assistace</t>
  </si>
  <si>
    <t>CTU6FT8</t>
  </si>
  <si>
    <t>suma ubezpieczenia brutto</t>
  </si>
  <si>
    <t>RÓWNIARKA SAMOJEZDNA</t>
  </si>
  <si>
    <t>02-11-2024</t>
  </si>
  <si>
    <t>01-11-2025</t>
  </si>
  <si>
    <t>równiarka drogowa</t>
  </si>
  <si>
    <t>PRONAR</t>
  </si>
  <si>
    <t>FM</t>
  </si>
  <si>
    <t>minikoparka</t>
  </si>
  <si>
    <t>ciągniczek kosiarka</t>
  </si>
  <si>
    <t>koparko-ładowarka</t>
  </si>
  <si>
    <t>samochód ciężarowy pożarniczy</t>
  </si>
  <si>
    <t>l.p.</t>
  </si>
  <si>
    <t>Ubezpieczony</t>
  </si>
  <si>
    <t>Poszkodowany</t>
  </si>
  <si>
    <t>Ryzyko</t>
  </si>
  <si>
    <t>Data Szkody</t>
  </si>
  <si>
    <t>Opis szkody</t>
  </si>
  <si>
    <t>Status</t>
  </si>
  <si>
    <t>Data decyzji</t>
  </si>
  <si>
    <t>Treść decyzji</t>
  </si>
  <si>
    <t>rezerwy</t>
  </si>
  <si>
    <t>Suma wypłat</t>
  </si>
  <si>
    <t>Zamknięta</t>
  </si>
  <si>
    <t>Mienie od ognia i innych zdarzeń</t>
  </si>
  <si>
    <t>Osoba trzecia</t>
  </si>
  <si>
    <t>NNW</t>
  </si>
  <si>
    <t>OC dróg</t>
  </si>
  <si>
    <t>Uszkodzenie słupa oświetleniowego prawdopodobnie wskutek kolizji drogowej (sprawca nieznany).</t>
  </si>
  <si>
    <t>kw. bezsporna</t>
  </si>
  <si>
    <t>Uszkodzenie pojazdu na oblodzonej nawierzchni drogi wskutek najechania na bryłę lodu, która wypadła spod kół innego pojazdu (pojazd wpadł w poślizg)</t>
  </si>
  <si>
    <t>brak winy</t>
  </si>
  <si>
    <t>Uszkodzenie nieruchomości wskutek zalewania jej wodami opadowymi spływającymi z drogi gminnej przylegającej do posesji</t>
  </si>
  <si>
    <t>Zakład Komunalny Gminy Lubiewo</t>
  </si>
  <si>
    <t>OC ogólne</t>
  </si>
  <si>
    <t>Uszkodzenie mienia podczas równania gminnej drogi gruntowej.</t>
  </si>
  <si>
    <t>Uszkodzenie pojazdu na uszkodzonej nawierzchni drogi (duże błoto, głębokie koleiny)</t>
  </si>
  <si>
    <t>415 k.c.</t>
  </si>
  <si>
    <t>Częściowe zerwnie styropapy oraz  poszycia dachowego na skutek silnych, porywistych wiatrów.</t>
  </si>
  <si>
    <t>Uszkodzenie pojazdu wskutek uderzenia przez przewrócony znak drogowy</t>
  </si>
  <si>
    <t>Uszkodzenie słupa oświetleniowego przez nieznanego sprawcę</t>
  </si>
  <si>
    <t>Uszkodzenie poszycia dachu wskutek silnego wiatru.</t>
  </si>
  <si>
    <t>Uszkodzenie ( zerwanie ) elementów instalacji fotowoltaicznej zamontowanej na dachu budynku gospodarczego na skutek silnego porywu wiatru.</t>
  </si>
  <si>
    <t>b/d</t>
  </si>
  <si>
    <t>Uszkodzenie pojazdu wskutek najechania na ubytek w drodze.</t>
  </si>
  <si>
    <t>Zalanie piwnicy wskutek awarii sieci wodociągowej</t>
  </si>
  <si>
    <t>Uszkodzenie mienia przez nieznanego sprawcę</t>
  </si>
  <si>
    <t>Uraz ciała wskutek poślignięcia się podczas zawodów</t>
  </si>
  <si>
    <t>% uszczerbku</t>
  </si>
  <si>
    <t>Zakład Komunalny Gminy Lubiewo z siedzibą w Bysławiu</t>
  </si>
  <si>
    <t>Uszkodzenie mienia podczas prac związanych z układaniem rurociągu - doszło do przygniecenia urządzenia przez koparko-ładowarkę.</t>
  </si>
  <si>
    <t>Otwarta</t>
  </si>
  <si>
    <t>wypłata</t>
  </si>
  <si>
    <t>Wypłata</t>
  </si>
  <si>
    <t>odmowa</t>
  </si>
  <si>
    <t>ZAPYTANIE PRZEDREGRESOWE!: Zalanie mienia wskutek wzrostu ciśnienia wody</t>
  </si>
  <si>
    <t xml:space="preserve">Raport szkodowy Gminy Lubiewo za okres 01.01.2021 - 18.10.2023 r. przygotowany na podstawie danych z Maximus Broker oraz raportów Ubezpieczycieli. </t>
  </si>
  <si>
    <t>1998+ modernizacje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</si>
</sst>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\ #,##0.00&quot; zł &quot;;\-#,##0.00&quot; zł &quot;;&quot; -&quot;#&quot; zł &quot;;@\ "/>
    <numFmt numFmtId="172" formatCode="_-* #,##0.00&quot; zł&quot;_-;\-* #,##0.00&quot; zł&quot;_-;_-* \-??&quot; zł&quot;_-;_-@_-"/>
    <numFmt numFmtId="173" formatCode="#,##0.00&quot; zł &quot;;\-#,##0.00&quot; zł &quot;;&quot; -&quot;#&quot; zł &quot;;@\ "/>
    <numFmt numFmtId="174" formatCode="yy/mm/dd"/>
    <numFmt numFmtId="175" formatCode="yy/mm/dd;@"/>
    <numFmt numFmtId="176" formatCode="_-* #,##0.00\ [$zł-415]_-;\-* #,##0.00\ [$zł-415]_-;_-* &quot;-&quot;??\ [$zł-415]_-;_-@_-"/>
    <numFmt numFmtId="177" formatCode="#,##0.00&quot; zł&quot;"/>
    <numFmt numFmtId="178" formatCode="#,##0.00\ _z_ł"/>
    <numFmt numFmtId="179" formatCode="[$-415]d\ mmmm\ yyyy"/>
    <numFmt numFmtId="180" formatCode="yyyy/mm/dd;@"/>
    <numFmt numFmtId="181" formatCode="\ * #,##0.00&quot; zł &quot;;\-* #,##0.00&quot; zł &quot;;\ * \-#&quot; zł &quot;;@\ "/>
    <numFmt numFmtId="182" formatCode="[$-415]dddd\,\ d\ mmmm\ yyyy"/>
    <numFmt numFmtId="183" formatCode="d/mm/yyyy"/>
  </numFmts>
  <fonts count="5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10"/>
      <name val="Arial CE"/>
      <family val="0"/>
    </font>
    <font>
      <b/>
      <sz val="12"/>
      <name val="Arial"/>
      <family val="2"/>
    </font>
    <font>
      <b/>
      <i/>
      <u val="single"/>
      <sz val="10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0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70" fontId="4" fillId="0" borderId="0" xfId="0" applyNumberFormat="1" applyFont="1" applyFill="1" applyAlignment="1">
      <alignment horizontal="right" vertical="center"/>
    </xf>
    <xf numFmtId="170" fontId="0" fillId="0" borderId="0" xfId="0" applyNumberFormat="1" applyFont="1" applyFill="1" applyAlignment="1">
      <alignment/>
    </xf>
    <xf numFmtId="4" fontId="0" fillId="0" borderId="10" xfId="0" applyNumberFormat="1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5" fillId="33" borderId="10" xfId="54" applyFont="1" applyFill="1" applyBorder="1" applyAlignment="1">
      <alignment horizontal="center" vertical="center" wrapText="1"/>
      <protection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0" fillId="0" borderId="0" xfId="0" applyFont="1" applyFill="1" applyAlignment="1">
      <alignment horizontal="center" vertical="center" wrapText="1"/>
    </xf>
    <xf numFmtId="0" fontId="1" fillId="34" borderId="10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 vertical="center" wrapText="1"/>
    </xf>
    <xf numFmtId="0" fontId="1" fillId="14" borderId="20" xfId="0" applyFont="1" applyFill="1" applyBorder="1" applyAlignment="1">
      <alignment horizontal="center" vertical="center"/>
    </xf>
    <xf numFmtId="0" fontId="1" fillId="14" borderId="21" xfId="0" applyFont="1" applyFill="1" applyBorder="1" applyAlignment="1">
      <alignment horizontal="center" vertical="center"/>
    </xf>
    <xf numFmtId="0" fontId="1" fillId="14" borderId="21" xfId="0" applyFont="1" applyFill="1" applyBorder="1" applyAlignment="1">
      <alignment horizontal="center" vertical="center" wrapText="1"/>
    </xf>
    <xf numFmtId="0" fontId="1" fillId="14" borderId="2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34" borderId="16" xfId="0" applyFont="1" applyFill="1" applyBorder="1" applyAlignment="1">
      <alignment horizontal="center" vertical="center" wrapText="1"/>
    </xf>
    <xf numFmtId="0" fontId="1" fillId="34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vertical="center" wrapText="1"/>
    </xf>
    <xf numFmtId="44" fontId="0" fillId="0" borderId="25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vertical="center" wrapText="1"/>
    </xf>
    <xf numFmtId="44" fontId="0" fillId="0" borderId="16" xfId="0" applyNumberFormat="1" applyFont="1" applyFill="1" applyBorder="1" applyAlignment="1">
      <alignment horizontal="right" vertical="center"/>
    </xf>
    <xf numFmtId="0" fontId="0" fillId="33" borderId="15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wrapTex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18" xfId="0" applyFont="1" applyBorder="1" applyAlignment="1">
      <alignment horizontal="center" vertical="center" wrapText="1"/>
    </xf>
    <xf numFmtId="44" fontId="0" fillId="0" borderId="16" xfId="0" applyNumberFormat="1" applyFont="1" applyBorder="1" applyAlignment="1">
      <alignment horizontal="right" vertical="center"/>
    </xf>
    <xf numFmtId="44" fontId="1" fillId="0" borderId="16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9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8" fontId="0" fillId="0" borderId="10" xfId="0" applyNumberFormat="1" applyFont="1" applyBorder="1" applyAlignment="1">
      <alignment vertical="center" wrapText="1"/>
    </xf>
    <xf numFmtId="170" fontId="1" fillId="35" borderId="12" xfId="0" applyNumberFormat="1" applyFont="1" applyFill="1" applyBorder="1" applyAlignment="1">
      <alignment vertical="center" wrapText="1"/>
    </xf>
    <xf numFmtId="44" fontId="1" fillId="35" borderId="12" xfId="0" applyNumberFormat="1" applyFont="1" applyFill="1" applyBorder="1" applyAlignment="1">
      <alignment vertical="center" wrapText="1"/>
    </xf>
    <xf numFmtId="4" fontId="0" fillId="0" borderId="26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left" vertical="center" wrapText="1"/>
    </xf>
    <xf numFmtId="44" fontId="0" fillId="0" borderId="27" xfId="0" applyNumberFormat="1" applyFont="1" applyFill="1" applyBorder="1" applyAlignment="1">
      <alignment horizontal="right" vertical="center"/>
    </xf>
    <xf numFmtId="44" fontId="0" fillId="0" borderId="10" xfId="0" applyNumberFormat="1" applyFont="1" applyFill="1" applyBorder="1" applyAlignment="1">
      <alignment horizontal="right" vertical="center"/>
    </xf>
    <xf numFmtId="44" fontId="0" fillId="0" borderId="10" xfId="0" applyNumberFormat="1" applyFont="1" applyBorder="1" applyAlignment="1">
      <alignment vertical="center" wrapText="1"/>
    </xf>
    <xf numFmtId="0" fontId="0" fillId="33" borderId="0" xfId="0" applyFont="1" applyFill="1" applyAlignment="1">
      <alignment/>
    </xf>
    <xf numFmtId="0" fontId="15" fillId="0" borderId="0" xfId="0" applyFont="1" applyBorder="1" applyAlignment="1">
      <alignment/>
    </xf>
    <xf numFmtId="0" fontId="0" fillId="0" borderId="0" xfId="0" applyFont="1" applyBorder="1" applyAlignment="1">
      <alignment/>
    </xf>
    <xf numFmtId="44" fontId="0" fillId="0" borderId="28" xfId="0" applyNumberFormat="1" applyFont="1" applyBorder="1" applyAlignment="1">
      <alignment vertical="center" wrapText="1"/>
    </xf>
    <xf numFmtId="170" fontId="1" fillId="36" borderId="12" xfId="0" applyNumberFormat="1" applyFont="1" applyFill="1" applyBorder="1" applyAlignment="1">
      <alignment horizontal="center" vertical="center" wrapText="1"/>
    </xf>
    <xf numFmtId="170" fontId="1" fillId="36" borderId="29" xfId="0" applyNumberFormat="1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44" fontId="1" fillId="36" borderId="30" xfId="0" applyNumberFormat="1" applyFont="1" applyFill="1" applyBorder="1" applyAlignment="1">
      <alignment horizontal="center" vertical="center" wrapText="1"/>
    </xf>
    <xf numFmtId="4" fontId="0" fillId="0" borderId="27" xfId="0" applyNumberFormat="1" applyFont="1" applyFill="1" applyBorder="1" applyAlignment="1">
      <alignment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27" xfId="0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horizontal="center" vertical="center" wrapText="1"/>
    </xf>
    <xf numFmtId="0" fontId="1" fillId="34" borderId="25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4" fontId="0" fillId="0" borderId="10" xfId="0" applyNumberFormat="1" applyFont="1" applyBorder="1" applyAlignment="1">
      <alignment vertical="center"/>
    </xf>
    <xf numFmtId="0" fontId="0" fillId="0" borderId="16" xfId="0" applyFont="1" applyBorder="1" applyAlignment="1">
      <alignment/>
    </xf>
    <xf numFmtId="0" fontId="0" fillId="0" borderId="10" xfId="0" applyNumberFormat="1" applyFont="1" applyFill="1" applyBorder="1" applyAlignment="1" quotePrefix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44" fontId="0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170" fontId="1" fillId="33" borderId="12" xfId="0" applyNumberFormat="1" applyFont="1" applyFill="1" applyBorder="1" applyAlignment="1">
      <alignment horizontal="center" vertical="center" wrapText="1"/>
    </xf>
    <xf numFmtId="0" fontId="0" fillId="0" borderId="10" xfId="54" applyFont="1" applyBorder="1" applyAlignment="1">
      <alignment horizontal="left" vertical="center" wrapText="1"/>
      <protection/>
    </xf>
    <xf numFmtId="0" fontId="0" fillId="0" borderId="10" xfId="54" applyFont="1" applyBorder="1" applyAlignment="1">
      <alignment horizontal="center" vertical="center" wrapText="1"/>
      <protection/>
    </xf>
    <xf numFmtId="0" fontId="0" fillId="38" borderId="10" xfId="54" applyFont="1" applyFill="1" applyBorder="1" applyAlignment="1">
      <alignment horizontal="center" vertical="center" wrapText="1"/>
      <protection/>
    </xf>
    <xf numFmtId="44" fontId="0" fillId="38" borderId="10" xfId="63" applyNumberFormat="1" applyFont="1" applyFill="1" applyBorder="1" applyAlignment="1" applyProtection="1">
      <alignment vertical="center" wrapText="1"/>
      <protection/>
    </xf>
    <xf numFmtId="172" fontId="0" fillId="0" borderId="10" xfId="63" applyNumberFormat="1" applyFont="1" applyFill="1" applyBorder="1" applyAlignment="1" applyProtection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0" fillId="38" borderId="10" xfId="0" applyFont="1" applyFill="1" applyBorder="1" applyAlignment="1">
      <alignment horizontal="center" vertical="center" wrapText="1"/>
    </xf>
    <xf numFmtId="0" fontId="0" fillId="39" borderId="10" xfId="54" applyFont="1" applyFill="1" applyBorder="1" applyAlignment="1">
      <alignment horizontal="center" vertical="center"/>
      <protection/>
    </xf>
    <xf numFmtId="44" fontId="1" fillId="33" borderId="30" xfId="0" applyNumberFormat="1" applyFont="1" applyFill="1" applyBorder="1" applyAlignment="1">
      <alignment horizontal="center" vertical="center" wrapText="1"/>
    </xf>
    <xf numFmtId="170" fontId="0" fillId="0" borderId="10" xfId="0" applyNumberFormat="1" applyFont="1" applyBorder="1" applyAlignment="1">
      <alignment horizontal="center" vertical="center" wrapText="1"/>
    </xf>
    <xf numFmtId="170" fontId="0" fillId="33" borderId="10" xfId="63" applyNumberFormat="1" applyFont="1" applyFill="1" applyBorder="1" applyAlignment="1">
      <alignment horizontal="right" vertical="center" wrapText="1"/>
    </xf>
    <xf numFmtId="44" fontId="0" fillId="0" borderId="10" xfId="65" applyFont="1" applyFill="1" applyBorder="1" applyAlignment="1">
      <alignment horizontal="center" vertical="center" wrapText="1"/>
    </xf>
    <xf numFmtId="170" fontId="1" fillId="33" borderId="29" xfId="0" applyNumberFormat="1" applyFont="1" applyFill="1" applyBorder="1" applyAlignment="1">
      <alignment horizontal="center" vertical="center" wrapText="1"/>
    </xf>
    <xf numFmtId="0" fontId="0" fillId="0" borderId="10" xfId="54" applyFont="1" applyFill="1" applyBorder="1" applyAlignment="1">
      <alignment horizontal="left" vertical="center" wrapText="1"/>
      <protection/>
    </xf>
    <xf numFmtId="0" fontId="0" fillId="0" borderId="10" xfId="54" applyFont="1" applyFill="1" applyBorder="1" applyAlignment="1">
      <alignment horizontal="center" vertical="center" wrapText="1"/>
      <protection/>
    </xf>
    <xf numFmtId="3" fontId="0" fillId="0" borderId="10" xfId="0" applyNumberFormat="1" applyFont="1" applyFill="1" applyBorder="1" applyAlignment="1">
      <alignment horizontal="center" vertical="center" wrapText="1"/>
    </xf>
    <xf numFmtId="44" fontId="0" fillId="0" borderId="10" xfId="63" applyNumberFormat="1" applyFont="1" applyFill="1" applyBorder="1" applyAlignment="1" applyProtection="1">
      <alignment vertical="center"/>
      <protection/>
    </xf>
    <xf numFmtId="172" fontId="0" fillId="0" borderId="10" xfId="63" applyNumberFormat="1" applyFont="1" applyFill="1" applyBorder="1" applyAlignment="1" applyProtection="1">
      <alignment horizontal="center" vertical="center"/>
      <protection/>
    </xf>
    <xf numFmtId="0" fontId="0" fillId="0" borderId="10" xfId="54" applyFont="1" applyFill="1" applyBorder="1" applyAlignment="1">
      <alignment horizontal="center" vertical="center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0" fillId="0" borderId="16" xfId="54" applyFont="1" applyFill="1" applyBorder="1" applyAlignment="1">
      <alignment horizontal="center" vertical="center"/>
      <protection/>
    </xf>
    <xf numFmtId="44" fontId="0" fillId="0" borderId="10" xfId="63" applyNumberFormat="1" applyFont="1" applyFill="1" applyBorder="1" applyAlignment="1" applyProtection="1">
      <alignment vertical="center" wrapText="1"/>
      <protection/>
    </xf>
    <xf numFmtId="0" fontId="0" fillId="39" borderId="10" xfId="54" applyFont="1" applyFill="1" applyBorder="1" applyAlignment="1">
      <alignment horizontal="left" vertical="center" wrapText="1"/>
      <protection/>
    </xf>
    <xf numFmtId="44" fontId="0" fillId="38" borderId="10" xfId="63" applyNumberFormat="1" applyFont="1" applyFill="1" applyBorder="1" applyAlignment="1" applyProtection="1">
      <alignment vertical="center"/>
      <protection/>
    </xf>
    <xf numFmtId="172" fontId="0" fillId="38" borderId="10" xfId="63" applyNumberFormat="1" applyFont="1" applyFill="1" applyBorder="1" applyAlignment="1" applyProtection="1">
      <alignment horizontal="center" vertical="center"/>
      <protection/>
    </xf>
    <xf numFmtId="0" fontId="5" fillId="39" borderId="10" xfId="54" applyFont="1" applyFill="1" applyBorder="1" applyAlignment="1">
      <alignment horizontal="center" vertical="center" wrapText="1"/>
      <protection/>
    </xf>
    <xf numFmtId="0" fontId="0" fillId="39" borderId="16" xfId="54" applyFont="1" applyFill="1" applyBorder="1" applyAlignment="1">
      <alignment horizontal="center" vertical="center"/>
      <protection/>
    </xf>
    <xf numFmtId="0" fontId="0" fillId="39" borderId="10" xfId="0" applyFont="1" applyFill="1" applyBorder="1" applyAlignment="1">
      <alignment horizontal="center" vertical="center"/>
    </xf>
    <xf numFmtId="44" fontId="0" fillId="38" borderId="10" xfId="63" applyNumberFormat="1" applyFont="1" applyFill="1" applyBorder="1" applyAlignment="1" applyProtection="1">
      <alignment horizontal="right" vertical="center"/>
      <protection/>
    </xf>
    <xf numFmtId="44" fontId="0" fillId="33" borderId="10" xfId="63" applyNumberFormat="1" applyFont="1" applyFill="1" applyBorder="1" applyAlignment="1" applyProtection="1">
      <alignment horizontal="right" vertical="center"/>
      <protection/>
    </xf>
    <xf numFmtId="0" fontId="0" fillId="0" borderId="10" xfId="54" applyFont="1" applyBorder="1" applyAlignment="1">
      <alignment horizontal="center" vertical="center"/>
      <protection/>
    </xf>
    <xf numFmtId="44" fontId="0" fillId="38" borderId="10" xfId="63" applyNumberFormat="1" applyFont="1" applyFill="1" applyBorder="1" applyAlignment="1" applyProtection="1">
      <alignment horizontal="right" vertical="center" wrapText="1"/>
      <protection/>
    </xf>
    <xf numFmtId="44" fontId="0" fillId="0" borderId="10" xfId="63" applyNumberFormat="1" applyFont="1" applyFill="1" applyBorder="1" applyAlignment="1" applyProtection="1">
      <alignment horizontal="right" vertical="center" wrapText="1"/>
      <protection/>
    </xf>
    <xf numFmtId="44" fontId="0" fillId="33" borderId="10" xfId="63" applyNumberFormat="1" applyFont="1" applyFill="1" applyBorder="1" applyAlignment="1" applyProtection="1">
      <alignment horizontal="right" vertical="center" wrapText="1"/>
      <protection/>
    </xf>
    <xf numFmtId="1" fontId="0" fillId="0" borderId="10" xfId="54" applyNumberFormat="1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0" fillId="39" borderId="16" xfId="0" applyFont="1" applyFill="1" applyBorder="1" applyAlignment="1">
      <alignment horizontal="center" vertical="center"/>
    </xf>
    <xf numFmtId="44" fontId="0" fillId="38" borderId="10" xfId="0" applyNumberFormat="1" applyFont="1" applyFill="1" applyBorder="1" applyAlignment="1">
      <alignment vertical="center" wrapText="1"/>
    </xf>
    <xf numFmtId="0" fontId="0" fillId="38" borderId="10" xfId="0" applyFont="1" applyFill="1" applyBorder="1" applyAlignment="1">
      <alignment vertical="center" wrapText="1"/>
    </xf>
    <xf numFmtId="44" fontId="0" fillId="33" borderId="10" xfId="0" applyNumberFormat="1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172" fontId="0" fillId="33" borderId="10" xfId="63" applyNumberFormat="1" applyFont="1" applyFill="1" applyBorder="1" applyAlignment="1" applyProtection="1">
      <alignment horizontal="center" vertical="center" wrapText="1"/>
      <protection/>
    </xf>
    <xf numFmtId="4" fontId="0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0" fillId="33" borderId="10" xfId="54" applyFont="1" applyFill="1" applyBorder="1" applyAlignment="1">
      <alignment horizontal="center" vertical="center"/>
      <protection/>
    </xf>
    <xf numFmtId="0" fontId="0" fillId="38" borderId="16" xfId="54" applyFont="1" applyFill="1" applyBorder="1" applyAlignment="1">
      <alignment horizontal="center" vertical="center"/>
      <protection/>
    </xf>
    <xf numFmtId="4" fontId="0" fillId="0" borderId="10" xfId="0" applyNumberFormat="1" applyFont="1" applyBorder="1" applyAlignment="1">
      <alignment horizontal="center" vertical="center" wrapText="1"/>
    </xf>
    <xf numFmtId="44" fontId="0" fillId="33" borderId="10" xfId="0" applyNumberFormat="1" applyFont="1" applyFill="1" applyBorder="1" applyAlignment="1">
      <alignment horizontal="center" vertical="center" wrapText="1"/>
    </xf>
    <xf numFmtId="170" fontId="5" fillId="0" borderId="10" xfId="0" applyNumberFormat="1" applyFont="1" applyBorder="1" applyAlignment="1">
      <alignment vertical="center" wrapText="1"/>
    </xf>
    <xf numFmtId="170" fontId="0" fillId="33" borderId="10" xfId="63" applyNumberFormat="1" applyFont="1" applyFill="1" applyBorder="1" applyAlignment="1">
      <alignment horizontal="right" vertical="center"/>
    </xf>
    <xf numFmtId="0" fontId="0" fillId="40" borderId="10" xfId="54" applyFont="1" applyFill="1" applyBorder="1" applyAlignment="1">
      <alignment horizontal="left" vertical="center" wrapText="1"/>
      <protection/>
    </xf>
    <xf numFmtId="0" fontId="0" fillId="0" borderId="10" xfId="63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170" fontId="0" fillId="33" borderId="10" xfId="63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Border="1" applyAlignment="1">
      <alignment horizontal="center" vertical="center"/>
    </xf>
    <xf numFmtId="8" fontId="0" fillId="0" borderId="0" xfId="0" applyNumberFormat="1" applyFont="1" applyFill="1" applyAlignment="1">
      <alignment/>
    </xf>
    <xf numFmtId="44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/>
    </xf>
    <xf numFmtId="170" fontId="1" fillId="0" borderId="10" xfId="0" applyNumberFormat="1" applyFont="1" applyFill="1" applyBorder="1" applyAlignment="1">
      <alignment horizontal="center" vertical="center" wrapText="1"/>
    </xf>
    <xf numFmtId="44" fontId="1" fillId="35" borderId="10" xfId="0" applyNumberFormat="1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 vertical="center" wrapText="1"/>
    </xf>
    <xf numFmtId="44" fontId="0" fillId="33" borderId="10" xfId="0" applyNumberFormat="1" applyFont="1" applyFill="1" applyBorder="1" applyAlignment="1">
      <alignment horizontal="right" vertical="center" wrapText="1"/>
    </xf>
    <xf numFmtId="44" fontId="1" fillId="35" borderId="10" xfId="63" applyNumberFormat="1" applyFont="1" applyFill="1" applyBorder="1" applyAlignment="1">
      <alignment horizontal="right" vertical="center" wrapText="1"/>
    </xf>
    <xf numFmtId="44" fontId="1" fillId="0" borderId="10" xfId="63" applyNumberFormat="1" applyFont="1" applyFill="1" applyBorder="1" applyAlignment="1">
      <alignment horizontal="center" vertical="center" wrapText="1"/>
    </xf>
    <xf numFmtId="44" fontId="0" fillId="0" borderId="10" xfId="63" applyNumberFormat="1" applyFont="1" applyFill="1" applyBorder="1" applyAlignment="1">
      <alignment horizontal="right" vertical="center" wrapText="1"/>
    </xf>
    <xf numFmtId="170" fontId="1" fillId="35" borderId="10" xfId="0" applyNumberFormat="1" applyFont="1" applyFill="1" applyBorder="1" applyAlignment="1">
      <alignment vertical="center" wrapText="1"/>
    </xf>
    <xf numFmtId="176" fontId="0" fillId="0" borderId="10" xfId="42" applyNumberFormat="1" applyFont="1" applyFill="1" applyBorder="1" applyAlignment="1">
      <alignment horizontal="right" vertical="center" wrapText="1"/>
    </xf>
    <xf numFmtId="8" fontId="1" fillId="35" borderId="10" xfId="0" applyNumberFormat="1" applyFont="1" applyFill="1" applyBorder="1" applyAlignment="1">
      <alignment vertical="center" wrapText="1"/>
    </xf>
    <xf numFmtId="170" fontId="1" fillId="35" borderId="10" xfId="63" applyNumberFormat="1" applyFont="1" applyFill="1" applyBorder="1" applyAlignment="1">
      <alignment horizontal="right" vertical="center" wrapText="1"/>
    </xf>
    <xf numFmtId="0" fontId="0" fillId="33" borderId="0" xfId="0" applyFont="1" applyFill="1" applyAlignment="1">
      <alignment vertical="center"/>
    </xf>
    <xf numFmtId="0" fontId="0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0" fillId="39" borderId="10" xfId="53" applyFont="1" applyFill="1" applyBorder="1" applyAlignment="1">
      <alignment horizontal="center" vertical="center" wrapText="1"/>
      <protection/>
    </xf>
    <xf numFmtId="183" fontId="0" fillId="0" borderId="10" xfId="53" applyNumberFormat="1" applyFont="1" applyBorder="1" applyAlignment="1">
      <alignment horizontal="center" vertical="center" wrapText="1"/>
      <protection/>
    </xf>
    <xf numFmtId="0" fontId="1" fillId="34" borderId="31" xfId="0" applyFont="1" applyFill="1" applyBorder="1" applyAlignment="1">
      <alignment horizontal="center" vertical="center" wrapText="1"/>
    </xf>
    <xf numFmtId="0" fontId="1" fillId="34" borderId="31" xfId="0" applyFont="1" applyFill="1" applyBorder="1" applyAlignment="1">
      <alignment horizontal="center" wrapText="1"/>
    </xf>
    <xf numFmtId="0" fontId="1" fillId="34" borderId="31" xfId="0" applyFont="1" applyFill="1" applyBorder="1" applyAlignment="1">
      <alignment horizontal="center" vertical="center"/>
    </xf>
    <xf numFmtId="44" fontId="0" fillId="0" borderId="27" xfId="0" applyNumberFormat="1" applyFont="1" applyBorder="1" applyAlignment="1">
      <alignment horizontal="right" vertical="center"/>
    </xf>
    <xf numFmtId="44" fontId="0" fillId="0" borderId="27" xfId="0" applyNumberFormat="1" applyFont="1" applyBorder="1" applyAlignment="1">
      <alignment horizontal="right" vertical="center" wrapText="1"/>
    </xf>
    <xf numFmtId="44" fontId="0" fillId="0" borderId="10" xfId="0" applyNumberFormat="1" applyFont="1" applyBorder="1" applyAlignment="1">
      <alignment horizontal="right" vertical="center"/>
    </xf>
    <xf numFmtId="44" fontId="0" fillId="0" borderId="10" xfId="0" applyNumberFormat="1" applyFont="1" applyFill="1" applyBorder="1" applyAlignment="1">
      <alignment horizontal="right" vertical="center" wrapText="1"/>
    </xf>
    <xf numFmtId="44" fontId="1" fillId="0" borderId="10" xfId="0" applyNumberFormat="1" applyFont="1" applyFill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0" xfId="53" applyAlignment="1">
      <alignment vertical="center"/>
      <protection/>
    </xf>
    <xf numFmtId="0" fontId="0" fillId="0" borderId="10" xfId="53" applyBorder="1" applyAlignment="1">
      <alignment horizontal="center" vertical="center" wrapText="1"/>
      <protection/>
    </xf>
    <xf numFmtId="0" fontId="0" fillId="0" borderId="0" xfId="53" applyFont="1" applyAlignment="1">
      <alignment vertical="center"/>
      <protection/>
    </xf>
    <xf numFmtId="0" fontId="0" fillId="33" borderId="10" xfId="53" applyFill="1" applyBorder="1" applyAlignment="1">
      <alignment horizontal="center" vertical="center" wrapText="1"/>
      <protection/>
    </xf>
    <xf numFmtId="0" fontId="0" fillId="33" borderId="10" xfId="53" applyFont="1" applyFill="1" applyBorder="1" applyAlignment="1">
      <alignment horizontal="center" vertical="center" wrapText="1"/>
      <protection/>
    </xf>
    <xf numFmtId="0" fontId="1" fillId="0" borderId="28" xfId="0" applyFont="1" applyBorder="1" applyAlignment="1">
      <alignment horizontal="center" vertical="center" wrapText="1"/>
    </xf>
    <xf numFmtId="49" fontId="0" fillId="39" borderId="10" xfId="54" applyNumberFormat="1" applyFont="1" applyFill="1" applyBorder="1" applyAlignment="1">
      <alignment horizontal="center" vertical="center" wrapText="1"/>
      <protection/>
    </xf>
    <xf numFmtId="1" fontId="0" fillId="39" borderId="10" xfId="54" applyNumberFormat="1" applyFont="1" applyFill="1" applyBorder="1" applyAlignment="1">
      <alignment horizontal="center" vertical="center" wrapText="1"/>
      <protection/>
    </xf>
    <xf numFmtId="0" fontId="1" fillId="39" borderId="10" xfId="54" applyFont="1" applyFill="1" applyBorder="1" applyAlignment="1">
      <alignment horizontal="center" vertical="center" wrapText="1"/>
      <protection/>
    </xf>
    <xf numFmtId="183" fontId="0" fillId="39" borderId="10" xfId="54" applyNumberFormat="1" applyFont="1" applyFill="1" applyBorder="1" applyAlignment="1">
      <alignment horizontal="center" vertical="center" wrapText="1"/>
      <protection/>
    </xf>
    <xf numFmtId="0" fontId="1" fillId="39" borderId="10" xfId="53" applyFont="1" applyFill="1" applyBorder="1" applyAlignment="1">
      <alignment horizontal="center" vertical="center" wrapText="1"/>
      <protection/>
    </xf>
    <xf numFmtId="183" fontId="0" fillId="39" borderId="10" xfId="53" applyNumberFormat="1" applyFont="1" applyFill="1" applyBorder="1" applyAlignment="1">
      <alignment horizontal="center" vertical="center" wrapText="1"/>
      <protection/>
    </xf>
    <xf numFmtId="49" fontId="0" fillId="39" borderId="10" xfId="53" applyNumberFormat="1" applyFont="1" applyFill="1" applyBorder="1" applyAlignment="1">
      <alignment horizontal="center" vertical="center" wrapText="1"/>
      <protection/>
    </xf>
    <xf numFmtId="178" fontId="0" fillId="39" borderId="10" xfId="53" applyNumberFormat="1" applyFont="1" applyFill="1" applyBorder="1" applyAlignment="1">
      <alignment horizontal="center" vertical="center" wrapText="1"/>
      <protection/>
    </xf>
    <xf numFmtId="0" fontId="1" fillId="39" borderId="10" xfId="53" applyFont="1" applyFill="1" applyBorder="1" applyAlignment="1">
      <alignment horizontal="center" vertical="center"/>
      <protection/>
    </xf>
    <xf numFmtId="0" fontId="0" fillId="39" borderId="10" xfId="53" applyFont="1" applyFill="1" applyBorder="1" applyAlignment="1">
      <alignment horizontal="center" vertical="center"/>
      <protection/>
    </xf>
    <xf numFmtId="183" fontId="0" fillId="39" borderId="10" xfId="53" applyNumberFormat="1" applyFont="1" applyFill="1" applyBorder="1" applyAlignment="1">
      <alignment horizontal="center" vertical="center"/>
      <protection/>
    </xf>
    <xf numFmtId="0" fontId="0" fillId="0" borderId="10" xfId="53" applyFont="1" applyBorder="1" applyAlignment="1">
      <alignment horizontal="center" vertical="center"/>
      <protection/>
    </xf>
    <xf numFmtId="0" fontId="0" fillId="33" borderId="10" xfId="0" applyFont="1" applyFill="1" applyBorder="1" applyAlignment="1">
      <alignment vertical="center"/>
    </xf>
    <xf numFmtId="0" fontId="1" fillId="37" borderId="10" xfId="0" applyFont="1" applyFill="1" applyBorder="1" applyAlignment="1">
      <alignment vertical="center"/>
    </xf>
    <xf numFmtId="0" fontId="0" fillId="0" borderId="10" xfId="53" applyBorder="1" applyAlignment="1">
      <alignment vertical="center"/>
      <protection/>
    </xf>
    <xf numFmtId="0" fontId="0" fillId="0" borderId="10" xfId="53" applyFont="1" applyBorder="1" applyAlignment="1">
      <alignment vertical="center"/>
      <protection/>
    </xf>
    <xf numFmtId="14" fontId="0" fillId="33" borderId="10" xfId="0" applyNumberFormat="1" applyFont="1" applyFill="1" applyBorder="1" applyAlignment="1">
      <alignment vertical="center"/>
    </xf>
    <xf numFmtId="0" fontId="1" fillId="33" borderId="10" xfId="53" applyFont="1" applyFill="1" applyBorder="1" applyAlignment="1">
      <alignment horizontal="center" vertical="center" wrapText="1"/>
      <protection/>
    </xf>
    <xf numFmtId="0" fontId="0" fillId="33" borderId="10" xfId="53" applyFont="1" applyFill="1" applyBorder="1" applyAlignment="1">
      <alignment horizontal="center" vertical="center"/>
      <protection/>
    </xf>
    <xf numFmtId="0" fontId="0" fillId="33" borderId="10" xfId="53" applyFont="1" applyFill="1" applyBorder="1" applyAlignment="1">
      <alignment vertical="center"/>
      <protection/>
    </xf>
    <xf numFmtId="0" fontId="0" fillId="33" borderId="0" xfId="53" applyFont="1" applyFill="1" applyAlignment="1">
      <alignment vertical="center"/>
      <protection/>
    </xf>
    <xf numFmtId="170" fontId="0" fillId="33" borderId="10" xfId="0" applyNumberFormat="1" applyFont="1" applyFill="1" applyBorder="1" applyAlignment="1">
      <alignment vertical="center"/>
    </xf>
    <xf numFmtId="0" fontId="52" fillId="0" borderId="27" xfId="0" applyFont="1" applyBorder="1" applyAlignment="1">
      <alignment horizontal="center" vertical="center" wrapText="1"/>
    </xf>
    <xf numFmtId="14" fontId="52" fillId="0" borderId="27" xfId="0" applyNumberFormat="1" applyFont="1" applyBorder="1" applyAlignment="1">
      <alignment horizontal="center" vertical="center" wrapText="1"/>
    </xf>
    <xf numFmtId="170" fontId="52" fillId="0" borderId="27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170" fontId="0" fillId="0" borderId="10" xfId="0" applyNumberForma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4" fontId="0" fillId="33" borderId="10" xfId="0" applyNumberFormat="1" applyFill="1" applyBorder="1" applyAlignment="1">
      <alignment horizontal="center" vertical="center" wrapText="1"/>
    </xf>
    <xf numFmtId="170" fontId="0" fillId="33" borderId="10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70" fontId="52" fillId="34" borderId="32" xfId="0" applyNumberFormat="1" applyFont="1" applyFill="1" applyBorder="1" applyAlignment="1">
      <alignment horizontal="center" vertical="center" wrapText="1"/>
    </xf>
    <xf numFmtId="0" fontId="1" fillId="36" borderId="33" xfId="0" applyFont="1" applyFill="1" applyBorder="1" applyAlignment="1">
      <alignment horizontal="center" vertical="center" wrapText="1"/>
    </xf>
    <xf numFmtId="0" fontId="1" fillId="36" borderId="34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34" borderId="24" xfId="0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left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4" fillId="34" borderId="43" xfId="0" applyFont="1" applyFill="1" applyBorder="1" applyAlignment="1">
      <alignment horizontal="center" vertical="center"/>
    </xf>
    <xf numFmtId="0" fontId="4" fillId="34" borderId="44" xfId="0" applyFont="1" applyFill="1" applyBorder="1" applyAlignment="1">
      <alignment horizontal="center" vertical="center"/>
    </xf>
    <xf numFmtId="0" fontId="4" fillId="34" borderId="45" xfId="0" applyFont="1" applyFill="1" applyBorder="1" applyAlignment="1">
      <alignment horizontal="center" vertical="center"/>
    </xf>
    <xf numFmtId="0" fontId="53" fillId="34" borderId="23" xfId="0" applyFont="1" applyFill="1" applyBorder="1" applyAlignment="1">
      <alignment horizontal="center" vertical="center" wrapText="1"/>
    </xf>
    <xf numFmtId="0" fontId="53" fillId="34" borderId="31" xfId="0" applyFont="1" applyFill="1" applyBorder="1" applyAlignment="1">
      <alignment horizontal="center" vertical="center" wrapText="1"/>
    </xf>
    <xf numFmtId="0" fontId="53" fillId="34" borderId="19" xfId="0" applyFont="1" applyFill="1" applyBorder="1" applyAlignment="1">
      <alignment horizontal="center" vertical="center" wrapText="1"/>
    </xf>
    <xf numFmtId="0" fontId="1" fillId="34" borderId="46" xfId="0" applyFont="1" applyFill="1" applyBorder="1" applyAlignment="1">
      <alignment horizontal="center" vertical="center" wrapText="1"/>
    </xf>
    <xf numFmtId="0" fontId="1" fillId="34" borderId="44" xfId="0" applyFont="1" applyFill="1" applyBorder="1" applyAlignment="1">
      <alignment horizontal="center" vertical="center" wrapText="1"/>
    </xf>
    <xf numFmtId="0" fontId="1" fillId="34" borderId="29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 2" xfId="53"/>
    <cellStyle name="Normalny_Urząd Gminy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view="pageBreakPreview" zoomScale="70" zoomScaleSheetLayoutView="70" zoomScalePageLayoutView="0" workbookViewId="0" topLeftCell="A1">
      <selection activeCell="N9" sqref="N9"/>
    </sheetView>
  </sheetViews>
  <sheetFormatPr defaultColWidth="9.140625" defaultRowHeight="12.75"/>
  <cols>
    <col min="1" max="1" width="3.8515625" style="10" customWidth="1"/>
    <col min="2" max="2" width="20.140625" style="10" customWidth="1"/>
    <col min="3" max="3" width="23.140625" style="10" customWidth="1"/>
    <col min="4" max="4" width="14.57421875" style="10" customWidth="1"/>
    <col min="5" max="5" width="12.7109375" style="11" customWidth="1"/>
    <col min="6" max="6" width="8.8515625" style="11" customWidth="1"/>
    <col min="7" max="7" width="34.7109375" style="11" customWidth="1"/>
    <col min="8" max="8" width="19.421875" style="10" customWidth="1"/>
    <col min="9" max="9" width="16.8515625" style="10" customWidth="1"/>
    <col min="10" max="10" width="10.7109375" style="10" customWidth="1"/>
    <col min="11" max="11" width="10.00390625" style="10" customWidth="1"/>
    <col min="12" max="16384" width="9.140625" style="10" customWidth="1"/>
  </cols>
  <sheetData>
    <row r="1" ht="12.75">
      <c r="A1" s="9" t="s">
        <v>178</v>
      </c>
    </row>
    <row r="2" ht="13.5" thickBot="1"/>
    <row r="3" spans="1:11" ht="38.25">
      <c r="A3" s="51" t="s">
        <v>179</v>
      </c>
      <c r="B3" s="52" t="s">
        <v>180</v>
      </c>
      <c r="C3" s="52" t="s">
        <v>181</v>
      </c>
      <c r="D3" s="52" t="s">
        <v>182</v>
      </c>
      <c r="E3" s="52" t="s">
        <v>30</v>
      </c>
      <c r="F3" s="52" t="s">
        <v>183</v>
      </c>
      <c r="G3" s="53" t="s">
        <v>184</v>
      </c>
      <c r="H3" s="53" t="s">
        <v>185</v>
      </c>
      <c r="I3" s="53" t="s">
        <v>481</v>
      </c>
      <c r="J3" s="53" t="s">
        <v>482</v>
      </c>
      <c r="K3" s="54" t="s">
        <v>484</v>
      </c>
    </row>
    <row r="4" spans="1:11" ht="38.25" customHeight="1">
      <c r="A4" s="42">
        <v>1</v>
      </c>
      <c r="B4" s="13" t="s">
        <v>186</v>
      </c>
      <c r="C4" s="13" t="s">
        <v>187</v>
      </c>
      <c r="D4" s="111" t="s">
        <v>188</v>
      </c>
      <c r="E4" s="112" t="s">
        <v>175</v>
      </c>
      <c r="F4" s="113" t="s">
        <v>189</v>
      </c>
      <c r="G4" s="6" t="s">
        <v>190</v>
      </c>
      <c r="H4" s="13" t="s">
        <v>627</v>
      </c>
      <c r="I4" s="114">
        <v>45692177</v>
      </c>
      <c r="J4" s="13">
        <v>34</v>
      </c>
      <c r="K4" s="115"/>
    </row>
    <row r="5" spans="1:11" s="22" customFormat="1" ht="39.75" customHeight="1">
      <c r="A5" s="43">
        <v>2</v>
      </c>
      <c r="B5" s="6" t="s">
        <v>192</v>
      </c>
      <c r="C5" s="6" t="s">
        <v>220</v>
      </c>
      <c r="D5" s="7" t="s">
        <v>193</v>
      </c>
      <c r="E5" s="116">
        <v>341362319</v>
      </c>
      <c r="F5" s="117" t="s">
        <v>194</v>
      </c>
      <c r="G5" s="111" t="s">
        <v>195</v>
      </c>
      <c r="H5" s="7" t="s">
        <v>191</v>
      </c>
      <c r="I5" s="118">
        <v>3340436</v>
      </c>
      <c r="J5" s="7">
        <v>27</v>
      </c>
      <c r="K5" s="36"/>
    </row>
    <row r="6" spans="1:11" s="22" customFormat="1" ht="65.25" customHeight="1">
      <c r="A6" s="42">
        <v>3</v>
      </c>
      <c r="B6" s="6" t="s">
        <v>196</v>
      </c>
      <c r="C6" s="6" t="s">
        <v>219</v>
      </c>
      <c r="D6" s="7" t="s">
        <v>197</v>
      </c>
      <c r="E6" s="119" t="s">
        <v>198</v>
      </c>
      <c r="F6" s="119" t="s">
        <v>199</v>
      </c>
      <c r="G6" s="113" t="s">
        <v>483</v>
      </c>
      <c r="H6" s="7" t="s">
        <v>191</v>
      </c>
      <c r="I6" s="118">
        <v>2228488</v>
      </c>
      <c r="J6" s="7">
        <v>24</v>
      </c>
      <c r="K6" s="36">
        <v>203</v>
      </c>
    </row>
    <row r="7" spans="1:11" s="22" customFormat="1" ht="35.25" customHeight="1">
      <c r="A7" s="43">
        <v>4</v>
      </c>
      <c r="B7" s="6" t="s">
        <v>200</v>
      </c>
      <c r="C7" s="6" t="s">
        <v>218</v>
      </c>
      <c r="D7" s="7" t="s">
        <v>201</v>
      </c>
      <c r="E7" s="120" t="s">
        <v>202</v>
      </c>
      <c r="F7" s="119" t="s">
        <v>203</v>
      </c>
      <c r="G7" s="113" t="s">
        <v>204</v>
      </c>
      <c r="H7" s="7" t="s">
        <v>191</v>
      </c>
      <c r="I7" s="118">
        <v>5347670.87</v>
      </c>
      <c r="J7" s="7">
        <v>41</v>
      </c>
      <c r="K7" s="36">
        <v>238</v>
      </c>
    </row>
    <row r="8" spans="1:11" s="22" customFormat="1" ht="32.25" customHeight="1">
      <c r="A8" s="42">
        <v>5</v>
      </c>
      <c r="B8" s="6" t="s">
        <v>205</v>
      </c>
      <c r="C8" s="6" t="s">
        <v>206</v>
      </c>
      <c r="D8" s="7" t="s">
        <v>207</v>
      </c>
      <c r="E8" s="120" t="s">
        <v>208</v>
      </c>
      <c r="F8" s="119" t="s">
        <v>203</v>
      </c>
      <c r="G8" s="113" t="s">
        <v>204</v>
      </c>
      <c r="H8" s="7" t="s">
        <v>191</v>
      </c>
      <c r="I8" s="118">
        <v>5507457.75</v>
      </c>
      <c r="J8" s="7">
        <v>44</v>
      </c>
      <c r="K8" s="36">
        <v>295</v>
      </c>
    </row>
    <row r="9" spans="1:11" ht="49.5" customHeight="1">
      <c r="A9" s="43">
        <v>6</v>
      </c>
      <c r="B9" s="6" t="s">
        <v>209</v>
      </c>
      <c r="C9" s="6" t="s">
        <v>373</v>
      </c>
      <c r="D9" s="6" t="s">
        <v>210</v>
      </c>
      <c r="E9" s="7">
        <v>340382107</v>
      </c>
      <c r="F9" s="6" t="s">
        <v>211</v>
      </c>
      <c r="G9" s="6" t="s">
        <v>212</v>
      </c>
      <c r="H9" s="7" t="s">
        <v>191</v>
      </c>
      <c r="I9" s="114">
        <v>5645467.98</v>
      </c>
      <c r="J9" s="12">
        <v>11</v>
      </c>
      <c r="K9" s="115"/>
    </row>
    <row r="10" spans="1:11" ht="41.25" customHeight="1" thickBot="1">
      <c r="A10" s="44">
        <v>7</v>
      </c>
      <c r="B10" s="45" t="s">
        <v>213</v>
      </c>
      <c r="C10" s="45" t="s">
        <v>217</v>
      </c>
      <c r="D10" s="46" t="s">
        <v>214</v>
      </c>
      <c r="E10" s="46">
        <v>340448875</v>
      </c>
      <c r="F10" s="46" t="s">
        <v>215</v>
      </c>
      <c r="G10" s="46" t="s">
        <v>216</v>
      </c>
      <c r="H10" s="47" t="s">
        <v>385</v>
      </c>
      <c r="I10" s="48"/>
      <c r="J10" s="48"/>
      <c r="K10" s="4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24"/>
  <sheetViews>
    <sheetView view="pageBreakPreview" zoomScale="70" zoomScaleSheetLayoutView="70" zoomScalePageLayoutView="0" workbookViewId="0" topLeftCell="D118">
      <selection activeCell="K131" sqref="K131"/>
    </sheetView>
  </sheetViews>
  <sheetFormatPr defaultColWidth="9.140625" defaultRowHeight="12.75"/>
  <cols>
    <col min="1" max="1" width="4.140625" style="21" customWidth="1"/>
    <col min="2" max="2" width="27.00390625" style="1" customWidth="1"/>
    <col min="3" max="3" width="17.421875" style="39" customWidth="1"/>
    <col min="4" max="4" width="9.28125" style="21" customWidth="1"/>
    <col min="5" max="5" width="10.140625" style="21" customWidth="1"/>
    <col min="6" max="6" width="13.421875" style="21" customWidth="1"/>
    <col min="7" max="7" width="16.00390625" style="1" customWidth="1"/>
    <col min="8" max="9" width="16.421875" style="1" customWidth="1"/>
    <col min="10" max="10" width="9.57421875" style="1" customWidth="1"/>
    <col min="11" max="11" width="9.8515625" style="39" customWidth="1"/>
    <col min="12" max="12" width="18.7109375" style="39" customWidth="1"/>
    <col min="13" max="13" width="22.421875" style="39" customWidth="1"/>
    <col min="14" max="14" width="5.140625" style="39" customWidth="1"/>
    <col min="15" max="15" width="12.421875" style="39" customWidth="1"/>
    <col min="16" max="16" width="14.57421875" style="39" customWidth="1"/>
    <col min="17" max="17" width="17.140625" style="39" customWidth="1"/>
    <col min="18" max="18" width="15.00390625" style="39" customWidth="1"/>
    <col min="19" max="19" width="21.28125" style="39" customWidth="1"/>
    <col min="20" max="20" width="12.28125" style="39" customWidth="1"/>
    <col min="21" max="21" width="12.421875" style="39" customWidth="1"/>
    <col min="22" max="23" width="12.8515625" style="39" customWidth="1"/>
    <col min="24" max="24" width="11.8515625" style="39" customWidth="1"/>
    <col min="25" max="25" width="11.57421875" style="39" customWidth="1"/>
    <col min="26" max="26" width="10.28125" style="39" customWidth="1"/>
    <col min="27" max="27" width="10.00390625" style="39" customWidth="1"/>
    <col min="28" max="28" width="8.140625" style="39" customWidth="1"/>
    <col min="29" max="29" width="9.28125" style="30" customWidth="1"/>
    <col min="30" max="30" width="10.140625" style="39" customWidth="1"/>
    <col min="31" max="16384" width="9.140625" style="1" customWidth="1"/>
  </cols>
  <sheetData>
    <row r="1" spans="1:27" ht="19.5" customHeight="1" thickBot="1">
      <c r="A1" s="261" t="s">
        <v>532</v>
      </c>
      <c r="B1" s="261"/>
      <c r="C1" s="261"/>
      <c r="D1" s="261"/>
      <c r="E1" s="261"/>
      <c r="F1" s="261"/>
      <c r="G1" s="261"/>
      <c r="H1" s="261"/>
      <c r="I1" s="90"/>
      <c r="J1" s="3"/>
      <c r="K1" s="82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</row>
    <row r="2" spans="1:30" ht="44.25" customHeight="1">
      <c r="A2" s="265" t="s">
        <v>0</v>
      </c>
      <c r="B2" s="252" t="s">
        <v>26</v>
      </c>
      <c r="C2" s="252" t="s">
        <v>27</v>
      </c>
      <c r="D2" s="252" t="s">
        <v>677</v>
      </c>
      <c r="E2" s="252" t="s">
        <v>676</v>
      </c>
      <c r="F2" s="252" t="s">
        <v>31</v>
      </c>
      <c r="G2" s="252" t="s">
        <v>1</v>
      </c>
      <c r="H2" s="263" t="s">
        <v>557</v>
      </c>
      <c r="I2" s="250" t="s">
        <v>651</v>
      </c>
      <c r="J2" s="262" t="s">
        <v>303</v>
      </c>
      <c r="K2" s="262" t="s">
        <v>39</v>
      </c>
      <c r="L2" s="252" t="s">
        <v>38</v>
      </c>
      <c r="M2" s="252" t="s">
        <v>2</v>
      </c>
      <c r="N2" s="252" t="s">
        <v>0</v>
      </c>
      <c r="O2" s="262" t="s">
        <v>4</v>
      </c>
      <c r="P2" s="262"/>
      <c r="Q2" s="262"/>
      <c r="R2" s="273" t="s">
        <v>490</v>
      </c>
      <c r="S2" s="262" t="s">
        <v>537</v>
      </c>
      <c r="T2" s="262" t="s">
        <v>444</v>
      </c>
      <c r="U2" s="262" t="s">
        <v>445</v>
      </c>
      <c r="V2" s="252" t="s">
        <v>544</v>
      </c>
      <c r="W2" s="252"/>
      <c r="X2" s="252"/>
      <c r="Y2" s="252"/>
      <c r="Z2" s="252"/>
      <c r="AA2" s="252"/>
      <c r="AB2" s="262" t="s">
        <v>3</v>
      </c>
      <c r="AC2" s="262" t="s">
        <v>28</v>
      </c>
      <c r="AD2" s="271" t="s">
        <v>29</v>
      </c>
    </row>
    <row r="3" spans="1:30" ht="60" customHeight="1" thickBot="1">
      <c r="A3" s="266"/>
      <c r="B3" s="253"/>
      <c r="C3" s="253"/>
      <c r="D3" s="253"/>
      <c r="E3" s="253"/>
      <c r="F3" s="253"/>
      <c r="G3" s="253"/>
      <c r="H3" s="264"/>
      <c r="I3" s="251"/>
      <c r="J3" s="267"/>
      <c r="K3" s="267"/>
      <c r="L3" s="253"/>
      <c r="M3" s="253"/>
      <c r="N3" s="253"/>
      <c r="O3" s="106" t="s">
        <v>5</v>
      </c>
      <c r="P3" s="106" t="s">
        <v>6</v>
      </c>
      <c r="Q3" s="106" t="s">
        <v>7</v>
      </c>
      <c r="R3" s="274"/>
      <c r="S3" s="267"/>
      <c r="T3" s="267"/>
      <c r="U3" s="267"/>
      <c r="V3" s="5" t="s">
        <v>32</v>
      </c>
      <c r="W3" s="5" t="s">
        <v>33</v>
      </c>
      <c r="X3" s="5" t="s">
        <v>34</v>
      </c>
      <c r="Y3" s="5" t="s">
        <v>35</v>
      </c>
      <c r="Z3" s="5" t="s">
        <v>36</v>
      </c>
      <c r="AA3" s="5" t="s">
        <v>37</v>
      </c>
      <c r="AB3" s="267"/>
      <c r="AC3" s="267"/>
      <c r="AD3" s="272"/>
    </row>
    <row r="4" spans="1:30" ht="18.75" customHeight="1">
      <c r="A4" s="254" t="s">
        <v>186</v>
      </c>
      <c r="B4" s="255"/>
      <c r="C4" s="255"/>
      <c r="D4" s="108"/>
      <c r="E4" s="108"/>
      <c r="F4" s="108"/>
      <c r="G4" s="108"/>
      <c r="H4" s="108"/>
      <c r="I4" s="108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10"/>
    </row>
    <row r="5" spans="1:30" ht="39.75" customHeight="1">
      <c r="A5" s="32">
        <v>1</v>
      </c>
      <c r="B5" s="135" t="s">
        <v>40</v>
      </c>
      <c r="C5" s="136" t="s">
        <v>41</v>
      </c>
      <c r="D5" s="136" t="s">
        <v>42</v>
      </c>
      <c r="E5" s="136"/>
      <c r="F5" s="136" t="s">
        <v>43</v>
      </c>
      <c r="G5" s="137" t="s">
        <v>44</v>
      </c>
      <c r="H5" s="138"/>
      <c r="I5" s="138">
        <v>2414000</v>
      </c>
      <c r="J5" s="139" t="s">
        <v>45</v>
      </c>
      <c r="K5" s="140">
        <v>512</v>
      </c>
      <c r="L5" s="141" t="s">
        <v>46</v>
      </c>
      <c r="M5" s="136" t="s">
        <v>519</v>
      </c>
      <c r="N5" s="136">
        <v>1</v>
      </c>
      <c r="O5" s="6" t="s">
        <v>47</v>
      </c>
      <c r="P5" s="136" t="s">
        <v>48</v>
      </c>
      <c r="Q5" s="136" t="s">
        <v>49</v>
      </c>
      <c r="R5" s="136"/>
      <c r="S5" s="6"/>
      <c r="T5" s="6"/>
      <c r="U5" s="6"/>
      <c r="V5" s="6" t="s">
        <v>50</v>
      </c>
      <c r="W5" s="6" t="s">
        <v>50</v>
      </c>
      <c r="X5" s="6" t="s">
        <v>50</v>
      </c>
      <c r="Y5" s="6" t="s">
        <v>50</v>
      </c>
      <c r="Z5" s="6" t="s">
        <v>51</v>
      </c>
      <c r="AA5" s="6" t="s">
        <v>50</v>
      </c>
      <c r="AB5" s="140">
        <v>2</v>
      </c>
      <c r="AC5" s="136" t="s">
        <v>52</v>
      </c>
      <c r="AD5" s="142" t="s">
        <v>43</v>
      </c>
    </row>
    <row r="6" spans="1:30" ht="31.5" customHeight="1">
      <c r="A6" s="32">
        <v>2</v>
      </c>
      <c r="B6" s="135" t="s">
        <v>53</v>
      </c>
      <c r="C6" s="136"/>
      <c r="D6" s="136" t="s">
        <v>42</v>
      </c>
      <c r="E6" s="136"/>
      <c r="F6" s="136" t="s">
        <v>43</v>
      </c>
      <c r="G6" s="7">
        <v>1966</v>
      </c>
      <c r="H6" s="138"/>
      <c r="I6" s="138">
        <v>283000</v>
      </c>
      <c r="J6" s="139" t="s">
        <v>45</v>
      </c>
      <c r="K6" s="140">
        <v>56.9</v>
      </c>
      <c r="L6" s="141"/>
      <c r="M6" s="136" t="s">
        <v>531</v>
      </c>
      <c r="N6" s="136">
        <v>2</v>
      </c>
      <c r="O6" s="6" t="s">
        <v>54</v>
      </c>
      <c r="P6" s="140" t="s">
        <v>55</v>
      </c>
      <c r="Q6" s="136" t="s">
        <v>56</v>
      </c>
      <c r="R6" s="136"/>
      <c r="S6" s="6"/>
      <c r="T6" s="6"/>
      <c r="U6" s="6"/>
      <c r="V6" s="6" t="s">
        <v>50</v>
      </c>
      <c r="W6" s="6" t="s">
        <v>50</v>
      </c>
      <c r="X6" s="6" t="s">
        <v>50</v>
      </c>
      <c r="Y6" s="6" t="s">
        <v>50</v>
      </c>
      <c r="Z6" s="6" t="s">
        <v>57</v>
      </c>
      <c r="AA6" s="6" t="s">
        <v>50</v>
      </c>
      <c r="AB6" s="140" t="s">
        <v>57</v>
      </c>
      <c r="AC6" s="136" t="s">
        <v>57</v>
      </c>
      <c r="AD6" s="142" t="s">
        <v>43</v>
      </c>
    </row>
    <row r="7" spans="1:30" ht="25.5">
      <c r="A7" s="32">
        <v>3</v>
      </c>
      <c r="B7" s="135" t="s">
        <v>58</v>
      </c>
      <c r="C7" s="136"/>
      <c r="D7" s="136" t="s">
        <v>42</v>
      </c>
      <c r="E7" s="136"/>
      <c r="F7" s="136" t="s">
        <v>43</v>
      </c>
      <c r="G7" s="7">
        <v>1973</v>
      </c>
      <c r="H7" s="138"/>
      <c r="I7" s="138">
        <v>41000</v>
      </c>
      <c r="J7" s="139" t="s">
        <v>45</v>
      </c>
      <c r="K7" s="140">
        <v>14.85</v>
      </c>
      <c r="L7" s="141"/>
      <c r="M7" s="136" t="s">
        <v>531</v>
      </c>
      <c r="N7" s="136">
        <v>3</v>
      </c>
      <c r="O7" s="6" t="s">
        <v>54</v>
      </c>
      <c r="P7" s="140" t="s">
        <v>55</v>
      </c>
      <c r="Q7" s="136" t="s">
        <v>59</v>
      </c>
      <c r="R7" s="136"/>
      <c r="S7" s="6"/>
      <c r="T7" s="6"/>
      <c r="U7" s="6"/>
      <c r="V7" s="6" t="s">
        <v>50</v>
      </c>
      <c r="W7" s="6" t="s">
        <v>50</v>
      </c>
      <c r="X7" s="6" t="s">
        <v>57</v>
      </c>
      <c r="Y7" s="6" t="s">
        <v>60</v>
      </c>
      <c r="Z7" s="6" t="s">
        <v>57</v>
      </c>
      <c r="AA7" s="6" t="s">
        <v>57</v>
      </c>
      <c r="AB7" s="140">
        <v>1</v>
      </c>
      <c r="AC7" s="136"/>
      <c r="AD7" s="142" t="s">
        <v>43</v>
      </c>
    </row>
    <row r="8" spans="1:30" ht="25.5">
      <c r="A8" s="32">
        <v>4</v>
      </c>
      <c r="B8" s="135" t="s">
        <v>422</v>
      </c>
      <c r="C8" s="136"/>
      <c r="D8" s="136" t="s">
        <v>42</v>
      </c>
      <c r="E8" s="136"/>
      <c r="F8" s="136" t="s">
        <v>43</v>
      </c>
      <c r="G8" s="7">
        <v>1972</v>
      </c>
      <c r="H8" s="143"/>
      <c r="I8" s="143">
        <v>401000</v>
      </c>
      <c r="J8" s="139" t="s">
        <v>45</v>
      </c>
      <c r="K8" s="140">
        <v>85</v>
      </c>
      <c r="L8" s="141"/>
      <c r="M8" s="136" t="s">
        <v>61</v>
      </c>
      <c r="N8" s="136">
        <v>4</v>
      </c>
      <c r="O8" s="6" t="s">
        <v>54</v>
      </c>
      <c r="P8" s="140" t="s">
        <v>55</v>
      </c>
      <c r="Q8" s="136" t="s">
        <v>62</v>
      </c>
      <c r="R8" s="136"/>
      <c r="S8" s="6"/>
      <c r="T8" s="6"/>
      <c r="U8" s="6"/>
      <c r="V8" s="6" t="s">
        <v>50</v>
      </c>
      <c r="W8" s="6" t="s">
        <v>50</v>
      </c>
      <c r="X8" s="6" t="s">
        <v>50</v>
      </c>
      <c r="Y8" s="6" t="s">
        <v>50</v>
      </c>
      <c r="Z8" s="6" t="s">
        <v>57</v>
      </c>
      <c r="AA8" s="6" t="s">
        <v>50</v>
      </c>
      <c r="AB8" s="140">
        <v>1</v>
      </c>
      <c r="AC8" s="136" t="s">
        <v>43</v>
      </c>
      <c r="AD8" s="142" t="s">
        <v>43</v>
      </c>
    </row>
    <row r="9" spans="1:30" ht="38.25" customHeight="1">
      <c r="A9" s="32">
        <v>5</v>
      </c>
      <c r="B9" s="135" t="s">
        <v>63</v>
      </c>
      <c r="C9" s="136" t="s">
        <v>64</v>
      </c>
      <c r="D9" s="136" t="s">
        <v>42</v>
      </c>
      <c r="E9" s="136"/>
      <c r="F9" s="136" t="s">
        <v>43</v>
      </c>
      <c r="G9" s="6" t="s">
        <v>65</v>
      </c>
      <c r="H9" s="138"/>
      <c r="I9" s="138">
        <v>2488000</v>
      </c>
      <c r="J9" s="139" t="s">
        <v>45</v>
      </c>
      <c r="K9" s="140">
        <v>546</v>
      </c>
      <c r="L9" s="141"/>
      <c r="M9" s="136" t="s">
        <v>66</v>
      </c>
      <c r="N9" s="136">
        <v>5</v>
      </c>
      <c r="O9" s="6" t="s">
        <v>54</v>
      </c>
      <c r="P9" s="140" t="s">
        <v>67</v>
      </c>
      <c r="Q9" s="136" t="s">
        <v>68</v>
      </c>
      <c r="R9" s="136"/>
      <c r="S9" s="6"/>
      <c r="T9" s="6"/>
      <c r="U9" s="6"/>
      <c r="V9" s="6" t="s">
        <v>50</v>
      </c>
      <c r="W9" s="6" t="s">
        <v>50</v>
      </c>
      <c r="X9" s="6" t="s">
        <v>50</v>
      </c>
      <c r="Y9" s="6" t="s">
        <v>50</v>
      </c>
      <c r="Z9" s="6" t="s">
        <v>57</v>
      </c>
      <c r="AA9" s="6" t="s">
        <v>50</v>
      </c>
      <c r="AB9" s="140">
        <v>2</v>
      </c>
      <c r="AC9" s="136" t="s">
        <v>42</v>
      </c>
      <c r="AD9" s="142" t="s">
        <v>43</v>
      </c>
    </row>
    <row r="10" spans="1:30" ht="49.5" customHeight="1">
      <c r="A10" s="32">
        <v>6</v>
      </c>
      <c r="B10" s="144" t="s">
        <v>69</v>
      </c>
      <c r="C10" s="124" t="s">
        <v>70</v>
      </c>
      <c r="D10" s="124" t="s">
        <v>42</v>
      </c>
      <c r="E10" s="124"/>
      <c r="F10" s="124" t="s">
        <v>43</v>
      </c>
      <c r="G10" s="128" t="s">
        <v>613</v>
      </c>
      <c r="H10" s="145"/>
      <c r="I10" s="145">
        <v>1451000</v>
      </c>
      <c r="J10" s="146" t="s">
        <v>45</v>
      </c>
      <c r="K10" s="129">
        <v>318.42</v>
      </c>
      <c r="L10" s="147" t="s">
        <v>71</v>
      </c>
      <c r="M10" s="124" t="s">
        <v>535</v>
      </c>
      <c r="N10" s="136">
        <v>6</v>
      </c>
      <c r="O10" s="128" t="s">
        <v>72</v>
      </c>
      <c r="P10" s="129" t="s">
        <v>73</v>
      </c>
      <c r="Q10" s="124" t="s">
        <v>74</v>
      </c>
      <c r="R10" s="124"/>
      <c r="S10" s="13"/>
      <c r="T10" s="13"/>
      <c r="U10" s="13"/>
      <c r="V10" s="128" t="s">
        <v>50</v>
      </c>
      <c r="W10" s="128" t="s">
        <v>50</v>
      </c>
      <c r="X10" s="128" t="s">
        <v>50</v>
      </c>
      <c r="Y10" s="128" t="s">
        <v>50</v>
      </c>
      <c r="Z10" s="128" t="s">
        <v>57</v>
      </c>
      <c r="AA10" s="128" t="s">
        <v>50</v>
      </c>
      <c r="AB10" s="129">
        <v>2</v>
      </c>
      <c r="AC10" s="124" t="s">
        <v>42</v>
      </c>
      <c r="AD10" s="148" t="s">
        <v>43</v>
      </c>
    </row>
    <row r="11" spans="1:30" ht="50.25" customHeight="1">
      <c r="A11" s="32">
        <v>7</v>
      </c>
      <c r="B11" s="144" t="s">
        <v>423</v>
      </c>
      <c r="C11" s="124" t="s">
        <v>75</v>
      </c>
      <c r="D11" s="124" t="s">
        <v>42</v>
      </c>
      <c r="E11" s="124"/>
      <c r="F11" s="124" t="s">
        <v>43</v>
      </c>
      <c r="G11" s="128" t="s">
        <v>614</v>
      </c>
      <c r="H11" s="145"/>
      <c r="I11" s="145">
        <v>5418000</v>
      </c>
      <c r="J11" s="146" t="s">
        <v>45</v>
      </c>
      <c r="K11" s="129">
        <v>761.65</v>
      </c>
      <c r="L11" s="147" t="s">
        <v>71</v>
      </c>
      <c r="M11" s="124" t="s">
        <v>536</v>
      </c>
      <c r="N11" s="136">
        <v>7</v>
      </c>
      <c r="O11" s="128" t="s">
        <v>54</v>
      </c>
      <c r="P11" s="129" t="s">
        <v>73</v>
      </c>
      <c r="Q11" s="124" t="s">
        <v>68</v>
      </c>
      <c r="R11" s="124"/>
      <c r="S11" s="13"/>
      <c r="T11" s="13"/>
      <c r="U11" s="13"/>
      <c r="V11" s="128" t="s">
        <v>51</v>
      </c>
      <c r="W11" s="128" t="s">
        <v>51</v>
      </c>
      <c r="X11" s="128" t="s">
        <v>51</v>
      </c>
      <c r="Y11" s="128" t="s">
        <v>51</v>
      </c>
      <c r="Z11" s="128" t="s">
        <v>57</v>
      </c>
      <c r="AA11" s="128" t="s">
        <v>51</v>
      </c>
      <c r="AB11" s="129" t="s">
        <v>76</v>
      </c>
      <c r="AC11" s="124" t="s">
        <v>52</v>
      </c>
      <c r="AD11" s="148" t="s">
        <v>43</v>
      </c>
    </row>
    <row r="12" spans="1:30" ht="26.25" customHeight="1">
      <c r="A12" s="32">
        <v>8</v>
      </c>
      <c r="B12" s="144" t="s">
        <v>424</v>
      </c>
      <c r="C12" s="124"/>
      <c r="D12" s="124" t="s">
        <v>42</v>
      </c>
      <c r="E12" s="124"/>
      <c r="F12" s="124" t="s">
        <v>43</v>
      </c>
      <c r="G12" s="128" t="s">
        <v>77</v>
      </c>
      <c r="H12" s="145"/>
      <c r="I12" s="145">
        <v>2196000</v>
      </c>
      <c r="J12" s="146" t="s">
        <v>45</v>
      </c>
      <c r="K12" s="129">
        <v>408.79</v>
      </c>
      <c r="L12" s="127"/>
      <c r="M12" s="124" t="s">
        <v>79</v>
      </c>
      <c r="N12" s="136">
        <v>8</v>
      </c>
      <c r="O12" s="128" t="s">
        <v>54</v>
      </c>
      <c r="P12" s="129" t="s">
        <v>73</v>
      </c>
      <c r="Q12" s="124" t="s">
        <v>62</v>
      </c>
      <c r="R12" s="124"/>
      <c r="S12" s="13"/>
      <c r="T12" s="13"/>
      <c r="U12" s="13"/>
      <c r="V12" s="128" t="s">
        <v>51</v>
      </c>
      <c r="W12" s="128" t="s">
        <v>51</v>
      </c>
      <c r="X12" s="128" t="s">
        <v>51</v>
      </c>
      <c r="Y12" s="13" t="s">
        <v>51</v>
      </c>
      <c r="Z12" s="13" t="s">
        <v>57</v>
      </c>
      <c r="AA12" s="13" t="s">
        <v>51</v>
      </c>
      <c r="AB12" s="129">
        <v>2</v>
      </c>
      <c r="AC12" s="124" t="s">
        <v>52</v>
      </c>
      <c r="AD12" s="148" t="s">
        <v>43</v>
      </c>
    </row>
    <row r="13" spans="1:30" ht="24" customHeight="1">
      <c r="A13" s="32">
        <v>9</v>
      </c>
      <c r="B13" s="144" t="s">
        <v>80</v>
      </c>
      <c r="C13" s="124"/>
      <c r="D13" s="124" t="s">
        <v>42</v>
      </c>
      <c r="E13" s="124"/>
      <c r="F13" s="124" t="s">
        <v>43</v>
      </c>
      <c r="G13" s="128" t="s">
        <v>81</v>
      </c>
      <c r="H13" s="145"/>
      <c r="I13" s="145">
        <v>884000</v>
      </c>
      <c r="J13" s="146" t="s">
        <v>45</v>
      </c>
      <c r="K13" s="129">
        <v>164.6</v>
      </c>
      <c r="L13" s="127"/>
      <c r="M13" s="124" t="s">
        <v>437</v>
      </c>
      <c r="N13" s="136">
        <v>9</v>
      </c>
      <c r="O13" s="128" t="s">
        <v>54</v>
      </c>
      <c r="P13" s="129" t="s">
        <v>55</v>
      </c>
      <c r="Q13" s="124" t="s">
        <v>62</v>
      </c>
      <c r="R13" s="124"/>
      <c r="S13" s="13"/>
      <c r="T13" s="13"/>
      <c r="U13" s="13"/>
      <c r="V13" s="128" t="s">
        <v>51</v>
      </c>
      <c r="W13" s="128" t="s">
        <v>51</v>
      </c>
      <c r="X13" s="128" t="s">
        <v>51</v>
      </c>
      <c r="Y13" s="13" t="s">
        <v>51</v>
      </c>
      <c r="Z13" s="13" t="s">
        <v>57</v>
      </c>
      <c r="AA13" s="13" t="s">
        <v>51</v>
      </c>
      <c r="AB13" s="129">
        <v>1</v>
      </c>
      <c r="AC13" s="124" t="s">
        <v>43</v>
      </c>
      <c r="AD13" s="148" t="s">
        <v>43</v>
      </c>
    </row>
    <row r="14" spans="1:30" ht="35.25" customHeight="1">
      <c r="A14" s="32">
        <v>10</v>
      </c>
      <c r="B14" s="144" t="s">
        <v>82</v>
      </c>
      <c r="C14" s="124"/>
      <c r="D14" s="124" t="s">
        <v>42</v>
      </c>
      <c r="E14" s="124"/>
      <c r="F14" s="124" t="s">
        <v>43</v>
      </c>
      <c r="G14" s="128" t="s">
        <v>83</v>
      </c>
      <c r="H14" s="145"/>
      <c r="I14" s="145">
        <v>655000</v>
      </c>
      <c r="J14" s="146" t="s">
        <v>45</v>
      </c>
      <c r="K14" s="129">
        <v>121.97</v>
      </c>
      <c r="L14" s="127"/>
      <c r="M14" s="124" t="s">
        <v>438</v>
      </c>
      <c r="N14" s="136">
        <v>10</v>
      </c>
      <c r="O14" s="128" t="s">
        <v>54</v>
      </c>
      <c r="P14" s="129" t="s">
        <v>55</v>
      </c>
      <c r="Q14" s="124" t="s">
        <v>62</v>
      </c>
      <c r="R14" s="124"/>
      <c r="S14" s="13"/>
      <c r="T14" s="13"/>
      <c r="U14" s="13"/>
      <c r="V14" s="128" t="s">
        <v>51</v>
      </c>
      <c r="W14" s="128" t="s">
        <v>51</v>
      </c>
      <c r="X14" s="128" t="s">
        <v>51</v>
      </c>
      <c r="Y14" s="13" t="s">
        <v>51</v>
      </c>
      <c r="Z14" s="13" t="s">
        <v>57</v>
      </c>
      <c r="AA14" s="13" t="s">
        <v>51</v>
      </c>
      <c r="AB14" s="129">
        <v>1</v>
      </c>
      <c r="AC14" s="124" t="s">
        <v>43</v>
      </c>
      <c r="AD14" s="148" t="s">
        <v>43</v>
      </c>
    </row>
    <row r="15" spans="1:30" ht="44.25" customHeight="1">
      <c r="A15" s="32">
        <v>11</v>
      </c>
      <c r="B15" s="144" t="s">
        <v>84</v>
      </c>
      <c r="C15" s="124"/>
      <c r="D15" s="124" t="s">
        <v>42</v>
      </c>
      <c r="E15" s="124"/>
      <c r="F15" s="124" t="s">
        <v>43</v>
      </c>
      <c r="G15" s="128" t="s">
        <v>85</v>
      </c>
      <c r="H15" s="145"/>
      <c r="I15" s="145">
        <v>830000</v>
      </c>
      <c r="J15" s="146" t="s">
        <v>45</v>
      </c>
      <c r="K15" s="129">
        <v>154.59</v>
      </c>
      <c r="L15" s="127"/>
      <c r="M15" s="124" t="s">
        <v>86</v>
      </c>
      <c r="N15" s="136">
        <v>11</v>
      </c>
      <c r="O15" s="128" t="s">
        <v>54</v>
      </c>
      <c r="P15" s="129" t="s">
        <v>55</v>
      </c>
      <c r="Q15" s="124" t="s">
        <v>87</v>
      </c>
      <c r="R15" s="124"/>
      <c r="S15" s="13"/>
      <c r="T15" s="13"/>
      <c r="U15" s="13"/>
      <c r="V15" s="128" t="s">
        <v>51</v>
      </c>
      <c r="W15" s="128" t="s">
        <v>51</v>
      </c>
      <c r="X15" s="128" t="s">
        <v>51</v>
      </c>
      <c r="Y15" s="13" t="s">
        <v>51</v>
      </c>
      <c r="Z15" s="13" t="s">
        <v>57</v>
      </c>
      <c r="AA15" s="13" t="s">
        <v>51</v>
      </c>
      <c r="AB15" s="129">
        <v>1</v>
      </c>
      <c r="AC15" s="124" t="s">
        <v>43</v>
      </c>
      <c r="AD15" s="148" t="s">
        <v>43</v>
      </c>
    </row>
    <row r="16" spans="1:30" ht="29.25" customHeight="1">
      <c r="A16" s="32">
        <v>12</v>
      </c>
      <c r="B16" s="144" t="s">
        <v>88</v>
      </c>
      <c r="C16" s="124"/>
      <c r="D16" s="124" t="s">
        <v>42</v>
      </c>
      <c r="E16" s="124"/>
      <c r="F16" s="124" t="s">
        <v>43</v>
      </c>
      <c r="G16" s="128" t="s">
        <v>89</v>
      </c>
      <c r="H16" s="145"/>
      <c r="I16" s="145">
        <v>777000</v>
      </c>
      <c r="J16" s="146" t="s">
        <v>45</v>
      </c>
      <c r="K16" s="129">
        <v>144.59</v>
      </c>
      <c r="L16" s="127"/>
      <c r="M16" s="124" t="s">
        <v>90</v>
      </c>
      <c r="N16" s="136">
        <v>12</v>
      </c>
      <c r="O16" s="128" t="s">
        <v>54</v>
      </c>
      <c r="P16" s="129" t="s">
        <v>55</v>
      </c>
      <c r="Q16" s="124" t="s">
        <v>62</v>
      </c>
      <c r="R16" s="124"/>
      <c r="S16" s="13"/>
      <c r="T16" s="13"/>
      <c r="U16" s="13"/>
      <c r="V16" s="128" t="s">
        <v>51</v>
      </c>
      <c r="W16" s="128" t="s">
        <v>51</v>
      </c>
      <c r="X16" s="128" t="s">
        <v>51</v>
      </c>
      <c r="Y16" s="13" t="s">
        <v>51</v>
      </c>
      <c r="Z16" s="13" t="s">
        <v>57</v>
      </c>
      <c r="AA16" s="13" t="s">
        <v>51</v>
      </c>
      <c r="AB16" s="129">
        <v>1</v>
      </c>
      <c r="AC16" s="124" t="s">
        <v>43</v>
      </c>
      <c r="AD16" s="148" t="s">
        <v>43</v>
      </c>
    </row>
    <row r="17" spans="1:30" ht="34.5" customHeight="1">
      <c r="A17" s="32">
        <v>13</v>
      </c>
      <c r="B17" s="144" t="s">
        <v>91</v>
      </c>
      <c r="C17" s="124"/>
      <c r="D17" s="124" t="s">
        <v>42</v>
      </c>
      <c r="E17" s="124"/>
      <c r="F17" s="124" t="s">
        <v>43</v>
      </c>
      <c r="G17" s="149">
        <v>1928</v>
      </c>
      <c r="H17" s="150"/>
      <c r="I17" s="145">
        <v>529000</v>
      </c>
      <c r="J17" s="146" t="s">
        <v>45</v>
      </c>
      <c r="K17" s="129">
        <v>98.56</v>
      </c>
      <c r="L17" s="127"/>
      <c r="M17" s="124" t="s">
        <v>92</v>
      </c>
      <c r="N17" s="136">
        <v>13</v>
      </c>
      <c r="O17" s="128" t="s">
        <v>47</v>
      </c>
      <c r="P17" s="129" t="s">
        <v>93</v>
      </c>
      <c r="Q17" s="124" t="s">
        <v>59</v>
      </c>
      <c r="R17" s="124"/>
      <c r="S17" s="13"/>
      <c r="T17" s="13"/>
      <c r="U17" s="13"/>
      <c r="V17" s="128" t="s">
        <v>60</v>
      </c>
      <c r="W17" s="128" t="s">
        <v>60</v>
      </c>
      <c r="X17" s="128" t="s">
        <v>60</v>
      </c>
      <c r="Y17" s="13" t="s">
        <v>50</v>
      </c>
      <c r="Z17" s="13" t="s">
        <v>57</v>
      </c>
      <c r="AA17" s="13" t="s">
        <v>60</v>
      </c>
      <c r="AB17" s="129">
        <v>1</v>
      </c>
      <c r="AC17" s="124" t="s">
        <v>43</v>
      </c>
      <c r="AD17" s="148" t="s">
        <v>43</v>
      </c>
    </row>
    <row r="18" spans="1:30" ht="52.5" customHeight="1">
      <c r="A18" s="32">
        <v>14</v>
      </c>
      <c r="B18" s="144" t="s">
        <v>94</v>
      </c>
      <c r="C18" s="124"/>
      <c r="D18" s="124" t="s">
        <v>42</v>
      </c>
      <c r="E18" s="124"/>
      <c r="F18" s="124" t="s">
        <v>43</v>
      </c>
      <c r="G18" s="128" t="s">
        <v>435</v>
      </c>
      <c r="H18" s="150"/>
      <c r="I18" s="145">
        <v>494000</v>
      </c>
      <c r="J18" s="146" t="s">
        <v>45</v>
      </c>
      <c r="K18" s="129">
        <v>91.96</v>
      </c>
      <c r="L18" s="127"/>
      <c r="M18" s="124" t="s">
        <v>95</v>
      </c>
      <c r="N18" s="136">
        <v>14</v>
      </c>
      <c r="O18" s="128" t="s">
        <v>47</v>
      </c>
      <c r="P18" s="129" t="s">
        <v>55</v>
      </c>
      <c r="Q18" s="124" t="s">
        <v>62</v>
      </c>
      <c r="R18" s="124"/>
      <c r="S18" s="13"/>
      <c r="T18" s="13"/>
      <c r="U18" s="13"/>
      <c r="V18" s="128" t="s">
        <v>51</v>
      </c>
      <c r="W18" s="128" t="s">
        <v>51</v>
      </c>
      <c r="X18" s="128" t="s">
        <v>51</v>
      </c>
      <c r="Y18" s="13" t="s">
        <v>51</v>
      </c>
      <c r="Z18" s="13" t="s">
        <v>57</v>
      </c>
      <c r="AA18" s="13" t="s">
        <v>51</v>
      </c>
      <c r="AB18" s="129">
        <v>1</v>
      </c>
      <c r="AC18" s="124" t="s">
        <v>43</v>
      </c>
      <c r="AD18" s="148" t="s">
        <v>43</v>
      </c>
    </row>
    <row r="19" spans="1:30" ht="37.5" customHeight="1">
      <c r="A19" s="32">
        <v>15</v>
      </c>
      <c r="B19" s="144" t="s">
        <v>96</v>
      </c>
      <c r="C19" s="124"/>
      <c r="D19" s="124" t="s">
        <v>42</v>
      </c>
      <c r="E19" s="124"/>
      <c r="F19" s="124" t="s">
        <v>43</v>
      </c>
      <c r="G19" s="128" t="s">
        <v>97</v>
      </c>
      <c r="H19" s="150"/>
      <c r="I19" s="145">
        <v>1184000</v>
      </c>
      <c r="J19" s="146" t="s">
        <v>45</v>
      </c>
      <c r="K19" s="129">
        <v>220.5</v>
      </c>
      <c r="L19" s="127" t="s">
        <v>98</v>
      </c>
      <c r="M19" s="124" t="s">
        <v>99</v>
      </c>
      <c r="N19" s="136">
        <v>15</v>
      </c>
      <c r="O19" s="128" t="s">
        <v>54</v>
      </c>
      <c r="P19" s="129" t="s">
        <v>55</v>
      </c>
      <c r="Q19" s="124" t="s">
        <v>62</v>
      </c>
      <c r="R19" s="124"/>
      <c r="S19" s="13"/>
      <c r="T19" s="13"/>
      <c r="U19" s="13"/>
      <c r="V19" s="128" t="s">
        <v>51</v>
      </c>
      <c r="W19" s="128" t="s">
        <v>51</v>
      </c>
      <c r="X19" s="128" t="s">
        <v>51</v>
      </c>
      <c r="Y19" s="13" t="s">
        <v>51</v>
      </c>
      <c r="Z19" s="13" t="s">
        <v>57</v>
      </c>
      <c r="AA19" s="13" t="s">
        <v>51</v>
      </c>
      <c r="AB19" s="129">
        <v>1</v>
      </c>
      <c r="AC19" s="124" t="s">
        <v>43</v>
      </c>
      <c r="AD19" s="148" t="s">
        <v>43</v>
      </c>
    </row>
    <row r="20" spans="1:30" ht="50.25" customHeight="1">
      <c r="A20" s="32">
        <v>16</v>
      </c>
      <c r="B20" s="144" t="s">
        <v>680</v>
      </c>
      <c r="C20" s="124" t="s">
        <v>100</v>
      </c>
      <c r="D20" s="124" t="s">
        <v>42</v>
      </c>
      <c r="E20" s="124"/>
      <c r="F20" s="124" t="s">
        <v>43</v>
      </c>
      <c r="G20" s="128" t="s">
        <v>615</v>
      </c>
      <c r="H20" s="150"/>
      <c r="I20" s="150">
        <f>5345000+30465.55</f>
        <v>5375465.55</v>
      </c>
      <c r="J20" s="146" t="s">
        <v>45</v>
      </c>
      <c r="K20" s="129">
        <v>1015</v>
      </c>
      <c r="L20" s="147" t="s">
        <v>46</v>
      </c>
      <c r="M20" s="124" t="s">
        <v>439</v>
      </c>
      <c r="N20" s="136">
        <v>16</v>
      </c>
      <c r="O20" s="128" t="s">
        <v>54</v>
      </c>
      <c r="P20" s="129" t="s">
        <v>101</v>
      </c>
      <c r="Q20" s="124" t="s">
        <v>68</v>
      </c>
      <c r="R20" s="124"/>
      <c r="S20" s="13"/>
      <c r="T20" s="13"/>
      <c r="U20" s="13" t="s">
        <v>42</v>
      </c>
      <c r="V20" s="128" t="s">
        <v>50</v>
      </c>
      <c r="W20" s="128" t="s">
        <v>50</v>
      </c>
      <c r="X20" s="128" t="s">
        <v>50</v>
      </c>
      <c r="Y20" s="128" t="s">
        <v>50</v>
      </c>
      <c r="Z20" s="128" t="s">
        <v>57</v>
      </c>
      <c r="AA20" s="128" t="s">
        <v>50</v>
      </c>
      <c r="AB20" s="129">
        <v>2</v>
      </c>
      <c r="AC20" s="124" t="s">
        <v>52</v>
      </c>
      <c r="AD20" s="148" t="s">
        <v>43</v>
      </c>
    </row>
    <row r="21" spans="1:30" ht="38.25">
      <c r="A21" s="32">
        <v>17</v>
      </c>
      <c r="B21" s="122" t="s">
        <v>102</v>
      </c>
      <c r="C21" s="123"/>
      <c r="D21" s="124" t="s">
        <v>42</v>
      </c>
      <c r="E21" s="124"/>
      <c r="F21" s="124" t="s">
        <v>43</v>
      </c>
      <c r="G21" s="13" t="s">
        <v>436</v>
      </c>
      <c r="H21" s="151"/>
      <c r="I21" s="151">
        <v>2675000</v>
      </c>
      <c r="J21" s="146" t="s">
        <v>45</v>
      </c>
      <c r="K21" s="152">
        <v>567.3</v>
      </c>
      <c r="L21" s="127"/>
      <c r="M21" s="123" t="s">
        <v>103</v>
      </c>
      <c r="N21" s="136">
        <v>17</v>
      </c>
      <c r="O21" s="128" t="s">
        <v>72</v>
      </c>
      <c r="P21" s="129" t="s">
        <v>55</v>
      </c>
      <c r="Q21" s="124" t="s">
        <v>443</v>
      </c>
      <c r="R21" s="124"/>
      <c r="S21" s="13"/>
      <c r="T21" s="13"/>
      <c r="U21" s="13"/>
      <c r="V21" s="128" t="s">
        <v>50</v>
      </c>
      <c r="W21" s="128" t="s">
        <v>50</v>
      </c>
      <c r="X21" s="128" t="s">
        <v>50</v>
      </c>
      <c r="Y21" s="13" t="s">
        <v>50</v>
      </c>
      <c r="Z21" s="13" t="s">
        <v>57</v>
      </c>
      <c r="AA21" s="13" t="s">
        <v>50</v>
      </c>
      <c r="AB21" s="152">
        <v>2</v>
      </c>
      <c r="AC21" s="124" t="s">
        <v>43</v>
      </c>
      <c r="AD21" s="148" t="s">
        <v>43</v>
      </c>
    </row>
    <row r="22" spans="1:30" ht="58.5" customHeight="1">
      <c r="A22" s="32">
        <v>18</v>
      </c>
      <c r="B22" s="122" t="s">
        <v>105</v>
      </c>
      <c r="C22" s="123"/>
      <c r="D22" s="124" t="s">
        <v>42</v>
      </c>
      <c r="E22" s="124"/>
      <c r="F22" s="124" t="s">
        <v>43</v>
      </c>
      <c r="G22" s="12">
        <v>2011</v>
      </c>
      <c r="H22" s="151"/>
      <c r="I22" s="151">
        <v>1483000</v>
      </c>
      <c r="J22" s="146" t="s">
        <v>45</v>
      </c>
      <c r="K22" s="152">
        <v>260.56</v>
      </c>
      <c r="L22" s="127"/>
      <c r="M22" s="123" t="s">
        <v>106</v>
      </c>
      <c r="N22" s="136">
        <v>18</v>
      </c>
      <c r="O22" s="128" t="s">
        <v>54</v>
      </c>
      <c r="P22" s="129" t="s">
        <v>67</v>
      </c>
      <c r="Q22" s="124" t="s">
        <v>107</v>
      </c>
      <c r="R22" s="124"/>
      <c r="S22" s="13"/>
      <c r="T22" s="13"/>
      <c r="U22" s="13"/>
      <c r="V22" s="128" t="s">
        <v>51</v>
      </c>
      <c r="W22" s="128" t="s">
        <v>51</v>
      </c>
      <c r="X22" s="128" t="s">
        <v>108</v>
      </c>
      <c r="Y22" s="13" t="s">
        <v>109</v>
      </c>
      <c r="Z22" s="13" t="s">
        <v>57</v>
      </c>
      <c r="AA22" s="13" t="s">
        <v>51</v>
      </c>
      <c r="AB22" s="152">
        <v>2</v>
      </c>
      <c r="AC22" s="124" t="s">
        <v>43</v>
      </c>
      <c r="AD22" s="148" t="s">
        <v>43</v>
      </c>
    </row>
    <row r="23" spans="1:30" ht="25.5">
      <c r="A23" s="32">
        <v>19</v>
      </c>
      <c r="B23" s="122" t="s">
        <v>110</v>
      </c>
      <c r="C23" s="123"/>
      <c r="D23" s="124" t="s">
        <v>42</v>
      </c>
      <c r="E23" s="124"/>
      <c r="F23" s="124" t="s">
        <v>43</v>
      </c>
      <c r="G23" s="12">
        <v>1970</v>
      </c>
      <c r="H23" s="153"/>
      <c r="I23" s="153">
        <v>196000</v>
      </c>
      <c r="J23" s="146" t="s">
        <v>45</v>
      </c>
      <c r="K23" s="152">
        <v>24.57</v>
      </c>
      <c r="L23" s="127"/>
      <c r="M23" s="123" t="s">
        <v>111</v>
      </c>
      <c r="N23" s="136">
        <v>19</v>
      </c>
      <c r="O23" s="128" t="s">
        <v>54</v>
      </c>
      <c r="P23" s="129"/>
      <c r="Q23" s="124" t="s">
        <v>62</v>
      </c>
      <c r="R23" s="124"/>
      <c r="S23" s="13"/>
      <c r="T23" s="13"/>
      <c r="U23" s="13"/>
      <c r="V23" s="128" t="s">
        <v>50</v>
      </c>
      <c r="W23" s="128" t="s">
        <v>50</v>
      </c>
      <c r="X23" s="128" t="s">
        <v>57</v>
      </c>
      <c r="Y23" s="13" t="s">
        <v>50</v>
      </c>
      <c r="Z23" s="13" t="s">
        <v>57</v>
      </c>
      <c r="AA23" s="13"/>
      <c r="AB23" s="152">
        <v>1</v>
      </c>
      <c r="AC23" s="123" t="s">
        <v>57</v>
      </c>
      <c r="AD23" s="148" t="s">
        <v>43</v>
      </c>
    </row>
    <row r="24" spans="1:30" ht="25.5">
      <c r="A24" s="32">
        <v>20</v>
      </c>
      <c r="B24" s="122" t="s">
        <v>112</v>
      </c>
      <c r="C24" s="123"/>
      <c r="D24" s="124" t="s">
        <v>42</v>
      </c>
      <c r="E24" s="124"/>
      <c r="F24" s="124" t="s">
        <v>43</v>
      </c>
      <c r="G24" s="12">
        <v>1969</v>
      </c>
      <c r="H24" s="153"/>
      <c r="I24" s="154">
        <v>565000</v>
      </c>
      <c r="J24" s="146" t="s">
        <v>45</v>
      </c>
      <c r="K24" s="123">
        <v>156.6</v>
      </c>
      <c r="L24" s="127"/>
      <c r="M24" s="123" t="s">
        <v>66</v>
      </c>
      <c r="N24" s="136">
        <v>20</v>
      </c>
      <c r="O24" s="128" t="s">
        <v>113</v>
      </c>
      <c r="P24" s="124" t="s">
        <v>67</v>
      </c>
      <c r="Q24" s="124" t="s">
        <v>114</v>
      </c>
      <c r="R24" s="124"/>
      <c r="S24" s="13"/>
      <c r="T24" s="13"/>
      <c r="U24" s="13"/>
      <c r="V24" s="128" t="s">
        <v>50</v>
      </c>
      <c r="W24" s="128" t="s">
        <v>50</v>
      </c>
      <c r="X24" s="128" t="s">
        <v>57</v>
      </c>
      <c r="Y24" s="13" t="s">
        <v>50</v>
      </c>
      <c r="Z24" s="13" t="s">
        <v>57</v>
      </c>
      <c r="AA24" s="13" t="s">
        <v>57</v>
      </c>
      <c r="AB24" s="123">
        <v>1</v>
      </c>
      <c r="AC24" s="124" t="s">
        <v>43</v>
      </c>
      <c r="AD24" s="148" t="s">
        <v>43</v>
      </c>
    </row>
    <row r="25" spans="1:30" ht="31.5" customHeight="1">
      <c r="A25" s="32">
        <v>21</v>
      </c>
      <c r="B25" s="122" t="s">
        <v>115</v>
      </c>
      <c r="C25" s="123" t="s">
        <v>116</v>
      </c>
      <c r="D25" s="123" t="s">
        <v>42</v>
      </c>
      <c r="E25" s="123"/>
      <c r="F25" s="124" t="s">
        <v>43</v>
      </c>
      <c r="G25" s="12">
        <v>1902</v>
      </c>
      <c r="H25" s="155"/>
      <c r="I25" s="155">
        <v>678000</v>
      </c>
      <c r="J25" s="146" t="s">
        <v>45</v>
      </c>
      <c r="K25" s="123">
        <v>136.4</v>
      </c>
      <c r="L25" s="127"/>
      <c r="M25" s="123" t="s">
        <v>117</v>
      </c>
      <c r="N25" s="136">
        <v>21</v>
      </c>
      <c r="O25" s="128" t="s">
        <v>47</v>
      </c>
      <c r="P25" s="124" t="s">
        <v>93</v>
      </c>
      <c r="Q25" s="124" t="s">
        <v>104</v>
      </c>
      <c r="R25" s="124"/>
      <c r="S25" s="13"/>
      <c r="T25" s="13"/>
      <c r="U25" s="13"/>
      <c r="V25" s="128" t="s">
        <v>50</v>
      </c>
      <c r="W25" s="128" t="s">
        <v>50</v>
      </c>
      <c r="X25" s="128" t="s">
        <v>50</v>
      </c>
      <c r="Y25" s="13" t="s">
        <v>50</v>
      </c>
      <c r="Z25" s="13" t="s">
        <v>57</v>
      </c>
      <c r="AA25" s="13" t="s">
        <v>50</v>
      </c>
      <c r="AB25" s="123">
        <v>2</v>
      </c>
      <c r="AC25" s="124" t="s">
        <v>52</v>
      </c>
      <c r="AD25" s="148" t="s">
        <v>43</v>
      </c>
    </row>
    <row r="26" spans="1:30" ht="23.25" customHeight="1">
      <c r="A26" s="32">
        <v>22</v>
      </c>
      <c r="B26" s="122" t="s">
        <v>118</v>
      </c>
      <c r="C26" s="123"/>
      <c r="D26" s="123"/>
      <c r="E26" s="123"/>
      <c r="F26" s="124" t="s">
        <v>43</v>
      </c>
      <c r="G26" s="156">
        <v>2004</v>
      </c>
      <c r="H26" s="125">
        <v>2930</v>
      </c>
      <c r="I26" s="125"/>
      <c r="J26" s="126" t="s">
        <v>78</v>
      </c>
      <c r="K26" s="12"/>
      <c r="L26" s="127"/>
      <c r="M26" s="123" t="s">
        <v>119</v>
      </c>
      <c r="N26" s="136">
        <v>22</v>
      </c>
      <c r="O26" s="128"/>
      <c r="P26" s="129"/>
      <c r="Q26" s="129"/>
      <c r="R26" s="124"/>
      <c r="S26" s="13"/>
      <c r="T26" s="13"/>
      <c r="U26" s="13"/>
      <c r="V26" s="149"/>
      <c r="W26" s="149"/>
      <c r="X26" s="149"/>
      <c r="Y26" s="12"/>
      <c r="Z26" s="12"/>
      <c r="AA26" s="12"/>
      <c r="AB26" s="12"/>
      <c r="AC26" s="13"/>
      <c r="AD26" s="35"/>
    </row>
    <row r="27" spans="1:30" ht="23.25" customHeight="1">
      <c r="A27" s="32">
        <v>23</v>
      </c>
      <c r="B27" s="122" t="s">
        <v>118</v>
      </c>
      <c r="C27" s="123"/>
      <c r="D27" s="123"/>
      <c r="E27" s="123"/>
      <c r="F27" s="124" t="s">
        <v>43</v>
      </c>
      <c r="G27" s="156">
        <v>2004</v>
      </c>
      <c r="H27" s="125">
        <v>2930</v>
      </c>
      <c r="I27" s="125"/>
      <c r="J27" s="126" t="s">
        <v>78</v>
      </c>
      <c r="K27" s="12"/>
      <c r="L27" s="127"/>
      <c r="M27" s="123" t="s">
        <v>120</v>
      </c>
      <c r="N27" s="136">
        <v>23</v>
      </c>
      <c r="O27" s="128"/>
      <c r="P27" s="129"/>
      <c r="Q27" s="129"/>
      <c r="R27" s="124"/>
      <c r="S27" s="13"/>
      <c r="T27" s="13"/>
      <c r="U27" s="13"/>
      <c r="V27" s="149"/>
      <c r="W27" s="149"/>
      <c r="X27" s="149"/>
      <c r="Y27" s="12"/>
      <c r="Z27" s="12"/>
      <c r="AA27" s="12"/>
      <c r="AB27" s="12"/>
      <c r="AC27" s="13"/>
      <c r="AD27" s="35"/>
    </row>
    <row r="28" spans="1:30" ht="23.25" customHeight="1">
      <c r="A28" s="32">
        <v>24</v>
      </c>
      <c r="B28" s="122" t="s">
        <v>118</v>
      </c>
      <c r="C28" s="123"/>
      <c r="D28" s="123"/>
      <c r="E28" s="123"/>
      <c r="F28" s="124" t="s">
        <v>43</v>
      </c>
      <c r="G28" s="156">
        <v>1999</v>
      </c>
      <c r="H28" s="125">
        <v>3000</v>
      </c>
      <c r="I28" s="125"/>
      <c r="J28" s="126" t="s">
        <v>78</v>
      </c>
      <c r="K28" s="12"/>
      <c r="L28" s="127"/>
      <c r="M28" s="123" t="s">
        <v>121</v>
      </c>
      <c r="N28" s="136">
        <v>24</v>
      </c>
      <c r="O28" s="128"/>
      <c r="P28" s="129"/>
      <c r="Q28" s="129"/>
      <c r="R28" s="124"/>
      <c r="S28" s="13"/>
      <c r="T28" s="13"/>
      <c r="U28" s="13"/>
      <c r="V28" s="149"/>
      <c r="W28" s="149"/>
      <c r="X28" s="149"/>
      <c r="Y28" s="12"/>
      <c r="Z28" s="12"/>
      <c r="AA28" s="12"/>
      <c r="AB28" s="12"/>
      <c r="AC28" s="13"/>
      <c r="AD28" s="35"/>
    </row>
    <row r="29" spans="1:30" ht="23.25" customHeight="1">
      <c r="A29" s="32">
        <v>25</v>
      </c>
      <c r="B29" s="122" t="s">
        <v>118</v>
      </c>
      <c r="C29" s="123"/>
      <c r="D29" s="123"/>
      <c r="E29" s="123"/>
      <c r="F29" s="124" t="s">
        <v>43</v>
      </c>
      <c r="G29" s="156">
        <v>2002</v>
      </c>
      <c r="H29" s="125">
        <v>5350</v>
      </c>
      <c r="I29" s="125"/>
      <c r="J29" s="126" t="s">
        <v>78</v>
      </c>
      <c r="K29" s="12"/>
      <c r="L29" s="127"/>
      <c r="M29" s="123" t="s">
        <v>121</v>
      </c>
      <c r="N29" s="136">
        <v>25</v>
      </c>
      <c r="O29" s="128"/>
      <c r="P29" s="129"/>
      <c r="Q29" s="129"/>
      <c r="R29" s="124"/>
      <c r="S29" s="13"/>
      <c r="T29" s="13"/>
      <c r="U29" s="13"/>
      <c r="V29" s="149"/>
      <c r="W29" s="149"/>
      <c r="X29" s="149"/>
      <c r="Y29" s="12"/>
      <c r="Z29" s="12"/>
      <c r="AA29" s="12"/>
      <c r="AB29" s="12"/>
      <c r="AC29" s="13"/>
      <c r="AD29" s="35"/>
    </row>
    <row r="30" spans="1:30" ht="40.5" customHeight="1">
      <c r="A30" s="32">
        <v>26</v>
      </c>
      <c r="B30" s="157" t="s">
        <v>124</v>
      </c>
      <c r="C30" s="13"/>
      <c r="D30" s="13"/>
      <c r="E30" s="13"/>
      <c r="F30" s="124" t="s">
        <v>43</v>
      </c>
      <c r="G30" s="13">
        <v>2011</v>
      </c>
      <c r="H30" s="125">
        <v>58307.3</v>
      </c>
      <c r="I30" s="125"/>
      <c r="J30" s="126" t="s">
        <v>78</v>
      </c>
      <c r="K30" s="12"/>
      <c r="L30" s="158"/>
      <c r="M30" s="13" t="s">
        <v>125</v>
      </c>
      <c r="N30" s="136">
        <v>26</v>
      </c>
      <c r="O30" s="128"/>
      <c r="P30" s="128"/>
      <c r="Q30" s="128"/>
      <c r="R30" s="124"/>
      <c r="S30" s="13"/>
      <c r="T30" s="13"/>
      <c r="U30" s="13"/>
      <c r="V30" s="149"/>
      <c r="W30" s="149"/>
      <c r="X30" s="149"/>
      <c r="Y30" s="12"/>
      <c r="Z30" s="12"/>
      <c r="AA30" s="12"/>
      <c r="AB30" s="12"/>
      <c r="AC30" s="13"/>
      <c r="AD30" s="35"/>
    </row>
    <row r="31" spans="1:30" ht="27" customHeight="1">
      <c r="A31" s="32">
        <v>27</v>
      </c>
      <c r="B31" s="157" t="s">
        <v>122</v>
      </c>
      <c r="C31" s="13"/>
      <c r="D31" s="13"/>
      <c r="E31" s="13"/>
      <c r="F31" s="124" t="s">
        <v>43</v>
      </c>
      <c r="G31" s="13">
        <v>2010</v>
      </c>
      <c r="H31" s="125">
        <v>13737.3</v>
      </c>
      <c r="I31" s="125"/>
      <c r="J31" s="126" t="s">
        <v>78</v>
      </c>
      <c r="K31" s="12"/>
      <c r="L31" s="158"/>
      <c r="M31" s="13" t="s">
        <v>126</v>
      </c>
      <c r="N31" s="136">
        <v>27</v>
      </c>
      <c r="O31" s="128"/>
      <c r="P31" s="128"/>
      <c r="Q31" s="128"/>
      <c r="R31" s="124"/>
      <c r="S31" s="13"/>
      <c r="T31" s="13"/>
      <c r="U31" s="13"/>
      <c r="V31" s="149"/>
      <c r="W31" s="149"/>
      <c r="X31" s="149"/>
      <c r="Y31" s="12"/>
      <c r="Z31" s="12"/>
      <c r="AA31" s="12"/>
      <c r="AB31" s="12"/>
      <c r="AC31" s="13"/>
      <c r="AD31" s="35"/>
    </row>
    <row r="32" spans="1:30" ht="44.25" customHeight="1">
      <c r="A32" s="32">
        <v>28</v>
      </c>
      <c r="B32" s="157" t="s">
        <v>122</v>
      </c>
      <c r="C32" s="13"/>
      <c r="D32" s="13"/>
      <c r="E32" s="13"/>
      <c r="F32" s="124" t="s">
        <v>43</v>
      </c>
      <c r="G32" s="13">
        <v>2012</v>
      </c>
      <c r="H32" s="125">
        <v>43341.26</v>
      </c>
      <c r="I32" s="125"/>
      <c r="J32" s="126" t="s">
        <v>78</v>
      </c>
      <c r="K32" s="12"/>
      <c r="L32" s="158"/>
      <c r="M32" s="13" t="s">
        <v>127</v>
      </c>
      <c r="N32" s="136">
        <v>28</v>
      </c>
      <c r="O32" s="128"/>
      <c r="P32" s="128"/>
      <c r="Q32" s="128"/>
      <c r="R32" s="124"/>
      <c r="S32" s="13"/>
      <c r="T32" s="13"/>
      <c r="U32" s="13"/>
      <c r="V32" s="149"/>
      <c r="W32" s="149"/>
      <c r="X32" s="149"/>
      <c r="Y32" s="12"/>
      <c r="Z32" s="12"/>
      <c r="AA32" s="12"/>
      <c r="AB32" s="12"/>
      <c r="AC32" s="13"/>
      <c r="AD32" s="35"/>
    </row>
    <row r="33" spans="1:30" ht="39.75" customHeight="1">
      <c r="A33" s="32">
        <v>29</v>
      </c>
      <c r="B33" s="157" t="s">
        <v>128</v>
      </c>
      <c r="C33" s="13"/>
      <c r="D33" s="13"/>
      <c r="E33" s="13"/>
      <c r="F33" s="13"/>
      <c r="G33" s="159" t="s">
        <v>129</v>
      </c>
      <c r="H33" s="145">
        <v>69259.54</v>
      </c>
      <c r="I33" s="145"/>
      <c r="J33" s="126" t="s">
        <v>78</v>
      </c>
      <c r="K33" s="12"/>
      <c r="L33" s="158"/>
      <c r="M33" s="13" t="s">
        <v>130</v>
      </c>
      <c r="N33" s="136">
        <v>29</v>
      </c>
      <c r="O33" s="128"/>
      <c r="P33" s="128"/>
      <c r="Q33" s="128"/>
      <c r="R33" s="124"/>
      <c r="S33" s="13"/>
      <c r="T33" s="13"/>
      <c r="U33" s="13"/>
      <c r="V33" s="149"/>
      <c r="W33" s="149"/>
      <c r="X33" s="149"/>
      <c r="Y33" s="12"/>
      <c r="Z33" s="12"/>
      <c r="AA33" s="12"/>
      <c r="AB33" s="12"/>
      <c r="AC33" s="13"/>
      <c r="AD33" s="35"/>
    </row>
    <row r="34" spans="1:30" ht="45.75" customHeight="1">
      <c r="A34" s="32">
        <v>30</v>
      </c>
      <c r="B34" s="157" t="s">
        <v>131</v>
      </c>
      <c r="C34" s="13"/>
      <c r="D34" s="13"/>
      <c r="E34" s="13"/>
      <c r="F34" s="13"/>
      <c r="G34" s="13">
        <v>2013</v>
      </c>
      <c r="H34" s="125">
        <v>60626.81</v>
      </c>
      <c r="I34" s="125"/>
      <c r="J34" s="139" t="s">
        <v>78</v>
      </c>
      <c r="K34" s="12"/>
      <c r="L34" s="158"/>
      <c r="M34" s="13" t="s">
        <v>130</v>
      </c>
      <c r="N34" s="136">
        <v>30</v>
      </c>
      <c r="O34" s="128"/>
      <c r="P34" s="128"/>
      <c r="Q34" s="128"/>
      <c r="R34" s="124"/>
      <c r="S34" s="13"/>
      <c r="T34" s="13"/>
      <c r="U34" s="13"/>
      <c r="V34" s="149"/>
      <c r="W34" s="149"/>
      <c r="X34" s="149"/>
      <c r="Y34" s="12"/>
      <c r="Z34" s="12"/>
      <c r="AA34" s="12"/>
      <c r="AB34" s="12"/>
      <c r="AC34" s="13"/>
      <c r="AD34" s="35"/>
    </row>
    <row r="35" spans="1:30" ht="38.25">
      <c r="A35" s="32">
        <v>31</v>
      </c>
      <c r="B35" s="157" t="s">
        <v>132</v>
      </c>
      <c r="C35" s="13"/>
      <c r="D35" s="13"/>
      <c r="E35" s="13"/>
      <c r="F35" s="13"/>
      <c r="G35" s="13">
        <v>2013</v>
      </c>
      <c r="H35" s="125">
        <v>5833.89</v>
      </c>
      <c r="I35" s="125"/>
      <c r="J35" s="139" t="s">
        <v>78</v>
      </c>
      <c r="K35" s="12"/>
      <c r="L35" s="158"/>
      <c r="M35" s="13" t="s">
        <v>130</v>
      </c>
      <c r="N35" s="136">
        <v>31</v>
      </c>
      <c r="O35" s="128"/>
      <c r="P35" s="128"/>
      <c r="Q35" s="128"/>
      <c r="R35" s="124"/>
      <c r="S35" s="13"/>
      <c r="T35" s="13"/>
      <c r="U35" s="13"/>
      <c r="V35" s="149"/>
      <c r="W35" s="149"/>
      <c r="X35" s="149"/>
      <c r="Y35" s="149"/>
      <c r="Z35" s="149"/>
      <c r="AA35" s="149"/>
      <c r="AB35" s="149"/>
      <c r="AC35" s="128"/>
      <c r="AD35" s="160"/>
    </row>
    <row r="36" spans="1:30" ht="33.75" customHeight="1">
      <c r="A36" s="32">
        <v>32</v>
      </c>
      <c r="B36" s="157" t="s">
        <v>133</v>
      </c>
      <c r="C36" s="128"/>
      <c r="D36" s="13"/>
      <c r="E36" s="13"/>
      <c r="F36" s="13"/>
      <c r="G36" s="13">
        <v>1902</v>
      </c>
      <c r="H36" s="125">
        <v>123878</v>
      </c>
      <c r="I36" s="125"/>
      <c r="J36" s="139" t="s">
        <v>78</v>
      </c>
      <c r="K36" s="12"/>
      <c r="L36" s="158"/>
      <c r="M36" s="13" t="s">
        <v>123</v>
      </c>
      <c r="N36" s="136">
        <v>32</v>
      </c>
      <c r="O36" s="128" t="s">
        <v>47</v>
      </c>
      <c r="P36" s="124" t="s">
        <v>93</v>
      </c>
      <c r="Q36" s="124" t="s">
        <v>104</v>
      </c>
      <c r="R36" s="124"/>
      <c r="S36" s="13"/>
      <c r="T36" s="13"/>
      <c r="U36" s="13"/>
      <c r="V36" s="149" t="s">
        <v>134</v>
      </c>
      <c r="W36" s="149" t="s">
        <v>135</v>
      </c>
      <c r="X36" s="149" t="s">
        <v>135</v>
      </c>
      <c r="Y36" s="149" t="s">
        <v>135</v>
      </c>
      <c r="Z36" s="149" t="s">
        <v>136</v>
      </c>
      <c r="AA36" s="149" t="s">
        <v>137</v>
      </c>
      <c r="AB36" s="149">
        <v>3</v>
      </c>
      <c r="AC36" s="128" t="s">
        <v>42</v>
      </c>
      <c r="AD36" s="160" t="s">
        <v>43</v>
      </c>
    </row>
    <row r="37" spans="1:30" ht="24.75" customHeight="1">
      <c r="A37" s="32">
        <v>33</v>
      </c>
      <c r="B37" s="157" t="s">
        <v>138</v>
      </c>
      <c r="C37" s="128"/>
      <c r="D37" s="13" t="s">
        <v>42</v>
      </c>
      <c r="E37" s="13"/>
      <c r="F37" s="13" t="s">
        <v>43</v>
      </c>
      <c r="G37" s="13">
        <v>1904</v>
      </c>
      <c r="H37" s="125">
        <v>27291.8</v>
      </c>
      <c r="I37" s="125"/>
      <c r="J37" s="139" t="s">
        <v>78</v>
      </c>
      <c r="K37" s="12"/>
      <c r="L37" s="158"/>
      <c r="M37" s="13" t="s">
        <v>123</v>
      </c>
      <c r="N37" s="136">
        <v>33</v>
      </c>
      <c r="O37" s="128" t="s">
        <v>47</v>
      </c>
      <c r="P37" s="128" t="s">
        <v>93</v>
      </c>
      <c r="Q37" s="128" t="s">
        <v>139</v>
      </c>
      <c r="R37" s="124"/>
      <c r="S37" s="13"/>
      <c r="T37" s="13"/>
      <c r="U37" s="13"/>
      <c r="V37" s="149" t="s">
        <v>134</v>
      </c>
      <c r="W37" s="149" t="s">
        <v>135</v>
      </c>
      <c r="X37" s="149" t="s">
        <v>57</v>
      </c>
      <c r="Y37" s="149" t="s">
        <v>135</v>
      </c>
      <c r="Z37" s="149" t="s">
        <v>136</v>
      </c>
      <c r="AA37" s="149" t="s">
        <v>137</v>
      </c>
      <c r="AB37" s="149">
        <v>1</v>
      </c>
      <c r="AC37" s="128" t="s">
        <v>43</v>
      </c>
      <c r="AD37" s="160" t="s">
        <v>43</v>
      </c>
    </row>
    <row r="38" spans="1:30" ht="24" customHeight="1">
      <c r="A38" s="32">
        <v>34</v>
      </c>
      <c r="B38" s="157" t="s">
        <v>140</v>
      </c>
      <c r="C38" s="128"/>
      <c r="D38" s="13" t="s">
        <v>42</v>
      </c>
      <c r="E38" s="13"/>
      <c r="F38" s="13" t="s">
        <v>43</v>
      </c>
      <c r="G38" s="13">
        <v>1964</v>
      </c>
      <c r="H38" s="125">
        <v>180396.2</v>
      </c>
      <c r="I38" s="125"/>
      <c r="J38" s="139" t="s">
        <v>78</v>
      </c>
      <c r="K38" s="12"/>
      <c r="L38" s="158"/>
      <c r="M38" s="13" t="s">
        <v>123</v>
      </c>
      <c r="N38" s="136">
        <v>34</v>
      </c>
      <c r="O38" s="128" t="s">
        <v>54</v>
      </c>
      <c r="P38" s="128" t="s">
        <v>55</v>
      </c>
      <c r="Q38" s="128" t="s">
        <v>62</v>
      </c>
      <c r="R38" s="124"/>
      <c r="S38" s="13"/>
      <c r="T38" s="13"/>
      <c r="U38" s="13"/>
      <c r="V38" s="149" t="s">
        <v>50</v>
      </c>
      <c r="W38" s="149" t="s">
        <v>135</v>
      </c>
      <c r="X38" s="149" t="s">
        <v>135</v>
      </c>
      <c r="Y38" s="149" t="s">
        <v>135</v>
      </c>
      <c r="Z38" s="149" t="s">
        <v>136</v>
      </c>
      <c r="AA38" s="149" t="s">
        <v>135</v>
      </c>
      <c r="AB38" s="149">
        <v>1</v>
      </c>
      <c r="AC38" s="128" t="s">
        <v>43</v>
      </c>
      <c r="AD38" s="160" t="s">
        <v>43</v>
      </c>
    </row>
    <row r="39" spans="1:30" ht="46.5" customHeight="1">
      <c r="A39" s="32">
        <v>35</v>
      </c>
      <c r="B39" s="157" t="s">
        <v>141</v>
      </c>
      <c r="C39" s="128"/>
      <c r="D39" s="13" t="s">
        <v>42</v>
      </c>
      <c r="E39" s="13"/>
      <c r="F39" s="13" t="s">
        <v>43</v>
      </c>
      <c r="G39" s="13" t="s">
        <v>558</v>
      </c>
      <c r="H39" s="125">
        <v>391559.46</v>
      </c>
      <c r="I39" s="125"/>
      <c r="J39" s="139" t="s">
        <v>78</v>
      </c>
      <c r="K39" s="12"/>
      <c r="L39" s="158"/>
      <c r="M39" s="13" t="s">
        <v>123</v>
      </c>
      <c r="N39" s="136">
        <v>35</v>
      </c>
      <c r="O39" s="128" t="s">
        <v>47</v>
      </c>
      <c r="P39" s="128" t="s">
        <v>93</v>
      </c>
      <c r="Q39" s="128" t="s">
        <v>59</v>
      </c>
      <c r="R39" s="124"/>
      <c r="S39" s="13"/>
      <c r="T39" s="13"/>
      <c r="U39" s="13"/>
      <c r="V39" s="149" t="s">
        <v>134</v>
      </c>
      <c r="W39" s="149" t="s">
        <v>137</v>
      </c>
      <c r="X39" s="149" t="s">
        <v>135</v>
      </c>
      <c r="Y39" s="149" t="s">
        <v>135</v>
      </c>
      <c r="Z39" s="149" t="s">
        <v>136</v>
      </c>
      <c r="AA39" s="149" t="s">
        <v>137</v>
      </c>
      <c r="AB39" s="149">
        <v>2</v>
      </c>
      <c r="AC39" s="128" t="s">
        <v>142</v>
      </c>
      <c r="AD39" s="160" t="s">
        <v>43</v>
      </c>
    </row>
    <row r="40" spans="1:30" ht="21.75" customHeight="1">
      <c r="A40" s="32">
        <v>36</v>
      </c>
      <c r="B40" s="157" t="s">
        <v>143</v>
      </c>
      <c r="C40" s="128"/>
      <c r="D40" s="13"/>
      <c r="E40" s="13"/>
      <c r="F40" s="13"/>
      <c r="G40" s="13">
        <v>2014</v>
      </c>
      <c r="H40" s="125">
        <v>19696.24</v>
      </c>
      <c r="I40" s="125"/>
      <c r="J40" s="139" t="s">
        <v>78</v>
      </c>
      <c r="K40" s="12"/>
      <c r="L40" s="158"/>
      <c r="M40" s="13" t="s">
        <v>144</v>
      </c>
      <c r="N40" s="136">
        <v>36</v>
      </c>
      <c r="O40" s="128"/>
      <c r="P40" s="128"/>
      <c r="Q40" s="128"/>
      <c r="R40" s="124"/>
      <c r="S40" s="13"/>
      <c r="T40" s="13"/>
      <c r="U40" s="13"/>
      <c r="V40" s="149"/>
      <c r="W40" s="149"/>
      <c r="X40" s="149"/>
      <c r="Y40" s="149"/>
      <c r="Z40" s="149"/>
      <c r="AA40" s="149"/>
      <c r="AB40" s="149"/>
      <c r="AC40" s="128"/>
      <c r="AD40" s="160"/>
    </row>
    <row r="41" spans="1:30" ht="39" customHeight="1">
      <c r="A41" s="32">
        <v>37</v>
      </c>
      <c r="B41" s="157" t="s">
        <v>145</v>
      </c>
      <c r="C41" s="128"/>
      <c r="D41" s="13"/>
      <c r="E41" s="13"/>
      <c r="F41" s="13"/>
      <c r="G41" s="13">
        <v>2014</v>
      </c>
      <c r="H41" s="125">
        <v>19696.24</v>
      </c>
      <c r="I41" s="125"/>
      <c r="J41" s="139" t="s">
        <v>78</v>
      </c>
      <c r="K41" s="12"/>
      <c r="L41" s="158"/>
      <c r="M41" s="13" t="s">
        <v>146</v>
      </c>
      <c r="N41" s="136">
        <v>37</v>
      </c>
      <c r="O41" s="128"/>
      <c r="P41" s="128"/>
      <c r="Q41" s="128"/>
      <c r="R41" s="124"/>
      <c r="S41" s="13"/>
      <c r="T41" s="13"/>
      <c r="U41" s="13"/>
      <c r="V41" s="149"/>
      <c r="W41" s="149"/>
      <c r="X41" s="149"/>
      <c r="Y41" s="149"/>
      <c r="Z41" s="149"/>
      <c r="AA41" s="149"/>
      <c r="AB41" s="149"/>
      <c r="AC41" s="128"/>
      <c r="AD41" s="160"/>
    </row>
    <row r="42" spans="1:30" ht="21.75" customHeight="1">
      <c r="A42" s="32">
        <v>38</v>
      </c>
      <c r="B42" s="157" t="s">
        <v>147</v>
      </c>
      <c r="C42" s="128"/>
      <c r="D42" s="13"/>
      <c r="E42" s="13"/>
      <c r="F42" s="13"/>
      <c r="G42" s="13">
        <v>2014</v>
      </c>
      <c r="H42" s="125">
        <v>46982.39</v>
      </c>
      <c r="I42" s="125"/>
      <c r="J42" s="139" t="s">
        <v>78</v>
      </c>
      <c r="K42" s="12"/>
      <c r="L42" s="158"/>
      <c r="M42" s="13" t="s">
        <v>121</v>
      </c>
      <c r="N42" s="136">
        <v>38</v>
      </c>
      <c r="O42" s="128"/>
      <c r="P42" s="128"/>
      <c r="Q42" s="128"/>
      <c r="R42" s="124"/>
      <c r="S42" s="13"/>
      <c r="T42" s="13"/>
      <c r="U42" s="13"/>
      <c r="V42" s="149"/>
      <c r="W42" s="149"/>
      <c r="X42" s="149"/>
      <c r="Y42" s="149"/>
      <c r="Z42" s="149"/>
      <c r="AA42" s="149"/>
      <c r="AB42" s="149"/>
      <c r="AC42" s="128"/>
      <c r="AD42" s="160"/>
    </row>
    <row r="43" spans="1:30" ht="21.75" customHeight="1">
      <c r="A43" s="32">
        <v>39</v>
      </c>
      <c r="B43" s="157" t="s">
        <v>148</v>
      </c>
      <c r="C43" s="128"/>
      <c r="D43" s="13"/>
      <c r="E43" s="13"/>
      <c r="F43" s="13"/>
      <c r="G43" s="13">
        <v>2014</v>
      </c>
      <c r="H43" s="125">
        <v>34092.18</v>
      </c>
      <c r="I43" s="125"/>
      <c r="J43" s="139" t="s">
        <v>78</v>
      </c>
      <c r="K43" s="12"/>
      <c r="L43" s="158"/>
      <c r="M43" s="13" t="s">
        <v>146</v>
      </c>
      <c r="N43" s="136">
        <v>39</v>
      </c>
      <c r="O43" s="128"/>
      <c r="P43" s="128"/>
      <c r="Q43" s="128"/>
      <c r="R43" s="124"/>
      <c r="S43" s="13"/>
      <c r="T43" s="13"/>
      <c r="U43" s="13"/>
      <c r="V43" s="149"/>
      <c r="W43" s="149"/>
      <c r="X43" s="149"/>
      <c r="Y43" s="149"/>
      <c r="Z43" s="149"/>
      <c r="AA43" s="149"/>
      <c r="AB43" s="149"/>
      <c r="AC43" s="128"/>
      <c r="AD43" s="160"/>
    </row>
    <row r="44" spans="1:30" ht="21.75" customHeight="1">
      <c r="A44" s="32">
        <v>40</v>
      </c>
      <c r="B44" s="157" t="s">
        <v>149</v>
      </c>
      <c r="C44" s="128"/>
      <c r="D44" s="13"/>
      <c r="E44" s="13"/>
      <c r="F44" s="13"/>
      <c r="G44" s="13">
        <v>2014</v>
      </c>
      <c r="H44" s="125">
        <v>16830</v>
      </c>
      <c r="I44" s="125"/>
      <c r="J44" s="139" t="s">
        <v>78</v>
      </c>
      <c r="K44" s="12"/>
      <c r="L44" s="158"/>
      <c r="M44" s="13" t="s">
        <v>119</v>
      </c>
      <c r="N44" s="136">
        <v>40</v>
      </c>
      <c r="O44" s="128"/>
      <c r="P44" s="128"/>
      <c r="Q44" s="128"/>
      <c r="R44" s="124"/>
      <c r="S44" s="13"/>
      <c r="T44" s="13"/>
      <c r="U44" s="13"/>
      <c r="V44" s="149"/>
      <c r="W44" s="149"/>
      <c r="X44" s="149"/>
      <c r="Y44" s="12"/>
      <c r="Z44" s="12"/>
      <c r="AA44" s="12"/>
      <c r="AB44" s="12"/>
      <c r="AC44" s="13"/>
      <c r="AD44" s="35"/>
    </row>
    <row r="45" spans="1:30" ht="21.75" customHeight="1">
      <c r="A45" s="32">
        <v>41</v>
      </c>
      <c r="B45" s="157" t="s">
        <v>149</v>
      </c>
      <c r="C45" s="128"/>
      <c r="D45" s="13"/>
      <c r="E45" s="13"/>
      <c r="F45" s="13"/>
      <c r="G45" s="13">
        <v>2014</v>
      </c>
      <c r="H45" s="125">
        <v>16830</v>
      </c>
      <c r="I45" s="125"/>
      <c r="J45" s="139" t="s">
        <v>78</v>
      </c>
      <c r="K45" s="12"/>
      <c r="L45" s="158"/>
      <c r="M45" s="13" t="s">
        <v>119</v>
      </c>
      <c r="N45" s="136">
        <v>41</v>
      </c>
      <c r="O45" s="128"/>
      <c r="P45" s="128"/>
      <c r="Q45" s="128"/>
      <c r="R45" s="124"/>
      <c r="S45" s="13"/>
      <c r="T45" s="13"/>
      <c r="U45" s="13"/>
      <c r="V45" s="149"/>
      <c r="W45" s="149"/>
      <c r="X45" s="149"/>
      <c r="Y45" s="12"/>
      <c r="Z45" s="12"/>
      <c r="AA45" s="12"/>
      <c r="AB45" s="12"/>
      <c r="AC45" s="13"/>
      <c r="AD45" s="35"/>
    </row>
    <row r="46" spans="1:30" ht="21.75" customHeight="1">
      <c r="A46" s="32">
        <v>42</v>
      </c>
      <c r="B46" s="157" t="s">
        <v>149</v>
      </c>
      <c r="C46" s="128"/>
      <c r="D46" s="13"/>
      <c r="E46" s="13"/>
      <c r="F46" s="13"/>
      <c r="G46" s="13">
        <v>2014</v>
      </c>
      <c r="H46" s="125">
        <v>20761.6</v>
      </c>
      <c r="I46" s="125"/>
      <c r="J46" s="139" t="s">
        <v>78</v>
      </c>
      <c r="K46" s="12"/>
      <c r="L46" s="158"/>
      <c r="M46" s="13" t="s">
        <v>119</v>
      </c>
      <c r="N46" s="136">
        <v>42</v>
      </c>
      <c r="O46" s="128"/>
      <c r="P46" s="128"/>
      <c r="Q46" s="128"/>
      <c r="R46" s="124"/>
      <c r="S46" s="13"/>
      <c r="T46" s="13"/>
      <c r="U46" s="13"/>
      <c r="V46" s="149"/>
      <c r="W46" s="149"/>
      <c r="X46" s="149"/>
      <c r="Y46" s="149"/>
      <c r="Z46" s="149"/>
      <c r="AA46" s="149"/>
      <c r="AB46" s="149"/>
      <c r="AC46" s="128"/>
      <c r="AD46" s="160"/>
    </row>
    <row r="47" spans="1:30" ht="21.75" customHeight="1">
      <c r="A47" s="32">
        <v>43</v>
      </c>
      <c r="B47" s="157" t="s">
        <v>150</v>
      </c>
      <c r="C47" s="128"/>
      <c r="D47" s="13"/>
      <c r="E47" s="13"/>
      <c r="F47" s="13"/>
      <c r="G47" s="13">
        <v>2014</v>
      </c>
      <c r="H47" s="125">
        <v>27106.24</v>
      </c>
      <c r="I47" s="125"/>
      <c r="J47" s="139" t="s">
        <v>78</v>
      </c>
      <c r="K47" s="12"/>
      <c r="L47" s="158"/>
      <c r="M47" s="13" t="s">
        <v>151</v>
      </c>
      <c r="N47" s="136">
        <v>43</v>
      </c>
      <c r="O47" s="128"/>
      <c r="P47" s="128"/>
      <c r="Q47" s="128"/>
      <c r="R47" s="124"/>
      <c r="S47" s="13"/>
      <c r="T47" s="13"/>
      <c r="U47" s="13"/>
      <c r="V47" s="149"/>
      <c r="W47" s="149"/>
      <c r="X47" s="149"/>
      <c r="Y47" s="149"/>
      <c r="Z47" s="149"/>
      <c r="AA47" s="149"/>
      <c r="AB47" s="149"/>
      <c r="AC47" s="128"/>
      <c r="AD47" s="160"/>
    </row>
    <row r="48" spans="1:30" ht="21.75" customHeight="1">
      <c r="A48" s="32">
        <v>44</v>
      </c>
      <c r="B48" s="157" t="s">
        <v>152</v>
      </c>
      <c r="C48" s="128" t="s">
        <v>425</v>
      </c>
      <c r="D48" s="13" t="s">
        <v>42</v>
      </c>
      <c r="E48" s="13"/>
      <c r="F48" s="13" t="s">
        <v>43</v>
      </c>
      <c r="G48" s="13"/>
      <c r="H48" s="125">
        <v>70400</v>
      </c>
      <c r="I48" s="125"/>
      <c r="J48" s="139" t="s">
        <v>78</v>
      </c>
      <c r="K48" s="12"/>
      <c r="L48" s="158"/>
      <c r="M48" s="13" t="s">
        <v>120</v>
      </c>
      <c r="N48" s="136">
        <v>44</v>
      </c>
      <c r="O48" s="128" t="s">
        <v>54</v>
      </c>
      <c r="P48" s="128" t="s">
        <v>153</v>
      </c>
      <c r="Q48" s="128" t="s">
        <v>68</v>
      </c>
      <c r="R48" s="124"/>
      <c r="S48" s="13"/>
      <c r="T48" s="13"/>
      <c r="U48" s="13"/>
      <c r="V48" s="149" t="s">
        <v>50</v>
      </c>
      <c r="W48" s="149" t="s">
        <v>135</v>
      </c>
      <c r="X48" s="149" t="s">
        <v>57</v>
      </c>
      <c r="Y48" s="149" t="s">
        <v>137</v>
      </c>
      <c r="Z48" s="149" t="s">
        <v>57</v>
      </c>
      <c r="AA48" s="149" t="s">
        <v>137</v>
      </c>
      <c r="AB48" s="149">
        <v>1</v>
      </c>
      <c r="AC48" s="128" t="s">
        <v>43</v>
      </c>
      <c r="AD48" s="160" t="s">
        <v>43</v>
      </c>
    </row>
    <row r="49" spans="1:30" ht="27" customHeight="1">
      <c r="A49" s="32">
        <v>45</v>
      </c>
      <c r="B49" s="157" t="s">
        <v>154</v>
      </c>
      <c r="C49" s="128"/>
      <c r="D49" s="13"/>
      <c r="E49" s="13"/>
      <c r="F49" s="13"/>
      <c r="G49" s="13">
        <v>2014</v>
      </c>
      <c r="H49" s="125">
        <v>28426.72</v>
      </c>
      <c r="I49" s="125"/>
      <c r="J49" s="139" t="s">
        <v>78</v>
      </c>
      <c r="K49" s="12"/>
      <c r="L49" s="158"/>
      <c r="M49" s="13" t="s">
        <v>123</v>
      </c>
      <c r="N49" s="136">
        <v>45</v>
      </c>
      <c r="O49" s="128"/>
      <c r="P49" s="128"/>
      <c r="Q49" s="128"/>
      <c r="R49" s="124"/>
      <c r="S49" s="13"/>
      <c r="T49" s="13"/>
      <c r="U49" s="13"/>
      <c r="V49" s="149"/>
      <c r="W49" s="149"/>
      <c r="X49" s="149"/>
      <c r="Y49" s="149"/>
      <c r="Z49" s="149"/>
      <c r="AA49" s="149"/>
      <c r="AB49" s="149"/>
      <c r="AC49" s="128"/>
      <c r="AD49" s="160"/>
    </row>
    <row r="50" spans="1:30" ht="30" customHeight="1">
      <c r="A50" s="32">
        <v>46</v>
      </c>
      <c r="B50" s="157" t="s">
        <v>155</v>
      </c>
      <c r="C50" s="128"/>
      <c r="D50" s="13"/>
      <c r="E50" s="13"/>
      <c r="F50" s="13"/>
      <c r="G50" s="13">
        <v>2014</v>
      </c>
      <c r="H50" s="125">
        <v>92536.63</v>
      </c>
      <c r="I50" s="125"/>
      <c r="J50" s="139" t="s">
        <v>78</v>
      </c>
      <c r="K50" s="12"/>
      <c r="L50" s="158"/>
      <c r="M50" s="13" t="s">
        <v>119</v>
      </c>
      <c r="N50" s="136">
        <v>46</v>
      </c>
      <c r="O50" s="128"/>
      <c r="P50" s="128"/>
      <c r="Q50" s="128"/>
      <c r="R50" s="124"/>
      <c r="S50" s="13"/>
      <c r="T50" s="13"/>
      <c r="U50" s="13"/>
      <c r="V50" s="149"/>
      <c r="W50" s="149"/>
      <c r="X50" s="149"/>
      <c r="Y50" s="149"/>
      <c r="Z50" s="149"/>
      <c r="AA50" s="149"/>
      <c r="AB50" s="149"/>
      <c r="AC50" s="128"/>
      <c r="AD50" s="160"/>
    </row>
    <row r="51" spans="1:30" ht="38.25" customHeight="1">
      <c r="A51" s="32">
        <v>47</v>
      </c>
      <c r="B51" s="157" t="s">
        <v>156</v>
      </c>
      <c r="C51" s="128"/>
      <c r="D51" s="13"/>
      <c r="E51" s="13"/>
      <c r="F51" s="13"/>
      <c r="G51" s="13">
        <v>2014</v>
      </c>
      <c r="H51" s="125">
        <v>48973.42</v>
      </c>
      <c r="I51" s="125"/>
      <c r="J51" s="139" t="s">
        <v>78</v>
      </c>
      <c r="K51" s="12"/>
      <c r="L51" s="158"/>
      <c r="M51" s="13" t="s">
        <v>157</v>
      </c>
      <c r="N51" s="136">
        <v>47</v>
      </c>
      <c r="O51" s="128"/>
      <c r="P51" s="128"/>
      <c r="Q51" s="128"/>
      <c r="R51" s="124"/>
      <c r="S51" s="13"/>
      <c r="T51" s="13"/>
      <c r="U51" s="13"/>
      <c r="V51" s="149"/>
      <c r="W51" s="149"/>
      <c r="X51" s="149"/>
      <c r="Y51" s="149"/>
      <c r="Z51" s="149"/>
      <c r="AA51" s="149"/>
      <c r="AB51" s="149"/>
      <c r="AC51" s="128"/>
      <c r="AD51" s="160"/>
    </row>
    <row r="52" spans="1:30" ht="30.75" customHeight="1">
      <c r="A52" s="32">
        <v>48</v>
      </c>
      <c r="B52" s="157" t="s">
        <v>158</v>
      </c>
      <c r="C52" s="128"/>
      <c r="D52" s="13"/>
      <c r="E52" s="13"/>
      <c r="F52" s="13"/>
      <c r="G52" s="13">
        <v>2014</v>
      </c>
      <c r="H52" s="125">
        <v>19630.8</v>
      </c>
      <c r="I52" s="125"/>
      <c r="J52" s="139" t="s">
        <v>78</v>
      </c>
      <c r="K52" s="12"/>
      <c r="L52" s="158"/>
      <c r="M52" s="13" t="s">
        <v>121</v>
      </c>
      <c r="N52" s="136">
        <v>48</v>
      </c>
      <c r="O52" s="128"/>
      <c r="P52" s="128"/>
      <c r="Q52" s="128"/>
      <c r="R52" s="124"/>
      <c r="S52" s="13"/>
      <c r="T52" s="13"/>
      <c r="U52" s="13"/>
      <c r="V52" s="149"/>
      <c r="W52" s="149"/>
      <c r="X52" s="149"/>
      <c r="Y52" s="149"/>
      <c r="Z52" s="149"/>
      <c r="AA52" s="149"/>
      <c r="AB52" s="149"/>
      <c r="AC52" s="128"/>
      <c r="AD52" s="160"/>
    </row>
    <row r="53" spans="1:30" ht="33" customHeight="1">
      <c r="A53" s="32">
        <v>49</v>
      </c>
      <c r="B53" s="157" t="s">
        <v>159</v>
      </c>
      <c r="C53" s="128"/>
      <c r="D53" s="13"/>
      <c r="E53" s="13"/>
      <c r="F53" s="13"/>
      <c r="G53" s="13">
        <v>2014</v>
      </c>
      <c r="H53" s="125">
        <v>23591.4</v>
      </c>
      <c r="I53" s="125"/>
      <c r="J53" s="139" t="s">
        <v>78</v>
      </c>
      <c r="K53" s="12"/>
      <c r="L53" s="158"/>
      <c r="M53" s="13" t="s">
        <v>119</v>
      </c>
      <c r="N53" s="136">
        <v>49</v>
      </c>
      <c r="O53" s="128"/>
      <c r="P53" s="128"/>
      <c r="Q53" s="128"/>
      <c r="R53" s="124"/>
      <c r="S53" s="13"/>
      <c r="T53" s="13"/>
      <c r="U53" s="13"/>
      <c r="V53" s="149"/>
      <c r="W53" s="149"/>
      <c r="X53" s="149"/>
      <c r="Y53" s="149"/>
      <c r="Z53" s="149"/>
      <c r="AA53" s="149"/>
      <c r="AB53" s="149"/>
      <c r="AC53" s="128"/>
      <c r="AD53" s="160"/>
    </row>
    <row r="54" spans="1:30" ht="36.75" customHeight="1">
      <c r="A54" s="32">
        <v>50</v>
      </c>
      <c r="B54" s="25" t="s">
        <v>426</v>
      </c>
      <c r="C54" s="128"/>
      <c r="D54" s="13" t="s">
        <v>42</v>
      </c>
      <c r="E54" s="13"/>
      <c r="F54" s="13" t="s">
        <v>43</v>
      </c>
      <c r="G54" s="13">
        <v>2009</v>
      </c>
      <c r="H54" s="161">
        <v>43258.69</v>
      </c>
      <c r="I54" s="161"/>
      <c r="J54" s="139" t="s">
        <v>78</v>
      </c>
      <c r="K54" s="12"/>
      <c r="L54" s="158"/>
      <c r="M54" s="13" t="s">
        <v>119</v>
      </c>
      <c r="N54" s="136">
        <v>50</v>
      </c>
      <c r="O54" s="128" t="s">
        <v>54</v>
      </c>
      <c r="P54" s="128" t="s">
        <v>55</v>
      </c>
      <c r="Q54" s="128" t="s">
        <v>160</v>
      </c>
      <c r="R54" s="124"/>
      <c r="S54" s="13"/>
      <c r="T54" s="13"/>
      <c r="U54" s="13"/>
      <c r="V54" s="149" t="s">
        <v>50</v>
      </c>
      <c r="W54" s="149" t="s">
        <v>135</v>
      </c>
      <c r="X54" s="149" t="s">
        <v>135</v>
      </c>
      <c r="Y54" s="149" t="s">
        <v>137</v>
      </c>
      <c r="Z54" s="149" t="s">
        <v>57</v>
      </c>
      <c r="AA54" s="149" t="s">
        <v>135</v>
      </c>
      <c r="AB54" s="149">
        <v>1</v>
      </c>
      <c r="AC54" s="128" t="s">
        <v>42</v>
      </c>
      <c r="AD54" s="160" t="s">
        <v>43</v>
      </c>
    </row>
    <row r="55" spans="1:30" ht="27" customHeight="1">
      <c r="A55" s="32">
        <v>51</v>
      </c>
      <c r="B55" s="162" t="s">
        <v>161</v>
      </c>
      <c r="C55" s="128"/>
      <c r="D55" s="13"/>
      <c r="E55" s="13"/>
      <c r="F55" s="13"/>
      <c r="G55" s="13">
        <v>2015</v>
      </c>
      <c r="H55" s="161">
        <v>375613.38</v>
      </c>
      <c r="I55" s="161"/>
      <c r="J55" s="139" t="s">
        <v>78</v>
      </c>
      <c r="K55" s="12"/>
      <c r="L55" s="158"/>
      <c r="M55" s="13" t="s">
        <v>162</v>
      </c>
      <c r="N55" s="136">
        <v>51</v>
      </c>
      <c r="O55" s="128"/>
      <c r="P55" s="128"/>
      <c r="Q55" s="128"/>
      <c r="R55" s="124"/>
      <c r="S55" s="13"/>
      <c r="T55" s="13"/>
      <c r="U55" s="13"/>
      <c r="V55" s="149"/>
      <c r="W55" s="149"/>
      <c r="X55" s="149"/>
      <c r="Y55" s="149"/>
      <c r="Z55" s="149"/>
      <c r="AA55" s="149"/>
      <c r="AB55" s="149"/>
      <c r="AC55" s="128"/>
      <c r="AD55" s="160"/>
    </row>
    <row r="56" spans="1:30" ht="33" customHeight="1">
      <c r="A56" s="32">
        <v>52</v>
      </c>
      <c r="B56" s="162" t="s">
        <v>163</v>
      </c>
      <c r="C56" s="128"/>
      <c r="D56" s="13"/>
      <c r="E56" s="13"/>
      <c r="F56" s="13"/>
      <c r="G56" s="13">
        <v>2015</v>
      </c>
      <c r="H56" s="161">
        <v>9157611.61</v>
      </c>
      <c r="I56" s="161"/>
      <c r="J56" s="139" t="s">
        <v>78</v>
      </c>
      <c r="K56" s="12"/>
      <c r="L56" s="158"/>
      <c r="M56" s="13" t="s">
        <v>162</v>
      </c>
      <c r="N56" s="136">
        <v>52</v>
      </c>
      <c r="O56" s="128"/>
      <c r="P56" s="128"/>
      <c r="Q56" s="128"/>
      <c r="R56" s="124"/>
      <c r="S56" s="13"/>
      <c r="T56" s="13"/>
      <c r="U56" s="13"/>
      <c r="V56" s="149"/>
      <c r="W56" s="149"/>
      <c r="X56" s="149"/>
      <c r="Y56" s="149"/>
      <c r="Z56" s="149"/>
      <c r="AA56" s="149"/>
      <c r="AB56" s="149"/>
      <c r="AC56" s="128"/>
      <c r="AD56" s="160"/>
    </row>
    <row r="57" spans="1:30" ht="38.25">
      <c r="A57" s="32">
        <v>53</v>
      </c>
      <c r="B57" s="162" t="s">
        <v>427</v>
      </c>
      <c r="C57" s="128" t="s">
        <v>428</v>
      </c>
      <c r="D57" s="13" t="s">
        <v>42</v>
      </c>
      <c r="E57" s="13"/>
      <c r="F57" s="13" t="s">
        <v>43</v>
      </c>
      <c r="G57" s="13" t="s">
        <v>164</v>
      </c>
      <c r="H57" s="161"/>
      <c r="I57" s="161">
        <v>1052000</v>
      </c>
      <c r="J57" s="139" t="s">
        <v>45</v>
      </c>
      <c r="K57" s="12">
        <v>203.16</v>
      </c>
      <c r="L57" s="158"/>
      <c r="M57" s="13" t="s">
        <v>440</v>
      </c>
      <c r="N57" s="136">
        <v>53</v>
      </c>
      <c r="O57" s="128" t="s">
        <v>47</v>
      </c>
      <c r="P57" s="128" t="s">
        <v>93</v>
      </c>
      <c r="Q57" s="128" t="s">
        <v>165</v>
      </c>
      <c r="R57" s="124"/>
      <c r="S57" s="13"/>
      <c r="T57" s="13"/>
      <c r="U57" s="13"/>
      <c r="V57" s="128" t="s">
        <v>166</v>
      </c>
      <c r="W57" s="128" t="s">
        <v>166</v>
      </c>
      <c r="X57" s="128" t="s">
        <v>166</v>
      </c>
      <c r="Y57" s="128" t="s">
        <v>166</v>
      </c>
      <c r="Z57" s="128" t="s">
        <v>57</v>
      </c>
      <c r="AA57" s="128" t="s">
        <v>166</v>
      </c>
      <c r="AB57" s="149">
        <v>1</v>
      </c>
      <c r="AC57" s="128" t="s">
        <v>42</v>
      </c>
      <c r="AD57" s="160" t="s">
        <v>43</v>
      </c>
    </row>
    <row r="58" spans="1:30" ht="37.5" customHeight="1">
      <c r="A58" s="32">
        <v>54</v>
      </c>
      <c r="B58" s="162" t="s">
        <v>167</v>
      </c>
      <c r="C58" s="128"/>
      <c r="D58" s="13" t="s">
        <v>42</v>
      </c>
      <c r="E58" s="13"/>
      <c r="F58" s="13" t="s">
        <v>43</v>
      </c>
      <c r="G58" s="13">
        <v>1912</v>
      </c>
      <c r="H58" s="161"/>
      <c r="I58" s="161">
        <v>142000</v>
      </c>
      <c r="J58" s="139" t="s">
        <v>45</v>
      </c>
      <c r="K58" s="12">
        <v>51.6</v>
      </c>
      <c r="L58" s="158"/>
      <c r="M58" s="13" t="s">
        <v>440</v>
      </c>
      <c r="N58" s="136">
        <v>54</v>
      </c>
      <c r="O58" s="128" t="s">
        <v>47</v>
      </c>
      <c r="P58" s="128" t="s">
        <v>93</v>
      </c>
      <c r="Q58" s="128" t="s">
        <v>165</v>
      </c>
      <c r="R58" s="124"/>
      <c r="S58" s="13"/>
      <c r="T58" s="13"/>
      <c r="U58" s="13"/>
      <c r="V58" s="128" t="s">
        <v>50</v>
      </c>
      <c r="W58" s="128" t="s">
        <v>50</v>
      </c>
      <c r="X58" s="128" t="s">
        <v>57</v>
      </c>
      <c r="Y58" s="13" t="s">
        <v>50</v>
      </c>
      <c r="Z58" s="13" t="s">
        <v>57</v>
      </c>
      <c r="AA58" s="13" t="s">
        <v>57</v>
      </c>
      <c r="AB58" s="12">
        <v>1</v>
      </c>
      <c r="AC58" s="13" t="s">
        <v>43</v>
      </c>
      <c r="AD58" s="35" t="s">
        <v>43</v>
      </c>
    </row>
    <row r="59" spans="1:30" ht="25.5">
      <c r="A59" s="32">
        <v>55</v>
      </c>
      <c r="B59" s="25" t="s">
        <v>168</v>
      </c>
      <c r="C59" s="128"/>
      <c r="D59" s="13"/>
      <c r="E59" s="13"/>
      <c r="F59" s="13"/>
      <c r="G59" s="13">
        <v>2016</v>
      </c>
      <c r="H59" s="161">
        <v>113115</v>
      </c>
      <c r="I59" s="161"/>
      <c r="J59" s="126" t="s">
        <v>78</v>
      </c>
      <c r="K59" s="12"/>
      <c r="L59" s="158"/>
      <c r="M59" s="13" t="s">
        <v>119</v>
      </c>
      <c r="N59" s="136">
        <v>56</v>
      </c>
      <c r="O59" s="128"/>
      <c r="P59" s="128"/>
      <c r="Q59" s="128"/>
      <c r="R59" s="124"/>
      <c r="S59" s="13"/>
      <c r="T59" s="13"/>
      <c r="U59" s="13"/>
      <c r="V59" s="128"/>
      <c r="W59" s="128"/>
      <c r="X59" s="128"/>
      <c r="Y59" s="13"/>
      <c r="Z59" s="13"/>
      <c r="AA59" s="13"/>
      <c r="AB59" s="12"/>
      <c r="AC59" s="13"/>
      <c r="AD59" s="35"/>
    </row>
    <row r="60" spans="1:30" ht="20.25" customHeight="1">
      <c r="A60" s="32">
        <v>56</v>
      </c>
      <c r="B60" s="25" t="s">
        <v>429</v>
      </c>
      <c r="C60" s="128"/>
      <c r="D60" s="13"/>
      <c r="E60" s="13"/>
      <c r="F60" s="13"/>
      <c r="G60" s="13"/>
      <c r="H60" s="161">
        <v>29890</v>
      </c>
      <c r="I60" s="161"/>
      <c r="J60" s="126" t="s">
        <v>78</v>
      </c>
      <c r="K60" s="12"/>
      <c r="L60" s="158"/>
      <c r="M60" s="13" t="s">
        <v>120</v>
      </c>
      <c r="N60" s="136">
        <v>57</v>
      </c>
      <c r="O60" s="128"/>
      <c r="P60" s="128"/>
      <c r="Q60" s="128"/>
      <c r="R60" s="124"/>
      <c r="S60" s="13"/>
      <c r="T60" s="13"/>
      <c r="U60" s="13"/>
      <c r="V60" s="128"/>
      <c r="W60" s="128"/>
      <c r="X60" s="128"/>
      <c r="Y60" s="13"/>
      <c r="Z60" s="13"/>
      <c r="AA60" s="13"/>
      <c r="AB60" s="12"/>
      <c r="AC60" s="13"/>
      <c r="AD60" s="35"/>
    </row>
    <row r="61" spans="1:30" s="94" customFormat="1" ht="24" customHeight="1">
      <c r="A61" s="32">
        <v>57</v>
      </c>
      <c r="B61" s="164" t="s">
        <v>543</v>
      </c>
      <c r="C61" s="128"/>
      <c r="D61" s="8"/>
      <c r="E61" s="8"/>
      <c r="F61" s="8"/>
      <c r="G61" s="8"/>
      <c r="H61" s="163">
        <v>8669.2</v>
      </c>
      <c r="I61" s="163"/>
      <c r="J61" s="126" t="s">
        <v>78</v>
      </c>
      <c r="K61" s="24"/>
      <c r="L61" s="165"/>
      <c r="M61" s="8" t="s">
        <v>441</v>
      </c>
      <c r="N61" s="136">
        <v>58</v>
      </c>
      <c r="O61" s="128"/>
      <c r="P61" s="128"/>
      <c r="Q61" s="128"/>
      <c r="R61" s="124"/>
      <c r="S61" s="8"/>
      <c r="T61" s="8"/>
      <c r="U61" s="8"/>
      <c r="V61" s="128"/>
      <c r="W61" s="128"/>
      <c r="X61" s="128"/>
      <c r="Y61" s="8"/>
      <c r="Z61" s="8"/>
      <c r="AA61" s="8"/>
      <c r="AB61" s="24"/>
      <c r="AC61" s="8"/>
      <c r="AD61" s="37"/>
    </row>
    <row r="62" spans="1:30" s="94" customFormat="1" ht="65.25" customHeight="1">
      <c r="A62" s="32">
        <v>58</v>
      </c>
      <c r="B62" s="164" t="s">
        <v>173</v>
      </c>
      <c r="C62" s="8" t="s">
        <v>430</v>
      </c>
      <c r="D62" s="8" t="s">
        <v>43</v>
      </c>
      <c r="E62" s="8"/>
      <c r="F62" s="8" t="s">
        <v>43</v>
      </c>
      <c r="G62" s="8">
        <v>1925</v>
      </c>
      <c r="H62" s="163"/>
      <c r="I62" s="163">
        <v>545000</v>
      </c>
      <c r="J62" s="166" t="s">
        <v>45</v>
      </c>
      <c r="K62" s="167">
        <v>105.3</v>
      </c>
      <c r="L62" s="168"/>
      <c r="M62" s="8" t="s">
        <v>171</v>
      </c>
      <c r="N62" s="136">
        <v>59</v>
      </c>
      <c r="O62" s="8" t="s">
        <v>47</v>
      </c>
      <c r="P62" s="8"/>
      <c r="Q62" s="8" t="s">
        <v>172</v>
      </c>
      <c r="R62" s="124"/>
      <c r="S62" s="8"/>
      <c r="T62" s="8"/>
      <c r="U62" s="8"/>
      <c r="V62" s="128" t="s">
        <v>51</v>
      </c>
      <c r="W62" s="128" t="s">
        <v>51</v>
      </c>
      <c r="X62" s="128" t="s">
        <v>109</v>
      </c>
      <c r="Y62" s="8" t="s">
        <v>109</v>
      </c>
      <c r="Z62" s="8" t="s">
        <v>51</v>
      </c>
      <c r="AA62" s="8" t="s">
        <v>51</v>
      </c>
      <c r="AB62" s="169">
        <v>1</v>
      </c>
      <c r="AC62" s="124" t="s">
        <v>43</v>
      </c>
      <c r="AD62" s="170" t="s">
        <v>43</v>
      </c>
    </row>
    <row r="63" spans="1:30" s="94" customFormat="1" ht="48.75" customHeight="1">
      <c r="A63" s="32">
        <v>59</v>
      </c>
      <c r="B63" s="164" t="s">
        <v>431</v>
      </c>
      <c r="C63" s="124" t="s">
        <v>432</v>
      </c>
      <c r="D63" s="8" t="s">
        <v>42</v>
      </c>
      <c r="E63" s="8"/>
      <c r="F63" s="8"/>
      <c r="G63" s="8">
        <v>1978</v>
      </c>
      <c r="H63" s="163"/>
      <c r="I63" s="163">
        <v>711000</v>
      </c>
      <c r="J63" s="167" t="s">
        <v>45</v>
      </c>
      <c r="K63" s="167">
        <v>150.8</v>
      </c>
      <c r="L63" s="168"/>
      <c r="M63" s="8" t="s">
        <v>174</v>
      </c>
      <c r="N63" s="136">
        <v>60</v>
      </c>
      <c r="O63" s="8" t="s">
        <v>47</v>
      </c>
      <c r="P63" s="8" t="s">
        <v>177</v>
      </c>
      <c r="Q63" s="8" t="s">
        <v>68</v>
      </c>
      <c r="R63" s="124"/>
      <c r="S63" s="8"/>
      <c r="T63" s="8"/>
      <c r="U63" s="8"/>
      <c r="V63" s="128" t="s">
        <v>51</v>
      </c>
      <c r="W63" s="128" t="s">
        <v>51</v>
      </c>
      <c r="X63" s="128" t="s">
        <v>109</v>
      </c>
      <c r="Y63" s="8" t="s">
        <v>109</v>
      </c>
      <c r="Z63" s="8" t="s">
        <v>51</v>
      </c>
      <c r="AA63" s="8" t="s">
        <v>51</v>
      </c>
      <c r="AB63" s="24">
        <v>1</v>
      </c>
      <c r="AC63" s="8" t="s">
        <v>43</v>
      </c>
      <c r="AD63" s="37" t="s">
        <v>43</v>
      </c>
    </row>
    <row r="64" spans="1:30" ht="40.5" customHeight="1">
      <c r="A64" s="32">
        <v>60</v>
      </c>
      <c r="B64" s="25" t="s">
        <v>294</v>
      </c>
      <c r="C64" s="13" t="s">
        <v>295</v>
      </c>
      <c r="D64" s="13" t="s">
        <v>42</v>
      </c>
      <c r="E64" s="13" t="s">
        <v>43</v>
      </c>
      <c r="F64" s="13" t="s">
        <v>43</v>
      </c>
      <c r="G64" s="13">
        <v>2018</v>
      </c>
      <c r="H64" s="163">
        <v>490683.4</v>
      </c>
      <c r="I64" s="163"/>
      <c r="J64" s="20" t="s">
        <v>78</v>
      </c>
      <c r="K64" s="171">
        <v>73.3</v>
      </c>
      <c r="L64" s="158"/>
      <c r="M64" s="13" t="s">
        <v>296</v>
      </c>
      <c r="N64" s="136">
        <v>61</v>
      </c>
      <c r="O64" s="13" t="s">
        <v>54</v>
      </c>
      <c r="P64" s="13" t="s">
        <v>93</v>
      </c>
      <c r="Q64" s="13" t="s">
        <v>297</v>
      </c>
      <c r="R64" s="124"/>
      <c r="S64" s="13"/>
      <c r="T64" s="13"/>
      <c r="U64" s="13" t="s">
        <v>42</v>
      </c>
      <c r="V64" s="128" t="s">
        <v>51</v>
      </c>
      <c r="W64" s="128" t="s">
        <v>51</v>
      </c>
      <c r="X64" s="128" t="s">
        <v>109</v>
      </c>
      <c r="Y64" s="13" t="s">
        <v>109</v>
      </c>
      <c r="Z64" s="13" t="s">
        <v>51</v>
      </c>
      <c r="AA64" s="13" t="s">
        <v>51</v>
      </c>
      <c r="AB64" s="12">
        <v>1</v>
      </c>
      <c r="AC64" s="13" t="s">
        <v>43</v>
      </c>
      <c r="AD64" s="35" t="s">
        <v>43</v>
      </c>
    </row>
    <row r="65" spans="1:30" ht="41.25" customHeight="1">
      <c r="A65" s="32">
        <v>61</v>
      </c>
      <c r="B65" s="25" t="s">
        <v>298</v>
      </c>
      <c r="C65" s="13" t="s">
        <v>295</v>
      </c>
      <c r="D65" s="13" t="s">
        <v>42</v>
      </c>
      <c r="E65" s="13" t="s">
        <v>43</v>
      </c>
      <c r="F65" s="13" t="s">
        <v>43</v>
      </c>
      <c r="G65" s="13">
        <v>2018</v>
      </c>
      <c r="H65" s="163">
        <v>206158.54</v>
      </c>
      <c r="I65" s="163"/>
      <c r="J65" s="20" t="s">
        <v>78</v>
      </c>
      <c r="K65" s="171">
        <v>104.3</v>
      </c>
      <c r="L65" s="158"/>
      <c r="M65" s="13" t="s">
        <v>296</v>
      </c>
      <c r="N65" s="136">
        <v>62</v>
      </c>
      <c r="O65" s="13" t="s">
        <v>299</v>
      </c>
      <c r="P65" s="13" t="s">
        <v>299</v>
      </c>
      <c r="Q65" s="13" t="s">
        <v>172</v>
      </c>
      <c r="R65" s="124"/>
      <c r="S65" s="13"/>
      <c r="T65" s="13"/>
      <c r="U65" s="13"/>
      <c r="V65" s="128" t="s">
        <v>51</v>
      </c>
      <c r="W65" s="128" t="s">
        <v>51</v>
      </c>
      <c r="X65" s="128" t="s">
        <v>109</v>
      </c>
      <c r="Y65" s="13" t="s">
        <v>109</v>
      </c>
      <c r="Z65" s="13" t="s">
        <v>51</v>
      </c>
      <c r="AA65" s="13" t="s">
        <v>51</v>
      </c>
      <c r="AB65" s="12">
        <v>1</v>
      </c>
      <c r="AC65" s="13" t="s">
        <v>43</v>
      </c>
      <c r="AD65" s="35" t="s">
        <v>43</v>
      </c>
    </row>
    <row r="66" spans="1:30" ht="61.5" customHeight="1">
      <c r="A66" s="32">
        <v>62</v>
      </c>
      <c r="B66" s="25" t="s">
        <v>300</v>
      </c>
      <c r="C66" s="13" t="s">
        <v>295</v>
      </c>
      <c r="D66" s="13" t="s">
        <v>42</v>
      </c>
      <c r="E66" s="13" t="s">
        <v>43</v>
      </c>
      <c r="F66" s="13" t="s">
        <v>43</v>
      </c>
      <c r="G66" s="13">
        <v>2018</v>
      </c>
      <c r="H66" s="163">
        <v>213283.17</v>
      </c>
      <c r="I66" s="163"/>
      <c r="J66" s="20" t="s">
        <v>78</v>
      </c>
      <c r="K66" s="171">
        <v>150</v>
      </c>
      <c r="L66" s="158"/>
      <c r="M66" s="13" t="s">
        <v>296</v>
      </c>
      <c r="N66" s="136">
        <v>63</v>
      </c>
      <c r="O66" s="128" t="s">
        <v>54</v>
      </c>
      <c r="P66" s="13" t="s">
        <v>299</v>
      </c>
      <c r="Q66" s="13" t="s">
        <v>172</v>
      </c>
      <c r="R66" s="124"/>
      <c r="S66" s="13"/>
      <c r="T66" s="13"/>
      <c r="U66" s="13"/>
      <c r="V66" s="128" t="s">
        <v>51</v>
      </c>
      <c r="W66" s="128" t="s">
        <v>51</v>
      </c>
      <c r="X66" s="128" t="s">
        <v>109</v>
      </c>
      <c r="Y66" s="13" t="s">
        <v>109</v>
      </c>
      <c r="Z66" s="13" t="s">
        <v>51</v>
      </c>
      <c r="AA66" s="13" t="s">
        <v>51</v>
      </c>
      <c r="AB66" s="12">
        <v>1</v>
      </c>
      <c r="AC66" s="13" t="s">
        <v>43</v>
      </c>
      <c r="AD66" s="35" t="s">
        <v>43</v>
      </c>
    </row>
    <row r="67" spans="1:30" s="10" customFormat="1" ht="45" customHeight="1">
      <c r="A67" s="32">
        <v>63</v>
      </c>
      <c r="B67" s="25" t="s">
        <v>301</v>
      </c>
      <c r="C67" s="13" t="s">
        <v>295</v>
      </c>
      <c r="D67" s="13" t="s">
        <v>42</v>
      </c>
      <c r="E67" s="13" t="s">
        <v>43</v>
      </c>
      <c r="F67" s="13" t="s">
        <v>43</v>
      </c>
      <c r="G67" s="13">
        <v>2018</v>
      </c>
      <c r="H67" s="163">
        <v>28529.77</v>
      </c>
      <c r="I67" s="163"/>
      <c r="J67" s="20" t="s">
        <v>78</v>
      </c>
      <c r="K67" s="171"/>
      <c r="L67" s="158"/>
      <c r="M67" s="13" t="s">
        <v>296</v>
      </c>
      <c r="N67" s="136">
        <v>64</v>
      </c>
      <c r="O67" s="13" t="s">
        <v>302</v>
      </c>
      <c r="P67" s="13" t="s">
        <v>299</v>
      </c>
      <c r="Q67" s="13" t="s">
        <v>172</v>
      </c>
      <c r="R67" s="124"/>
      <c r="S67" s="13"/>
      <c r="T67" s="13"/>
      <c r="U67" s="13"/>
      <c r="V67" s="128" t="s">
        <v>51</v>
      </c>
      <c r="W67" s="128" t="s">
        <v>51</v>
      </c>
      <c r="X67" s="128" t="s">
        <v>109</v>
      </c>
      <c r="Y67" s="13" t="s">
        <v>109</v>
      </c>
      <c r="Z67" s="13" t="s">
        <v>51</v>
      </c>
      <c r="AA67" s="13" t="s">
        <v>51</v>
      </c>
      <c r="AB67" s="12"/>
      <c r="AC67" s="13"/>
      <c r="AD67" s="35"/>
    </row>
    <row r="68" spans="1:30" s="10" customFormat="1" ht="30.75" customHeight="1">
      <c r="A68" s="32">
        <v>64</v>
      </c>
      <c r="B68" s="25" t="s">
        <v>405</v>
      </c>
      <c r="C68" s="13" t="s">
        <v>406</v>
      </c>
      <c r="D68" s="13" t="s">
        <v>42</v>
      </c>
      <c r="E68" s="13" t="s">
        <v>43</v>
      </c>
      <c r="F68" s="13" t="s">
        <v>43</v>
      </c>
      <c r="G68" s="13">
        <v>2019</v>
      </c>
      <c r="H68" s="163">
        <v>104091.03</v>
      </c>
      <c r="I68" s="163"/>
      <c r="J68" s="20" t="s">
        <v>78</v>
      </c>
      <c r="K68" s="171">
        <v>15.51</v>
      </c>
      <c r="L68" s="158"/>
      <c r="M68" s="8" t="s">
        <v>407</v>
      </c>
      <c r="N68" s="136">
        <v>65</v>
      </c>
      <c r="O68" s="8" t="s">
        <v>54</v>
      </c>
      <c r="P68" s="13" t="s">
        <v>299</v>
      </c>
      <c r="Q68" s="13" t="s">
        <v>172</v>
      </c>
      <c r="R68" s="124"/>
      <c r="S68" s="13"/>
      <c r="T68" s="13"/>
      <c r="U68" s="13"/>
      <c r="V68" s="128" t="s">
        <v>51</v>
      </c>
      <c r="W68" s="128" t="s">
        <v>51</v>
      </c>
      <c r="X68" s="128" t="s">
        <v>109</v>
      </c>
      <c r="Y68" s="13" t="s">
        <v>109</v>
      </c>
      <c r="Z68" s="13" t="s">
        <v>51</v>
      </c>
      <c r="AA68" s="13" t="s">
        <v>51</v>
      </c>
      <c r="AB68" s="12">
        <v>1</v>
      </c>
      <c r="AC68" s="13" t="s">
        <v>43</v>
      </c>
      <c r="AD68" s="35" t="s">
        <v>43</v>
      </c>
    </row>
    <row r="69" spans="1:30" s="10" customFormat="1" ht="34.5" customHeight="1">
      <c r="A69" s="32">
        <v>65</v>
      </c>
      <c r="B69" s="25" t="s">
        <v>408</v>
      </c>
      <c r="C69" s="13" t="s">
        <v>406</v>
      </c>
      <c r="D69" s="13" t="s">
        <v>42</v>
      </c>
      <c r="E69" s="13" t="s">
        <v>43</v>
      </c>
      <c r="F69" s="13" t="s">
        <v>43</v>
      </c>
      <c r="G69" s="13">
        <v>2019</v>
      </c>
      <c r="H69" s="163"/>
      <c r="I69" s="163">
        <v>226000</v>
      </c>
      <c r="J69" s="20" t="s">
        <v>45</v>
      </c>
      <c r="K69" s="171">
        <v>144</v>
      </c>
      <c r="L69" s="158"/>
      <c r="M69" s="8" t="s">
        <v>407</v>
      </c>
      <c r="N69" s="136">
        <v>66</v>
      </c>
      <c r="O69" s="8"/>
      <c r="P69" s="8" t="s">
        <v>409</v>
      </c>
      <c r="Q69" s="13" t="s">
        <v>172</v>
      </c>
      <c r="R69" s="124"/>
      <c r="S69" s="13"/>
      <c r="T69" s="13"/>
      <c r="U69" s="13"/>
      <c r="V69" s="128" t="s">
        <v>51</v>
      </c>
      <c r="W69" s="128" t="s">
        <v>51</v>
      </c>
      <c r="X69" s="128" t="s">
        <v>109</v>
      </c>
      <c r="Y69" s="13" t="s">
        <v>109</v>
      </c>
      <c r="Z69" s="13" t="s">
        <v>51</v>
      </c>
      <c r="AA69" s="13" t="s">
        <v>51</v>
      </c>
      <c r="AB69" s="12"/>
      <c r="AC69" s="13"/>
      <c r="AD69" s="35"/>
    </row>
    <row r="70" spans="1:30" s="10" customFormat="1" ht="27" customHeight="1">
      <c r="A70" s="32">
        <v>66</v>
      </c>
      <c r="B70" s="25" t="s">
        <v>410</v>
      </c>
      <c r="C70" s="13" t="s">
        <v>406</v>
      </c>
      <c r="D70" s="13" t="s">
        <v>42</v>
      </c>
      <c r="E70" s="13" t="s">
        <v>43</v>
      </c>
      <c r="F70" s="13" t="s">
        <v>43</v>
      </c>
      <c r="G70" s="13">
        <v>2019</v>
      </c>
      <c r="H70" s="163">
        <v>25239.13</v>
      </c>
      <c r="I70" s="163"/>
      <c r="J70" s="20" t="s">
        <v>78</v>
      </c>
      <c r="K70" s="171"/>
      <c r="L70" s="158"/>
      <c r="M70" s="8" t="s">
        <v>407</v>
      </c>
      <c r="N70" s="136">
        <v>67</v>
      </c>
      <c r="O70" s="13"/>
      <c r="P70" s="13"/>
      <c r="Q70" s="13"/>
      <c r="R70" s="124"/>
      <c r="S70" s="13"/>
      <c r="T70" s="13"/>
      <c r="U70" s="13"/>
      <c r="V70" s="128"/>
      <c r="W70" s="128"/>
      <c r="X70" s="128"/>
      <c r="Y70" s="13"/>
      <c r="Z70" s="13"/>
      <c r="AA70" s="13"/>
      <c r="AB70" s="12"/>
      <c r="AC70" s="13"/>
      <c r="AD70" s="35"/>
    </row>
    <row r="71" spans="1:30" s="10" customFormat="1" ht="27" customHeight="1">
      <c r="A71" s="32">
        <v>67</v>
      </c>
      <c r="B71" s="25" t="s">
        <v>411</v>
      </c>
      <c r="C71" s="13"/>
      <c r="D71" s="13" t="s">
        <v>42</v>
      </c>
      <c r="E71" s="13" t="s">
        <v>43</v>
      </c>
      <c r="F71" s="13" t="s">
        <v>43</v>
      </c>
      <c r="G71" s="13">
        <v>2017</v>
      </c>
      <c r="H71" s="163">
        <v>43756.02</v>
      </c>
      <c r="I71" s="163"/>
      <c r="J71" s="20"/>
      <c r="K71" s="171"/>
      <c r="L71" s="158"/>
      <c r="M71" s="13" t="s">
        <v>123</v>
      </c>
      <c r="N71" s="136">
        <v>68</v>
      </c>
      <c r="O71" s="13"/>
      <c r="P71" s="13"/>
      <c r="Q71" s="13"/>
      <c r="R71" s="124"/>
      <c r="S71" s="13"/>
      <c r="T71" s="13"/>
      <c r="U71" s="13"/>
      <c r="V71" s="128"/>
      <c r="W71" s="128"/>
      <c r="X71" s="128"/>
      <c r="Y71" s="13"/>
      <c r="Z71" s="13"/>
      <c r="AA71" s="13"/>
      <c r="AB71" s="12"/>
      <c r="AC71" s="13"/>
      <c r="AD71" s="35"/>
    </row>
    <row r="72" spans="1:30" s="10" customFormat="1" ht="27" customHeight="1">
      <c r="A72" s="32">
        <v>68</v>
      </c>
      <c r="B72" s="25" t="s">
        <v>433</v>
      </c>
      <c r="C72" s="13"/>
      <c r="D72" s="25"/>
      <c r="E72" s="25"/>
      <c r="F72" s="25"/>
      <c r="G72" s="13">
        <v>2015</v>
      </c>
      <c r="H72" s="163">
        <v>32608.63</v>
      </c>
      <c r="I72" s="163"/>
      <c r="J72" s="20"/>
      <c r="K72" s="20"/>
      <c r="L72" s="158"/>
      <c r="M72" s="13" t="s">
        <v>442</v>
      </c>
      <c r="N72" s="136">
        <v>69</v>
      </c>
      <c r="O72" s="13"/>
      <c r="P72" s="13"/>
      <c r="Q72" s="13"/>
      <c r="R72" s="124"/>
      <c r="S72" s="13"/>
      <c r="T72" s="13"/>
      <c r="U72" s="13"/>
      <c r="V72" s="128"/>
      <c r="W72" s="128"/>
      <c r="X72" s="128"/>
      <c r="Y72" s="13"/>
      <c r="Z72" s="13"/>
      <c r="AA72" s="13"/>
      <c r="AB72" s="12"/>
      <c r="AC72" s="13"/>
      <c r="AD72" s="35"/>
    </row>
    <row r="73" spans="1:30" s="10" customFormat="1" ht="27" customHeight="1">
      <c r="A73" s="32">
        <v>69</v>
      </c>
      <c r="B73" s="25" t="s">
        <v>434</v>
      </c>
      <c r="C73" s="13"/>
      <c r="D73" s="25"/>
      <c r="E73" s="25"/>
      <c r="F73" s="25"/>
      <c r="G73" s="13">
        <v>2020</v>
      </c>
      <c r="H73" s="163">
        <v>17295</v>
      </c>
      <c r="I73" s="163"/>
      <c r="J73" s="20"/>
      <c r="K73" s="20"/>
      <c r="L73" s="158"/>
      <c r="M73" s="13" t="s">
        <v>103</v>
      </c>
      <c r="N73" s="136">
        <v>70</v>
      </c>
      <c r="O73" s="13"/>
      <c r="P73" s="13"/>
      <c r="Q73" s="13"/>
      <c r="R73" s="124"/>
      <c r="S73" s="13"/>
      <c r="T73" s="13"/>
      <c r="U73" s="13"/>
      <c r="V73" s="128"/>
      <c r="W73" s="128"/>
      <c r="X73" s="128"/>
      <c r="Y73" s="13"/>
      <c r="Z73" s="13"/>
      <c r="AA73" s="13"/>
      <c r="AB73" s="12"/>
      <c r="AC73" s="13"/>
      <c r="AD73" s="35"/>
    </row>
    <row r="74" spans="1:30" s="10" customFormat="1" ht="27" customHeight="1">
      <c r="A74" s="32">
        <v>70</v>
      </c>
      <c r="B74" s="25" t="s">
        <v>559</v>
      </c>
      <c r="C74" s="13"/>
      <c r="D74" s="25" t="s">
        <v>42</v>
      </c>
      <c r="E74" s="25" t="s">
        <v>43</v>
      </c>
      <c r="F74" s="25" t="s">
        <v>43</v>
      </c>
      <c r="G74" s="13">
        <v>2004</v>
      </c>
      <c r="H74" s="163"/>
      <c r="I74" s="163">
        <v>552000</v>
      </c>
      <c r="J74" s="20"/>
      <c r="K74" s="20">
        <v>111</v>
      </c>
      <c r="L74" s="158"/>
      <c r="M74" s="13" t="s">
        <v>562</v>
      </c>
      <c r="N74" s="136">
        <v>71</v>
      </c>
      <c r="O74" s="13" t="s">
        <v>54</v>
      </c>
      <c r="P74" s="13" t="s">
        <v>409</v>
      </c>
      <c r="Q74" s="13" t="s">
        <v>59</v>
      </c>
      <c r="R74" s="124"/>
      <c r="S74" s="13"/>
      <c r="T74" s="13"/>
      <c r="U74" s="13"/>
      <c r="V74" s="128"/>
      <c r="W74" s="128"/>
      <c r="X74" s="128"/>
      <c r="Y74" s="13"/>
      <c r="Z74" s="13"/>
      <c r="AA74" s="13"/>
      <c r="AB74" s="12"/>
      <c r="AC74" s="13"/>
      <c r="AD74" s="35"/>
    </row>
    <row r="75" spans="1:30" s="10" customFormat="1" ht="27" customHeight="1">
      <c r="A75" s="32">
        <v>71</v>
      </c>
      <c r="B75" s="25" t="s">
        <v>560</v>
      </c>
      <c r="C75" s="13" t="s">
        <v>392</v>
      </c>
      <c r="D75" s="25" t="s">
        <v>42</v>
      </c>
      <c r="E75" s="25" t="s">
        <v>43</v>
      </c>
      <c r="F75" s="25" t="s">
        <v>43</v>
      </c>
      <c r="G75" s="13">
        <v>1864</v>
      </c>
      <c r="H75" s="163"/>
      <c r="I75" s="163">
        <v>198000</v>
      </c>
      <c r="J75" s="20"/>
      <c r="K75" s="20">
        <v>72</v>
      </c>
      <c r="L75" s="158" t="s">
        <v>561</v>
      </c>
      <c r="M75" s="13" t="s">
        <v>563</v>
      </c>
      <c r="N75" s="136">
        <v>72</v>
      </c>
      <c r="O75" s="13" t="s">
        <v>564</v>
      </c>
      <c r="P75" s="13" t="s">
        <v>273</v>
      </c>
      <c r="Q75" s="13" t="s">
        <v>565</v>
      </c>
      <c r="R75" s="124"/>
      <c r="S75" s="13"/>
      <c r="T75" s="13"/>
      <c r="U75" s="13"/>
      <c r="V75" s="128" t="s">
        <v>166</v>
      </c>
      <c r="W75" s="128" t="s">
        <v>166</v>
      </c>
      <c r="X75" s="128" t="s">
        <v>166</v>
      </c>
      <c r="Y75" s="13" t="s">
        <v>166</v>
      </c>
      <c r="Z75" s="13" t="s">
        <v>57</v>
      </c>
      <c r="AA75" s="13" t="s">
        <v>166</v>
      </c>
      <c r="AB75" s="12">
        <v>2</v>
      </c>
      <c r="AC75" s="13" t="s">
        <v>42</v>
      </c>
      <c r="AD75" s="35" t="s">
        <v>43</v>
      </c>
    </row>
    <row r="76" spans="1:30" s="10" customFormat="1" ht="27" customHeight="1">
      <c r="A76" s="32">
        <v>72</v>
      </c>
      <c r="B76" s="25" t="s">
        <v>616</v>
      </c>
      <c r="C76" s="13"/>
      <c r="D76" s="25"/>
      <c r="E76" s="25"/>
      <c r="F76" s="25" t="s">
        <v>43</v>
      </c>
      <c r="G76" s="13">
        <v>2022</v>
      </c>
      <c r="H76" s="172">
        <v>123406.3</v>
      </c>
      <c r="I76" s="163"/>
      <c r="J76" s="20"/>
      <c r="K76" s="20"/>
      <c r="L76" s="158"/>
      <c r="M76" s="13" t="s">
        <v>119</v>
      </c>
      <c r="N76" s="136">
        <v>73</v>
      </c>
      <c r="O76" s="13"/>
      <c r="P76" s="13"/>
      <c r="Q76" s="13"/>
      <c r="R76" s="124"/>
      <c r="S76" s="13"/>
      <c r="T76" s="13"/>
      <c r="U76" s="13"/>
      <c r="V76" s="128"/>
      <c r="W76" s="128"/>
      <c r="X76" s="128"/>
      <c r="Y76" s="13"/>
      <c r="Z76" s="13"/>
      <c r="AA76" s="13"/>
      <c r="AB76" s="12"/>
      <c r="AC76" s="13"/>
      <c r="AD76" s="35"/>
    </row>
    <row r="77" spans="1:30" s="10" customFormat="1" ht="27" customHeight="1">
      <c r="A77" s="32">
        <v>73</v>
      </c>
      <c r="B77" s="25" t="s">
        <v>617</v>
      </c>
      <c r="C77" s="13"/>
      <c r="D77" s="25"/>
      <c r="E77" s="25"/>
      <c r="F77" s="25"/>
      <c r="G77" s="13">
        <v>2022</v>
      </c>
      <c r="H77" s="172">
        <v>21973.85</v>
      </c>
      <c r="I77" s="163"/>
      <c r="J77" s="20"/>
      <c r="K77" s="20"/>
      <c r="L77" s="158"/>
      <c r="M77" s="8" t="s">
        <v>176</v>
      </c>
      <c r="N77" s="136">
        <v>74</v>
      </c>
      <c r="O77" s="13"/>
      <c r="P77" s="13"/>
      <c r="Q77" s="13"/>
      <c r="R77" s="124"/>
      <c r="S77" s="13"/>
      <c r="T77" s="13"/>
      <c r="U77" s="13"/>
      <c r="V77" s="128"/>
      <c r="W77" s="128"/>
      <c r="X77" s="128"/>
      <c r="Y77" s="13"/>
      <c r="Z77" s="13"/>
      <c r="AA77" s="13"/>
      <c r="AB77" s="12"/>
      <c r="AC77" s="13"/>
      <c r="AD77" s="35"/>
    </row>
    <row r="78" spans="1:30" ht="20.25" customHeight="1">
      <c r="A78" s="258" t="s">
        <v>8</v>
      </c>
      <c r="B78" s="259"/>
      <c r="C78" s="259"/>
      <c r="D78" s="260"/>
      <c r="E78" s="260"/>
      <c r="F78" s="260"/>
      <c r="G78" s="260"/>
      <c r="H78" s="130"/>
      <c r="I78" s="101">
        <f>H77+H76+I75+I74+H73+H72+H71+H70+I69+H68+H67+H66+H65+H64+I63+I62+H61+H60+H59+I58+I57+H56+H55+H54+H53+H52+H51+H50+H49+H48+H47+H46+H45+H44+H43+H42+H41+H40+H39+H38+H37+H36+H35+H34+H33+H32+H31+H30+H29+H28+H27+H26+I25+I24+I23+I22+I21+I20+I19+I18+I17+I16+I15+I14+I13+I12+I11+I10+I9+I8+I7+I6+I5</f>
        <v>46952643.69000001</v>
      </c>
      <c r="J78" s="102"/>
      <c r="L78" s="103"/>
      <c r="M78" s="100"/>
      <c r="N78" s="100"/>
      <c r="O78" s="100"/>
      <c r="P78" s="100"/>
      <c r="Q78" s="100"/>
      <c r="R78" s="100"/>
      <c r="S78" s="6"/>
      <c r="T78" s="6"/>
      <c r="U78" s="6"/>
      <c r="V78" s="6" t="s">
        <v>272</v>
      </c>
      <c r="W78" s="6" t="s">
        <v>50</v>
      </c>
      <c r="X78" s="6" t="s">
        <v>57</v>
      </c>
      <c r="Y78" s="6" t="s">
        <v>60</v>
      </c>
      <c r="Z78" s="6" t="s">
        <v>57</v>
      </c>
      <c r="AA78" s="6" t="s">
        <v>57</v>
      </c>
      <c r="AB78" s="7">
        <v>1</v>
      </c>
      <c r="AC78" s="6" t="s">
        <v>43</v>
      </c>
      <c r="AD78" s="36" t="s">
        <v>43</v>
      </c>
    </row>
    <row r="79" spans="1:30" ht="20.25" customHeight="1">
      <c r="A79" s="256" t="s">
        <v>192</v>
      </c>
      <c r="B79" s="257"/>
      <c r="C79" s="257"/>
      <c r="D79" s="105"/>
      <c r="E79" s="105"/>
      <c r="F79" s="105"/>
      <c r="G79" s="105"/>
      <c r="H79" s="105"/>
      <c r="I79" s="105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56"/>
    </row>
    <row r="80" spans="1:30" ht="25.5">
      <c r="A80" s="32">
        <v>1</v>
      </c>
      <c r="B80" s="157" t="s">
        <v>632</v>
      </c>
      <c r="C80" s="6"/>
      <c r="D80" s="131" t="s">
        <v>42</v>
      </c>
      <c r="E80" s="131"/>
      <c r="F80" s="131" t="s">
        <v>43</v>
      </c>
      <c r="G80" s="13">
        <v>1970</v>
      </c>
      <c r="H80" s="132"/>
      <c r="I80" s="132">
        <v>479000</v>
      </c>
      <c r="J80" s="6" t="s">
        <v>45</v>
      </c>
      <c r="K80" s="12">
        <v>60</v>
      </c>
      <c r="L80" s="7"/>
      <c r="M80" s="13" t="s">
        <v>223</v>
      </c>
      <c r="N80" s="6">
        <v>1</v>
      </c>
      <c r="O80" s="13"/>
      <c r="P80" s="13" t="s">
        <v>224</v>
      </c>
      <c r="Q80" s="13" t="s">
        <v>225</v>
      </c>
      <c r="R80" s="6"/>
      <c r="S80" s="6"/>
      <c r="T80" s="6"/>
      <c r="U80" s="6"/>
      <c r="V80" s="13" t="s">
        <v>50</v>
      </c>
      <c r="W80" s="13" t="s">
        <v>50</v>
      </c>
      <c r="X80" s="13"/>
      <c r="Y80" s="13" t="s">
        <v>50</v>
      </c>
      <c r="Z80" s="13"/>
      <c r="AA80" s="13" t="s">
        <v>50</v>
      </c>
      <c r="AB80" s="12">
        <v>1</v>
      </c>
      <c r="AC80" s="13" t="s">
        <v>43</v>
      </c>
      <c r="AD80" s="35" t="s">
        <v>43</v>
      </c>
    </row>
    <row r="81" spans="1:30" ht="19.5" customHeight="1">
      <c r="A81" s="32">
        <v>2</v>
      </c>
      <c r="B81" s="157" t="s">
        <v>226</v>
      </c>
      <c r="C81" s="6"/>
      <c r="D81" s="173"/>
      <c r="E81" s="173"/>
      <c r="F81" s="173"/>
      <c r="G81" s="13">
        <v>1987</v>
      </c>
      <c r="H81" s="132">
        <v>2789.1</v>
      </c>
      <c r="I81" s="132"/>
      <c r="J81" s="6" t="s">
        <v>78</v>
      </c>
      <c r="K81" s="12"/>
      <c r="L81" s="7"/>
      <c r="M81" s="13" t="s">
        <v>223</v>
      </c>
      <c r="N81" s="6">
        <v>2</v>
      </c>
      <c r="O81" s="13"/>
      <c r="P81" s="13"/>
      <c r="Q81" s="13"/>
      <c r="R81" s="6"/>
      <c r="S81" s="6"/>
      <c r="T81" s="6"/>
      <c r="U81" s="6"/>
      <c r="V81" s="13"/>
      <c r="W81" s="13"/>
      <c r="X81" s="13"/>
      <c r="Y81" s="13"/>
      <c r="Z81" s="13"/>
      <c r="AA81" s="13"/>
      <c r="AB81" s="12"/>
      <c r="AC81" s="13"/>
      <c r="AD81" s="35"/>
    </row>
    <row r="82" spans="1:30" ht="19.5" customHeight="1">
      <c r="A82" s="32">
        <v>3</v>
      </c>
      <c r="B82" s="157" t="s">
        <v>227</v>
      </c>
      <c r="C82" s="6"/>
      <c r="D82" s="173"/>
      <c r="E82" s="173"/>
      <c r="F82" s="173"/>
      <c r="G82" s="13">
        <v>1970</v>
      </c>
      <c r="H82" s="132">
        <v>2656.2</v>
      </c>
      <c r="I82" s="132"/>
      <c r="J82" s="6" t="s">
        <v>78</v>
      </c>
      <c r="K82" s="12"/>
      <c r="L82" s="7"/>
      <c r="M82" s="13" t="s">
        <v>223</v>
      </c>
      <c r="N82" s="6">
        <v>3</v>
      </c>
      <c r="O82" s="13"/>
      <c r="P82" s="13"/>
      <c r="Q82" s="13"/>
      <c r="R82" s="6"/>
      <c r="S82" s="6"/>
      <c r="T82" s="6"/>
      <c r="U82" s="6"/>
      <c r="V82" s="13"/>
      <c r="W82" s="13"/>
      <c r="X82" s="13"/>
      <c r="Y82" s="13"/>
      <c r="Z82" s="13"/>
      <c r="AA82" s="13"/>
      <c r="AB82" s="12"/>
      <c r="AC82" s="13"/>
      <c r="AD82" s="35"/>
    </row>
    <row r="83" spans="1:30" ht="25.5">
      <c r="A83" s="32">
        <v>4</v>
      </c>
      <c r="B83" s="157" t="s">
        <v>633</v>
      </c>
      <c r="C83" s="6"/>
      <c r="D83" s="131" t="s">
        <v>42</v>
      </c>
      <c r="E83" s="131"/>
      <c r="F83" s="131" t="s">
        <v>43</v>
      </c>
      <c r="G83" s="13">
        <v>1962</v>
      </c>
      <c r="H83" s="132"/>
      <c r="I83" s="132">
        <v>399000</v>
      </c>
      <c r="J83" s="6" t="s">
        <v>45</v>
      </c>
      <c r="K83" s="12">
        <v>50</v>
      </c>
      <c r="L83" s="7"/>
      <c r="M83" s="13" t="s">
        <v>228</v>
      </c>
      <c r="N83" s="6">
        <v>4</v>
      </c>
      <c r="O83" s="13"/>
      <c r="P83" s="13" t="s">
        <v>224</v>
      </c>
      <c r="Q83" s="13" t="s">
        <v>225</v>
      </c>
      <c r="R83" s="6"/>
      <c r="S83" s="6"/>
      <c r="T83" s="6"/>
      <c r="U83" s="6"/>
      <c r="V83" s="13" t="s">
        <v>50</v>
      </c>
      <c r="W83" s="13" t="s">
        <v>50</v>
      </c>
      <c r="X83" s="13"/>
      <c r="Y83" s="13" t="s">
        <v>50</v>
      </c>
      <c r="Z83" s="13"/>
      <c r="AA83" s="13" t="s">
        <v>50</v>
      </c>
      <c r="AB83" s="12">
        <v>1</v>
      </c>
      <c r="AC83" s="13" t="s">
        <v>43</v>
      </c>
      <c r="AD83" s="35" t="s">
        <v>43</v>
      </c>
    </row>
    <row r="84" spans="1:30" ht="21" customHeight="1">
      <c r="A84" s="32">
        <v>5</v>
      </c>
      <c r="B84" s="157" t="s">
        <v>229</v>
      </c>
      <c r="C84" s="6"/>
      <c r="D84" s="173"/>
      <c r="E84" s="173"/>
      <c r="F84" s="173"/>
      <c r="G84" s="13">
        <v>1960</v>
      </c>
      <c r="H84" s="132">
        <v>4764.6</v>
      </c>
      <c r="I84" s="132"/>
      <c r="J84" s="6" t="s">
        <v>78</v>
      </c>
      <c r="K84" s="12"/>
      <c r="L84" s="7"/>
      <c r="M84" s="13" t="s">
        <v>228</v>
      </c>
      <c r="N84" s="6">
        <v>5</v>
      </c>
      <c r="O84" s="13"/>
      <c r="P84" s="13"/>
      <c r="Q84" s="13"/>
      <c r="R84" s="6"/>
      <c r="S84" s="6"/>
      <c r="T84" s="6"/>
      <c r="U84" s="6"/>
      <c r="V84" s="13"/>
      <c r="W84" s="13"/>
      <c r="X84" s="13"/>
      <c r="Y84" s="13"/>
      <c r="Z84" s="13"/>
      <c r="AA84" s="13"/>
      <c r="AB84" s="12"/>
      <c r="AC84" s="13"/>
      <c r="AD84" s="35"/>
    </row>
    <row r="85" spans="1:30" ht="22.5" customHeight="1">
      <c r="A85" s="32">
        <v>6</v>
      </c>
      <c r="B85" s="157" t="s">
        <v>229</v>
      </c>
      <c r="C85" s="6"/>
      <c r="D85" s="173"/>
      <c r="E85" s="173"/>
      <c r="F85" s="173"/>
      <c r="G85" s="13">
        <v>1971</v>
      </c>
      <c r="H85" s="132">
        <v>4764.6</v>
      </c>
      <c r="I85" s="132"/>
      <c r="J85" s="6" t="s">
        <v>78</v>
      </c>
      <c r="K85" s="12"/>
      <c r="L85" s="7"/>
      <c r="M85" s="13" t="s">
        <v>228</v>
      </c>
      <c r="N85" s="6">
        <v>6</v>
      </c>
      <c r="O85" s="13"/>
      <c r="P85" s="13"/>
      <c r="Q85" s="13"/>
      <c r="R85" s="6"/>
      <c r="S85" s="6"/>
      <c r="T85" s="6"/>
      <c r="U85" s="6"/>
      <c r="V85" s="13"/>
      <c r="W85" s="13"/>
      <c r="X85" s="13"/>
      <c r="Y85" s="13"/>
      <c r="Z85" s="13"/>
      <c r="AA85" s="13"/>
      <c r="AB85" s="12"/>
      <c r="AC85" s="13"/>
      <c r="AD85" s="35"/>
    </row>
    <row r="86" spans="1:30" ht="44.25" customHeight="1">
      <c r="A86" s="32">
        <v>7</v>
      </c>
      <c r="B86" s="157" t="s">
        <v>634</v>
      </c>
      <c r="C86" s="6"/>
      <c r="D86" s="131" t="s">
        <v>42</v>
      </c>
      <c r="E86" s="131"/>
      <c r="F86" s="131" t="s">
        <v>43</v>
      </c>
      <c r="G86" s="13">
        <v>1961</v>
      </c>
      <c r="H86" s="132"/>
      <c r="I86" s="132">
        <v>639000</v>
      </c>
      <c r="J86" s="6" t="s">
        <v>45</v>
      </c>
      <c r="K86" s="12">
        <v>80</v>
      </c>
      <c r="L86" s="7"/>
      <c r="M86" s="13" t="s">
        <v>230</v>
      </c>
      <c r="N86" s="6">
        <v>7</v>
      </c>
      <c r="O86" s="13"/>
      <c r="P86" s="13" t="s">
        <v>231</v>
      </c>
      <c r="Q86" s="13" t="s">
        <v>59</v>
      </c>
      <c r="R86" s="6"/>
      <c r="S86" s="6"/>
      <c r="T86" s="6"/>
      <c r="U86" s="6"/>
      <c r="V86" s="13" t="s">
        <v>50</v>
      </c>
      <c r="W86" s="13" t="s">
        <v>50</v>
      </c>
      <c r="X86" s="13"/>
      <c r="Y86" s="13" t="s">
        <v>50</v>
      </c>
      <c r="Z86" s="13"/>
      <c r="AA86" s="13" t="s">
        <v>50</v>
      </c>
      <c r="AB86" s="12">
        <v>1</v>
      </c>
      <c r="AC86" s="13" t="s">
        <v>43</v>
      </c>
      <c r="AD86" s="35" t="s">
        <v>43</v>
      </c>
    </row>
    <row r="87" spans="1:30" ht="25.5" customHeight="1">
      <c r="A87" s="32">
        <v>8</v>
      </c>
      <c r="B87" s="157" t="s">
        <v>227</v>
      </c>
      <c r="C87" s="6"/>
      <c r="D87" s="173"/>
      <c r="E87" s="173"/>
      <c r="F87" s="173"/>
      <c r="G87" s="13">
        <v>1993</v>
      </c>
      <c r="H87" s="132">
        <v>15772.8</v>
      </c>
      <c r="I87" s="132"/>
      <c r="J87" s="6" t="s">
        <v>78</v>
      </c>
      <c r="K87" s="12"/>
      <c r="L87" s="7"/>
      <c r="M87" s="13" t="s">
        <v>230</v>
      </c>
      <c r="N87" s="6">
        <v>8</v>
      </c>
      <c r="O87" s="13"/>
      <c r="P87" s="13"/>
      <c r="Q87" s="13"/>
      <c r="R87" s="6"/>
      <c r="S87" s="6"/>
      <c r="T87" s="6"/>
      <c r="U87" s="6"/>
      <c r="V87" s="13"/>
      <c r="W87" s="13"/>
      <c r="X87" s="13"/>
      <c r="Y87" s="13"/>
      <c r="Z87" s="13"/>
      <c r="AA87" s="13"/>
      <c r="AB87" s="12"/>
      <c r="AC87" s="13"/>
      <c r="AD87" s="35"/>
    </row>
    <row r="88" spans="1:30" ht="24.75" customHeight="1">
      <c r="A88" s="32">
        <v>9</v>
      </c>
      <c r="B88" s="122" t="s">
        <v>232</v>
      </c>
      <c r="C88" s="6"/>
      <c r="D88" s="131" t="s">
        <v>42</v>
      </c>
      <c r="E88" s="131"/>
      <c r="F88" s="131" t="s">
        <v>43</v>
      </c>
      <c r="G88" s="13" t="s">
        <v>851</v>
      </c>
      <c r="H88" s="132">
        <v>6017486.98</v>
      </c>
      <c r="I88" s="132"/>
      <c r="J88" s="6" t="s">
        <v>78</v>
      </c>
      <c r="K88" s="12">
        <v>120</v>
      </c>
      <c r="L88" s="7"/>
      <c r="M88" s="133" t="s">
        <v>233</v>
      </c>
      <c r="N88" s="6">
        <v>9</v>
      </c>
      <c r="O88" s="13"/>
      <c r="P88" s="13" t="s">
        <v>234</v>
      </c>
      <c r="Q88" s="13" t="s">
        <v>235</v>
      </c>
      <c r="R88" s="6"/>
      <c r="S88" s="6"/>
      <c r="T88" s="6"/>
      <c r="U88" s="6"/>
      <c r="V88" s="13" t="s">
        <v>50</v>
      </c>
      <c r="W88" s="13" t="s">
        <v>50</v>
      </c>
      <c r="X88" s="13"/>
      <c r="Y88" s="13" t="s">
        <v>50</v>
      </c>
      <c r="Z88" s="13"/>
      <c r="AA88" s="13" t="s">
        <v>50</v>
      </c>
      <c r="AB88" s="12">
        <v>1</v>
      </c>
      <c r="AC88" s="13" t="s">
        <v>43</v>
      </c>
      <c r="AD88" s="35" t="s">
        <v>43</v>
      </c>
    </row>
    <row r="89" spans="1:30" ht="18.75" customHeight="1">
      <c r="A89" s="32">
        <v>10</v>
      </c>
      <c r="B89" s="122" t="s">
        <v>236</v>
      </c>
      <c r="C89" s="6"/>
      <c r="D89" s="173"/>
      <c r="E89" s="173"/>
      <c r="F89" s="173"/>
      <c r="G89" s="13">
        <v>2000</v>
      </c>
      <c r="H89" s="132">
        <v>136054.76</v>
      </c>
      <c r="I89" s="132"/>
      <c r="J89" s="6" t="s">
        <v>78</v>
      </c>
      <c r="K89" s="12"/>
      <c r="L89" s="7"/>
      <c r="M89" s="133" t="s">
        <v>237</v>
      </c>
      <c r="N89" s="6">
        <v>10</v>
      </c>
      <c r="O89" s="13"/>
      <c r="P89" s="12"/>
      <c r="Q89" s="12"/>
      <c r="R89" s="6"/>
      <c r="S89" s="7"/>
      <c r="T89" s="7"/>
      <c r="U89" s="7"/>
      <c r="V89" s="12"/>
      <c r="W89" s="12"/>
      <c r="X89" s="12"/>
      <c r="Y89" s="12"/>
      <c r="Z89" s="12"/>
      <c r="AA89" s="12"/>
      <c r="AB89" s="12"/>
      <c r="AC89" s="13"/>
      <c r="AD89" s="35"/>
    </row>
    <row r="90" spans="1:30" ht="28.5" customHeight="1">
      <c r="A90" s="32">
        <v>11</v>
      </c>
      <c r="B90" s="122" t="s">
        <v>236</v>
      </c>
      <c r="C90" s="6"/>
      <c r="D90" s="173"/>
      <c r="E90" s="173"/>
      <c r="F90" s="173"/>
      <c r="G90" s="13">
        <v>2000</v>
      </c>
      <c r="H90" s="132">
        <v>160847.05</v>
      </c>
      <c r="I90" s="132"/>
      <c r="J90" s="6" t="s">
        <v>78</v>
      </c>
      <c r="K90" s="12"/>
      <c r="L90" s="7"/>
      <c r="M90" s="133" t="s">
        <v>238</v>
      </c>
      <c r="N90" s="6">
        <v>11</v>
      </c>
      <c r="O90" s="13"/>
      <c r="P90" s="12"/>
      <c r="Q90" s="12"/>
      <c r="R90" s="6"/>
      <c r="S90" s="7"/>
      <c r="T90" s="7"/>
      <c r="U90" s="7"/>
      <c r="V90" s="12"/>
      <c r="W90" s="12"/>
      <c r="X90" s="12"/>
      <c r="Y90" s="12"/>
      <c r="Z90" s="12"/>
      <c r="AA90" s="12"/>
      <c r="AB90" s="12"/>
      <c r="AC90" s="13"/>
      <c r="AD90" s="35"/>
    </row>
    <row r="91" spans="1:30" ht="24" customHeight="1">
      <c r="A91" s="32">
        <v>12</v>
      </c>
      <c r="B91" s="122" t="s">
        <v>236</v>
      </c>
      <c r="C91" s="6"/>
      <c r="D91" s="173"/>
      <c r="E91" s="173"/>
      <c r="F91" s="173"/>
      <c r="G91" s="13">
        <v>2002</v>
      </c>
      <c r="H91" s="132">
        <v>155858.86</v>
      </c>
      <c r="I91" s="132"/>
      <c r="J91" s="6" t="s">
        <v>78</v>
      </c>
      <c r="K91" s="12"/>
      <c r="L91" s="7"/>
      <c r="M91" s="133" t="s">
        <v>239</v>
      </c>
      <c r="N91" s="6">
        <v>12</v>
      </c>
      <c r="O91" s="13"/>
      <c r="P91" s="13"/>
      <c r="Q91" s="13"/>
      <c r="R91" s="6"/>
      <c r="S91" s="6"/>
      <c r="T91" s="6"/>
      <c r="U91" s="6"/>
      <c r="V91" s="12"/>
      <c r="W91" s="12"/>
      <c r="X91" s="12"/>
      <c r="Y91" s="12"/>
      <c r="Z91" s="12"/>
      <c r="AA91" s="12"/>
      <c r="AB91" s="12"/>
      <c r="AC91" s="13"/>
      <c r="AD91" s="35"/>
    </row>
    <row r="92" spans="1:30" ht="24" customHeight="1">
      <c r="A92" s="32">
        <v>13</v>
      </c>
      <c r="B92" s="122" t="s">
        <v>236</v>
      </c>
      <c r="C92" s="6"/>
      <c r="D92" s="173"/>
      <c r="E92" s="173"/>
      <c r="F92" s="173"/>
      <c r="G92" s="13">
        <v>2002</v>
      </c>
      <c r="H92" s="132">
        <v>132170.64</v>
      </c>
      <c r="I92" s="132"/>
      <c r="J92" s="6" t="s">
        <v>78</v>
      </c>
      <c r="K92" s="12"/>
      <c r="L92" s="7"/>
      <c r="M92" s="133" t="s">
        <v>240</v>
      </c>
      <c r="N92" s="6">
        <v>13</v>
      </c>
      <c r="O92" s="13"/>
      <c r="P92" s="13"/>
      <c r="Q92" s="13"/>
      <c r="R92" s="6"/>
      <c r="S92" s="6"/>
      <c r="T92" s="6"/>
      <c r="U92" s="6"/>
      <c r="V92" s="12"/>
      <c r="W92" s="12"/>
      <c r="X92" s="12"/>
      <c r="Y92" s="12"/>
      <c r="Z92" s="12"/>
      <c r="AA92" s="12"/>
      <c r="AB92" s="12"/>
      <c r="AC92" s="13"/>
      <c r="AD92" s="35"/>
    </row>
    <row r="93" spans="1:30" ht="24" customHeight="1">
      <c r="A93" s="32">
        <v>14</v>
      </c>
      <c r="B93" s="122" t="s">
        <v>236</v>
      </c>
      <c r="C93" s="6"/>
      <c r="D93" s="173"/>
      <c r="E93" s="173"/>
      <c r="F93" s="173"/>
      <c r="G93" s="13">
        <v>2003</v>
      </c>
      <c r="H93" s="132">
        <v>180669.69</v>
      </c>
      <c r="I93" s="132"/>
      <c r="J93" s="6" t="s">
        <v>78</v>
      </c>
      <c r="K93" s="12"/>
      <c r="L93" s="7"/>
      <c r="M93" s="169" t="s">
        <v>241</v>
      </c>
      <c r="N93" s="6">
        <v>14</v>
      </c>
      <c r="O93" s="13"/>
      <c r="P93" s="13"/>
      <c r="Q93" s="13"/>
      <c r="R93" s="6"/>
      <c r="S93" s="6"/>
      <c r="T93" s="6"/>
      <c r="U93" s="6"/>
      <c r="V93" s="12"/>
      <c r="W93" s="12"/>
      <c r="X93" s="12"/>
      <c r="Y93" s="12"/>
      <c r="Z93" s="12"/>
      <c r="AA93" s="12"/>
      <c r="AB93" s="12"/>
      <c r="AC93" s="13"/>
      <c r="AD93" s="35"/>
    </row>
    <row r="94" spans="1:30" ht="24" customHeight="1">
      <c r="A94" s="32">
        <v>15</v>
      </c>
      <c r="B94" s="122" t="s">
        <v>236</v>
      </c>
      <c r="C94" s="6"/>
      <c r="D94" s="173"/>
      <c r="E94" s="173"/>
      <c r="F94" s="173"/>
      <c r="G94" s="13">
        <v>2003</v>
      </c>
      <c r="H94" s="132">
        <v>180656.38</v>
      </c>
      <c r="I94" s="132"/>
      <c r="J94" s="6" t="s">
        <v>78</v>
      </c>
      <c r="K94" s="12"/>
      <c r="L94" s="7"/>
      <c r="M94" s="169" t="s">
        <v>146</v>
      </c>
      <c r="N94" s="6">
        <v>15</v>
      </c>
      <c r="O94" s="13"/>
      <c r="P94" s="13"/>
      <c r="Q94" s="13"/>
      <c r="R94" s="6"/>
      <c r="S94" s="6"/>
      <c r="T94" s="6"/>
      <c r="U94" s="6"/>
      <c r="V94" s="12"/>
      <c r="W94" s="12"/>
      <c r="X94" s="12"/>
      <c r="Y94" s="12"/>
      <c r="Z94" s="12"/>
      <c r="AA94" s="12"/>
      <c r="AB94" s="12"/>
      <c r="AC94" s="13"/>
      <c r="AD94" s="35"/>
    </row>
    <row r="95" spans="1:30" ht="24" customHeight="1">
      <c r="A95" s="32">
        <v>16</v>
      </c>
      <c r="B95" s="122" t="s">
        <v>236</v>
      </c>
      <c r="C95" s="6"/>
      <c r="D95" s="173"/>
      <c r="E95" s="173"/>
      <c r="F95" s="173"/>
      <c r="G95" s="13">
        <v>2004</v>
      </c>
      <c r="H95" s="174">
        <v>225618.78</v>
      </c>
      <c r="I95" s="174"/>
      <c r="J95" s="6" t="s">
        <v>78</v>
      </c>
      <c r="K95" s="12"/>
      <c r="L95" s="7"/>
      <c r="M95" s="169" t="s">
        <v>242</v>
      </c>
      <c r="N95" s="6">
        <v>16</v>
      </c>
      <c r="O95" s="13"/>
      <c r="P95" s="13"/>
      <c r="Q95" s="13"/>
      <c r="R95" s="6"/>
      <c r="S95" s="6"/>
      <c r="T95" s="6"/>
      <c r="U95" s="6"/>
      <c r="V95" s="12"/>
      <c r="W95" s="12"/>
      <c r="X95" s="12"/>
      <c r="Y95" s="12"/>
      <c r="Z95" s="12"/>
      <c r="AA95" s="12"/>
      <c r="AB95" s="12"/>
      <c r="AC95" s="13"/>
      <c r="AD95" s="35"/>
    </row>
    <row r="96" spans="1:30" ht="21" customHeight="1">
      <c r="A96" s="32">
        <v>17</v>
      </c>
      <c r="B96" s="175" t="s">
        <v>243</v>
      </c>
      <c r="C96" s="6"/>
      <c r="D96" s="173"/>
      <c r="E96" s="173"/>
      <c r="F96" s="173"/>
      <c r="G96" s="13">
        <v>2006</v>
      </c>
      <c r="H96" s="174">
        <v>216893.74</v>
      </c>
      <c r="I96" s="174"/>
      <c r="J96" s="6" t="s">
        <v>78</v>
      </c>
      <c r="K96" s="12"/>
      <c r="L96" s="7"/>
      <c r="M96" s="123" t="s">
        <v>176</v>
      </c>
      <c r="N96" s="6">
        <v>17</v>
      </c>
      <c r="O96" s="13"/>
      <c r="P96" s="13"/>
      <c r="Q96" s="13"/>
      <c r="R96" s="6"/>
      <c r="S96" s="6"/>
      <c r="T96" s="6"/>
      <c r="U96" s="6"/>
      <c r="V96" s="12"/>
      <c r="W96" s="12"/>
      <c r="X96" s="12"/>
      <c r="Y96" s="12"/>
      <c r="Z96" s="12"/>
      <c r="AA96" s="12"/>
      <c r="AB96" s="12"/>
      <c r="AC96" s="13"/>
      <c r="AD96" s="35"/>
    </row>
    <row r="97" spans="1:30" ht="21" customHeight="1">
      <c r="A97" s="32">
        <v>18</v>
      </c>
      <c r="B97" s="175" t="s">
        <v>244</v>
      </c>
      <c r="C97" s="6"/>
      <c r="D97" s="173"/>
      <c r="E97" s="173"/>
      <c r="F97" s="173"/>
      <c r="G97" s="13">
        <v>2006</v>
      </c>
      <c r="H97" s="174">
        <v>149794.02</v>
      </c>
      <c r="I97" s="174"/>
      <c r="J97" s="6" t="s">
        <v>78</v>
      </c>
      <c r="K97" s="12"/>
      <c r="L97" s="7"/>
      <c r="M97" s="152" t="s">
        <v>176</v>
      </c>
      <c r="N97" s="6">
        <v>18</v>
      </c>
      <c r="O97" s="13"/>
      <c r="P97" s="13"/>
      <c r="Q97" s="13"/>
      <c r="R97" s="6"/>
      <c r="S97" s="6"/>
      <c r="T97" s="6"/>
      <c r="U97" s="6"/>
      <c r="V97" s="12"/>
      <c r="W97" s="12"/>
      <c r="X97" s="12"/>
      <c r="Y97" s="12"/>
      <c r="Z97" s="12"/>
      <c r="AA97" s="12"/>
      <c r="AB97" s="12"/>
      <c r="AC97" s="13"/>
      <c r="AD97" s="35"/>
    </row>
    <row r="98" spans="1:30" ht="36" customHeight="1">
      <c r="A98" s="32">
        <v>19</v>
      </c>
      <c r="B98" s="175" t="s">
        <v>245</v>
      </c>
      <c r="C98" s="6"/>
      <c r="D98" s="173"/>
      <c r="E98" s="173"/>
      <c r="F98" s="173"/>
      <c r="G98" s="13">
        <v>2006</v>
      </c>
      <c r="H98" s="174">
        <v>5752.16</v>
      </c>
      <c r="I98" s="174"/>
      <c r="J98" s="6" t="s">
        <v>78</v>
      </c>
      <c r="K98" s="12"/>
      <c r="L98" s="7"/>
      <c r="M98" s="152" t="s">
        <v>176</v>
      </c>
      <c r="N98" s="6">
        <v>19</v>
      </c>
      <c r="O98" s="13"/>
      <c r="P98" s="13"/>
      <c r="Q98" s="13"/>
      <c r="R98" s="6"/>
      <c r="S98" s="6"/>
      <c r="T98" s="6"/>
      <c r="U98" s="6"/>
      <c r="V98" s="12"/>
      <c r="W98" s="12"/>
      <c r="X98" s="12"/>
      <c r="Y98" s="12"/>
      <c r="Z98" s="12"/>
      <c r="AA98" s="12"/>
      <c r="AB98" s="12"/>
      <c r="AC98" s="13"/>
      <c r="AD98" s="35"/>
    </row>
    <row r="99" spans="1:30" ht="21" customHeight="1">
      <c r="A99" s="32">
        <v>20</v>
      </c>
      <c r="B99" s="175" t="s">
        <v>246</v>
      </c>
      <c r="C99" s="6"/>
      <c r="D99" s="173"/>
      <c r="E99" s="173"/>
      <c r="F99" s="173"/>
      <c r="G99" s="13">
        <v>2008</v>
      </c>
      <c r="H99" s="174">
        <v>166226.6</v>
      </c>
      <c r="I99" s="174"/>
      <c r="J99" s="6" t="s">
        <v>78</v>
      </c>
      <c r="K99" s="12"/>
      <c r="L99" s="7"/>
      <c r="M99" s="123" t="s">
        <v>123</v>
      </c>
      <c r="N99" s="6">
        <v>20</v>
      </c>
      <c r="O99" s="13"/>
      <c r="P99" s="13"/>
      <c r="Q99" s="13"/>
      <c r="R99" s="6"/>
      <c r="S99" s="6"/>
      <c r="T99" s="6"/>
      <c r="U99" s="6"/>
      <c r="V99" s="12"/>
      <c r="W99" s="12"/>
      <c r="X99" s="12"/>
      <c r="Y99" s="12"/>
      <c r="Z99" s="12"/>
      <c r="AA99" s="12"/>
      <c r="AB99" s="12"/>
      <c r="AC99" s="13"/>
      <c r="AD99" s="35"/>
    </row>
    <row r="100" spans="1:30" ht="21" customHeight="1">
      <c r="A100" s="32">
        <v>21</v>
      </c>
      <c r="B100" s="175" t="s">
        <v>243</v>
      </c>
      <c r="C100" s="6"/>
      <c r="D100" s="173"/>
      <c r="E100" s="173"/>
      <c r="F100" s="173"/>
      <c r="G100" s="13">
        <v>2008</v>
      </c>
      <c r="H100" s="174">
        <v>209205.25</v>
      </c>
      <c r="I100" s="174"/>
      <c r="J100" s="6" t="s">
        <v>78</v>
      </c>
      <c r="K100" s="12"/>
      <c r="L100" s="7"/>
      <c r="M100" s="152" t="s">
        <v>123</v>
      </c>
      <c r="N100" s="6">
        <v>21</v>
      </c>
      <c r="O100" s="13"/>
      <c r="P100" s="13"/>
      <c r="Q100" s="13"/>
      <c r="R100" s="6"/>
      <c r="S100" s="6"/>
      <c r="T100" s="6"/>
      <c r="U100" s="6"/>
      <c r="V100" s="12"/>
      <c r="W100" s="12"/>
      <c r="X100" s="12"/>
      <c r="Y100" s="12"/>
      <c r="Z100" s="12"/>
      <c r="AA100" s="12"/>
      <c r="AB100" s="12"/>
      <c r="AC100" s="13"/>
      <c r="AD100" s="35"/>
    </row>
    <row r="101" spans="1:30" ht="18.75" customHeight="1">
      <c r="A101" s="32">
        <v>22</v>
      </c>
      <c r="B101" s="175" t="s">
        <v>236</v>
      </c>
      <c r="C101" s="6"/>
      <c r="D101" s="173"/>
      <c r="E101" s="173"/>
      <c r="F101" s="173"/>
      <c r="G101" s="13">
        <v>2011</v>
      </c>
      <c r="H101" s="174">
        <v>231906.43</v>
      </c>
      <c r="I101" s="174"/>
      <c r="J101" s="6" t="s">
        <v>78</v>
      </c>
      <c r="K101" s="12"/>
      <c r="L101" s="7"/>
      <c r="M101" s="152" t="s">
        <v>120</v>
      </c>
      <c r="N101" s="6">
        <v>22</v>
      </c>
      <c r="O101" s="13"/>
      <c r="P101" s="13"/>
      <c r="Q101" s="13"/>
      <c r="R101" s="6"/>
      <c r="S101" s="6"/>
      <c r="T101" s="6"/>
      <c r="U101" s="6"/>
      <c r="V101" s="12"/>
      <c r="W101" s="12"/>
      <c r="X101" s="12"/>
      <c r="Y101" s="12"/>
      <c r="Z101" s="12"/>
      <c r="AA101" s="12"/>
      <c r="AB101" s="12"/>
      <c r="AC101" s="13"/>
      <c r="AD101" s="35"/>
    </row>
    <row r="102" spans="1:30" ht="24" customHeight="1">
      <c r="A102" s="32">
        <v>23</v>
      </c>
      <c r="B102" s="175" t="s">
        <v>236</v>
      </c>
      <c r="C102" s="6"/>
      <c r="D102" s="173"/>
      <c r="E102" s="173"/>
      <c r="F102" s="173"/>
      <c r="G102" s="13">
        <v>2011</v>
      </c>
      <c r="H102" s="174">
        <v>239271.18</v>
      </c>
      <c r="I102" s="174"/>
      <c r="J102" s="6" t="s">
        <v>78</v>
      </c>
      <c r="K102" s="12"/>
      <c r="L102" s="7"/>
      <c r="M102" s="152" t="s">
        <v>120</v>
      </c>
      <c r="N102" s="6">
        <v>23</v>
      </c>
      <c r="O102" s="13"/>
      <c r="P102" s="13"/>
      <c r="Q102" s="13"/>
      <c r="R102" s="6"/>
      <c r="S102" s="6"/>
      <c r="T102" s="6"/>
      <c r="U102" s="6"/>
      <c r="V102" s="12"/>
      <c r="W102" s="12"/>
      <c r="X102" s="12"/>
      <c r="Y102" s="12"/>
      <c r="Z102" s="12"/>
      <c r="AA102" s="12"/>
      <c r="AB102" s="12"/>
      <c r="AC102" s="13"/>
      <c r="AD102" s="35"/>
    </row>
    <row r="103" spans="1:30" ht="24" customHeight="1">
      <c r="A103" s="32">
        <v>24</v>
      </c>
      <c r="B103" s="175" t="s">
        <v>247</v>
      </c>
      <c r="C103" s="6"/>
      <c r="D103" s="173"/>
      <c r="E103" s="173"/>
      <c r="F103" s="173"/>
      <c r="G103" s="13">
        <v>2012</v>
      </c>
      <c r="H103" s="174">
        <v>231126.06</v>
      </c>
      <c r="I103" s="174"/>
      <c r="J103" s="6" t="s">
        <v>78</v>
      </c>
      <c r="K103" s="12"/>
      <c r="L103" s="7"/>
      <c r="M103" s="152" t="s">
        <v>248</v>
      </c>
      <c r="N103" s="6">
        <v>24</v>
      </c>
      <c r="O103" s="13"/>
      <c r="P103" s="13"/>
      <c r="Q103" s="13"/>
      <c r="R103" s="6"/>
      <c r="S103" s="6"/>
      <c r="T103" s="6"/>
      <c r="U103" s="6"/>
      <c r="V103" s="12"/>
      <c r="W103" s="12"/>
      <c r="X103" s="12"/>
      <c r="Y103" s="12"/>
      <c r="Z103" s="12"/>
      <c r="AA103" s="12"/>
      <c r="AB103" s="12"/>
      <c r="AC103" s="13"/>
      <c r="AD103" s="35"/>
    </row>
    <row r="104" spans="1:30" ht="30" customHeight="1">
      <c r="A104" s="32">
        <v>25</v>
      </c>
      <c r="B104" s="175" t="s">
        <v>249</v>
      </c>
      <c r="C104" s="6"/>
      <c r="D104" s="173"/>
      <c r="E104" s="173"/>
      <c r="F104" s="173"/>
      <c r="G104" s="13">
        <v>2012</v>
      </c>
      <c r="H104" s="174">
        <v>147573.33</v>
      </c>
      <c r="I104" s="174"/>
      <c r="J104" s="6" t="s">
        <v>78</v>
      </c>
      <c r="K104" s="12"/>
      <c r="L104" s="7"/>
      <c r="M104" s="152" t="s">
        <v>248</v>
      </c>
      <c r="N104" s="6">
        <v>25</v>
      </c>
      <c r="O104" s="13"/>
      <c r="P104" s="13"/>
      <c r="Q104" s="13"/>
      <c r="R104" s="6"/>
      <c r="S104" s="6"/>
      <c r="T104" s="6"/>
      <c r="U104" s="6"/>
      <c r="V104" s="12"/>
      <c r="W104" s="12"/>
      <c r="X104" s="12"/>
      <c r="Y104" s="12"/>
      <c r="Z104" s="12"/>
      <c r="AA104" s="12"/>
      <c r="AB104" s="12"/>
      <c r="AC104" s="13"/>
      <c r="AD104" s="35"/>
    </row>
    <row r="105" spans="1:30" ht="25.5">
      <c r="A105" s="32">
        <v>26</v>
      </c>
      <c r="B105" s="175" t="s">
        <v>250</v>
      </c>
      <c r="C105" s="6"/>
      <c r="D105" s="173"/>
      <c r="E105" s="173"/>
      <c r="F105" s="173"/>
      <c r="G105" s="13">
        <v>2012</v>
      </c>
      <c r="H105" s="174">
        <v>20844.22</v>
      </c>
      <c r="I105" s="174"/>
      <c r="J105" s="6" t="s">
        <v>78</v>
      </c>
      <c r="K105" s="12"/>
      <c r="L105" s="7"/>
      <c r="M105" s="152" t="s">
        <v>176</v>
      </c>
      <c r="N105" s="6">
        <v>26</v>
      </c>
      <c r="O105" s="13"/>
      <c r="P105" s="13"/>
      <c r="Q105" s="13"/>
      <c r="R105" s="6"/>
      <c r="S105" s="6"/>
      <c r="T105" s="6"/>
      <c r="U105" s="6"/>
      <c r="V105" s="12"/>
      <c r="W105" s="12"/>
      <c r="X105" s="12"/>
      <c r="Y105" s="12"/>
      <c r="Z105" s="12"/>
      <c r="AA105" s="12"/>
      <c r="AB105" s="12"/>
      <c r="AC105" s="13"/>
      <c r="AD105" s="35"/>
    </row>
    <row r="106" spans="1:30" ht="25.5">
      <c r="A106" s="32">
        <v>27</v>
      </c>
      <c r="B106" s="175" t="s">
        <v>251</v>
      </c>
      <c r="C106" s="6"/>
      <c r="D106" s="173"/>
      <c r="E106" s="173"/>
      <c r="F106" s="173"/>
      <c r="G106" s="176">
        <v>2012</v>
      </c>
      <c r="H106" s="132">
        <v>18894.79</v>
      </c>
      <c r="I106" s="132"/>
      <c r="J106" s="6" t="s">
        <v>78</v>
      </c>
      <c r="K106" s="12"/>
      <c r="L106" s="7"/>
      <c r="M106" s="13" t="s">
        <v>248</v>
      </c>
      <c r="N106" s="6">
        <v>27</v>
      </c>
      <c r="O106" s="13"/>
      <c r="P106" s="13"/>
      <c r="Q106" s="13"/>
      <c r="R106" s="6"/>
      <c r="S106" s="6"/>
      <c r="T106" s="6"/>
      <c r="U106" s="6"/>
      <c r="V106" s="12"/>
      <c r="W106" s="12"/>
      <c r="X106" s="12"/>
      <c r="Y106" s="12"/>
      <c r="Z106" s="12"/>
      <c r="AA106" s="12"/>
      <c r="AB106" s="12"/>
      <c r="AC106" s="13"/>
      <c r="AD106" s="35"/>
    </row>
    <row r="107" spans="1:30" ht="20.25" customHeight="1">
      <c r="A107" s="258" t="s">
        <v>8</v>
      </c>
      <c r="B107" s="259"/>
      <c r="C107" s="259"/>
      <c r="D107" s="259"/>
      <c r="E107" s="259"/>
      <c r="F107" s="259"/>
      <c r="G107" s="259"/>
      <c r="H107" s="134"/>
      <c r="I107" s="99">
        <f>H106+H105+H104+H102+H101+H100+H99+H98+H97+H96+H95+H93+H92+H91+H90+H89+H88+H87+I86+H85+H84+I83+H82+H81+I80+H94+H103</f>
        <v>10374598.22</v>
      </c>
      <c r="J107" s="19"/>
      <c r="K107" s="20"/>
      <c r="L107" s="40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7"/>
      <c r="AC107" s="6"/>
      <c r="AD107" s="36"/>
    </row>
    <row r="108" spans="1:30" ht="20.25" customHeight="1">
      <c r="A108" s="269" t="s">
        <v>485</v>
      </c>
      <c r="B108" s="270"/>
      <c r="C108" s="270"/>
      <c r="D108" s="31"/>
      <c r="E108" s="31"/>
      <c r="F108" s="31"/>
      <c r="G108" s="31"/>
      <c r="H108" s="31"/>
      <c r="I108" s="31"/>
      <c r="J108" s="31"/>
      <c r="K108" s="107"/>
      <c r="L108" s="107"/>
      <c r="M108" s="107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4"/>
    </row>
    <row r="109" spans="1:30" ht="90.75" customHeight="1">
      <c r="A109" s="32">
        <v>1</v>
      </c>
      <c r="B109" s="25" t="s">
        <v>486</v>
      </c>
      <c r="C109" s="13" t="s">
        <v>551</v>
      </c>
      <c r="D109" s="13" t="s">
        <v>42</v>
      </c>
      <c r="E109" s="13" t="s">
        <v>43</v>
      </c>
      <c r="F109" s="13" t="s">
        <v>43</v>
      </c>
      <c r="G109" s="13">
        <v>1900</v>
      </c>
      <c r="H109" s="125"/>
      <c r="I109" s="143">
        <v>1259000</v>
      </c>
      <c r="J109" s="20" t="s">
        <v>45</v>
      </c>
      <c r="K109" s="20">
        <v>243.23</v>
      </c>
      <c r="L109" s="177" t="s">
        <v>487</v>
      </c>
      <c r="M109" s="13" t="s">
        <v>488</v>
      </c>
      <c r="N109" s="6">
        <v>1</v>
      </c>
      <c r="O109" s="13" t="s">
        <v>271</v>
      </c>
      <c r="P109" s="13" t="s">
        <v>93</v>
      </c>
      <c r="Q109" s="13" t="s">
        <v>489</v>
      </c>
      <c r="R109" s="6" t="s">
        <v>491</v>
      </c>
      <c r="S109" s="13" t="s">
        <v>43</v>
      </c>
      <c r="T109" s="13" t="s">
        <v>43</v>
      </c>
      <c r="U109" s="13" t="s">
        <v>43</v>
      </c>
      <c r="V109" s="13" t="s">
        <v>50</v>
      </c>
      <c r="W109" s="13" t="s">
        <v>50</v>
      </c>
      <c r="X109" s="13" t="s">
        <v>50</v>
      </c>
      <c r="Y109" s="13" t="s">
        <v>50</v>
      </c>
      <c r="Z109" s="13" t="s">
        <v>50</v>
      </c>
      <c r="AA109" s="13" t="s">
        <v>50</v>
      </c>
      <c r="AB109" s="12">
        <v>2</v>
      </c>
      <c r="AC109" s="13" t="s">
        <v>42</v>
      </c>
      <c r="AD109" s="35" t="s">
        <v>43</v>
      </c>
    </row>
    <row r="110" spans="1:30" ht="20.25" customHeight="1">
      <c r="A110" s="258" t="s">
        <v>19</v>
      </c>
      <c r="B110" s="259"/>
      <c r="C110" s="259"/>
      <c r="D110" s="259"/>
      <c r="E110" s="259"/>
      <c r="F110" s="259"/>
      <c r="G110" s="259"/>
      <c r="H110" s="134"/>
      <c r="I110" s="99">
        <f>SUM(I109)</f>
        <v>1259000</v>
      </c>
      <c r="J110" s="19"/>
      <c r="K110" s="20"/>
      <c r="L110" s="40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7"/>
      <c r="AC110" s="6"/>
      <c r="AD110" s="36"/>
    </row>
    <row r="111" spans="1:30" ht="23.25" customHeight="1">
      <c r="A111" s="256" t="s">
        <v>200</v>
      </c>
      <c r="B111" s="257"/>
      <c r="C111" s="257"/>
      <c r="D111" s="28"/>
      <c r="E111" s="28"/>
      <c r="F111" s="28"/>
      <c r="G111" s="29"/>
      <c r="H111" s="29"/>
      <c r="I111" s="29"/>
      <c r="J111" s="29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3"/>
      <c r="AD111" s="87"/>
    </row>
    <row r="112" spans="1:30" ht="58.5" customHeight="1">
      <c r="A112" s="32">
        <v>1</v>
      </c>
      <c r="B112" s="178" t="s">
        <v>278</v>
      </c>
      <c r="C112" s="13" t="s">
        <v>392</v>
      </c>
      <c r="D112" s="13" t="s">
        <v>42</v>
      </c>
      <c r="E112" s="13" t="s">
        <v>43</v>
      </c>
      <c r="F112" s="13" t="s">
        <v>43</v>
      </c>
      <c r="G112" s="13" t="s">
        <v>501</v>
      </c>
      <c r="H112" s="179"/>
      <c r="I112" s="179">
        <v>5485000</v>
      </c>
      <c r="J112" s="8" t="s">
        <v>45</v>
      </c>
      <c r="K112" s="12">
        <v>1619.37</v>
      </c>
      <c r="L112" s="13" t="s">
        <v>502</v>
      </c>
      <c r="M112" s="13" t="s">
        <v>277</v>
      </c>
      <c r="N112" s="8">
        <v>1</v>
      </c>
      <c r="O112" s="13" t="s">
        <v>279</v>
      </c>
      <c r="P112" s="13" t="s">
        <v>280</v>
      </c>
      <c r="Q112" s="13" t="s">
        <v>281</v>
      </c>
      <c r="R112" s="13"/>
      <c r="S112" s="13" t="s">
        <v>43</v>
      </c>
      <c r="T112" s="13" t="s">
        <v>43</v>
      </c>
      <c r="U112" s="13" t="s">
        <v>43</v>
      </c>
      <c r="V112" s="13" t="s">
        <v>60</v>
      </c>
      <c r="W112" s="13" t="s">
        <v>51</v>
      </c>
      <c r="X112" s="13" t="s">
        <v>50</v>
      </c>
      <c r="Y112" s="13" t="s">
        <v>50</v>
      </c>
      <c r="Z112" s="13" t="s">
        <v>50</v>
      </c>
      <c r="AA112" s="13" t="s">
        <v>50</v>
      </c>
      <c r="AB112" s="12">
        <v>4</v>
      </c>
      <c r="AC112" s="13" t="s">
        <v>42</v>
      </c>
      <c r="AD112" s="35" t="s">
        <v>43</v>
      </c>
    </row>
    <row r="113" spans="1:30" ht="96.75" customHeight="1">
      <c r="A113" s="32">
        <v>2</v>
      </c>
      <c r="B113" s="178" t="s">
        <v>275</v>
      </c>
      <c r="C113" s="13" t="s">
        <v>392</v>
      </c>
      <c r="D113" s="13" t="s">
        <v>42</v>
      </c>
      <c r="E113" s="13" t="s">
        <v>43</v>
      </c>
      <c r="F113" s="13" t="s">
        <v>43</v>
      </c>
      <c r="G113" s="13">
        <v>2003</v>
      </c>
      <c r="H113" s="93"/>
      <c r="I113" s="93">
        <v>5485000</v>
      </c>
      <c r="J113" s="8" t="s">
        <v>45</v>
      </c>
      <c r="K113" s="12">
        <v>1040.1</v>
      </c>
      <c r="L113" s="13" t="s">
        <v>502</v>
      </c>
      <c r="M113" s="13" t="s">
        <v>277</v>
      </c>
      <c r="N113" s="8">
        <v>2</v>
      </c>
      <c r="O113" s="13" t="s">
        <v>503</v>
      </c>
      <c r="P113" s="13" t="s">
        <v>274</v>
      </c>
      <c r="Q113" s="13" t="s">
        <v>504</v>
      </c>
      <c r="R113" s="13"/>
      <c r="S113" s="13" t="s">
        <v>43</v>
      </c>
      <c r="T113" s="13" t="s">
        <v>43</v>
      </c>
      <c r="U113" s="13" t="s">
        <v>43</v>
      </c>
      <c r="V113" s="13" t="s">
        <v>50</v>
      </c>
      <c r="W113" s="13" t="s">
        <v>50</v>
      </c>
      <c r="X113" s="13" t="s">
        <v>272</v>
      </c>
      <c r="Y113" s="13" t="s">
        <v>50</v>
      </c>
      <c r="Z113" s="13" t="s">
        <v>274</v>
      </c>
      <c r="AA113" s="13" t="s">
        <v>50</v>
      </c>
      <c r="AB113" s="12">
        <v>2</v>
      </c>
      <c r="AC113" s="13" t="s">
        <v>499</v>
      </c>
      <c r="AD113" s="35" t="s">
        <v>43</v>
      </c>
    </row>
    <row r="114" spans="1:30" ht="20.25" customHeight="1">
      <c r="A114" s="258" t="s">
        <v>8</v>
      </c>
      <c r="B114" s="259"/>
      <c r="C114" s="259"/>
      <c r="D114" s="259"/>
      <c r="E114" s="259"/>
      <c r="F114" s="259"/>
      <c r="G114" s="259"/>
      <c r="H114" s="134"/>
      <c r="I114" s="99">
        <f>SUM(I112:I113)</f>
        <v>10970000</v>
      </c>
      <c r="J114" s="8"/>
      <c r="K114" s="24"/>
      <c r="L114" s="27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24"/>
      <c r="AC114" s="8"/>
      <c r="AD114" s="37"/>
    </row>
    <row r="115" spans="1:30" ht="18.75" customHeight="1">
      <c r="A115" s="256" t="s">
        <v>205</v>
      </c>
      <c r="B115" s="257"/>
      <c r="C115" s="257"/>
      <c r="D115" s="28"/>
      <c r="E115" s="28"/>
      <c r="F115" s="28"/>
      <c r="G115" s="29"/>
      <c r="H115" s="29"/>
      <c r="I115" s="29"/>
      <c r="J115" s="29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86"/>
      <c r="AA115" s="86"/>
      <c r="AB115" s="86"/>
      <c r="AC115" s="83"/>
      <c r="AD115" s="87"/>
    </row>
    <row r="116" spans="1:30" ht="122.25" customHeight="1">
      <c r="A116" s="32">
        <v>1</v>
      </c>
      <c r="B116" s="157" t="s">
        <v>496</v>
      </c>
      <c r="C116" s="13" t="s">
        <v>392</v>
      </c>
      <c r="D116" s="13" t="s">
        <v>42</v>
      </c>
      <c r="E116" s="13" t="s">
        <v>43</v>
      </c>
      <c r="F116" s="13" t="s">
        <v>43</v>
      </c>
      <c r="G116" s="13">
        <v>2000</v>
      </c>
      <c r="H116" s="179"/>
      <c r="I116" s="179">
        <v>11102000</v>
      </c>
      <c r="J116" s="8" t="s">
        <v>45</v>
      </c>
      <c r="K116" s="180">
        <v>3277.74</v>
      </c>
      <c r="L116" s="171" t="s">
        <v>508</v>
      </c>
      <c r="M116" s="13" t="s">
        <v>283</v>
      </c>
      <c r="N116" s="8">
        <v>1</v>
      </c>
      <c r="O116" s="13" t="s">
        <v>284</v>
      </c>
      <c r="P116" s="8" t="s">
        <v>285</v>
      </c>
      <c r="Q116" s="8" t="s">
        <v>655</v>
      </c>
      <c r="R116" s="8"/>
      <c r="S116" s="13" t="s">
        <v>43</v>
      </c>
      <c r="T116" s="13" t="s">
        <v>43</v>
      </c>
      <c r="U116" s="13" t="s">
        <v>43</v>
      </c>
      <c r="V116" s="13" t="s">
        <v>50</v>
      </c>
      <c r="W116" s="13" t="s">
        <v>51</v>
      </c>
      <c r="X116" s="13" t="s">
        <v>50</v>
      </c>
      <c r="Y116" s="8" t="s">
        <v>286</v>
      </c>
      <c r="Z116" s="13" t="s">
        <v>274</v>
      </c>
      <c r="AA116" s="13" t="s">
        <v>51</v>
      </c>
      <c r="AB116" s="12">
        <v>3</v>
      </c>
      <c r="AC116" s="13" t="s">
        <v>42</v>
      </c>
      <c r="AD116" s="35" t="s">
        <v>43</v>
      </c>
    </row>
    <row r="117" spans="1:35" ht="109.5" customHeight="1">
      <c r="A117" s="32">
        <v>2</v>
      </c>
      <c r="B117" s="157" t="s">
        <v>497</v>
      </c>
      <c r="C117" s="13" t="s">
        <v>392</v>
      </c>
      <c r="D117" s="13" t="s">
        <v>42</v>
      </c>
      <c r="E117" s="13" t="s">
        <v>43</v>
      </c>
      <c r="F117" s="13" t="s">
        <v>43</v>
      </c>
      <c r="G117" s="13">
        <v>2007</v>
      </c>
      <c r="H117" s="179"/>
      <c r="I117" s="179">
        <v>7005000</v>
      </c>
      <c r="J117" s="8" t="s">
        <v>45</v>
      </c>
      <c r="K117" s="180">
        <v>1328.4</v>
      </c>
      <c r="L117" s="8" t="s">
        <v>276</v>
      </c>
      <c r="M117" s="8" t="s">
        <v>283</v>
      </c>
      <c r="N117" s="8">
        <v>2</v>
      </c>
      <c r="O117" s="8" t="s">
        <v>284</v>
      </c>
      <c r="P117" s="8" t="s">
        <v>287</v>
      </c>
      <c r="Q117" s="8" t="s">
        <v>288</v>
      </c>
      <c r="R117" s="8"/>
      <c r="S117" s="13" t="s">
        <v>43</v>
      </c>
      <c r="T117" s="13" t="s">
        <v>43</v>
      </c>
      <c r="U117" s="13" t="s">
        <v>43</v>
      </c>
      <c r="V117" s="13" t="s">
        <v>50</v>
      </c>
      <c r="W117" s="13" t="s">
        <v>51</v>
      </c>
      <c r="X117" s="13" t="s">
        <v>50</v>
      </c>
      <c r="Y117" s="13" t="s">
        <v>509</v>
      </c>
      <c r="Z117" s="13" t="s">
        <v>274</v>
      </c>
      <c r="AA117" s="13" t="s">
        <v>51</v>
      </c>
      <c r="AB117" s="12">
        <v>2</v>
      </c>
      <c r="AC117" s="13" t="s">
        <v>43</v>
      </c>
      <c r="AD117" s="35" t="s">
        <v>43</v>
      </c>
      <c r="AE117" s="26"/>
      <c r="AF117" s="26"/>
      <c r="AG117" s="26"/>
      <c r="AH117" s="26"/>
      <c r="AI117" s="26"/>
    </row>
    <row r="118" spans="1:35" ht="65.25" customHeight="1">
      <c r="A118" s="32">
        <v>3</v>
      </c>
      <c r="B118" s="157" t="s">
        <v>498</v>
      </c>
      <c r="C118" s="13" t="s">
        <v>392</v>
      </c>
      <c r="D118" s="13" t="s">
        <v>42</v>
      </c>
      <c r="E118" s="13" t="s">
        <v>499</v>
      </c>
      <c r="F118" s="13" t="s">
        <v>43</v>
      </c>
      <c r="G118" s="13">
        <v>2007</v>
      </c>
      <c r="H118" s="93">
        <v>352673.86</v>
      </c>
      <c r="I118" s="93"/>
      <c r="J118" s="6" t="s">
        <v>78</v>
      </c>
      <c r="K118" s="12"/>
      <c r="L118" s="13" t="s">
        <v>276</v>
      </c>
      <c r="M118" s="13" t="s">
        <v>283</v>
      </c>
      <c r="N118" s="6">
        <v>3</v>
      </c>
      <c r="O118" s="8" t="s">
        <v>274</v>
      </c>
      <c r="P118" s="13"/>
      <c r="Q118" s="13" t="s">
        <v>274</v>
      </c>
      <c r="R118" s="6"/>
      <c r="S118" s="13" t="s">
        <v>274</v>
      </c>
      <c r="T118" s="13" t="s">
        <v>274</v>
      </c>
      <c r="U118" s="13" t="s">
        <v>274</v>
      </c>
      <c r="V118" s="13"/>
      <c r="W118" s="13"/>
      <c r="X118" s="13"/>
      <c r="Y118" s="13"/>
      <c r="Z118" s="13"/>
      <c r="AA118" s="13"/>
      <c r="AB118" s="12"/>
      <c r="AC118" s="13"/>
      <c r="AD118" s="35"/>
      <c r="AE118" s="26"/>
      <c r="AF118" s="26"/>
      <c r="AG118" s="26"/>
      <c r="AH118" s="26"/>
      <c r="AI118" s="26"/>
    </row>
    <row r="119" spans="1:35" ht="69" customHeight="1">
      <c r="A119" s="32">
        <v>4</v>
      </c>
      <c r="B119" s="157" t="s">
        <v>500</v>
      </c>
      <c r="C119" s="13" t="s">
        <v>392</v>
      </c>
      <c r="D119" s="13" t="s">
        <v>42</v>
      </c>
      <c r="E119" s="13" t="s">
        <v>43</v>
      </c>
      <c r="F119" s="13" t="s">
        <v>43</v>
      </c>
      <c r="G119" s="13">
        <v>2018</v>
      </c>
      <c r="H119" s="93">
        <v>55972.06</v>
      </c>
      <c r="I119" s="93"/>
      <c r="J119" s="20" t="s">
        <v>78</v>
      </c>
      <c r="K119" s="20"/>
      <c r="L119" s="13" t="s">
        <v>276</v>
      </c>
      <c r="M119" s="13" t="s">
        <v>283</v>
      </c>
      <c r="N119" s="8">
        <v>4</v>
      </c>
      <c r="O119" s="13" t="s">
        <v>274</v>
      </c>
      <c r="P119" s="13"/>
      <c r="Q119" s="13" t="s">
        <v>274</v>
      </c>
      <c r="R119" s="8"/>
      <c r="S119" s="13" t="s">
        <v>274</v>
      </c>
      <c r="T119" s="13" t="s">
        <v>274</v>
      </c>
      <c r="U119" s="13" t="s">
        <v>274</v>
      </c>
      <c r="V119" s="13"/>
      <c r="W119" s="13"/>
      <c r="X119" s="13"/>
      <c r="Y119" s="13"/>
      <c r="Z119" s="13"/>
      <c r="AA119" s="13"/>
      <c r="AB119" s="6"/>
      <c r="AC119" s="6"/>
      <c r="AD119" s="36"/>
      <c r="AE119" s="26"/>
      <c r="AF119" s="26"/>
      <c r="AG119" s="26"/>
      <c r="AH119" s="26"/>
      <c r="AI119" s="26"/>
    </row>
    <row r="120" spans="1:35" s="10" customFormat="1" ht="57.75" customHeight="1">
      <c r="A120" s="33">
        <v>5</v>
      </c>
      <c r="B120" s="157" t="s">
        <v>398</v>
      </c>
      <c r="C120" s="13" t="s">
        <v>392</v>
      </c>
      <c r="D120" s="13" t="s">
        <v>42</v>
      </c>
      <c r="E120" s="13" t="s">
        <v>43</v>
      </c>
      <c r="F120" s="13" t="s">
        <v>43</v>
      </c>
      <c r="G120" s="13">
        <v>2020</v>
      </c>
      <c r="H120" s="93">
        <v>1256149.5</v>
      </c>
      <c r="I120" s="93"/>
      <c r="J120" s="8" t="s">
        <v>78</v>
      </c>
      <c r="K120" s="8"/>
      <c r="L120" s="13" t="s">
        <v>276</v>
      </c>
      <c r="M120" s="13" t="s">
        <v>283</v>
      </c>
      <c r="N120" s="8">
        <v>5</v>
      </c>
      <c r="O120" s="13" t="s">
        <v>274</v>
      </c>
      <c r="P120" s="13"/>
      <c r="Q120" s="13" t="s">
        <v>274</v>
      </c>
      <c r="R120" s="8"/>
      <c r="S120" s="13" t="s">
        <v>274</v>
      </c>
      <c r="T120" s="13" t="s">
        <v>274</v>
      </c>
      <c r="U120" s="13" t="s">
        <v>274</v>
      </c>
      <c r="V120" s="13"/>
      <c r="W120" s="13"/>
      <c r="X120" s="13"/>
      <c r="Y120" s="13"/>
      <c r="Z120" s="13"/>
      <c r="AA120" s="13"/>
      <c r="AB120" s="8"/>
      <c r="AC120" s="8"/>
      <c r="AD120" s="77"/>
      <c r="AE120" s="95"/>
      <c r="AF120" s="95"/>
      <c r="AG120" s="95"/>
      <c r="AH120" s="95"/>
      <c r="AI120" s="96"/>
    </row>
    <row r="121" spans="1:35" s="10" customFormat="1" ht="36.75" customHeight="1" thickBot="1">
      <c r="A121" s="33">
        <v>6</v>
      </c>
      <c r="B121" s="157" t="s">
        <v>516</v>
      </c>
      <c r="C121" s="13" t="s">
        <v>392</v>
      </c>
      <c r="D121" s="13" t="s">
        <v>42</v>
      </c>
      <c r="E121" s="13" t="s">
        <v>43</v>
      </c>
      <c r="F121" s="13" t="s">
        <v>43</v>
      </c>
      <c r="G121" s="13">
        <v>2020</v>
      </c>
      <c r="H121" s="97">
        <v>19700</v>
      </c>
      <c r="I121" s="97"/>
      <c r="J121" s="8" t="s">
        <v>78</v>
      </c>
      <c r="K121" s="8"/>
      <c r="L121" s="13" t="s">
        <v>517</v>
      </c>
      <c r="M121" s="13" t="s">
        <v>283</v>
      </c>
      <c r="N121" s="8">
        <v>6</v>
      </c>
      <c r="O121" s="13" t="s">
        <v>274</v>
      </c>
      <c r="P121" s="13"/>
      <c r="Q121" s="13" t="s">
        <v>274</v>
      </c>
      <c r="R121" s="8"/>
      <c r="S121" s="13" t="s">
        <v>274</v>
      </c>
      <c r="T121" s="13" t="s">
        <v>274</v>
      </c>
      <c r="U121" s="13" t="s">
        <v>274</v>
      </c>
      <c r="V121" s="13"/>
      <c r="W121" s="13"/>
      <c r="X121" s="13"/>
      <c r="Y121" s="13"/>
      <c r="Z121" s="13"/>
      <c r="AA121" s="13"/>
      <c r="AB121" s="8"/>
      <c r="AC121" s="8"/>
      <c r="AD121" s="77"/>
      <c r="AE121" s="95"/>
      <c r="AF121" s="95"/>
      <c r="AG121" s="95"/>
      <c r="AH121" s="95"/>
      <c r="AI121" s="96"/>
    </row>
    <row r="122" spans="1:35" ht="23.25" customHeight="1" thickBot="1">
      <c r="A122" s="266" t="s">
        <v>8</v>
      </c>
      <c r="B122" s="253"/>
      <c r="C122" s="253"/>
      <c r="D122" s="253"/>
      <c r="E122" s="253"/>
      <c r="F122" s="253"/>
      <c r="G122" s="268"/>
      <c r="H122" s="121"/>
      <c r="I122" s="98">
        <f>H121+H120+H119+H118+I117+I116</f>
        <v>19791495.42</v>
      </c>
      <c r="J122" s="81"/>
      <c r="K122" s="85"/>
      <c r="L122" s="41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47"/>
      <c r="AC122" s="38"/>
      <c r="AD122" s="88"/>
      <c r="AE122" s="26"/>
      <c r="AF122" s="26"/>
      <c r="AG122" s="26"/>
      <c r="AH122" s="26"/>
      <c r="AI122" s="26"/>
    </row>
    <row r="123" spans="31:35" ht="13.5" thickBot="1">
      <c r="AE123" s="26"/>
      <c r="AF123" s="26"/>
      <c r="AG123" s="26"/>
      <c r="AH123" s="26"/>
      <c r="AI123" s="26"/>
    </row>
    <row r="124" spans="8:35" ht="23.25" customHeight="1" thickBot="1">
      <c r="H124" s="98" t="s">
        <v>292</v>
      </c>
      <c r="I124" s="98">
        <f>I122+I114+I110+I107+I78</f>
        <v>89347737.33000001</v>
      </c>
      <c r="AE124" s="26"/>
      <c r="AF124" s="26"/>
      <c r="AG124" s="26"/>
      <c r="AH124" s="26"/>
      <c r="AI124" s="26"/>
    </row>
  </sheetData>
  <sheetProtection/>
  <mergeCells count="34">
    <mergeCell ref="AD2:AD3"/>
    <mergeCell ref="AC2:AC3"/>
    <mergeCell ref="AB2:AB3"/>
    <mergeCell ref="V2:AA2"/>
    <mergeCell ref="R2:R3"/>
    <mergeCell ref="T2:T3"/>
    <mergeCell ref="U2:U3"/>
    <mergeCell ref="J2:J3"/>
    <mergeCell ref="K2:K3"/>
    <mergeCell ref="S2:S3"/>
    <mergeCell ref="A122:G122"/>
    <mergeCell ref="A107:G107"/>
    <mergeCell ref="A114:G114"/>
    <mergeCell ref="A108:C108"/>
    <mergeCell ref="A110:G110"/>
    <mergeCell ref="A1:H1"/>
    <mergeCell ref="O2:Q2"/>
    <mergeCell ref="H2:H3"/>
    <mergeCell ref="C2:C3"/>
    <mergeCell ref="A2:A3"/>
    <mergeCell ref="D2:D3"/>
    <mergeCell ref="N2:N3"/>
    <mergeCell ref="B2:B3"/>
    <mergeCell ref="F2:F3"/>
    <mergeCell ref="E2:E3"/>
    <mergeCell ref="I2:I3"/>
    <mergeCell ref="M2:M3"/>
    <mergeCell ref="L2:L3"/>
    <mergeCell ref="G2:G3"/>
    <mergeCell ref="A4:C4"/>
    <mergeCell ref="A115:C115"/>
    <mergeCell ref="A111:C111"/>
    <mergeCell ref="A78:G78"/>
    <mergeCell ref="A79:C79"/>
  </mergeCells>
  <printOptions horizontalCentered="1"/>
  <pageMargins left="0.15748031496062992" right="0.35433070866141736" top="0.5905511811023623" bottom="0.5905511811023623" header="0.5118110236220472" footer="0.5118110236220472"/>
  <pageSetup horizontalDpi="600" verticalDpi="600" orientation="landscape" paperSize="9" scale="69" r:id="rId1"/>
  <rowBreaks count="3" manualBreakCount="3">
    <brk id="20" max="30" man="1"/>
    <brk id="42" max="30" man="1"/>
    <brk id="114" max="31" man="1"/>
  </rowBreaks>
  <colBreaks count="1" manualBreakCount="1">
    <brk id="13" max="1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249"/>
  <sheetViews>
    <sheetView view="pageBreakPreview" zoomScale="90" zoomScaleSheetLayoutView="90" zoomScalePageLayoutView="0" workbookViewId="0" topLeftCell="A143">
      <selection activeCell="M251" sqref="M251"/>
    </sheetView>
  </sheetViews>
  <sheetFormatPr defaultColWidth="9.140625" defaultRowHeight="12.75"/>
  <cols>
    <col min="1" max="1" width="5.00390625" style="1" customWidth="1"/>
    <col min="2" max="2" width="52.28125" style="1" customWidth="1"/>
    <col min="3" max="3" width="13.00390625" style="1" customWidth="1"/>
    <col min="4" max="4" width="22.421875" style="18" customWidth="1"/>
    <col min="5" max="5" width="13.57421875" style="1" customWidth="1"/>
    <col min="6" max="16384" width="9.140625" style="1" customWidth="1"/>
  </cols>
  <sheetData>
    <row r="1" spans="1:4" ht="12.75">
      <c r="A1" s="55"/>
      <c r="B1" s="26"/>
      <c r="C1" s="26"/>
      <c r="D1" s="17" t="s">
        <v>14</v>
      </c>
    </row>
    <row r="2" spans="1:4" ht="18" customHeight="1">
      <c r="A2" s="277" t="s">
        <v>170</v>
      </c>
      <c r="B2" s="277"/>
      <c r="C2" s="277"/>
      <c r="D2" s="277"/>
    </row>
    <row r="3" spans="1:4" ht="18" customHeight="1">
      <c r="A3" s="275" t="s">
        <v>637</v>
      </c>
      <c r="B3" s="275"/>
      <c r="C3" s="275"/>
      <c r="D3" s="275"/>
    </row>
    <row r="4" spans="1:4" ht="27" customHeight="1">
      <c r="A4" s="4" t="s">
        <v>0</v>
      </c>
      <c r="B4" s="4" t="s">
        <v>9</v>
      </c>
      <c r="C4" s="4" t="s">
        <v>10</v>
      </c>
      <c r="D4" s="184" t="s">
        <v>11</v>
      </c>
    </row>
    <row r="5" spans="1:4" ht="12.75">
      <c r="A5" s="13">
        <v>1</v>
      </c>
      <c r="B5" s="25" t="s">
        <v>412</v>
      </c>
      <c r="C5" s="13">
        <v>2019</v>
      </c>
      <c r="D5" s="182">
        <v>1415</v>
      </c>
    </row>
    <row r="6" spans="1:4" ht="12.75">
      <c r="A6" s="13">
        <v>2</v>
      </c>
      <c r="B6" s="25" t="s">
        <v>413</v>
      </c>
      <c r="C6" s="13">
        <v>2019</v>
      </c>
      <c r="D6" s="182">
        <v>2755</v>
      </c>
    </row>
    <row r="7" spans="1:4" ht="12.75">
      <c r="A7" s="13">
        <v>3</v>
      </c>
      <c r="B7" s="25" t="s">
        <v>414</v>
      </c>
      <c r="C7" s="13">
        <v>2019</v>
      </c>
      <c r="D7" s="182">
        <v>5621.1</v>
      </c>
    </row>
    <row r="8" spans="1:4" ht="12.75">
      <c r="A8" s="13">
        <v>4</v>
      </c>
      <c r="B8" s="25" t="s">
        <v>413</v>
      </c>
      <c r="C8" s="13">
        <v>2019</v>
      </c>
      <c r="D8" s="182">
        <v>2719</v>
      </c>
    </row>
    <row r="9" spans="1:4" ht="12.75">
      <c r="A9" s="13">
        <v>5</v>
      </c>
      <c r="B9" s="25" t="s">
        <v>413</v>
      </c>
      <c r="C9" s="13">
        <v>2019</v>
      </c>
      <c r="D9" s="182">
        <v>970</v>
      </c>
    </row>
    <row r="10" spans="1:4" ht="12.75">
      <c r="A10" s="13">
        <v>6</v>
      </c>
      <c r="B10" s="25" t="s">
        <v>415</v>
      </c>
      <c r="C10" s="13">
        <v>2019</v>
      </c>
      <c r="D10" s="182">
        <v>1864.2</v>
      </c>
    </row>
    <row r="11" spans="1:4" ht="12.75">
      <c r="A11" s="13">
        <v>7</v>
      </c>
      <c r="B11" s="25" t="s">
        <v>415</v>
      </c>
      <c r="C11" s="13">
        <v>2019</v>
      </c>
      <c r="D11" s="182">
        <v>1864.2</v>
      </c>
    </row>
    <row r="12" spans="1:4" ht="12.75">
      <c r="A12" s="13">
        <v>8</v>
      </c>
      <c r="B12" s="25" t="s">
        <v>416</v>
      </c>
      <c r="C12" s="13">
        <v>2019</v>
      </c>
      <c r="D12" s="182">
        <v>2429</v>
      </c>
    </row>
    <row r="13" spans="1:4" ht="12.75">
      <c r="A13" s="13">
        <v>9</v>
      </c>
      <c r="B13" s="25" t="s">
        <v>417</v>
      </c>
      <c r="C13" s="13">
        <v>2019</v>
      </c>
      <c r="D13" s="182">
        <v>1656</v>
      </c>
    </row>
    <row r="14" spans="1:4" ht="12.75">
      <c r="A14" s="13">
        <v>10</v>
      </c>
      <c r="B14" s="25" t="s">
        <v>418</v>
      </c>
      <c r="C14" s="13">
        <v>2019</v>
      </c>
      <c r="D14" s="182">
        <v>1936.52</v>
      </c>
    </row>
    <row r="15" spans="1:4" ht="12.75">
      <c r="A15" s="13">
        <v>11</v>
      </c>
      <c r="B15" s="25" t="s">
        <v>418</v>
      </c>
      <c r="C15" s="13">
        <v>2019</v>
      </c>
      <c r="D15" s="182">
        <v>1936.52</v>
      </c>
    </row>
    <row r="16" spans="1:4" ht="12.75">
      <c r="A16" s="13">
        <v>12</v>
      </c>
      <c r="B16" s="25" t="s">
        <v>418</v>
      </c>
      <c r="C16" s="13">
        <v>2019</v>
      </c>
      <c r="D16" s="182">
        <v>1936.52</v>
      </c>
    </row>
    <row r="17" spans="1:4" ht="12.75">
      <c r="A17" s="13">
        <v>13</v>
      </c>
      <c r="B17" s="25" t="s">
        <v>419</v>
      </c>
      <c r="C17" s="13">
        <v>2020</v>
      </c>
      <c r="D17" s="182">
        <v>434</v>
      </c>
    </row>
    <row r="18" spans="1:4" ht="12.75">
      <c r="A18" s="13">
        <v>14</v>
      </c>
      <c r="B18" s="25" t="s">
        <v>419</v>
      </c>
      <c r="C18" s="13">
        <v>2020</v>
      </c>
      <c r="D18" s="182">
        <v>434</v>
      </c>
    </row>
    <row r="19" spans="1:4" ht="12.75">
      <c r="A19" s="13">
        <v>15</v>
      </c>
      <c r="B19" s="25" t="s">
        <v>420</v>
      </c>
      <c r="C19" s="13">
        <v>2020</v>
      </c>
      <c r="D19" s="182">
        <v>1399</v>
      </c>
    </row>
    <row r="20" spans="1:4" ht="12.75">
      <c r="A20" s="13">
        <v>16</v>
      </c>
      <c r="B20" s="25" t="s">
        <v>446</v>
      </c>
      <c r="C20" s="13">
        <v>2020</v>
      </c>
      <c r="D20" s="182">
        <v>1677</v>
      </c>
    </row>
    <row r="21" spans="1:4" ht="12.75">
      <c r="A21" s="13">
        <v>17</v>
      </c>
      <c r="B21" s="25" t="s">
        <v>447</v>
      </c>
      <c r="C21" s="13">
        <v>2020</v>
      </c>
      <c r="D21" s="182">
        <v>1484.86</v>
      </c>
    </row>
    <row r="22" spans="1:4" ht="17.25" customHeight="1">
      <c r="A22" s="13">
        <v>18</v>
      </c>
      <c r="B22" s="25" t="s">
        <v>448</v>
      </c>
      <c r="C22" s="13">
        <v>2020</v>
      </c>
      <c r="D22" s="182">
        <v>4009</v>
      </c>
    </row>
    <row r="23" spans="1:4" ht="12.75">
      <c r="A23" s="13">
        <v>19</v>
      </c>
      <c r="B23" s="25" t="s">
        <v>449</v>
      </c>
      <c r="C23" s="13">
        <v>2020</v>
      </c>
      <c r="D23" s="182">
        <v>5115.78</v>
      </c>
    </row>
    <row r="24" spans="1:4" ht="12.75">
      <c r="A24" s="13">
        <v>20</v>
      </c>
      <c r="B24" s="25" t="s">
        <v>450</v>
      </c>
      <c r="C24" s="13">
        <v>2020</v>
      </c>
      <c r="D24" s="182">
        <v>1514.38</v>
      </c>
    </row>
    <row r="25" spans="1:4" ht="12.75">
      <c r="A25" s="13">
        <v>21</v>
      </c>
      <c r="B25" s="25" t="s">
        <v>451</v>
      </c>
      <c r="C25" s="13">
        <v>2021</v>
      </c>
      <c r="D25" s="182">
        <v>460</v>
      </c>
    </row>
    <row r="26" spans="1:4" ht="12.75">
      <c r="A26" s="13">
        <v>22</v>
      </c>
      <c r="B26" s="25" t="s">
        <v>452</v>
      </c>
      <c r="C26" s="13">
        <v>2021</v>
      </c>
      <c r="D26" s="182">
        <v>11405.79</v>
      </c>
    </row>
    <row r="27" spans="1:4" ht="12.75">
      <c r="A27" s="13">
        <v>23</v>
      </c>
      <c r="B27" s="25" t="s">
        <v>453</v>
      </c>
      <c r="C27" s="13">
        <v>2021</v>
      </c>
      <c r="D27" s="182">
        <v>618.69</v>
      </c>
    </row>
    <row r="28" spans="1:4" ht="12.75">
      <c r="A28" s="13">
        <v>24</v>
      </c>
      <c r="B28" s="25" t="s">
        <v>454</v>
      </c>
      <c r="C28" s="13">
        <v>2021</v>
      </c>
      <c r="D28" s="182">
        <v>2698.62</v>
      </c>
    </row>
    <row r="29" spans="1:4" ht="12.75">
      <c r="A29" s="13">
        <v>25</v>
      </c>
      <c r="B29" s="25" t="s">
        <v>566</v>
      </c>
      <c r="C29" s="13">
        <v>2021</v>
      </c>
      <c r="D29" s="182">
        <v>377.48</v>
      </c>
    </row>
    <row r="30" spans="1:4" ht="12.75">
      <c r="A30" s="13">
        <v>26</v>
      </c>
      <c r="B30" s="25" t="s">
        <v>567</v>
      </c>
      <c r="C30" s="13">
        <v>2021</v>
      </c>
      <c r="D30" s="182">
        <v>2277</v>
      </c>
    </row>
    <row r="31" spans="1:4" ht="12.75">
      <c r="A31" s="13">
        <v>27</v>
      </c>
      <c r="B31" s="25" t="s">
        <v>567</v>
      </c>
      <c r="C31" s="13">
        <v>2021</v>
      </c>
      <c r="D31" s="182">
        <v>2277</v>
      </c>
    </row>
    <row r="32" spans="1:4" ht="12.75">
      <c r="A32" s="13">
        <v>28</v>
      </c>
      <c r="B32" s="25" t="s">
        <v>567</v>
      </c>
      <c r="C32" s="13">
        <v>2021</v>
      </c>
      <c r="D32" s="182">
        <v>2277</v>
      </c>
    </row>
    <row r="33" spans="1:4" ht="12.75">
      <c r="A33" s="13">
        <v>29</v>
      </c>
      <c r="B33" s="25" t="s">
        <v>567</v>
      </c>
      <c r="C33" s="13">
        <v>2021</v>
      </c>
      <c r="D33" s="182">
        <v>2277</v>
      </c>
    </row>
    <row r="34" spans="1:4" ht="12.75">
      <c r="A34" s="13">
        <v>30</v>
      </c>
      <c r="B34" s="25" t="s">
        <v>567</v>
      </c>
      <c r="C34" s="13">
        <v>2021</v>
      </c>
      <c r="D34" s="182">
        <v>2277</v>
      </c>
    </row>
    <row r="35" spans="1:4" ht="12.75">
      <c r="A35" s="13">
        <v>31</v>
      </c>
      <c r="B35" s="25" t="s">
        <v>568</v>
      </c>
      <c r="C35" s="13">
        <v>2021</v>
      </c>
      <c r="D35" s="182">
        <v>5039.28</v>
      </c>
    </row>
    <row r="36" spans="1:4" ht="12.75">
      <c r="A36" s="13">
        <v>32</v>
      </c>
      <c r="B36" s="25" t="s">
        <v>569</v>
      </c>
      <c r="C36" s="13">
        <v>2021</v>
      </c>
      <c r="D36" s="182">
        <v>2950</v>
      </c>
    </row>
    <row r="37" spans="1:4" ht="12.75">
      <c r="A37" s="13">
        <v>33</v>
      </c>
      <c r="B37" s="25" t="s">
        <v>570</v>
      </c>
      <c r="C37" s="13">
        <v>2021</v>
      </c>
      <c r="D37" s="182">
        <v>750</v>
      </c>
    </row>
    <row r="38" spans="1:4" ht="12.75">
      <c r="A38" s="13">
        <v>34</v>
      </c>
      <c r="B38" s="25" t="s">
        <v>571</v>
      </c>
      <c r="C38" s="13">
        <v>2021</v>
      </c>
      <c r="D38" s="182">
        <v>7590</v>
      </c>
    </row>
    <row r="39" spans="1:4" ht="12.75">
      <c r="A39" s="13">
        <v>35</v>
      </c>
      <c r="B39" s="25" t="s">
        <v>572</v>
      </c>
      <c r="C39" s="13">
        <v>2022</v>
      </c>
      <c r="D39" s="182">
        <v>2339.26</v>
      </c>
    </row>
    <row r="40" spans="1:4" ht="12.75">
      <c r="A40" s="13">
        <v>36</v>
      </c>
      <c r="B40" s="25" t="s">
        <v>618</v>
      </c>
      <c r="C40" s="13">
        <v>2022</v>
      </c>
      <c r="D40" s="182">
        <v>9495.6</v>
      </c>
    </row>
    <row r="41" spans="1:4" ht="12.75">
      <c r="A41" s="13">
        <v>37</v>
      </c>
      <c r="B41" s="25" t="s">
        <v>619</v>
      </c>
      <c r="C41" s="13">
        <v>2022</v>
      </c>
      <c r="D41" s="182">
        <v>174014.25</v>
      </c>
    </row>
    <row r="42" spans="1:4" ht="12.75">
      <c r="A42" s="13">
        <v>38</v>
      </c>
      <c r="B42" s="25" t="s">
        <v>620</v>
      </c>
      <c r="C42" s="13">
        <v>2023</v>
      </c>
      <c r="D42" s="182">
        <v>2976.6</v>
      </c>
    </row>
    <row r="43" spans="1:4" ht="12.75">
      <c r="A43" s="13">
        <v>39</v>
      </c>
      <c r="B43" s="25" t="s">
        <v>621</v>
      </c>
      <c r="C43" s="13">
        <v>2023</v>
      </c>
      <c r="D43" s="182">
        <v>326.69</v>
      </c>
    </row>
    <row r="44" spans="1:4" ht="12.75">
      <c r="A44" s="259" t="s">
        <v>8</v>
      </c>
      <c r="B44" s="259"/>
      <c r="C44" s="259"/>
      <c r="D44" s="185">
        <f>SUM(D5:D43)</f>
        <v>275598.33999999997</v>
      </c>
    </row>
    <row r="45" spans="1:4" ht="12.75" customHeight="1">
      <c r="A45" s="275" t="s">
        <v>636</v>
      </c>
      <c r="B45" s="275"/>
      <c r="C45" s="275"/>
      <c r="D45" s="275"/>
    </row>
    <row r="46" spans="1:4" ht="27" customHeight="1">
      <c r="A46" s="4" t="s">
        <v>0</v>
      </c>
      <c r="B46" s="4" t="s">
        <v>9</v>
      </c>
      <c r="C46" s="4" t="s">
        <v>10</v>
      </c>
      <c r="D46" s="184" t="s">
        <v>11</v>
      </c>
    </row>
    <row r="47" spans="1:4" ht="16.5" customHeight="1">
      <c r="A47" s="13">
        <v>1</v>
      </c>
      <c r="B47" s="25" t="s">
        <v>455</v>
      </c>
      <c r="C47" s="13">
        <v>2020</v>
      </c>
      <c r="D47" s="93">
        <v>11389.83</v>
      </c>
    </row>
    <row r="48" spans="1:4" ht="16.5" customHeight="1">
      <c r="A48" s="13">
        <v>2</v>
      </c>
      <c r="B48" s="25" t="s">
        <v>456</v>
      </c>
      <c r="C48" s="13">
        <v>2020</v>
      </c>
      <c r="D48" s="93">
        <v>3050</v>
      </c>
    </row>
    <row r="49" spans="1:4" ht="16.5" customHeight="1">
      <c r="A49" s="13">
        <v>3</v>
      </c>
      <c r="B49" s="25" t="s">
        <v>457</v>
      </c>
      <c r="C49" s="13">
        <v>2020</v>
      </c>
      <c r="D49" s="93">
        <v>2999</v>
      </c>
    </row>
    <row r="50" spans="1:4" ht="16.5" customHeight="1">
      <c r="A50" s="13">
        <v>4</v>
      </c>
      <c r="B50" s="25" t="s">
        <v>458</v>
      </c>
      <c r="C50" s="13">
        <v>2021</v>
      </c>
      <c r="D50" s="93">
        <v>6592.8</v>
      </c>
    </row>
    <row r="51" spans="1:4" ht="16.5" customHeight="1">
      <c r="A51" s="13">
        <v>5</v>
      </c>
      <c r="B51" s="25" t="s">
        <v>459</v>
      </c>
      <c r="C51" s="13">
        <v>2021</v>
      </c>
      <c r="D51" s="93">
        <v>2625</v>
      </c>
    </row>
    <row r="52" spans="1:4" ht="16.5" customHeight="1">
      <c r="A52" s="13">
        <v>6</v>
      </c>
      <c r="B52" s="25" t="s">
        <v>573</v>
      </c>
      <c r="C52" s="13">
        <v>2021</v>
      </c>
      <c r="D52" s="93">
        <v>53400</v>
      </c>
    </row>
    <row r="53" spans="1:4" ht="16.5" customHeight="1">
      <c r="A53" s="13">
        <v>7</v>
      </c>
      <c r="B53" s="25" t="s">
        <v>574</v>
      </c>
      <c r="C53" s="13">
        <v>2022</v>
      </c>
      <c r="D53" s="93">
        <v>2339.26</v>
      </c>
    </row>
    <row r="54" spans="1:4" ht="16.5" customHeight="1">
      <c r="A54" s="13">
        <v>8</v>
      </c>
      <c r="B54" s="25" t="s">
        <v>622</v>
      </c>
      <c r="C54" s="13">
        <v>2021</v>
      </c>
      <c r="D54" s="93">
        <v>3050</v>
      </c>
    </row>
    <row r="55" spans="1:4" ht="18" customHeight="1">
      <c r="A55" s="259" t="s">
        <v>8</v>
      </c>
      <c r="B55" s="259"/>
      <c r="C55" s="259"/>
      <c r="D55" s="185">
        <f>SUM(D47:D54)</f>
        <v>85445.89</v>
      </c>
    </row>
    <row r="56" spans="1:4" ht="13.5" customHeight="1">
      <c r="A56" s="276" t="s">
        <v>638</v>
      </c>
      <c r="B56" s="276"/>
      <c r="C56" s="276"/>
      <c r="D56" s="276"/>
    </row>
    <row r="57" spans="1:4" ht="39" customHeight="1">
      <c r="A57" s="23" t="s">
        <v>0</v>
      </c>
      <c r="B57" s="23" t="s">
        <v>13</v>
      </c>
      <c r="C57" s="23" t="s">
        <v>10</v>
      </c>
      <c r="D57" s="23" t="s">
        <v>11</v>
      </c>
    </row>
    <row r="58" spans="1:4" ht="12.75">
      <c r="A58" s="13">
        <v>1</v>
      </c>
      <c r="B58" s="25" t="s">
        <v>421</v>
      </c>
      <c r="C58" s="13">
        <v>2019</v>
      </c>
      <c r="D58" s="186">
        <v>5809.56</v>
      </c>
    </row>
    <row r="59" spans="1:4" ht="12.75">
      <c r="A59" s="259" t="s">
        <v>8</v>
      </c>
      <c r="B59" s="259"/>
      <c r="C59" s="259"/>
      <c r="D59" s="185">
        <f>SUM(D58)</f>
        <v>5809.56</v>
      </c>
    </row>
    <row r="60" spans="1:4" ht="12.75">
      <c r="A60" s="277" t="s">
        <v>196</v>
      </c>
      <c r="B60" s="277"/>
      <c r="C60" s="277"/>
      <c r="D60" s="277"/>
    </row>
    <row r="61" spans="1:4" ht="12.75">
      <c r="A61" s="275" t="s">
        <v>637</v>
      </c>
      <c r="B61" s="275"/>
      <c r="C61" s="275"/>
      <c r="D61" s="275"/>
    </row>
    <row r="62" spans="1:4" ht="25.5">
      <c r="A62" s="4" t="s">
        <v>0</v>
      </c>
      <c r="B62" s="4" t="s">
        <v>12</v>
      </c>
      <c r="C62" s="4" t="s">
        <v>10</v>
      </c>
      <c r="D62" s="184" t="s">
        <v>11</v>
      </c>
    </row>
    <row r="63" spans="1:4" ht="12.75">
      <c r="A63" s="6">
        <v>1</v>
      </c>
      <c r="B63" s="25" t="s">
        <v>387</v>
      </c>
      <c r="C63" s="13">
        <v>2019</v>
      </c>
      <c r="D63" s="182">
        <v>7799</v>
      </c>
    </row>
    <row r="64" spans="1:4" ht="12.75">
      <c r="A64" s="6">
        <v>2</v>
      </c>
      <c r="B64" s="25" t="s">
        <v>492</v>
      </c>
      <c r="C64" s="13">
        <v>2020</v>
      </c>
      <c r="D64" s="182">
        <v>6500</v>
      </c>
    </row>
    <row r="65" spans="1:4" s="94" customFormat="1" ht="12.75">
      <c r="A65" s="6">
        <v>3</v>
      </c>
      <c r="B65" s="164" t="s">
        <v>581</v>
      </c>
      <c r="C65" s="8">
        <v>2020</v>
      </c>
      <c r="D65" s="187">
        <v>2800</v>
      </c>
    </row>
    <row r="66" spans="1:4" s="94" customFormat="1" ht="12.75">
      <c r="A66" s="6">
        <v>4</v>
      </c>
      <c r="B66" s="164" t="s">
        <v>582</v>
      </c>
      <c r="C66" s="8">
        <v>2021</v>
      </c>
      <c r="D66" s="187">
        <v>799</v>
      </c>
    </row>
    <row r="67" spans="1:4" s="94" customFormat="1" ht="12.75">
      <c r="A67" s="6">
        <v>5</v>
      </c>
      <c r="B67" s="164" t="s">
        <v>583</v>
      </c>
      <c r="C67" s="8">
        <v>2021</v>
      </c>
      <c r="D67" s="187">
        <v>1510.06</v>
      </c>
    </row>
    <row r="68" spans="1:4" s="94" customFormat="1" ht="12.75">
      <c r="A68" s="6">
        <v>6</v>
      </c>
      <c r="B68" s="164" t="s">
        <v>584</v>
      </c>
      <c r="C68" s="8">
        <v>2021</v>
      </c>
      <c r="D68" s="187">
        <v>1476</v>
      </c>
    </row>
    <row r="69" spans="1:4" ht="12.75">
      <c r="A69" s="259" t="s">
        <v>8</v>
      </c>
      <c r="B69" s="259"/>
      <c r="C69" s="259"/>
      <c r="D69" s="185">
        <f>SUM(D63:D68)</f>
        <v>20884.06</v>
      </c>
    </row>
    <row r="70" spans="1:4" ht="12.75">
      <c r="A70" s="275" t="s">
        <v>636</v>
      </c>
      <c r="B70" s="275"/>
      <c r="C70" s="275"/>
      <c r="D70" s="275"/>
    </row>
    <row r="71" spans="1:5" ht="25.5">
      <c r="A71" s="4" t="s">
        <v>0</v>
      </c>
      <c r="B71" s="4" t="s">
        <v>12</v>
      </c>
      <c r="C71" s="4" t="s">
        <v>10</v>
      </c>
      <c r="D71" s="184" t="s">
        <v>11</v>
      </c>
      <c r="E71" s="89"/>
    </row>
    <row r="72" spans="1:4" ht="12.75">
      <c r="A72" s="6">
        <v>1</v>
      </c>
      <c r="B72" s="25" t="s">
        <v>388</v>
      </c>
      <c r="C72" s="13">
        <v>2019</v>
      </c>
      <c r="D72" s="182">
        <v>2499.95</v>
      </c>
    </row>
    <row r="73" spans="1:4" ht="12.75">
      <c r="A73" s="6">
        <v>2</v>
      </c>
      <c r="B73" s="25" t="s">
        <v>389</v>
      </c>
      <c r="C73" s="13">
        <v>2019</v>
      </c>
      <c r="D73" s="182">
        <v>699</v>
      </c>
    </row>
    <row r="74" spans="1:4" s="94" customFormat="1" ht="12.75">
      <c r="A74" s="6">
        <v>3</v>
      </c>
      <c r="B74" s="164" t="s">
        <v>390</v>
      </c>
      <c r="C74" s="8">
        <v>2019</v>
      </c>
      <c r="D74" s="187">
        <v>449</v>
      </c>
    </row>
    <row r="75" spans="1:4" ht="12.75">
      <c r="A75" s="6">
        <v>4</v>
      </c>
      <c r="B75" s="25" t="s">
        <v>389</v>
      </c>
      <c r="C75" s="13">
        <v>2019</v>
      </c>
      <c r="D75" s="182">
        <v>799</v>
      </c>
    </row>
    <row r="76" spans="1:4" ht="12.75">
      <c r="A76" s="6">
        <v>5</v>
      </c>
      <c r="B76" s="25" t="s">
        <v>391</v>
      </c>
      <c r="C76" s="13">
        <v>2020</v>
      </c>
      <c r="D76" s="182">
        <v>5166</v>
      </c>
    </row>
    <row r="77" spans="1:4" s="94" customFormat="1" ht="12.75">
      <c r="A77" s="6">
        <v>6</v>
      </c>
      <c r="B77" s="164" t="s">
        <v>492</v>
      </c>
      <c r="C77" s="8">
        <v>2020</v>
      </c>
      <c r="D77" s="187">
        <v>9900</v>
      </c>
    </row>
    <row r="78" spans="1:4" s="94" customFormat="1" ht="12.75">
      <c r="A78" s="6">
        <v>7</v>
      </c>
      <c r="B78" s="164" t="s">
        <v>493</v>
      </c>
      <c r="C78" s="8">
        <v>2020</v>
      </c>
      <c r="D78" s="187">
        <v>9470</v>
      </c>
    </row>
    <row r="79" spans="1:4" s="94" customFormat="1" ht="12.75">
      <c r="A79" s="6">
        <v>8</v>
      </c>
      <c r="B79" s="164" t="s">
        <v>492</v>
      </c>
      <c r="C79" s="8">
        <v>2021</v>
      </c>
      <c r="D79" s="187">
        <v>6447</v>
      </c>
    </row>
    <row r="80" spans="1:4" ht="12.75">
      <c r="A80" s="259" t="s">
        <v>8</v>
      </c>
      <c r="B80" s="259"/>
      <c r="C80" s="259"/>
      <c r="D80" s="188">
        <f>SUM(D72:D79)</f>
        <v>35429.95</v>
      </c>
    </row>
    <row r="81" spans="1:4" ht="12.75">
      <c r="A81" s="277" t="s">
        <v>200</v>
      </c>
      <c r="B81" s="277"/>
      <c r="C81" s="277"/>
      <c r="D81" s="277"/>
    </row>
    <row r="82" spans="1:4" ht="12.75">
      <c r="A82" s="275" t="s">
        <v>637</v>
      </c>
      <c r="B82" s="275"/>
      <c r="C82" s="275"/>
      <c r="D82" s="275"/>
    </row>
    <row r="83" spans="1:4" ht="25.5">
      <c r="A83" s="4" t="s">
        <v>0</v>
      </c>
      <c r="B83" s="4" t="s">
        <v>12</v>
      </c>
      <c r="C83" s="4" t="s">
        <v>10</v>
      </c>
      <c r="D83" s="184" t="s">
        <v>11</v>
      </c>
    </row>
    <row r="84" spans="1:4" ht="12.75">
      <c r="A84" s="6">
        <v>1</v>
      </c>
      <c r="B84" s="25" t="s">
        <v>505</v>
      </c>
      <c r="C84" s="12">
        <v>2021</v>
      </c>
      <c r="D84" s="114">
        <v>8750</v>
      </c>
    </row>
    <row r="85" spans="1:4" ht="12.75">
      <c r="A85" s="6">
        <v>2</v>
      </c>
      <c r="B85" s="183" t="s">
        <v>599</v>
      </c>
      <c r="C85" s="12">
        <v>2022</v>
      </c>
      <c r="D85" s="114">
        <v>13567.02</v>
      </c>
    </row>
    <row r="86" spans="1:4" ht="12.75">
      <c r="A86" s="6">
        <v>3</v>
      </c>
      <c r="B86" s="183" t="s">
        <v>661</v>
      </c>
      <c r="C86" s="12">
        <v>2022</v>
      </c>
      <c r="D86" s="114">
        <v>1956</v>
      </c>
    </row>
    <row r="87" spans="1:4" ht="12.75">
      <c r="A87" s="6">
        <v>4</v>
      </c>
      <c r="B87" s="183" t="s">
        <v>662</v>
      </c>
      <c r="C87" s="12">
        <v>2022</v>
      </c>
      <c r="D87" s="114">
        <v>2537.06</v>
      </c>
    </row>
    <row r="88" spans="1:4" ht="12.75">
      <c r="A88" s="6">
        <v>5</v>
      </c>
      <c r="B88" s="183" t="s">
        <v>663</v>
      </c>
      <c r="C88" s="12">
        <v>2022</v>
      </c>
      <c r="D88" s="114">
        <v>2682.09</v>
      </c>
    </row>
    <row r="89" spans="1:4" ht="12.75">
      <c r="A89" s="6">
        <v>6</v>
      </c>
      <c r="B89" s="25" t="s">
        <v>664</v>
      </c>
      <c r="C89" s="12">
        <v>2022</v>
      </c>
      <c r="D89" s="114">
        <v>8000</v>
      </c>
    </row>
    <row r="90" spans="1:4" ht="12.75">
      <c r="A90" s="6">
        <v>7</v>
      </c>
      <c r="B90" s="183" t="s">
        <v>665</v>
      </c>
      <c r="C90" s="12">
        <v>2022</v>
      </c>
      <c r="D90" s="114">
        <v>11200</v>
      </c>
    </row>
    <row r="91" spans="1:4" ht="12.75">
      <c r="A91" s="6">
        <v>8</v>
      </c>
      <c r="B91" s="183" t="s">
        <v>666</v>
      </c>
      <c r="C91" s="12">
        <v>2022</v>
      </c>
      <c r="D91" s="114">
        <v>8000</v>
      </c>
    </row>
    <row r="92" spans="1:4" ht="12.75">
      <c r="A92" s="6">
        <v>9</v>
      </c>
      <c r="B92" s="183" t="s">
        <v>667</v>
      </c>
      <c r="C92" s="12">
        <v>2022</v>
      </c>
      <c r="D92" s="114">
        <v>7500</v>
      </c>
    </row>
    <row r="93" spans="1:4" ht="12.75">
      <c r="A93" s="6">
        <v>10</v>
      </c>
      <c r="B93" s="183" t="s">
        <v>668</v>
      </c>
      <c r="C93" s="12">
        <v>2022</v>
      </c>
      <c r="D93" s="114">
        <v>500</v>
      </c>
    </row>
    <row r="94" spans="1:4" ht="12.75">
      <c r="A94" s="6">
        <v>11</v>
      </c>
      <c r="B94" s="183" t="s">
        <v>669</v>
      </c>
      <c r="C94" s="12">
        <v>2022</v>
      </c>
      <c r="D94" s="114">
        <v>860</v>
      </c>
    </row>
    <row r="95" spans="1:4" ht="25.5">
      <c r="A95" s="6">
        <v>12</v>
      </c>
      <c r="B95" s="25" t="s">
        <v>670</v>
      </c>
      <c r="C95" s="12">
        <v>2022</v>
      </c>
      <c r="D95" s="114">
        <v>6500</v>
      </c>
    </row>
    <row r="96" spans="1:4" ht="12.75">
      <c r="A96" s="6">
        <v>13</v>
      </c>
      <c r="B96" s="183" t="s">
        <v>671</v>
      </c>
      <c r="C96" s="12">
        <v>2022</v>
      </c>
      <c r="D96" s="114">
        <v>18500</v>
      </c>
    </row>
    <row r="97" spans="1:4" ht="12.75">
      <c r="A97" s="259" t="s">
        <v>8</v>
      </c>
      <c r="B97" s="259"/>
      <c r="C97" s="259"/>
      <c r="D97" s="185">
        <f>SUM(D84:D96)</f>
        <v>90552.17</v>
      </c>
    </row>
    <row r="98" spans="1:4" ht="12.75">
      <c r="A98" s="275" t="s">
        <v>636</v>
      </c>
      <c r="B98" s="275"/>
      <c r="C98" s="275"/>
      <c r="D98" s="275"/>
    </row>
    <row r="99" spans="1:4" ht="25.5">
      <c r="A99" s="4" t="s">
        <v>0</v>
      </c>
      <c r="B99" s="4" t="s">
        <v>12</v>
      </c>
      <c r="C99" s="4" t="s">
        <v>10</v>
      </c>
      <c r="D99" s="184" t="s">
        <v>11</v>
      </c>
    </row>
    <row r="100" spans="1:4" ht="12.75">
      <c r="A100" s="6">
        <v>1</v>
      </c>
      <c r="B100" s="25" t="s">
        <v>393</v>
      </c>
      <c r="C100" s="13">
        <v>2019</v>
      </c>
      <c r="D100" s="182">
        <v>299</v>
      </c>
    </row>
    <row r="101" spans="1:4" ht="12.75">
      <c r="A101" s="6">
        <v>2</v>
      </c>
      <c r="B101" s="25" t="s">
        <v>394</v>
      </c>
      <c r="C101" s="13">
        <v>2020</v>
      </c>
      <c r="D101" s="182">
        <v>28800</v>
      </c>
    </row>
    <row r="102" spans="1:5" ht="12.75">
      <c r="A102" s="6">
        <v>3</v>
      </c>
      <c r="B102" s="25" t="s">
        <v>395</v>
      </c>
      <c r="C102" s="13">
        <v>2020</v>
      </c>
      <c r="D102" s="182">
        <v>36000</v>
      </c>
      <c r="E102" s="89"/>
    </row>
    <row r="103" spans="1:4" ht="12.75">
      <c r="A103" s="6">
        <v>4</v>
      </c>
      <c r="B103" s="25" t="s">
        <v>396</v>
      </c>
      <c r="C103" s="13">
        <v>2020</v>
      </c>
      <c r="D103" s="182">
        <v>2334</v>
      </c>
    </row>
    <row r="104" spans="1:4" ht="12.75">
      <c r="A104" s="6">
        <v>5</v>
      </c>
      <c r="B104" s="25" t="s">
        <v>397</v>
      </c>
      <c r="C104" s="13">
        <v>2020</v>
      </c>
      <c r="D104" s="182">
        <v>2583</v>
      </c>
    </row>
    <row r="105" spans="1:4" ht="12.75">
      <c r="A105" s="6">
        <v>6</v>
      </c>
      <c r="B105" s="25" t="s">
        <v>506</v>
      </c>
      <c r="C105" s="13">
        <v>2020</v>
      </c>
      <c r="D105" s="182">
        <v>43386</v>
      </c>
    </row>
    <row r="106" spans="1:4" ht="12.75">
      <c r="A106" s="6">
        <v>7</v>
      </c>
      <c r="B106" s="25" t="s">
        <v>507</v>
      </c>
      <c r="C106" s="13">
        <v>2020</v>
      </c>
      <c r="D106" s="182">
        <v>664.2</v>
      </c>
    </row>
    <row r="107" spans="1:4" ht="12.75">
      <c r="A107" s="6">
        <v>8</v>
      </c>
      <c r="B107" s="25" t="s">
        <v>600</v>
      </c>
      <c r="C107" s="13">
        <v>2021</v>
      </c>
      <c r="D107" s="182">
        <v>369</v>
      </c>
    </row>
    <row r="108" spans="1:4" ht="12.75">
      <c r="A108" s="6">
        <v>9</v>
      </c>
      <c r="B108" s="25" t="s">
        <v>601</v>
      </c>
      <c r="C108" s="13">
        <v>2022</v>
      </c>
      <c r="D108" s="182">
        <v>2100</v>
      </c>
    </row>
    <row r="109" spans="1:4" ht="12.75">
      <c r="A109" s="6">
        <v>10</v>
      </c>
      <c r="B109" s="25" t="s">
        <v>602</v>
      </c>
      <c r="C109" s="13">
        <v>2022</v>
      </c>
      <c r="D109" s="182">
        <v>2460</v>
      </c>
    </row>
    <row r="110" spans="1:4" ht="12.75">
      <c r="A110" s="6">
        <v>11</v>
      </c>
      <c r="B110" s="25" t="s">
        <v>603</v>
      </c>
      <c r="C110" s="13">
        <v>2022</v>
      </c>
      <c r="D110" s="182">
        <v>1795.8</v>
      </c>
    </row>
    <row r="111" spans="1:4" ht="12.75">
      <c r="A111" s="6">
        <v>12</v>
      </c>
      <c r="B111" s="25" t="s">
        <v>604</v>
      </c>
      <c r="C111" s="13">
        <v>2022</v>
      </c>
      <c r="D111" s="182">
        <v>5104.5</v>
      </c>
    </row>
    <row r="112" spans="1:4" ht="12.75">
      <c r="A112" s="6">
        <v>13</v>
      </c>
      <c r="B112" s="25" t="s">
        <v>605</v>
      </c>
      <c r="C112" s="13">
        <v>2022</v>
      </c>
      <c r="D112" s="182">
        <v>1808.1</v>
      </c>
    </row>
    <row r="113" spans="1:4" ht="12.75">
      <c r="A113" s="6">
        <v>14</v>
      </c>
      <c r="B113" s="25" t="s">
        <v>606</v>
      </c>
      <c r="C113" s="13">
        <v>2022</v>
      </c>
      <c r="D113" s="182">
        <v>430.5</v>
      </c>
    </row>
    <row r="114" spans="1:4" ht="12.75">
      <c r="A114" s="6">
        <v>15</v>
      </c>
      <c r="B114" s="25" t="s">
        <v>607</v>
      </c>
      <c r="C114" s="13">
        <v>2022</v>
      </c>
      <c r="D114" s="182">
        <v>2400</v>
      </c>
    </row>
    <row r="115" spans="1:4" ht="12.75">
      <c r="A115" s="6">
        <v>16</v>
      </c>
      <c r="B115" s="25" t="s">
        <v>608</v>
      </c>
      <c r="C115" s="13">
        <v>2022</v>
      </c>
      <c r="D115" s="182">
        <v>1090</v>
      </c>
    </row>
    <row r="116" spans="1:4" ht="12.75">
      <c r="A116" s="6">
        <v>17</v>
      </c>
      <c r="B116" s="25" t="s">
        <v>609</v>
      </c>
      <c r="C116" s="13">
        <v>2022</v>
      </c>
      <c r="D116" s="182">
        <v>4740</v>
      </c>
    </row>
    <row r="117" spans="1:4" ht="12.75">
      <c r="A117" s="6">
        <v>18</v>
      </c>
      <c r="B117" s="25" t="s">
        <v>672</v>
      </c>
      <c r="C117" s="13">
        <v>2022</v>
      </c>
      <c r="D117" s="182">
        <v>861.32</v>
      </c>
    </row>
    <row r="118" spans="1:4" ht="12.75">
      <c r="A118" s="6">
        <v>19</v>
      </c>
      <c r="B118" s="25" t="s">
        <v>673</v>
      </c>
      <c r="C118" s="13">
        <v>2022</v>
      </c>
      <c r="D118" s="182">
        <v>749</v>
      </c>
    </row>
    <row r="119" spans="1:4" ht="25.5">
      <c r="A119" s="6">
        <v>20</v>
      </c>
      <c r="B119" s="25" t="s">
        <v>674</v>
      </c>
      <c r="C119" s="13">
        <v>2022</v>
      </c>
      <c r="D119" s="182">
        <v>3800</v>
      </c>
    </row>
    <row r="120" spans="1:4" ht="12.75">
      <c r="A120" s="259" t="s">
        <v>8</v>
      </c>
      <c r="B120" s="259"/>
      <c r="C120" s="259"/>
      <c r="D120" s="188">
        <f>SUM(D100:D119)</f>
        <v>141774.42</v>
      </c>
    </row>
    <row r="121" spans="1:4" ht="12.75">
      <c r="A121" s="259" t="s">
        <v>638</v>
      </c>
      <c r="B121" s="259"/>
      <c r="C121" s="259"/>
      <c r="D121" s="259"/>
    </row>
    <row r="122" spans="1:4" ht="28.5" customHeight="1">
      <c r="A122" s="4" t="s">
        <v>0</v>
      </c>
      <c r="B122" s="4" t="s">
        <v>610</v>
      </c>
      <c r="C122" s="4" t="s">
        <v>10</v>
      </c>
      <c r="D122" s="189" t="s">
        <v>11</v>
      </c>
    </row>
    <row r="123" spans="1:4" ht="12.75">
      <c r="A123" s="6">
        <v>1</v>
      </c>
      <c r="B123" s="6" t="s">
        <v>611</v>
      </c>
      <c r="C123" s="6">
        <v>2021</v>
      </c>
      <c r="D123" s="190">
        <v>20000</v>
      </c>
    </row>
    <row r="124" spans="1:4" ht="12.75">
      <c r="A124" s="259"/>
      <c r="B124" s="259"/>
      <c r="C124" s="259"/>
      <c r="D124" s="188">
        <f>SUM(D123)</f>
        <v>20000</v>
      </c>
    </row>
    <row r="125" spans="1:4" ht="12.75">
      <c r="A125" s="277" t="s">
        <v>205</v>
      </c>
      <c r="B125" s="277"/>
      <c r="C125" s="277"/>
      <c r="D125" s="277"/>
    </row>
    <row r="126" spans="1:4" ht="12.75">
      <c r="A126" s="275" t="s">
        <v>637</v>
      </c>
      <c r="B126" s="275"/>
      <c r="C126" s="275"/>
      <c r="D126" s="275"/>
    </row>
    <row r="127" spans="1:4" ht="25.5">
      <c r="A127" s="4" t="s">
        <v>0</v>
      </c>
      <c r="B127" s="4" t="s">
        <v>12</v>
      </c>
      <c r="C127" s="4" t="s">
        <v>10</v>
      </c>
      <c r="D127" s="184" t="s">
        <v>11</v>
      </c>
    </row>
    <row r="128" spans="1:4" ht="12.75">
      <c r="A128" s="6">
        <v>1</v>
      </c>
      <c r="B128" s="25" t="s">
        <v>399</v>
      </c>
      <c r="C128" s="13">
        <v>2019</v>
      </c>
      <c r="D128" s="182">
        <v>1978</v>
      </c>
    </row>
    <row r="129" spans="1:4" ht="12.75">
      <c r="A129" s="6">
        <v>2</v>
      </c>
      <c r="B129" s="25" t="s">
        <v>169</v>
      </c>
      <c r="C129" s="13">
        <v>2019</v>
      </c>
      <c r="D129" s="182">
        <v>5227.5</v>
      </c>
    </row>
    <row r="130" spans="1:4" ht="12.75">
      <c r="A130" s="6">
        <v>3</v>
      </c>
      <c r="B130" s="25" t="s">
        <v>400</v>
      </c>
      <c r="C130" s="13">
        <v>2019</v>
      </c>
      <c r="D130" s="182">
        <v>3500</v>
      </c>
    </row>
    <row r="131" spans="1:4" ht="12.75">
      <c r="A131" s="6">
        <v>4</v>
      </c>
      <c r="B131" s="25" t="s">
        <v>282</v>
      </c>
      <c r="C131" s="13">
        <v>2019</v>
      </c>
      <c r="D131" s="182">
        <v>3500</v>
      </c>
    </row>
    <row r="132" spans="1:4" ht="12.75">
      <c r="A132" s="6">
        <v>5</v>
      </c>
      <c r="B132" s="25" t="s">
        <v>518</v>
      </c>
      <c r="C132" s="13">
        <v>2020</v>
      </c>
      <c r="D132" s="182">
        <v>20748.6</v>
      </c>
    </row>
    <row r="133" spans="1:4" ht="12.75">
      <c r="A133" s="6">
        <v>6</v>
      </c>
      <c r="B133" s="25" t="s">
        <v>585</v>
      </c>
      <c r="C133" s="13">
        <v>2021</v>
      </c>
      <c r="D133" s="182">
        <v>8750</v>
      </c>
    </row>
    <row r="134" spans="1:4" ht="12.75">
      <c r="A134" s="6">
        <v>7</v>
      </c>
      <c r="B134" s="25" t="s">
        <v>586</v>
      </c>
      <c r="C134" s="13">
        <v>2021</v>
      </c>
      <c r="D134" s="182">
        <v>1078</v>
      </c>
    </row>
    <row r="135" spans="1:4" ht="12.75">
      <c r="A135" s="6">
        <v>8</v>
      </c>
      <c r="B135" s="25" t="s">
        <v>587</v>
      </c>
      <c r="C135" s="13">
        <v>2021</v>
      </c>
      <c r="D135" s="182">
        <v>750</v>
      </c>
    </row>
    <row r="136" spans="1:4" ht="12.75">
      <c r="A136" s="6">
        <v>9</v>
      </c>
      <c r="B136" s="25" t="s">
        <v>588</v>
      </c>
      <c r="C136" s="13">
        <v>2021</v>
      </c>
      <c r="D136" s="182">
        <v>9500</v>
      </c>
    </row>
    <row r="137" spans="1:4" ht="12.75">
      <c r="A137" s="6">
        <v>10</v>
      </c>
      <c r="B137" s="25" t="s">
        <v>589</v>
      </c>
      <c r="C137" s="13">
        <v>2022</v>
      </c>
      <c r="D137" s="182">
        <v>11010</v>
      </c>
    </row>
    <row r="138" spans="1:4" ht="12.75">
      <c r="A138" s="6">
        <v>11</v>
      </c>
      <c r="B138" s="25" t="s">
        <v>590</v>
      </c>
      <c r="C138" s="13">
        <v>2022</v>
      </c>
      <c r="D138" s="182">
        <v>3470</v>
      </c>
    </row>
    <row r="139" spans="1:4" ht="12.75">
      <c r="A139" s="6">
        <v>12</v>
      </c>
      <c r="B139" s="25" t="s">
        <v>591</v>
      </c>
      <c r="C139" s="13">
        <v>2022</v>
      </c>
      <c r="D139" s="182">
        <v>3880</v>
      </c>
    </row>
    <row r="140" spans="1:4" ht="12.75">
      <c r="A140" s="6">
        <v>13</v>
      </c>
      <c r="B140" s="25" t="s">
        <v>592</v>
      </c>
      <c r="C140" s="13">
        <v>2022</v>
      </c>
      <c r="D140" s="182">
        <v>1100</v>
      </c>
    </row>
    <row r="141" spans="1:4" ht="12.75">
      <c r="A141" s="6">
        <v>14</v>
      </c>
      <c r="B141" s="25" t="s">
        <v>593</v>
      </c>
      <c r="C141" s="13">
        <v>2022</v>
      </c>
      <c r="D141" s="182">
        <v>5695.5</v>
      </c>
    </row>
    <row r="142" spans="1:4" ht="12.75">
      <c r="A142" s="6">
        <v>15</v>
      </c>
      <c r="B142" s="25" t="s">
        <v>656</v>
      </c>
      <c r="C142" s="13">
        <v>2022</v>
      </c>
      <c r="D142" s="182">
        <v>7500</v>
      </c>
    </row>
    <row r="143" spans="1:4" ht="25.5">
      <c r="A143" s="6">
        <v>16</v>
      </c>
      <c r="B143" s="25" t="s">
        <v>657</v>
      </c>
      <c r="C143" s="13">
        <v>2022</v>
      </c>
      <c r="D143" s="182">
        <v>22800</v>
      </c>
    </row>
    <row r="144" spans="1:4" ht="12.75">
      <c r="A144" s="6">
        <v>17</v>
      </c>
      <c r="B144" s="25" t="s">
        <v>658</v>
      </c>
      <c r="C144" s="13">
        <v>2022</v>
      </c>
      <c r="D144" s="182">
        <v>18500</v>
      </c>
    </row>
    <row r="145" spans="1:4" ht="12.75">
      <c r="A145" s="6">
        <v>18</v>
      </c>
      <c r="B145" s="25" t="s">
        <v>659</v>
      </c>
      <c r="C145" s="13">
        <v>2022</v>
      </c>
      <c r="D145" s="182">
        <v>2200</v>
      </c>
    </row>
    <row r="146" spans="1:4" ht="25.5">
      <c r="A146" s="6">
        <v>19</v>
      </c>
      <c r="B146" s="25" t="s">
        <v>660</v>
      </c>
      <c r="C146" s="13">
        <v>2022</v>
      </c>
      <c r="D146" s="182">
        <v>26000</v>
      </c>
    </row>
    <row r="147" spans="1:4" ht="12.75">
      <c r="A147" s="259" t="s">
        <v>8</v>
      </c>
      <c r="B147" s="259"/>
      <c r="C147" s="259"/>
      <c r="D147" s="185">
        <f>SUM(D128:D146)</f>
        <v>157187.6</v>
      </c>
    </row>
    <row r="148" spans="1:4" ht="12.75">
      <c r="A148" s="275" t="s">
        <v>636</v>
      </c>
      <c r="B148" s="275"/>
      <c r="C148" s="275"/>
      <c r="D148" s="275"/>
    </row>
    <row r="149" spans="1:4" ht="21" customHeight="1">
      <c r="A149" s="4" t="s">
        <v>0</v>
      </c>
      <c r="B149" s="4" t="s">
        <v>12</v>
      </c>
      <c r="C149" s="4" t="s">
        <v>10</v>
      </c>
      <c r="D149" s="184" t="s">
        <v>11</v>
      </c>
    </row>
    <row r="150" spans="1:4" ht="12.75">
      <c r="A150" s="6">
        <v>1</v>
      </c>
      <c r="B150" s="25" t="s">
        <v>401</v>
      </c>
      <c r="C150" s="13">
        <v>2019</v>
      </c>
      <c r="D150" s="182">
        <v>7000</v>
      </c>
    </row>
    <row r="151" spans="1:4" ht="12.75">
      <c r="A151" s="6">
        <v>2</v>
      </c>
      <c r="B151" s="25" t="s">
        <v>402</v>
      </c>
      <c r="C151" s="13">
        <v>2020</v>
      </c>
      <c r="D151" s="182">
        <v>31200</v>
      </c>
    </row>
    <row r="152" spans="1:4" ht="12.75">
      <c r="A152" s="6">
        <v>3</v>
      </c>
      <c r="B152" s="25" t="s">
        <v>403</v>
      </c>
      <c r="C152" s="13">
        <v>2020</v>
      </c>
      <c r="D152" s="182">
        <v>39000</v>
      </c>
    </row>
    <row r="153" spans="1:4" ht="12.75">
      <c r="A153" s="6">
        <v>4</v>
      </c>
      <c r="B153" s="25" t="s">
        <v>404</v>
      </c>
      <c r="C153" s="13">
        <v>2020</v>
      </c>
      <c r="D153" s="182">
        <v>413.6</v>
      </c>
    </row>
    <row r="154" spans="1:4" ht="12.75">
      <c r="A154" s="6">
        <v>5</v>
      </c>
      <c r="B154" s="25" t="s">
        <v>397</v>
      </c>
      <c r="C154" s="13">
        <v>2020</v>
      </c>
      <c r="D154" s="182">
        <v>2583</v>
      </c>
    </row>
    <row r="155" spans="1:4" ht="12.75">
      <c r="A155" s="6">
        <v>6</v>
      </c>
      <c r="B155" s="25" t="s">
        <v>510</v>
      </c>
      <c r="C155" s="13">
        <v>2020</v>
      </c>
      <c r="D155" s="182">
        <v>1999.98</v>
      </c>
    </row>
    <row r="156" spans="1:4" ht="12.75">
      <c r="A156" s="6">
        <v>7</v>
      </c>
      <c r="B156" s="25" t="s">
        <v>511</v>
      </c>
      <c r="C156" s="13">
        <v>2020</v>
      </c>
      <c r="D156" s="182">
        <v>15637.45</v>
      </c>
    </row>
    <row r="157" spans="1:4" ht="16.5" customHeight="1">
      <c r="A157" s="6">
        <v>8</v>
      </c>
      <c r="B157" s="25" t="s">
        <v>512</v>
      </c>
      <c r="C157" s="13">
        <v>2020</v>
      </c>
      <c r="D157" s="182">
        <v>15637.45</v>
      </c>
    </row>
    <row r="158" spans="1:5" ht="11.25" customHeight="1">
      <c r="A158" s="6">
        <v>9</v>
      </c>
      <c r="B158" s="25" t="s">
        <v>513</v>
      </c>
      <c r="C158" s="13">
        <v>2020</v>
      </c>
      <c r="D158" s="182">
        <v>12509.96</v>
      </c>
      <c r="E158" s="89"/>
    </row>
    <row r="159" spans="1:4" ht="12.75">
      <c r="A159" s="6">
        <v>10</v>
      </c>
      <c r="B159" s="25" t="s">
        <v>514</v>
      </c>
      <c r="C159" s="13">
        <v>2021</v>
      </c>
      <c r="D159" s="182">
        <v>3032.54</v>
      </c>
    </row>
    <row r="160" spans="1:4" ht="12.75">
      <c r="A160" s="6">
        <v>11</v>
      </c>
      <c r="B160" s="25" t="s">
        <v>594</v>
      </c>
      <c r="C160" s="13">
        <v>2022</v>
      </c>
      <c r="D160" s="182">
        <v>4200</v>
      </c>
    </row>
    <row r="161" spans="1:4" ht="12.75">
      <c r="A161" s="6">
        <v>12</v>
      </c>
      <c r="B161" s="25" t="s">
        <v>595</v>
      </c>
      <c r="C161" s="13">
        <v>2022</v>
      </c>
      <c r="D161" s="182">
        <v>2599</v>
      </c>
    </row>
    <row r="162" spans="1:4" ht="12.75">
      <c r="A162" s="6">
        <v>13</v>
      </c>
      <c r="B162" s="25" t="s">
        <v>596</v>
      </c>
      <c r="C162" s="13">
        <v>2022</v>
      </c>
      <c r="D162" s="182">
        <v>33000</v>
      </c>
    </row>
    <row r="163" spans="1:4" ht="12.75">
      <c r="A163" s="6">
        <v>14</v>
      </c>
      <c r="B163" s="25" t="s">
        <v>597</v>
      </c>
      <c r="C163" s="13">
        <v>2022</v>
      </c>
      <c r="D163" s="182">
        <v>3426.2</v>
      </c>
    </row>
    <row r="164" spans="1:4" ht="12.75">
      <c r="A164" s="6">
        <v>15</v>
      </c>
      <c r="B164" s="25" t="s">
        <v>598</v>
      </c>
      <c r="C164" s="13">
        <v>2022</v>
      </c>
      <c r="D164" s="182">
        <v>9999.9</v>
      </c>
    </row>
    <row r="165" spans="1:4" ht="12.75">
      <c r="A165" s="259" t="s">
        <v>8</v>
      </c>
      <c r="B165" s="259"/>
      <c r="C165" s="259"/>
      <c r="D165" s="185">
        <f>SUM(D150:D164)</f>
        <v>182239.08</v>
      </c>
    </row>
    <row r="166" spans="1:4" ht="18" customHeight="1">
      <c r="A166" s="277" t="s">
        <v>221</v>
      </c>
      <c r="B166" s="277"/>
      <c r="C166" s="277"/>
      <c r="D166" s="277"/>
    </row>
    <row r="167" spans="1:4" ht="18" customHeight="1">
      <c r="A167" s="275" t="s">
        <v>637</v>
      </c>
      <c r="B167" s="275"/>
      <c r="C167" s="275"/>
      <c r="D167" s="275"/>
    </row>
    <row r="168" spans="1:4" ht="27.75" customHeight="1">
      <c r="A168" s="4" t="s">
        <v>0</v>
      </c>
      <c r="B168" s="4" t="s">
        <v>9</v>
      </c>
      <c r="C168" s="4" t="s">
        <v>10</v>
      </c>
      <c r="D168" s="184" t="s">
        <v>11</v>
      </c>
    </row>
    <row r="169" spans="1:4" ht="12.75">
      <c r="A169" s="6">
        <v>1</v>
      </c>
      <c r="B169" s="25" t="s">
        <v>374</v>
      </c>
      <c r="C169" s="13">
        <v>2019</v>
      </c>
      <c r="D169" s="182">
        <v>1883.17</v>
      </c>
    </row>
    <row r="170" spans="1:4" ht="12.75">
      <c r="A170" s="6">
        <v>2</v>
      </c>
      <c r="B170" s="25" t="s">
        <v>375</v>
      </c>
      <c r="C170" s="13">
        <v>2019</v>
      </c>
      <c r="D170" s="182">
        <v>529</v>
      </c>
    </row>
    <row r="171" spans="1:4" ht="12.75">
      <c r="A171" s="6">
        <v>3</v>
      </c>
      <c r="B171" s="25" t="s">
        <v>376</v>
      </c>
      <c r="C171" s="13">
        <v>2019</v>
      </c>
      <c r="D171" s="182">
        <v>289</v>
      </c>
    </row>
    <row r="172" spans="1:4" ht="13.5" customHeight="1">
      <c r="A172" s="6">
        <v>4</v>
      </c>
      <c r="B172" s="25" t="s">
        <v>377</v>
      </c>
      <c r="C172" s="13">
        <v>2019</v>
      </c>
      <c r="D172" s="182">
        <v>1329</v>
      </c>
    </row>
    <row r="173" spans="1:4" ht="12.75">
      <c r="A173" s="6">
        <v>5</v>
      </c>
      <c r="B173" s="25" t="s">
        <v>575</v>
      </c>
      <c r="C173" s="13">
        <v>2019</v>
      </c>
      <c r="D173" s="182">
        <v>1329</v>
      </c>
    </row>
    <row r="174" spans="1:4" ht="12.75">
      <c r="A174" s="6">
        <v>6</v>
      </c>
      <c r="B174" s="25" t="s">
        <v>378</v>
      </c>
      <c r="C174" s="13">
        <v>2019</v>
      </c>
      <c r="D174" s="182">
        <v>2306.5</v>
      </c>
    </row>
    <row r="175" spans="1:4" ht="12.75">
      <c r="A175" s="6">
        <v>7</v>
      </c>
      <c r="B175" s="25" t="s">
        <v>378</v>
      </c>
      <c r="C175" s="13">
        <v>2019</v>
      </c>
      <c r="D175" s="182">
        <v>2306.5</v>
      </c>
    </row>
    <row r="176" spans="1:4" ht="12.75">
      <c r="A176" s="6">
        <v>8</v>
      </c>
      <c r="B176" s="25" t="s">
        <v>379</v>
      </c>
      <c r="C176" s="13">
        <v>2019</v>
      </c>
      <c r="D176" s="182">
        <v>3129</v>
      </c>
    </row>
    <row r="177" spans="1:4" ht="12.75">
      <c r="A177" s="6">
        <v>9</v>
      </c>
      <c r="B177" s="25" t="s">
        <v>379</v>
      </c>
      <c r="C177" s="13">
        <v>2020</v>
      </c>
      <c r="D177" s="182">
        <v>3129</v>
      </c>
    </row>
    <row r="178" spans="1:4" ht="12.75">
      <c r="A178" s="6">
        <v>10</v>
      </c>
      <c r="B178" s="25" t="s">
        <v>380</v>
      </c>
      <c r="C178" s="13">
        <v>2020</v>
      </c>
      <c r="D178" s="182">
        <v>2249.01</v>
      </c>
    </row>
    <row r="179" spans="1:4" ht="12.75">
      <c r="A179" s="6">
        <v>11</v>
      </c>
      <c r="B179" s="25" t="s">
        <v>576</v>
      </c>
      <c r="C179" s="13">
        <v>2021</v>
      </c>
      <c r="D179" s="182">
        <v>334.56</v>
      </c>
    </row>
    <row r="180" spans="1:4" ht="12.75">
      <c r="A180" s="6">
        <v>12</v>
      </c>
      <c r="B180" s="25" t="s">
        <v>577</v>
      </c>
      <c r="C180" s="13">
        <v>2021</v>
      </c>
      <c r="D180" s="182">
        <v>1149</v>
      </c>
    </row>
    <row r="181" spans="1:4" ht="12.75">
      <c r="A181" s="6">
        <v>13</v>
      </c>
      <c r="B181" s="25" t="s">
        <v>578</v>
      </c>
      <c r="C181" s="13">
        <v>2021</v>
      </c>
      <c r="D181" s="182">
        <v>2149</v>
      </c>
    </row>
    <row r="182" spans="1:4" ht="12.75">
      <c r="A182" s="6">
        <v>14</v>
      </c>
      <c r="B182" s="25" t="s">
        <v>579</v>
      </c>
      <c r="C182" s="13">
        <v>2021</v>
      </c>
      <c r="D182" s="182">
        <v>995</v>
      </c>
    </row>
    <row r="183" spans="1:4" ht="12.75">
      <c r="A183" s="6">
        <v>15</v>
      </c>
      <c r="B183" s="25" t="s">
        <v>628</v>
      </c>
      <c r="C183" s="13">
        <v>2022</v>
      </c>
      <c r="D183" s="182">
        <v>978</v>
      </c>
    </row>
    <row r="184" spans="1:4" ht="12.75">
      <c r="A184" s="6">
        <v>16</v>
      </c>
      <c r="B184" s="25" t="s">
        <v>629</v>
      </c>
      <c r="C184" s="13">
        <v>2022</v>
      </c>
      <c r="D184" s="182">
        <v>2499</v>
      </c>
    </row>
    <row r="185" spans="1:4" ht="12.75">
      <c r="A185" s="6">
        <v>17</v>
      </c>
      <c r="B185" s="25" t="s">
        <v>629</v>
      </c>
      <c r="C185" s="13">
        <v>2022</v>
      </c>
      <c r="D185" s="182">
        <v>2499</v>
      </c>
    </row>
    <row r="186" spans="1:4" ht="12.75">
      <c r="A186" s="6">
        <v>18</v>
      </c>
      <c r="B186" s="25" t="s">
        <v>630</v>
      </c>
      <c r="C186" s="13">
        <v>2022</v>
      </c>
      <c r="D186" s="182">
        <v>2902.8</v>
      </c>
    </row>
    <row r="187" spans="1:4" ht="12.75">
      <c r="A187" s="259" t="s">
        <v>8</v>
      </c>
      <c r="B187" s="259"/>
      <c r="C187" s="259"/>
      <c r="D187" s="185">
        <f>SUM(D169:D186)</f>
        <v>31985.54</v>
      </c>
    </row>
    <row r="188" spans="1:4" ht="12.75">
      <c r="A188" s="276" t="s">
        <v>636</v>
      </c>
      <c r="B188" s="276"/>
      <c r="C188" s="276"/>
      <c r="D188" s="276"/>
    </row>
    <row r="189" spans="1:4" ht="25.5">
      <c r="A189" s="23" t="s">
        <v>0</v>
      </c>
      <c r="B189" s="23" t="s">
        <v>12</v>
      </c>
      <c r="C189" s="23" t="s">
        <v>10</v>
      </c>
      <c r="D189" s="23" t="s">
        <v>11</v>
      </c>
    </row>
    <row r="190" spans="1:4" ht="12.75">
      <c r="A190" s="13">
        <v>1</v>
      </c>
      <c r="B190" s="25" t="s">
        <v>381</v>
      </c>
      <c r="C190" s="13">
        <v>2019</v>
      </c>
      <c r="D190" s="182">
        <v>2459</v>
      </c>
    </row>
    <row r="191" spans="1:4" ht="12.75">
      <c r="A191" s="13">
        <v>2</v>
      </c>
      <c r="B191" s="25" t="s">
        <v>382</v>
      </c>
      <c r="C191" s="13">
        <v>2020</v>
      </c>
      <c r="D191" s="182">
        <v>788.99</v>
      </c>
    </row>
    <row r="192" spans="1:4" ht="12.75">
      <c r="A192" s="259" t="s">
        <v>8</v>
      </c>
      <c r="B192" s="259"/>
      <c r="C192" s="259"/>
      <c r="D192" s="191">
        <f>SUM(D190:D191)</f>
        <v>3247.99</v>
      </c>
    </row>
    <row r="193" spans="1:4" ht="12.75">
      <c r="A193" s="276" t="s">
        <v>638</v>
      </c>
      <c r="B193" s="276"/>
      <c r="C193" s="276"/>
      <c r="D193" s="276"/>
    </row>
    <row r="194" spans="1:4" ht="38.25">
      <c r="A194" s="23" t="s">
        <v>0</v>
      </c>
      <c r="B194" s="23" t="s">
        <v>13</v>
      </c>
      <c r="C194" s="23" t="s">
        <v>10</v>
      </c>
      <c r="D194" s="23" t="s">
        <v>11</v>
      </c>
    </row>
    <row r="195" spans="1:4" ht="12.75">
      <c r="A195" s="13">
        <v>1</v>
      </c>
      <c r="B195" s="25" t="s">
        <v>383</v>
      </c>
      <c r="C195" s="13">
        <v>2019</v>
      </c>
      <c r="D195" s="93">
        <v>645</v>
      </c>
    </row>
    <row r="196" spans="1:4" ht="12.75">
      <c r="A196" s="13">
        <v>2</v>
      </c>
      <c r="B196" s="25" t="s">
        <v>631</v>
      </c>
      <c r="C196" s="13">
        <v>2022</v>
      </c>
      <c r="D196" s="93">
        <v>438</v>
      </c>
    </row>
    <row r="197" spans="1:4" ht="12.75">
      <c r="A197" s="259" t="s">
        <v>8</v>
      </c>
      <c r="B197" s="259"/>
      <c r="C197" s="259"/>
      <c r="D197" s="185">
        <f>SUM(D195:D196)</f>
        <v>1083</v>
      </c>
    </row>
    <row r="198" spans="1:4" ht="12.75">
      <c r="A198" s="277" t="s">
        <v>252</v>
      </c>
      <c r="B198" s="277"/>
      <c r="C198" s="277"/>
      <c r="D198" s="277"/>
    </row>
    <row r="199" spans="1:4" ht="12.75">
      <c r="A199" s="275" t="s">
        <v>637</v>
      </c>
      <c r="B199" s="275"/>
      <c r="C199" s="275"/>
      <c r="D199" s="275"/>
    </row>
    <row r="200" spans="1:4" ht="25.5">
      <c r="A200" s="23" t="s">
        <v>0</v>
      </c>
      <c r="B200" s="23" t="s">
        <v>12</v>
      </c>
      <c r="C200" s="23" t="s">
        <v>10</v>
      </c>
      <c r="D200" s="23" t="s">
        <v>11</v>
      </c>
    </row>
    <row r="201" spans="1:5" ht="12.75">
      <c r="A201" s="6">
        <v>1</v>
      </c>
      <c r="B201" s="25" t="s">
        <v>386</v>
      </c>
      <c r="C201" s="13">
        <v>2019</v>
      </c>
      <c r="D201" s="192">
        <v>479.99</v>
      </c>
      <c r="E201" s="181"/>
    </row>
    <row r="202" spans="1:4" ht="12.75">
      <c r="A202" s="6">
        <v>2</v>
      </c>
      <c r="B202" s="25" t="s">
        <v>520</v>
      </c>
      <c r="C202" s="13">
        <v>2020</v>
      </c>
      <c r="D202" s="192">
        <v>9348</v>
      </c>
    </row>
    <row r="203" spans="1:4" ht="12.75">
      <c r="A203" s="6">
        <v>3</v>
      </c>
      <c r="B203" s="25" t="s">
        <v>521</v>
      </c>
      <c r="C203" s="13">
        <v>2021</v>
      </c>
      <c r="D203" s="192">
        <v>2999.99</v>
      </c>
    </row>
    <row r="204" spans="1:4" ht="12.75">
      <c r="A204" s="6">
        <v>4</v>
      </c>
      <c r="B204" s="25" t="s">
        <v>552</v>
      </c>
      <c r="C204" s="13">
        <v>2021</v>
      </c>
      <c r="D204" s="78">
        <v>878</v>
      </c>
    </row>
    <row r="205" spans="1:4" ht="12.75">
      <c r="A205" s="259" t="s">
        <v>8</v>
      </c>
      <c r="B205" s="259"/>
      <c r="C205" s="259"/>
      <c r="D205" s="193">
        <f>SUM(D201:D204)</f>
        <v>13705.98</v>
      </c>
    </row>
    <row r="206" spans="1:4" ht="12.75">
      <c r="A206" s="275" t="s">
        <v>636</v>
      </c>
      <c r="B206" s="275"/>
      <c r="C206" s="275"/>
      <c r="D206" s="275"/>
    </row>
    <row r="207" spans="1:4" ht="25.5">
      <c r="A207" s="4" t="s">
        <v>0</v>
      </c>
      <c r="B207" s="4" t="s">
        <v>12</v>
      </c>
      <c r="C207" s="4" t="s">
        <v>10</v>
      </c>
      <c r="D207" s="184" t="s">
        <v>11</v>
      </c>
    </row>
    <row r="208" spans="1:4" ht="12.75">
      <c r="A208" s="6">
        <v>1</v>
      </c>
      <c r="B208" s="25" t="s">
        <v>522</v>
      </c>
      <c r="C208" s="13">
        <v>2020</v>
      </c>
      <c r="D208" s="182">
        <v>699</v>
      </c>
    </row>
    <row r="209" spans="1:4" ht="12.75">
      <c r="A209" s="6">
        <v>2</v>
      </c>
      <c r="B209" s="25" t="s">
        <v>523</v>
      </c>
      <c r="C209" s="13">
        <v>2020</v>
      </c>
      <c r="D209" s="182">
        <v>4361.99</v>
      </c>
    </row>
    <row r="210" spans="1:4" ht="12.75">
      <c r="A210" s="6">
        <v>3</v>
      </c>
      <c r="B210" s="25" t="s">
        <v>524</v>
      </c>
      <c r="C210" s="13">
        <v>2020</v>
      </c>
      <c r="D210" s="182">
        <v>3543.19</v>
      </c>
    </row>
    <row r="211" spans="1:4" ht="12.75">
      <c r="A211" s="6">
        <v>4</v>
      </c>
      <c r="B211" s="25" t="s">
        <v>524</v>
      </c>
      <c r="C211" s="13">
        <v>2020</v>
      </c>
      <c r="D211" s="182">
        <v>3543.19</v>
      </c>
    </row>
    <row r="212" spans="1:4" ht="12.75">
      <c r="A212" s="6">
        <v>5</v>
      </c>
      <c r="B212" s="25" t="s">
        <v>525</v>
      </c>
      <c r="C212" s="13">
        <v>2020</v>
      </c>
      <c r="D212" s="182">
        <v>4161.94</v>
      </c>
    </row>
    <row r="213" spans="1:4" ht="12.75">
      <c r="A213" s="6">
        <v>6</v>
      </c>
      <c r="B213" s="25" t="s">
        <v>526</v>
      </c>
      <c r="C213" s="13">
        <v>2020</v>
      </c>
      <c r="D213" s="182">
        <v>7383.32</v>
      </c>
    </row>
    <row r="214" spans="1:4" ht="12.75">
      <c r="A214" s="6">
        <v>7</v>
      </c>
      <c r="B214" s="25" t="s">
        <v>527</v>
      </c>
      <c r="C214" s="13">
        <v>2021</v>
      </c>
      <c r="D214" s="182">
        <v>3390</v>
      </c>
    </row>
    <row r="215" spans="1:4" ht="12.75">
      <c r="A215" s="6">
        <v>8</v>
      </c>
      <c r="B215" s="25" t="s">
        <v>528</v>
      </c>
      <c r="C215" s="13">
        <v>2021</v>
      </c>
      <c r="D215" s="182">
        <v>1749</v>
      </c>
    </row>
    <row r="216" spans="1:4" ht="12.75">
      <c r="A216" s="6">
        <v>9</v>
      </c>
      <c r="B216" s="25" t="s">
        <v>553</v>
      </c>
      <c r="C216" s="13">
        <v>2021</v>
      </c>
      <c r="D216" s="182">
        <v>475.19</v>
      </c>
    </row>
    <row r="217" spans="1:4" ht="12.75">
      <c r="A217" s="6">
        <v>10</v>
      </c>
      <c r="B217" s="25" t="s">
        <v>554</v>
      </c>
      <c r="C217" s="13">
        <v>2021</v>
      </c>
      <c r="D217" s="182">
        <v>890</v>
      </c>
    </row>
    <row r="218" spans="1:4" ht="12.75">
      <c r="A218" s="6">
        <v>11</v>
      </c>
      <c r="B218" s="25" t="s">
        <v>555</v>
      </c>
      <c r="C218" s="13">
        <v>2021</v>
      </c>
      <c r="D218" s="182">
        <v>1494</v>
      </c>
    </row>
    <row r="219" spans="1:4" ht="12.75">
      <c r="A219" s="6">
        <v>12</v>
      </c>
      <c r="B219" s="25" t="s">
        <v>556</v>
      </c>
      <c r="C219" s="13">
        <v>2021</v>
      </c>
      <c r="D219" s="182">
        <v>1570</v>
      </c>
    </row>
    <row r="220" spans="1:4" ht="12.75">
      <c r="A220" s="259" t="s">
        <v>8</v>
      </c>
      <c r="B220" s="259"/>
      <c r="C220" s="259"/>
      <c r="D220" s="194">
        <f>SUM(D208:D215)</f>
        <v>28831.63</v>
      </c>
    </row>
    <row r="221" spans="1:4" ht="25.5">
      <c r="A221" s="23" t="s">
        <v>0</v>
      </c>
      <c r="B221" s="23" t="s">
        <v>678</v>
      </c>
      <c r="C221" s="23" t="s">
        <v>10</v>
      </c>
      <c r="D221" s="23" t="s">
        <v>11</v>
      </c>
    </row>
    <row r="222" spans="1:4" ht="25.5">
      <c r="A222" s="13">
        <v>1</v>
      </c>
      <c r="B222" s="25" t="s">
        <v>529</v>
      </c>
      <c r="C222" s="13">
        <v>2020</v>
      </c>
      <c r="D222" s="182">
        <v>4398</v>
      </c>
    </row>
    <row r="223" spans="1:4" ht="12.75">
      <c r="A223" s="259" t="s">
        <v>8</v>
      </c>
      <c r="B223" s="259"/>
      <c r="C223" s="259"/>
      <c r="D223" s="185">
        <f>SUM(D222)</f>
        <v>4398</v>
      </c>
    </row>
    <row r="224" spans="1:4" ht="12.75">
      <c r="A224" s="277" t="s">
        <v>635</v>
      </c>
      <c r="B224" s="277"/>
      <c r="C224" s="277"/>
      <c r="D224" s="277"/>
    </row>
    <row r="225" spans="1:4" ht="12.75">
      <c r="A225" s="275" t="s">
        <v>637</v>
      </c>
      <c r="B225" s="275"/>
      <c r="C225" s="275"/>
      <c r="D225" s="275"/>
    </row>
    <row r="226" spans="1:4" ht="25.5">
      <c r="A226" s="23" t="s">
        <v>0</v>
      </c>
      <c r="B226" s="23" t="s">
        <v>12</v>
      </c>
      <c r="C226" s="23" t="s">
        <v>10</v>
      </c>
      <c r="D226" s="23" t="s">
        <v>11</v>
      </c>
    </row>
    <row r="227" spans="1:4" ht="12" customHeight="1">
      <c r="A227" s="6">
        <v>1</v>
      </c>
      <c r="B227" s="25" t="s">
        <v>639</v>
      </c>
      <c r="C227" s="13">
        <v>2023</v>
      </c>
      <c r="D227" s="78">
        <v>7200</v>
      </c>
    </row>
    <row r="228" spans="1:4" ht="12.75">
      <c r="A228" s="6"/>
      <c r="B228" s="25"/>
      <c r="C228" s="13"/>
      <c r="D228" s="192"/>
    </row>
    <row r="229" spans="1:4" ht="12.75">
      <c r="A229" s="6">
        <v>2</v>
      </c>
      <c r="B229" s="25" t="s">
        <v>640</v>
      </c>
      <c r="C229" s="13">
        <v>2020</v>
      </c>
      <c r="D229" s="192">
        <v>602</v>
      </c>
    </row>
    <row r="230" spans="1:4" ht="12.75">
      <c r="A230" s="6">
        <v>3</v>
      </c>
      <c r="B230" s="25" t="s">
        <v>641</v>
      </c>
      <c r="C230" s="13">
        <v>2021</v>
      </c>
      <c r="D230" s="192">
        <v>1129</v>
      </c>
    </row>
    <row r="231" spans="1:4" ht="12.75">
      <c r="A231" s="6">
        <v>4</v>
      </c>
      <c r="B231" s="25" t="s">
        <v>642</v>
      </c>
      <c r="C231" s="13">
        <v>2019</v>
      </c>
      <c r="D231" s="192">
        <v>798</v>
      </c>
    </row>
    <row r="232" spans="1:4" ht="12.75">
      <c r="A232" s="6">
        <v>5</v>
      </c>
      <c r="B232" s="25" t="s">
        <v>643</v>
      </c>
      <c r="C232" s="13">
        <v>2019</v>
      </c>
      <c r="D232" s="192">
        <v>1353</v>
      </c>
    </row>
    <row r="233" spans="1:4" ht="12.75">
      <c r="A233" s="6">
        <v>6</v>
      </c>
      <c r="B233" s="25" t="s">
        <v>644</v>
      </c>
      <c r="C233" s="13">
        <v>2019</v>
      </c>
      <c r="D233" s="192">
        <v>850.69</v>
      </c>
    </row>
    <row r="234" spans="1:4" ht="12.75">
      <c r="A234" s="259" t="s">
        <v>8</v>
      </c>
      <c r="B234" s="259"/>
      <c r="C234" s="259"/>
      <c r="D234" s="193">
        <f>SUM(D227:D233)</f>
        <v>11932.69</v>
      </c>
    </row>
    <row r="235" spans="1:4" ht="12.75">
      <c r="A235" s="275" t="s">
        <v>636</v>
      </c>
      <c r="B235" s="275"/>
      <c r="C235" s="275"/>
      <c r="D235" s="275"/>
    </row>
    <row r="236" spans="1:4" ht="25.5">
      <c r="A236" s="4" t="s">
        <v>0</v>
      </c>
      <c r="B236" s="4" t="s">
        <v>12</v>
      </c>
      <c r="C236" s="4" t="s">
        <v>10</v>
      </c>
      <c r="D236" s="184" t="s">
        <v>11</v>
      </c>
    </row>
    <row r="237" spans="1:4" ht="12.75">
      <c r="A237" s="6">
        <v>1</v>
      </c>
      <c r="B237" s="25" t="s">
        <v>645</v>
      </c>
      <c r="C237" s="13">
        <v>2022</v>
      </c>
      <c r="D237" s="190">
        <v>3415.71</v>
      </c>
    </row>
    <row r="238" spans="1:4" ht="12.75">
      <c r="A238" s="6">
        <v>2</v>
      </c>
      <c r="B238" s="25" t="s">
        <v>646</v>
      </c>
      <c r="C238" s="13">
        <v>2021</v>
      </c>
      <c r="D238" s="182">
        <v>3744</v>
      </c>
    </row>
    <row r="239" spans="1:4" ht="12.75">
      <c r="A239" s="6">
        <v>3</v>
      </c>
      <c r="B239" s="25" t="s">
        <v>647</v>
      </c>
      <c r="C239" s="13">
        <v>2023</v>
      </c>
      <c r="D239" s="190">
        <v>499.99</v>
      </c>
    </row>
    <row r="240" spans="1:4" ht="12.75">
      <c r="A240" s="259" t="s">
        <v>8</v>
      </c>
      <c r="B240" s="259"/>
      <c r="C240" s="259"/>
      <c r="D240" s="194">
        <f>SUM(D237:D239)</f>
        <v>7659.7</v>
      </c>
    </row>
    <row r="241" spans="1:4" ht="38.25">
      <c r="A241" s="23" t="s">
        <v>0</v>
      </c>
      <c r="B241" s="23" t="s">
        <v>13</v>
      </c>
      <c r="C241" s="23" t="s">
        <v>10</v>
      </c>
      <c r="D241" s="23" t="s">
        <v>11</v>
      </c>
    </row>
    <row r="242" spans="1:4" ht="12.75">
      <c r="A242" s="13">
        <v>1</v>
      </c>
      <c r="B242" s="25" t="s">
        <v>648</v>
      </c>
      <c r="C242" s="13">
        <v>2022</v>
      </c>
      <c r="D242" s="182">
        <v>10487.33</v>
      </c>
    </row>
    <row r="243" spans="1:4" ht="12.75">
      <c r="A243" s="13">
        <v>2</v>
      </c>
      <c r="B243" s="25" t="s">
        <v>649</v>
      </c>
      <c r="C243" s="13">
        <v>2021</v>
      </c>
      <c r="D243" s="182">
        <v>2549</v>
      </c>
    </row>
    <row r="244" spans="1:4" ht="12.75">
      <c r="A244" s="13">
        <v>3</v>
      </c>
      <c r="B244" s="25" t="s">
        <v>650</v>
      </c>
      <c r="C244" s="13">
        <v>2022</v>
      </c>
      <c r="D244" s="182">
        <v>29945.33</v>
      </c>
    </row>
    <row r="245" spans="1:4" ht="12.75">
      <c r="A245" s="259" t="s">
        <v>8</v>
      </c>
      <c r="B245" s="259"/>
      <c r="C245" s="259"/>
      <c r="D245" s="185">
        <f>SUM(D242:D244)</f>
        <v>42981.66</v>
      </c>
    </row>
    <row r="246" ht="13.5" thickBot="1">
      <c r="D246" s="1"/>
    </row>
    <row r="247" spans="2:4" ht="13.5" thickBot="1">
      <c r="B247" s="14" t="s">
        <v>291</v>
      </c>
      <c r="C247" s="15" t="s">
        <v>292</v>
      </c>
      <c r="D247" s="79">
        <f>SUM(D44,D69,D97,D147,D187,D205,D234)</f>
        <v>601846.3799999999</v>
      </c>
    </row>
    <row r="248" spans="2:4" ht="13.5" thickBot="1">
      <c r="B248" s="14" t="s">
        <v>290</v>
      </c>
      <c r="C248" s="14" t="s">
        <v>292</v>
      </c>
      <c r="D248" s="80">
        <f>SUM(D55,D80,D120,D165,D192,D220,D240)</f>
        <v>484628.66</v>
      </c>
    </row>
    <row r="249" spans="2:4" ht="13.5" thickBot="1">
      <c r="B249" s="16" t="s">
        <v>289</v>
      </c>
      <c r="C249" s="14" t="s">
        <v>292</v>
      </c>
      <c r="D249" s="80">
        <f>D59+D124+D197+D245</f>
        <v>69874.22</v>
      </c>
    </row>
  </sheetData>
  <sheetProtection/>
  <mergeCells count="43">
    <mergeCell ref="A245:C245"/>
    <mergeCell ref="A240:C240"/>
    <mergeCell ref="A235:D235"/>
    <mergeCell ref="A234:C234"/>
    <mergeCell ref="A225:D225"/>
    <mergeCell ref="A224:D224"/>
    <mergeCell ref="A56:D56"/>
    <mergeCell ref="A206:D206"/>
    <mergeCell ref="A60:D60"/>
    <mergeCell ref="A81:D81"/>
    <mergeCell ref="A82:D82"/>
    <mergeCell ref="A97:C97"/>
    <mergeCell ref="A98:D98"/>
    <mergeCell ref="A121:D121"/>
    <mergeCell ref="A124:C124"/>
    <mergeCell ref="A2:D2"/>
    <mergeCell ref="A166:D166"/>
    <mergeCell ref="A3:D3"/>
    <mergeCell ref="A45:D45"/>
    <mergeCell ref="A188:D188"/>
    <mergeCell ref="A126:D126"/>
    <mergeCell ref="A69:C69"/>
    <mergeCell ref="A80:C80"/>
    <mergeCell ref="A147:C147"/>
    <mergeCell ref="A120:C120"/>
    <mergeCell ref="A223:C223"/>
    <mergeCell ref="A44:C44"/>
    <mergeCell ref="A55:C55"/>
    <mergeCell ref="A59:C59"/>
    <mergeCell ref="A148:D148"/>
    <mergeCell ref="A167:D167"/>
    <mergeCell ref="A61:D61"/>
    <mergeCell ref="A70:D70"/>
    <mergeCell ref="A198:D198"/>
    <mergeCell ref="A125:D125"/>
    <mergeCell ref="A220:C220"/>
    <mergeCell ref="A205:C205"/>
    <mergeCell ref="A165:C165"/>
    <mergeCell ref="A187:C187"/>
    <mergeCell ref="A192:C192"/>
    <mergeCell ref="A199:D199"/>
    <mergeCell ref="A193:D193"/>
    <mergeCell ref="A197:C197"/>
  </mergeCells>
  <printOptions/>
  <pageMargins left="0.5511811023622047" right="0.35433070866141736" top="0.3937007874015748" bottom="0.5905511811023623" header="0.5118110236220472" footer="0.5118110236220472"/>
  <pageSetup horizontalDpi="600" verticalDpi="600" orientation="portrait" paperSize="9" scale="98" r:id="rId1"/>
  <rowBreaks count="3" manualBreakCount="3">
    <brk id="55" max="3" man="1"/>
    <brk id="165" max="3" man="1"/>
    <brk id="220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49"/>
  <sheetViews>
    <sheetView view="pageBreakPreview" zoomScale="90" zoomScaleSheetLayoutView="90" zoomScalePageLayoutView="0" workbookViewId="0" topLeftCell="C37">
      <selection activeCell="T11" sqref="T11"/>
    </sheetView>
  </sheetViews>
  <sheetFormatPr defaultColWidth="9.140625" defaultRowHeight="12.75"/>
  <cols>
    <col min="1" max="1" width="4.57421875" style="69" customWidth="1"/>
    <col min="2" max="2" width="20.421875" style="69" customWidth="1"/>
    <col min="3" max="3" width="12.57421875" style="69" customWidth="1"/>
    <col min="4" max="4" width="23.140625" style="69" customWidth="1"/>
    <col min="5" max="5" width="11.421875" style="69" customWidth="1"/>
    <col min="6" max="6" width="21.00390625" style="69" customWidth="1"/>
    <col min="7" max="7" width="8.140625" style="69" customWidth="1"/>
    <col min="8" max="8" width="9.57421875" style="69" customWidth="1"/>
    <col min="9" max="9" width="12.7109375" style="69" customWidth="1"/>
    <col min="10" max="10" width="5.57421875" style="69" customWidth="1"/>
    <col min="11" max="11" width="9.28125" style="69" customWidth="1"/>
    <col min="12" max="12" width="8.421875" style="69" customWidth="1"/>
    <col min="13" max="13" width="8.8515625" style="69" customWidth="1"/>
    <col min="14" max="14" width="11.421875" style="69" customWidth="1"/>
    <col min="15" max="15" width="12.7109375" style="69" customWidth="1"/>
    <col min="16" max="16" width="14.00390625" style="69" customWidth="1"/>
    <col min="17" max="17" width="11.8515625" style="69" customWidth="1"/>
    <col min="18" max="18" width="11.00390625" style="69" customWidth="1"/>
    <col min="19" max="19" width="11.8515625" style="69" customWidth="1"/>
    <col min="20" max="20" width="12.8515625" style="69" customWidth="1"/>
    <col min="21" max="16384" width="9.140625" style="69" customWidth="1"/>
  </cols>
  <sheetData>
    <row r="1" spans="1:17" ht="18.75">
      <c r="A1" s="67"/>
      <c r="B1" s="67"/>
      <c r="C1" s="68"/>
      <c r="D1" s="68"/>
      <c r="E1" s="68"/>
      <c r="N1" s="278" t="s">
        <v>533</v>
      </c>
      <c r="O1" s="278"/>
      <c r="P1" s="278"/>
      <c r="Q1" s="278"/>
    </row>
    <row r="2" ht="13.5" customHeight="1" thickBot="1">
      <c r="B2" s="70"/>
    </row>
    <row r="3" spans="1:20" ht="13.5" customHeight="1" thickBot="1">
      <c r="A3" s="282" t="s">
        <v>304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4"/>
    </row>
    <row r="4" spans="1:20" ht="23.25" customHeight="1">
      <c r="A4" s="287" t="s">
        <v>21</v>
      </c>
      <c r="B4" s="279" t="s">
        <v>305</v>
      </c>
      <c r="C4" s="279" t="s">
        <v>306</v>
      </c>
      <c r="D4" s="279" t="s">
        <v>307</v>
      </c>
      <c r="E4" s="279" t="s">
        <v>308</v>
      </c>
      <c r="F4" s="279" t="s">
        <v>309</v>
      </c>
      <c r="G4" s="279" t="s">
        <v>310</v>
      </c>
      <c r="H4" s="279" t="s">
        <v>311</v>
      </c>
      <c r="I4" s="279" t="s">
        <v>312</v>
      </c>
      <c r="J4" s="279" t="s">
        <v>313</v>
      </c>
      <c r="K4" s="279" t="s">
        <v>314</v>
      </c>
      <c r="L4" s="279" t="s">
        <v>315</v>
      </c>
      <c r="M4" s="279" t="s">
        <v>316</v>
      </c>
      <c r="N4" s="290" t="s">
        <v>480</v>
      </c>
      <c r="O4" s="291" t="s">
        <v>795</v>
      </c>
      <c r="P4" s="279" t="s">
        <v>679</v>
      </c>
      <c r="Q4" s="285"/>
      <c r="R4" s="279" t="s">
        <v>789</v>
      </c>
      <c r="S4" s="285"/>
      <c r="T4" s="305" t="s">
        <v>793</v>
      </c>
    </row>
    <row r="5" spans="1:20" ht="15.75" customHeight="1">
      <c r="A5" s="288"/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90"/>
      <c r="O5" s="290"/>
      <c r="P5" s="280"/>
      <c r="Q5" s="286"/>
      <c r="R5" s="281"/>
      <c r="S5" s="286"/>
      <c r="T5" s="306"/>
    </row>
    <row r="6" spans="1:20" ht="21" customHeight="1">
      <c r="A6" s="289"/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90"/>
      <c r="O6" s="279"/>
      <c r="P6" s="215" t="s">
        <v>317</v>
      </c>
      <c r="Q6" s="23" t="s">
        <v>318</v>
      </c>
      <c r="R6" s="23" t="s">
        <v>317</v>
      </c>
      <c r="S6" s="23" t="s">
        <v>318</v>
      </c>
      <c r="T6" s="307"/>
    </row>
    <row r="7" spans="1:20" ht="19.5" customHeight="1">
      <c r="A7" s="302" t="s">
        <v>186</v>
      </c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03"/>
      <c r="R7" s="303"/>
      <c r="S7" s="303"/>
      <c r="T7" s="304"/>
    </row>
    <row r="8" spans="1:20" ht="24.75" customHeight="1">
      <c r="A8" s="13">
        <v>1</v>
      </c>
      <c r="B8" s="124" t="s">
        <v>460</v>
      </c>
      <c r="C8" s="216" t="s">
        <v>319</v>
      </c>
      <c r="D8" s="217">
        <v>35311910500674</v>
      </c>
      <c r="E8" s="218" t="s">
        <v>320</v>
      </c>
      <c r="F8" s="124" t="s">
        <v>321</v>
      </c>
      <c r="G8" s="124">
        <v>5675</v>
      </c>
      <c r="H8" s="124">
        <v>1974</v>
      </c>
      <c r="I8" s="198"/>
      <c r="J8" s="124">
        <v>7</v>
      </c>
      <c r="K8" s="124"/>
      <c r="L8" s="198">
        <v>8990</v>
      </c>
      <c r="M8" s="124" t="s">
        <v>43</v>
      </c>
      <c r="N8" s="196">
        <v>21814</v>
      </c>
      <c r="O8" s="196"/>
      <c r="P8" s="219">
        <v>45491</v>
      </c>
      <c r="Q8" s="219">
        <v>45855</v>
      </c>
      <c r="R8" s="183"/>
      <c r="S8" s="183"/>
      <c r="T8" s="183"/>
    </row>
    <row r="9" spans="1:20" ht="24.75" customHeight="1">
      <c r="A9" s="13">
        <v>2</v>
      </c>
      <c r="B9" s="124" t="s">
        <v>461</v>
      </c>
      <c r="C9" s="216" t="s">
        <v>322</v>
      </c>
      <c r="D9" s="124" t="s">
        <v>323</v>
      </c>
      <c r="E9" s="218" t="s">
        <v>324</v>
      </c>
      <c r="F9" s="124" t="s">
        <v>321</v>
      </c>
      <c r="G9" s="124">
        <v>9506</v>
      </c>
      <c r="H9" s="124">
        <v>1982</v>
      </c>
      <c r="I9" s="198"/>
      <c r="J9" s="124">
        <v>6</v>
      </c>
      <c r="K9" s="124">
        <v>5700</v>
      </c>
      <c r="L9" s="198">
        <v>16000</v>
      </c>
      <c r="M9" s="124" t="s">
        <v>43</v>
      </c>
      <c r="N9" s="196">
        <v>38509</v>
      </c>
      <c r="O9" s="196"/>
      <c r="P9" s="219">
        <v>45586</v>
      </c>
      <c r="Q9" s="219">
        <v>45950</v>
      </c>
      <c r="R9" s="183"/>
      <c r="S9" s="183"/>
      <c r="T9" s="183"/>
    </row>
    <row r="10" spans="1:20" ht="24.75" customHeight="1">
      <c r="A10" s="13">
        <v>3</v>
      </c>
      <c r="B10" s="124" t="s">
        <v>462</v>
      </c>
      <c r="C10" s="124" t="s">
        <v>612</v>
      </c>
      <c r="D10" s="124" t="s">
        <v>326</v>
      </c>
      <c r="E10" s="218" t="s">
        <v>327</v>
      </c>
      <c r="F10" s="124" t="s">
        <v>328</v>
      </c>
      <c r="G10" s="124">
        <v>1995</v>
      </c>
      <c r="H10" s="124">
        <v>2007</v>
      </c>
      <c r="I10" s="124" t="s">
        <v>329</v>
      </c>
      <c r="J10" s="124">
        <v>9</v>
      </c>
      <c r="K10" s="124"/>
      <c r="L10" s="198"/>
      <c r="M10" s="124" t="s">
        <v>43</v>
      </c>
      <c r="N10" s="196">
        <v>221946</v>
      </c>
      <c r="O10" s="196"/>
      <c r="P10" s="219">
        <v>45378</v>
      </c>
      <c r="Q10" s="219">
        <v>45742</v>
      </c>
      <c r="R10" s="183"/>
      <c r="S10" s="183"/>
      <c r="T10" s="183"/>
    </row>
    <row r="11" spans="1:20" ht="24.75" customHeight="1">
      <c r="A11" s="13">
        <v>4</v>
      </c>
      <c r="B11" s="198" t="s">
        <v>463</v>
      </c>
      <c r="C11" s="198" t="s">
        <v>330</v>
      </c>
      <c r="D11" s="198" t="s">
        <v>331</v>
      </c>
      <c r="E11" s="220" t="s">
        <v>332</v>
      </c>
      <c r="F11" s="198" t="s">
        <v>333</v>
      </c>
      <c r="G11" s="198">
        <v>1998</v>
      </c>
      <c r="H11" s="198">
        <v>2000</v>
      </c>
      <c r="I11" s="198"/>
      <c r="J11" s="198">
        <v>6</v>
      </c>
      <c r="K11" s="198">
        <v>1094</v>
      </c>
      <c r="L11" s="198">
        <v>2550</v>
      </c>
      <c r="M11" s="198" t="s">
        <v>43</v>
      </c>
      <c r="N11" s="196">
        <v>20407</v>
      </c>
      <c r="O11" s="196"/>
      <c r="P11" s="221">
        <v>45352</v>
      </c>
      <c r="Q11" s="221">
        <v>45716</v>
      </c>
      <c r="R11" s="183"/>
      <c r="S11" s="183"/>
      <c r="T11" s="183"/>
    </row>
    <row r="12" spans="1:20" ht="24.75" customHeight="1">
      <c r="A12" s="13">
        <v>5</v>
      </c>
      <c r="B12" s="198" t="s">
        <v>464</v>
      </c>
      <c r="C12" s="198" t="s">
        <v>334</v>
      </c>
      <c r="D12" s="198">
        <v>130407</v>
      </c>
      <c r="E12" s="220" t="s">
        <v>335</v>
      </c>
      <c r="F12" s="198" t="s">
        <v>333</v>
      </c>
      <c r="G12" s="198">
        <v>4680</v>
      </c>
      <c r="H12" s="198">
        <v>1973</v>
      </c>
      <c r="I12" s="198"/>
      <c r="J12" s="198">
        <v>8</v>
      </c>
      <c r="K12" s="198"/>
      <c r="L12" s="198"/>
      <c r="M12" s="198" t="s">
        <v>43</v>
      </c>
      <c r="N12" s="196">
        <v>617012</v>
      </c>
      <c r="O12" s="196"/>
      <c r="P12" s="221">
        <v>45551</v>
      </c>
      <c r="Q12" s="221">
        <v>45915</v>
      </c>
      <c r="R12" s="183"/>
      <c r="S12" s="183"/>
      <c r="T12" s="183"/>
    </row>
    <row r="13" spans="1:20" ht="24.75" customHeight="1">
      <c r="A13" s="13">
        <v>6</v>
      </c>
      <c r="B13" s="222" t="s">
        <v>466</v>
      </c>
      <c r="C13" s="198" t="s">
        <v>337</v>
      </c>
      <c r="D13" s="223" t="s">
        <v>338</v>
      </c>
      <c r="E13" s="224" t="s">
        <v>339</v>
      </c>
      <c r="F13" s="198" t="s">
        <v>336</v>
      </c>
      <c r="G13" s="225">
        <v>6871</v>
      </c>
      <c r="H13" s="225">
        <v>2013</v>
      </c>
      <c r="I13" s="225" t="s">
        <v>340</v>
      </c>
      <c r="J13" s="225">
        <v>6</v>
      </c>
      <c r="K13" s="225">
        <v>4500</v>
      </c>
      <c r="L13" s="225">
        <v>15500</v>
      </c>
      <c r="M13" s="225" t="s">
        <v>43</v>
      </c>
      <c r="N13" s="196">
        <v>9160</v>
      </c>
      <c r="O13" s="196"/>
      <c r="P13" s="226">
        <v>45644</v>
      </c>
      <c r="Q13" s="226">
        <v>46008</v>
      </c>
      <c r="R13" s="183"/>
      <c r="S13" s="183"/>
      <c r="T13" s="183"/>
    </row>
    <row r="14" spans="1:20" ht="24.75" customHeight="1">
      <c r="A14" s="13">
        <v>7</v>
      </c>
      <c r="B14" s="198" t="s">
        <v>465</v>
      </c>
      <c r="C14" s="198" t="s">
        <v>330</v>
      </c>
      <c r="D14" s="198" t="s">
        <v>341</v>
      </c>
      <c r="E14" s="220" t="s">
        <v>342</v>
      </c>
      <c r="F14" s="198" t="s">
        <v>336</v>
      </c>
      <c r="G14" s="198">
        <v>2198</v>
      </c>
      <c r="H14" s="198">
        <v>2013</v>
      </c>
      <c r="I14" s="198"/>
      <c r="J14" s="198">
        <v>5</v>
      </c>
      <c r="K14" s="198">
        <v>1883</v>
      </c>
      <c r="L14" s="198">
        <v>3490</v>
      </c>
      <c r="M14" s="198" t="s">
        <v>43</v>
      </c>
      <c r="N14" s="196">
        <v>10495</v>
      </c>
      <c r="O14" s="196"/>
      <c r="P14" s="221">
        <v>45300</v>
      </c>
      <c r="Q14" s="221">
        <v>45665</v>
      </c>
      <c r="R14" s="183"/>
      <c r="S14" s="183"/>
      <c r="T14" s="183"/>
    </row>
    <row r="15" spans="1:20" ht="29.25" customHeight="1">
      <c r="A15" s="13">
        <v>8</v>
      </c>
      <c r="B15" s="198" t="s">
        <v>467</v>
      </c>
      <c r="C15" s="198" t="s">
        <v>343</v>
      </c>
      <c r="D15" s="198" t="s">
        <v>344</v>
      </c>
      <c r="E15" s="220" t="s">
        <v>345</v>
      </c>
      <c r="F15" s="198" t="s">
        <v>336</v>
      </c>
      <c r="G15" s="198">
        <v>7698</v>
      </c>
      <c r="H15" s="198">
        <v>2015</v>
      </c>
      <c r="I15" s="198" t="s">
        <v>346</v>
      </c>
      <c r="J15" s="198">
        <v>6</v>
      </c>
      <c r="K15" s="198">
        <v>2800</v>
      </c>
      <c r="L15" s="198">
        <v>6690</v>
      </c>
      <c r="M15" s="198" t="s">
        <v>43</v>
      </c>
      <c r="N15" s="196">
        <v>6013</v>
      </c>
      <c r="O15" s="196"/>
      <c r="P15" s="221">
        <v>45546</v>
      </c>
      <c r="Q15" s="221">
        <v>45910</v>
      </c>
      <c r="R15" s="183"/>
      <c r="S15" s="183"/>
      <c r="T15" s="183"/>
    </row>
    <row r="16" spans="1:20" ht="24.75" customHeight="1">
      <c r="A16" s="13">
        <v>9</v>
      </c>
      <c r="B16" s="198" t="s">
        <v>468</v>
      </c>
      <c r="C16" s="198">
        <v>3324</v>
      </c>
      <c r="D16" s="198" t="s">
        <v>347</v>
      </c>
      <c r="E16" s="220" t="s">
        <v>348</v>
      </c>
      <c r="F16" s="198" t="s">
        <v>336</v>
      </c>
      <c r="G16" s="198">
        <v>2417</v>
      </c>
      <c r="H16" s="198">
        <v>1998</v>
      </c>
      <c r="I16" s="198" t="s">
        <v>349</v>
      </c>
      <c r="J16" s="198">
        <v>6</v>
      </c>
      <c r="K16" s="198">
        <v>2060</v>
      </c>
      <c r="L16" s="198">
        <v>2900</v>
      </c>
      <c r="M16" s="198" t="s">
        <v>43</v>
      </c>
      <c r="N16" s="196">
        <v>7222</v>
      </c>
      <c r="O16" s="196"/>
      <c r="P16" s="221">
        <v>45467</v>
      </c>
      <c r="Q16" s="221">
        <v>45831</v>
      </c>
      <c r="R16" s="183"/>
      <c r="S16" s="183"/>
      <c r="T16" s="183"/>
    </row>
    <row r="17" spans="1:20" ht="18" customHeight="1">
      <c r="A17" s="13">
        <v>10</v>
      </c>
      <c r="B17" s="198" t="s">
        <v>469</v>
      </c>
      <c r="C17" s="198">
        <v>105</v>
      </c>
      <c r="D17" s="198">
        <v>9250</v>
      </c>
      <c r="E17" s="220" t="s">
        <v>350</v>
      </c>
      <c r="F17" s="198" t="s">
        <v>321</v>
      </c>
      <c r="G17" s="198">
        <v>842</v>
      </c>
      <c r="H17" s="198">
        <v>1980</v>
      </c>
      <c r="I17" s="198" t="s">
        <v>351</v>
      </c>
      <c r="J17" s="198">
        <v>5</v>
      </c>
      <c r="K17" s="198">
        <v>450</v>
      </c>
      <c r="L17" s="198">
        <v>1575</v>
      </c>
      <c r="M17" s="198" t="s">
        <v>43</v>
      </c>
      <c r="N17" s="196">
        <v>99195</v>
      </c>
      <c r="O17" s="196"/>
      <c r="P17" s="221">
        <v>45595</v>
      </c>
      <c r="Q17" s="221">
        <v>45959</v>
      </c>
      <c r="R17" s="183"/>
      <c r="S17" s="183"/>
      <c r="T17" s="183"/>
    </row>
    <row r="18" spans="1:20" ht="27" customHeight="1">
      <c r="A18" s="13">
        <v>11</v>
      </c>
      <c r="B18" s="124" t="s">
        <v>352</v>
      </c>
      <c r="C18" s="124" t="s">
        <v>353</v>
      </c>
      <c r="D18" s="124" t="s">
        <v>353</v>
      </c>
      <c r="E18" s="218" t="s">
        <v>355</v>
      </c>
      <c r="F18" s="124" t="s">
        <v>354</v>
      </c>
      <c r="G18" s="124" t="s">
        <v>353</v>
      </c>
      <c r="H18" s="124">
        <v>1975</v>
      </c>
      <c r="I18" s="227"/>
      <c r="J18" s="227"/>
      <c r="K18" s="124" t="s">
        <v>353</v>
      </c>
      <c r="L18" s="196"/>
      <c r="M18" s="124" t="s">
        <v>43</v>
      </c>
      <c r="N18" s="196" t="s">
        <v>325</v>
      </c>
      <c r="O18" s="196"/>
      <c r="P18" s="219">
        <v>45292</v>
      </c>
      <c r="Q18" s="219">
        <v>45657</v>
      </c>
      <c r="R18" s="183"/>
      <c r="S18" s="183"/>
      <c r="T18" s="183"/>
    </row>
    <row r="19" spans="1:20" ht="18.75" customHeight="1">
      <c r="A19" s="13">
        <v>12</v>
      </c>
      <c r="B19" s="196" t="s">
        <v>470</v>
      </c>
      <c r="C19" s="196" t="s">
        <v>356</v>
      </c>
      <c r="D19" s="196" t="s">
        <v>357</v>
      </c>
      <c r="E19" s="218" t="s">
        <v>358</v>
      </c>
      <c r="F19" s="196" t="s">
        <v>359</v>
      </c>
      <c r="G19" s="196" t="s">
        <v>325</v>
      </c>
      <c r="H19" s="196">
        <v>2018</v>
      </c>
      <c r="I19" s="199">
        <v>43507</v>
      </c>
      <c r="J19" s="196"/>
      <c r="K19" s="196"/>
      <c r="L19" s="196"/>
      <c r="M19" s="124" t="s">
        <v>43</v>
      </c>
      <c r="N19" s="196" t="s">
        <v>325</v>
      </c>
      <c r="O19" s="196"/>
      <c r="P19" s="199">
        <v>45333</v>
      </c>
      <c r="Q19" s="199">
        <v>45698</v>
      </c>
      <c r="R19" s="183"/>
      <c r="S19" s="183"/>
      <c r="T19" s="183"/>
    </row>
    <row r="20" spans="1:20" ht="27" customHeight="1">
      <c r="A20" s="13">
        <v>13</v>
      </c>
      <c r="B20" s="196" t="s">
        <v>471</v>
      </c>
      <c r="C20" s="196" t="s">
        <v>360</v>
      </c>
      <c r="D20" s="196" t="s">
        <v>361</v>
      </c>
      <c r="E20" s="197" t="s">
        <v>362</v>
      </c>
      <c r="F20" s="124" t="s">
        <v>321</v>
      </c>
      <c r="G20" s="196">
        <v>2488</v>
      </c>
      <c r="H20" s="196">
        <v>2004</v>
      </c>
      <c r="I20" s="199">
        <v>38329</v>
      </c>
      <c r="J20" s="196">
        <v>5</v>
      </c>
      <c r="K20" s="196">
        <v>2860</v>
      </c>
      <c r="L20" s="196"/>
      <c r="M20" s="124" t="s">
        <v>43</v>
      </c>
      <c r="N20" s="196">
        <v>212483</v>
      </c>
      <c r="O20" s="196"/>
      <c r="P20" s="199">
        <v>45323</v>
      </c>
      <c r="Q20" s="199">
        <v>45688</v>
      </c>
      <c r="R20" s="183"/>
      <c r="S20" s="183"/>
      <c r="T20" s="183"/>
    </row>
    <row r="21" spans="1:20" ht="27" customHeight="1">
      <c r="A21" s="13">
        <v>14</v>
      </c>
      <c r="B21" s="196" t="s">
        <v>472</v>
      </c>
      <c r="C21" s="196" t="s">
        <v>363</v>
      </c>
      <c r="D21" s="196" t="s">
        <v>364</v>
      </c>
      <c r="E21" s="197" t="s">
        <v>365</v>
      </c>
      <c r="F21" s="124" t="s">
        <v>321</v>
      </c>
      <c r="G21" s="196">
        <v>2299</v>
      </c>
      <c r="H21" s="196">
        <v>2011</v>
      </c>
      <c r="I21" s="199">
        <v>43454</v>
      </c>
      <c r="J21" s="196">
        <v>7</v>
      </c>
      <c r="K21" s="196"/>
      <c r="L21" s="196"/>
      <c r="M21" s="124" t="s">
        <v>43</v>
      </c>
      <c r="N21" s="196">
        <v>187</v>
      </c>
      <c r="O21" s="196"/>
      <c r="P21" s="199">
        <v>45310</v>
      </c>
      <c r="Q21" s="199">
        <v>45675</v>
      </c>
      <c r="R21" s="183"/>
      <c r="S21" s="183"/>
      <c r="T21" s="183"/>
    </row>
    <row r="22" spans="1:20" ht="27" customHeight="1">
      <c r="A22" s="13">
        <v>15</v>
      </c>
      <c r="B22" s="196" t="s">
        <v>467</v>
      </c>
      <c r="C22" s="196" t="s">
        <v>366</v>
      </c>
      <c r="D22" s="196" t="s">
        <v>367</v>
      </c>
      <c r="E22" s="197" t="s">
        <v>368</v>
      </c>
      <c r="F22" s="124" t="s">
        <v>321</v>
      </c>
      <c r="G22" s="196">
        <v>11309</v>
      </c>
      <c r="H22" s="196">
        <v>1993</v>
      </c>
      <c r="I22" s="199">
        <v>43441</v>
      </c>
      <c r="J22" s="196">
        <v>9</v>
      </c>
      <c r="K22" s="196">
        <v>13500</v>
      </c>
      <c r="L22" s="196"/>
      <c r="M22" s="124" t="s">
        <v>43</v>
      </c>
      <c r="N22" s="196">
        <v>49616</v>
      </c>
      <c r="O22" s="196"/>
      <c r="P22" s="199">
        <v>45633</v>
      </c>
      <c r="Q22" s="199">
        <v>45997</v>
      </c>
      <c r="R22" s="183"/>
      <c r="S22" s="183"/>
      <c r="T22" s="183"/>
    </row>
    <row r="23" spans="1:20" s="195" customFormat="1" ht="27" customHeight="1">
      <c r="A23" s="13">
        <v>16</v>
      </c>
      <c r="B23" s="196" t="s">
        <v>473</v>
      </c>
      <c r="C23" s="227">
        <v>3574</v>
      </c>
      <c r="D23" s="196" t="s">
        <v>369</v>
      </c>
      <c r="E23" s="197" t="s">
        <v>370</v>
      </c>
      <c r="F23" s="196" t="s">
        <v>805</v>
      </c>
      <c r="G23" s="196">
        <v>2417</v>
      </c>
      <c r="H23" s="196">
        <v>2002</v>
      </c>
      <c r="I23" s="199">
        <v>37307</v>
      </c>
      <c r="J23" s="196">
        <v>2</v>
      </c>
      <c r="K23" s="196">
        <v>3500</v>
      </c>
      <c r="L23" s="196"/>
      <c r="M23" s="124" t="s">
        <v>43</v>
      </c>
      <c r="N23" s="196"/>
      <c r="O23" s="196"/>
      <c r="P23" s="199">
        <v>45352</v>
      </c>
      <c r="Q23" s="199" t="s">
        <v>623</v>
      </c>
      <c r="R23" s="228"/>
      <c r="S23" s="228"/>
      <c r="T23" s="228"/>
    </row>
    <row r="24" spans="1:20" ht="24.75" customHeight="1">
      <c r="A24" s="13">
        <v>17</v>
      </c>
      <c r="B24" s="196" t="s">
        <v>474</v>
      </c>
      <c r="C24" s="196" t="s">
        <v>371</v>
      </c>
      <c r="D24" s="196" t="s">
        <v>475</v>
      </c>
      <c r="E24" s="197" t="s">
        <v>372</v>
      </c>
      <c r="F24" s="196" t="s">
        <v>321</v>
      </c>
      <c r="G24" s="198">
        <v>1968</v>
      </c>
      <c r="H24" s="196">
        <v>2019</v>
      </c>
      <c r="I24" s="199">
        <v>43803</v>
      </c>
      <c r="J24" s="196">
        <v>6</v>
      </c>
      <c r="K24" s="196">
        <v>3500</v>
      </c>
      <c r="L24" s="196">
        <v>6000</v>
      </c>
      <c r="M24" s="196" t="s">
        <v>43</v>
      </c>
      <c r="N24" s="196">
        <v>2479</v>
      </c>
      <c r="O24" s="196"/>
      <c r="P24" s="199">
        <v>45630</v>
      </c>
      <c r="Q24" s="199">
        <v>45994</v>
      </c>
      <c r="R24" s="183"/>
      <c r="S24" s="183"/>
      <c r="T24" s="183"/>
    </row>
    <row r="25" spans="1:20" ht="25.5">
      <c r="A25" s="13">
        <v>18</v>
      </c>
      <c r="B25" s="196" t="s">
        <v>476</v>
      </c>
      <c r="C25" s="196" t="s">
        <v>477</v>
      </c>
      <c r="D25" s="196" t="s">
        <v>478</v>
      </c>
      <c r="E25" s="197" t="s">
        <v>479</v>
      </c>
      <c r="F25" s="196" t="s">
        <v>321</v>
      </c>
      <c r="G25" s="198">
        <v>2402</v>
      </c>
      <c r="H25" s="196">
        <v>2005</v>
      </c>
      <c r="I25" s="199">
        <v>38688</v>
      </c>
      <c r="J25" s="196"/>
      <c r="K25" s="196"/>
      <c r="L25" s="196">
        <v>3490</v>
      </c>
      <c r="M25" s="196" t="s">
        <v>43</v>
      </c>
      <c r="N25" s="196"/>
      <c r="O25" s="196"/>
      <c r="P25" s="199">
        <v>45364</v>
      </c>
      <c r="Q25" s="199">
        <v>45728</v>
      </c>
      <c r="R25" s="183"/>
      <c r="S25" s="183"/>
      <c r="T25" s="183"/>
    </row>
    <row r="26" spans="1:20" ht="24" customHeight="1">
      <c r="A26" s="13">
        <v>19</v>
      </c>
      <c r="B26" s="196" t="s">
        <v>545</v>
      </c>
      <c r="C26" s="196" t="s">
        <v>546</v>
      </c>
      <c r="D26" s="196" t="s">
        <v>547</v>
      </c>
      <c r="E26" s="197" t="s">
        <v>548</v>
      </c>
      <c r="F26" s="196" t="s">
        <v>321</v>
      </c>
      <c r="G26" s="198">
        <v>6174</v>
      </c>
      <c r="H26" s="196">
        <v>2003</v>
      </c>
      <c r="I26" s="199" t="s">
        <v>549</v>
      </c>
      <c r="J26" s="196">
        <v>8</v>
      </c>
      <c r="K26" s="196">
        <v>7720</v>
      </c>
      <c r="L26" s="196">
        <v>15000</v>
      </c>
      <c r="M26" s="196" t="s">
        <v>550</v>
      </c>
      <c r="N26" s="196">
        <v>57715</v>
      </c>
      <c r="O26" s="196"/>
      <c r="P26" s="199" t="s">
        <v>625</v>
      </c>
      <c r="Q26" s="199" t="s">
        <v>624</v>
      </c>
      <c r="R26" s="183"/>
      <c r="S26" s="183"/>
      <c r="T26" s="183"/>
    </row>
    <row r="27" spans="1:20" s="104" customFormat="1" ht="20.25" customHeight="1">
      <c r="A27" s="257" t="s">
        <v>626</v>
      </c>
      <c r="B27" s="257"/>
      <c r="C27" s="257"/>
      <c r="D27" s="257"/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29"/>
    </row>
    <row r="28" spans="1:20" s="210" customFormat="1" ht="24.75" customHeight="1">
      <c r="A28" s="211">
        <v>1</v>
      </c>
      <c r="B28" s="211" t="s">
        <v>682</v>
      </c>
      <c r="C28" s="211"/>
      <c r="D28" s="211"/>
      <c r="E28" s="213"/>
      <c r="F28" s="211" t="s">
        <v>683</v>
      </c>
      <c r="G28" s="211"/>
      <c r="H28" s="211">
        <v>2021</v>
      </c>
      <c r="I28" s="211"/>
      <c r="J28" s="211">
        <v>1</v>
      </c>
      <c r="K28" s="211"/>
      <c r="L28" s="197"/>
      <c r="M28" s="24" t="s">
        <v>43</v>
      </c>
      <c r="N28" s="197"/>
      <c r="O28" s="197"/>
      <c r="P28" s="13" t="s">
        <v>767</v>
      </c>
      <c r="Q28" s="13" t="s">
        <v>768</v>
      </c>
      <c r="R28" s="231"/>
      <c r="S28" s="231"/>
      <c r="T28" s="230"/>
    </row>
    <row r="29" spans="1:20" s="210" customFormat="1" ht="24.75" customHeight="1">
      <c r="A29" s="211">
        <v>2</v>
      </c>
      <c r="B29" s="211" t="s">
        <v>684</v>
      </c>
      <c r="C29" s="211"/>
      <c r="D29" s="211" t="s">
        <v>685</v>
      </c>
      <c r="E29" s="213" t="s">
        <v>686</v>
      </c>
      <c r="F29" s="211" t="s">
        <v>687</v>
      </c>
      <c r="G29" s="211">
        <v>4.7</v>
      </c>
      <c r="H29" s="211">
        <v>2005</v>
      </c>
      <c r="I29" s="211"/>
      <c r="J29" s="211">
        <v>1</v>
      </c>
      <c r="K29" s="211"/>
      <c r="L29" s="197"/>
      <c r="M29" s="24" t="s">
        <v>43</v>
      </c>
      <c r="N29" s="197"/>
      <c r="O29" s="197"/>
      <c r="P29" s="13" t="s">
        <v>769</v>
      </c>
      <c r="Q29" s="13" t="s">
        <v>770</v>
      </c>
      <c r="R29" s="231"/>
      <c r="S29" s="231"/>
      <c r="T29" s="230"/>
    </row>
    <row r="30" spans="1:20" s="210" customFormat="1" ht="24.75" customHeight="1">
      <c r="A30" s="211" t="s">
        <v>688</v>
      </c>
      <c r="B30" s="211" t="s">
        <v>689</v>
      </c>
      <c r="C30" s="211"/>
      <c r="D30" s="211" t="s">
        <v>690</v>
      </c>
      <c r="E30" s="213"/>
      <c r="F30" s="211" t="s">
        <v>683</v>
      </c>
      <c r="G30" s="211"/>
      <c r="H30" s="211"/>
      <c r="I30" s="211"/>
      <c r="J30" s="211">
        <v>1</v>
      </c>
      <c r="K30" s="211"/>
      <c r="L30" s="197"/>
      <c r="M30" s="24" t="s">
        <v>43</v>
      </c>
      <c r="N30" s="197"/>
      <c r="O30" s="197"/>
      <c r="P30" s="13" t="s">
        <v>771</v>
      </c>
      <c r="Q30" s="13" t="s">
        <v>772</v>
      </c>
      <c r="R30" s="231"/>
      <c r="S30" s="231"/>
      <c r="T30" s="230"/>
    </row>
    <row r="31" spans="1:20" s="210" customFormat="1" ht="24.75" customHeight="1">
      <c r="A31" s="211">
        <v>4</v>
      </c>
      <c r="B31" s="211" t="s">
        <v>691</v>
      </c>
      <c r="C31" s="211"/>
      <c r="D31" s="211" t="s">
        <v>692</v>
      </c>
      <c r="E31" s="213"/>
      <c r="F31" s="211" t="s">
        <v>796</v>
      </c>
      <c r="G31" s="211"/>
      <c r="H31" s="211"/>
      <c r="I31" s="211"/>
      <c r="J31" s="211">
        <v>1</v>
      </c>
      <c r="K31" s="211"/>
      <c r="L31" s="197"/>
      <c r="M31" s="24" t="s">
        <v>43</v>
      </c>
      <c r="N31" s="197"/>
      <c r="O31" s="197"/>
      <c r="P31" s="13" t="s">
        <v>773</v>
      </c>
      <c r="Q31" s="13" t="s">
        <v>774</v>
      </c>
      <c r="R31" s="231"/>
      <c r="S31" s="231"/>
      <c r="T31" s="230"/>
    </row>
    <row r="32" spans="1:20" s="236" customFormat="1" ht="24.75" customHeight="1">
      <c r="A32" s="214">
        <v>5</v>
      </c>
      <c r="B32" s="214" t="s">
        <v>691</v>
      </c>
      <c r="C32" s="214"/>
      <c r="D32" s="214">
        <v>69</v>
      </c>
      <c r="E32" s="214" t="s">
        <v>693</v>
      </c>
      <c r="F32" s="214" t="s">
        <v>799</v>
      </c>
      <c r="G32" s="214"/>
      <c r="H32" s="214"/>
      <c r="I32" s="214"/>
      <c r="J32" s="214">
        <v>1</v>
      </c>
      <c r="K32" s="214"/>
      <c r="L32" s="233"/>
      <c r="M32" s="24" t="s">
        <v>43</v>
      </c>
      <c r="N32" s="233"/>
      <c r="O32" s="233"/>
      <c r="P32" s="214" t="s">
        <v>797</v>
      </c>
      <c r="Q32" s="234" t="s">
        <v>798</v>
      </c>
      <c r="R32" s="235"/>
      <c r="S32" s="235"/>
      <c r="T32" s="235"/>
    </row>
    <row r="33" spans="1:20" s="210" customFormat="1" ht="24.75" customHeight="1">
      <c r="A33" s="211">
        <v>6</v>
      </c>
      <c r="B33" s="211" t="s">
        <v>694</v>
      </c>
      <c r="C33" s="211" t="s">
        <v>695</v>
      </c>
      <c r="D33" s="211" t="s">
        <v>696</v>
      </c>
      <c r="E33" s="213"/>
      <c r="F33" s="211" t="s">
        <v>695</v>
      </c>
      <c r="G33" s="211"/>
      <c r="H33" s="211"/>
      <c r="I33" s="211"/>
      <c r="J33" s="211">
        <v>1</v>
      </c>
      <c r="K33" s="211"/>
      <c r="L33" s="197"/>
      <c r="M33" s="24" t="s">
        <v>43</v>
      </c>
      <c r="N33" s="197"/>
      <c r="O33" s="197"/>
      <c r="P33" s="13" t="s">
        <v>775</v>
      </c>
      <c r="Q33" s="13" t="s">
        <v>776</v>
      </c>
      <c r="R33" s="231"/>
      <c r="S33" s="231"/>
      <c r="T33" s="230"/>
    </row>
    <row r="34" spans="1:20" s="210" customFormat="1" ht="24.75" customHeight="1">
      <c r="A34" s="211">
        <v>7</v>
      </c>
      <c r="B34" s="211" t="s">
        <v>800</v>
      </c>
      <c r="C34" s="211"/>
      <c r="D34" s="211"/>
      <c r="E34" s="213" t="s">
        <v>681</v>
      </c>
      <c r="F34" s="211" t="s">
        <v>359</v>
      </c>
      <c r="G34" s="211" t="s">
        <v>325</v>
      </c>
      <c r="H34" s="211">
        <v>2011</v>
      </c>
      <c r="I34" s="211"/>
      <c r="J34" s="211">
        <v>0</v>
      </c>
      <c r="K34" s="211"/>
      <c r="L34" s="211" t="s">
        <v>697</v>
      </c>
      <c r="M34" s="24" t="s">
        <v>43</v>
      </c>
      <c r="N34" s="197"/>
      <c r="O34" s="197"/>
      <c r="P34" s="13" t="s">
        <v>777</v>
      </c>
      <c r="Q34" s="13" t="s">
        <v>778</v>
      </c>
      <c r="R34" s="231"/>
      <c r="S34" s="231"/>
      <c r="T34" s="230"/>
    </row>
    <row r="35" spans="1:20" s="212" customFormat="1" ht="24.75" customHeight="1">
      <c r="A35" s="196">
        <v>1</v>
      </c>
      <c r="B35" s="196" t="s">
        <v>698</v>
      </c>
      <c r="C35" s="196">
        <v>3580</v>
      </c>
      <c r="D35" s="196" t="s">
        <v>699</v>
      </c>
      <c r="E35" s="214" t="s">
        <v>700</v>
      </c>
      <c r="F35" s="196" t="s">
        <v>701</v>
      </c>
      <c r="G35" s="196">
        <v>2.8</v>
      </c>
      <c r="H35" s="196">
        <v>1994</v>
      </c>
      <c r="I35" s="196" t="s">
        <v>702</v>
      </c>
      <c r="J35" s="196">
        <v>3</v>
      </c>
      <c r="K35" s="196"/>
      <c r="L35" s="196" t="s">
        <v>703</v>
      </c>
      <c r="M35" s="24" t="s">
        <v>43</v>
      </c>
      <c r="N35" s="197"/>
      <c r="O35" s="197"/>
      <c r="P35" s="196" t="s">
        <v>781</v>
      </c>
      <c r="Q35" s="196" t="s">
        <v>782</v>
      </c>
      <c r="R35" s="231"/>
      <c r="S35" s="231"/>
      <c r="T35" s="231"/>
    </row>
    <row r="36" spans="1:20" s="212" customFormat="1" ht="24.75" customHeight="1">
      <c r="A36" s="196">
        <v>2</v>
      </c>
      <c r="B36" s="196" t="s">
        <v>704</v>
      </c>
      <c r="C36" s="196"/>
      <c r="D36" s="196" t="s">
        <v>705</v>
      </c>
      <c r="E36" s="214" t="s">
        <v>706</v>
      </c>
      <c r="F36" s="196" t="s">
        <v>701</v>
      </c>
      <c r="G36" s="196">
        <v>1.8</v>
      </c>
      <c r="H36" s="196">
        <v>2005</v>
      </c>
      <c r="I36" s="196"/>
      <c r="J36" s="196">
        <v>2</v>
      </c>
      <c r="K36" s="196"/>
      <c r="L36" s="197"/>
      <c r="M36" s="24" t="s">
        <v>43</v>
      </c>
      <c r="N36" s="197"/>
      <c r="O36" s="197"/>
      <c r="P36" s="196" t="s">
        <v>779</v>
      </c>
      <c r="Q36" s="196" t="s">
        <v>780</v>
      </c>
      <c r="R36" s="231"/>
      <c r="S36" s="231"/>
      <c r="T36" s="231"/>
    </row>
    <row r="37" spans="1:20" s="210" customFormat="1" ht="24.75" customHeight="1">
      <c r="A37" s="211">
        <v>3</v>
      </c>
      <c r="B37" s="211" t="s">
        <v>707</v>
      </c>
      <c r="C37" s="211"/>
      <c r="D37" s="211" t="s">
        <v>708</v>
      </c>
      <c r="E37" s="213" t="s">
        <v>709</v>
      </c>
      <c r="F37" s="211" t="s">
        <v>710</v>
      </c>
      <c r="G37" s="211">
        <v>1.4</v>
      </c>
      <c r="H37" s="211">
        <v>2000</v>
      </c>
      <c r="I37" s="211" t="s">
        <v>711</v>
      </c>
      <c r="J37" s="211">
        <v>5</v>
      </c>
      <c r="K37" s="211"/>
      <c r="L37" s="197"/>
      <c r="M37" s="24" t="s">
        <v>43</v>
      </c>
      <c r="N37" s="197"/>
      <c r="O37" s="197"/>
      <c r="P37" s="196" t="s">
        <v>745</v>
      </c>
      <c r="Q37" s="196" t="s">
        <v>746</v>
      </c>
      <c r="R37" s="231"/>
      <c r="S37" s="231"/>
      <c r="T37" s="230"/>
    </row>
    <row r="38" spans="1:20" s="210" customFormat="1" ht="24.75" customHeight="1">
      <c r="A38" s="211">
        <v>4</v>
      </c>
      <c r="B38" s="211" t="s">
        <v>712</v>
      </c>
      <c r="C38" s="211"/>
      <c r="D38" s="211" t="s">
        <v>713</v>
      </c>
      <c r="E38" s="213" t="s">
        <v>714</v>
      </c>
      <c r="F38" s="211" t="s">
        <v>715</v>
      </c>
      <c r="G38" s="211">
        <v>2.2</v>
      </c>
      <c r="H38" s="211">
        <v>1994</v>
      </c>
      <c r="I38" s="211"/>
      <c r="J38" s="211">
        <v>3</v>
      </c>
      <c r="K38" s="211"/>
      <c r="L38" s="211" t="s">
        <v>703</v>
      </c>
      <c r="M38" s="24" t="s">
        <v>43</v>
      </c>
      <c r="N38" s="197"/>
      <c r="O38" s="197"/>
      <c r="P38" s="13" t="s">
        <v>747</v>
      </c>
      <c r="Q38" s="13" t="s">
        <v>748</v>
      </c>
      <c r="R38" s="231"/>
      <c r="S38" s="231"/>
      <c r="T38" s="230"/>
    </row>
    <row r="39" spans="1:20" s="210" customFormat="1" ht="24.75" customHeight="1">
      <c r="A39" s="211">
        <v>5</v>
      </c>
      <c r="B39" s="211" t="s">
        <v>716</v>
      </c>
      <c r="C39" s="211"/>
      <c r="D39" s="211" t="s">
        <v>717</v>
      </c>
      <c r="E39" s="213" t="s">
        <v>718</v>
      </c>
      <c r="F39" s="211" t="s">
        <v>710</v>
      </c>
      <c r="G39" s="211">
        <v>1.9</v>
      </c>
      <c r="H39" s="211">
        <v>1994</v>
      </c>
      <c r="I39" s="211"/>
      <c r="J39" s="211">
        <v>5</v>
      </c>
      <c r="K39" s="211"/>
      <c r="L39" s="197"/>
      <c r="M39" s="24" t="s">
        <v>43</v>
      </c>
      <c r="N39" s="197"/>
      <c r="O39" s="197"/>
      <c r="P39" s="196" t="s">
        <v>749</v>
      </c>
      <c r="Q39" s="196" t="s">
        <v>750</v>
      </c>
      <c r="R39" s="231"/>
      <c r="S39" s="231"/>
      <c r="T39" s="230"/>
    </row>
    <row r="40" spans="1:20" s="210" customFormat="1" ht="24.75" customHeight="1">
      <c r="A40" s="211">
        <v>6</v>
      </c>
      <c r="B40" s="211" t="s">
        <v>719</v>
      </c>
      <c r="C40" s="211"/>
      <c r="D40" s="211" t="s">
        <v>720</v>
      </c>
      <c r="E40" s="213" t="s">
        <v>721</v>
      </c>
      <c r="F40" s="211" t="s">
        <v>710</v>
      </c>
      <c r="G40" s="211">
        <v>1.9</v>
      </c>
      <c r="H40" s="211">
        <v>2001</v>
      </c>
      <c r="I40" s="211" t="s">
        <v>722</v>
      </c>
      <c r="J40" s="211">
        <v>5</v>
      </c>
      <c r="K40" s="211" t="s">
        <v>723</v>
      </c>
      <c r="L40" s="197"/>
      <c r="M40" s="24" t="s">
        <v>43</v>
      </c>
      <c r="N40" s="197"/>
      <c r="O40" s="197"/>
      <c r="P40" s="196" t="s">
        <v>783</v>
      </c>
      <c r="Q40" s="196" t="s">
        <v>784</v>
      </c>
      <c r="R40" s="231"/>
      <c r="S40" s="231"/>
      <c r="T40" s="230"/>
    </row>
    <row r="41" spans="1:20" s="210" customFormat="1" ht="24.75" customHeight="1">
      <c r="A41" s="211">
        <v>7</v>
      </c>
      <c r="B41" s="211" t="s">
        <v>724</v>
      </c>
      <c r="C41" s="211"/>
      <c r="D41" s="211" t="s">
        <v>725</v>
      </c>
      <c r="E41" s="213" t="s">
        <v>726</v>
      </c>
      <c r="F41" s="211" t="s">
        <v>727</v>
      </c>
      <c r="G41" s="211">
        <v>6.8</v>
      </c>
      <c r="H41" s="211">
        <v>2000</v>
      </c>
      <c r="I41" s="211"/>
      <c r="J41" s="211"/>
      <c r="K41" s="211"/>
      <c r="L41" s="197"/>
      <c r="M41" s="24" t="s">
        <v>43</v>
      </c>
      <c r="N41" s="197"/>
      <c r="O41" s="197"/>
      <c r="P41" s="196" t="s">
        <v>751</v>
      </c>
      <c r="Q41" s="196" t="s">
        <v>752</v>
      </c>
      <c r="R41" s="231"/>
      <c r="S41" s="231"/>
      <c r="T41" s="230"/>
    </row>
    <row r="42" spans="1:20" s="212" customFormat="1" ht="24.75" customHeight="1">
      <c r="A42" s="196">
        <v>9</v>
      </c>
      <c r="B42" s="196" t="s">
        <v>728</v>
      </c>
      <c r="C42" s="196" t="s">
        <v>729</v>
      </c>
      <c r="D42" s="196" t="s">
        <v>729</v>
      </c>
      <c r="E42" s="214" t="s">
        <v>730</v>
      </c>
      <c r="F42" s="196" t="s">
        <v>731</v>
      </c>
      <c r="G42" s="196"/>
      <c r="H42" s="196">
        <v>0</v>
      </c>
      <c r="I42" s="196">
        <v>0</v>
      </c>
      <c r="J42" s="196">
        <v>0</v>
      </c>
      <c r="K42" s="196" t="s">
        <v>732</v>
      </c>
      <c r="L42" s="197"/>
      <c r="M42" s="24" t="s">
        <v>43</v>
      </c>
      <c r="N42" s="197"/>
      <c r="O42" s="197"/>
      <c r="P42" s="196" t="s">
        <v>753</v>
      </c>
      <c r="Q42" s="196" t="s">
        <v>754</v>
      </c>
      <c r="R42" s="231"/>
      <c r="S42" s="231"/>
      <c r="T42" s="231"/>
    </row>
    <row r="43" spans="1:20" s="210" customFormat="1" ht="24.75" customHeight="1">
      <c r="A43" s="211">
        <v>10</v>
      </c>
      <c r="B43" s="211" t="s">
        <v>733</v>
      </c>
      <c r="C43" s="211" t="s">
        <v>801</v>
      </c>
      <c r="D43" s="211" t="s">
        <v>734</v>
      </c>
      <c r="E43" s="213" t="s">
        <v>735</v>
      </c>
      <c r="F43" s="211" t="s">
        <v>727</v>
      </c>
      <c r="G43" s="211">
        <v>9.3</v>
      </c>
      <c r="H43" s="211">
        <v>2003</v>
      </c>
      <c r="I43" s="211" t="s">
        <v>736</v>
      </c>
      <c r="J43" s="211">
        <v>1</v>
      </c>
      <c r="K43" s="211"/>
      <c r="L43" s="197"/>
      <c r="M43" s="24" t="s">
        <v>43</v>
      </c>
      <c r="N43" s="197"/>
      <c r="O43" s="197"/>
      <c r="P43" s="196" t="s">
        <v>755</v>
      </c>
      <c r="Q43" s="196" t="s">
        <v>756</v>
      </c>
      <c r="R43" s="231"/>
      <c r="S43" s="231"/>
      <c r="T43" s="230"/>
    </row>
    <row r="44" spans="1:20" s="210" customFormat="1" ht="24.75" customHeight="1">
      <c r="A44" s="211">
        <v>11</v>
      </c>
      <c r="B44" s="211" t="s">
        <v>737</v>
      </c>
      <c r="C44" s="211"/>
      <c r="D44" s="211">
        <v>364115</v>
      </c>
      <c r="E44" s="213" t="s">
        <v>273</v>
      </c>
      <c r="F44" s="211" t="s">
        <v>802</v>
      </c>
      <c r="G44" s="211"/>
      <c r="H44" s="211"/>
      <c r="I44" s="211"/>
      <c r="J44" s="211">
        <v>1</v>
      </c>
      <c r="K44" s="211"/>
      <c r="L44" s="197"/>
      <c r="M44" s="24" t="s">
        <v>43</v>
      </c>
      <c r="N44" s="197"/>
      <c r="O44" s="197"/>
      <c r="P44" s="196" t="s">
        <v>757</v>
      </c>
      <c r="Q44" s="196" t="s">
        <v>758</v>
      </c>
      <c r="R44" s="231"/>
      <c r="S44" s="231"/>
      <c r="T44" s="230"/>
    </row>
    <row r="45" spans="1:20" s="210" customFormat="1" ht="24.75" customHeight="1">
      <c r="A45" s="211">
        <v>12</v>
      </c>
      <c r="B45" s="211" t="s">
        <v>738</v>
      </c>
      <c r="C45" s="211"/>
      <c r="D45" s="211">
        <v>1068553</v>
      </c>
      <c r="E45" s="213" t="s">
        <v>273</v>
      </c>
      <c r="F45" s="211" t="s">
        <v>803</v>
      </c>
      <c r="G45" s="211"/>
      <c r="H45" s="211"/>
      <c r="I45" s="211"/>
      <c r="J45" s="211">
        <v>1</v>
      </c>
      <c r="K45" s="211"/>
      <c r="L45" s="197"/>
      <c r="M45" s="24" t="s">
        <v>43</v>
      </c>
      <c r="N45" s="197"/>
      <c r="O45" s="197"/>
      <c r="P45" s="196" t="s">
        <v>759</v>
      </c>
      <c r="Q45" s="196" t="s">
        <v>760</v>
      </c>
      <c r="R45" s="231"/>
      <c r="S45" s="231"/>
      <c r="T45" s="230"/>
    </row>
    <row r="46" spans="1:20" s="210" customFormat="1" ht="24.75" customHeight="1">
      <c r="A46" s="211">
        <v>13</v>
      </c>
      <c r="B46" s="211" t="s">
        <v>739</v>
      </c>
      <c r="C46" s="211"/>
      <c r="D46" s="211" t="s">
        <v>740</v>
      </c>
      <c r="E46" s="213" t="s">
        <v>273</v>
      </c>
      <c r="F46" s="211" t="s">
        <v>802</v>
      </c>
      <c r="G46" s="211"/>
      <c r="H46" s="211"/>
      <c r="I46" s="211"/>
      <c r="J46" s="211">
        <v>1</v>
      </c>
      <c r="K46" s="211"/>
      <c r="L46" s="197"/>
      <c r="M46" s="24" t="s">
        <v>43</v>
      </c>
      <c r="N46" s="197"/>
      <c r="O46" s="197"/>
      <c r="P46" s="196" t="s">
        <v>761</v>
      </c>
      <c r="Q46" s="196" t="s">
        <v>762</v>
      </c>
      <c r="R46" s="231"/>
      <c r="S46" s="231"/>
      <c r="T46" s="230"/>
    </row>
    <row r="47" spans="1:20" s="210" customFormat="1" ht="24.75" customHeight="1">
      <c r="A47" s="211">
        <v>14</v>
      </c>
      <c r="B47" s="211" t="s">
        <v>741</v>
      </c>
      <c r="C47" s="211"/>
      <c r="D47" s="211" t="s">
        <v>742</v>
      </c>
      <c r="E47" s="213" t="s">
        <v>273</v>
      </c>
      <c r="F47" s="211" t="s">
        <v>804</v>
      </c>
      <c r="G47" s="211"/>
      <c r="H47" s="211">
        <v>1997</v>
      </c>
      <c r="I47" s="211">
        <v>1997</v>
      </c>
      <c r="J47" s="211">
        <v>1</v>
      </c>
      <c r="K47" s="211"/>
      <c r="L47" s="197"/>
      <c r="M47" s="24" t="s">
        <v>43</v>
      </c>
      <c r="N47" s="197"/>
      <c r="O47" s="197"/>
      <c r="P47" s="196" t="s">
        <v>763</v>
      </c>
      <c r="Q47" s="196" t="s">
        <v>764</v>
      </c>
      <c r="R47" s="231"/>
      <c r="S47" s="231"/>
      <c r="T47" s="230"/>
    </row>
    <row r="48" spans="1:20" s="210" customFormat="1" ht="24.75" customHeight="1">
      <c r="A48" s="211">
        <v>15</v>
      </c>
      <c r="B48" s="211" t="s">
        <v>743</v>
      </c>
      <c r="C48" s="211"/>
      <c r="D48" s="211">
        <v>77899</v>
      </c>
      <c r="E48" s="213" t="s">
        <v>744</v>
      </c>
      <c r="F48" s="211" t="s">
        <v>731</v>
      </c>
      <c r="G48" s="211"/>
      <c r="H48" s="211">
        <v>1971</v>
      </c>
      <c r="I48" s="211">
        <v>1971</v>
      </c>
      <c r="J48" s="211">
        <v>0</v>
      </c>
      <c r="K48" s="211"/>
      <c r="L48" s="211" t="s">
        <v>703</v>
      </c>
      <c r="M48" s="24" t="s">
        <v>43</v>
      </c>
      <c r="N48" s="197"/>
      <c r="O48" s="197"/>
      <c r="P48" s="196" t="s">
        <v>765</v>
      </c>
      <c r="Q48" s="196" t="s">
        <v>766</v>
      </c>
      <c r="R48" s="231"/>
      <c r="S48" s="231"/>
      <c r="T48" s="230"/>
    </row>
    <row r="49" spans="1:20" ht="36" customHeight="1">
      <c r="A49" s="213">
        <v>16</v>
      </c>
      <c r="B49" s="24" t="s">
        <v>785</v>
      </c>
      <c r="C49" s="24" t="s">
        <v>786</v>
      </c>
      <c r="D49" s="228" t="s">
        <v>790</v>
      </c>
      <c r="E49" s="24" t="s">
        <v>794</v>
      </c>
      <c r="F49" s="8" t="s">
        <v>791</v>
      </c>
      <c r="G49" s="228">
        <v>1995</v>
      </c>
      <c r="H49" s="24">
        <v>2022</v>
      </c>
      <c r="I49" s="232">
        <v>44896</v>
      </c>
      <c r="J49" s="24">
        <v>9</v>
      </c>
      <c r="K49" s="228">
        <v>1040</v>
      </c>
      <c r="L49" s="228">
        <v>3500</v>
      </c>
      <c r="M49" s="24" t="s">
        <v>43</v>
      </c>
      <c r="N49" s="228">
        <v>21300</v>
      </c>
      <c r="O49" s="237">
        <v>195000</v>
      </c>
      <c r="P49" s="12" t="s">
        <v>787</v>
      </c>
      <c r="Q49" s="12" t="s">
        <v>788</v>
      </c>
      <c r="R49" s="12" t="s">
        <v>787</v>
      </c>
      <c r="S49" s="12" t="s">
        <v>788</v>
      </c>
      <c r="T49" s="25" t="s">
        <v>792</v>
      </c>
    </row>
  </sheetData>
  <sheetProtection/>
  <mergeCells count="22">
    <mergeCell ref="O4:O6"/>
    <mergeCell ref="L4:L6"/>
    <mergeCell ref="R4:S5"/>
    <mergeCell ref="A27:S27"/>
    <mergeCell ref="A7:T7"/>
    <mergeCell ref="T4:T6"/>
    <mergeCell ref="B4:B6"/>
    <mergeCell ref="C4:C6"/>
    <mergeCell ref="N4:N6"/>
    <mergeCell ref="E4:E6"/>
    <mergeCell ref="F4:F6"/>
    <mergeCell ref="M4:M6"/>
    <mergeCell ref="D4:D6"/>
    <mergeCell ref="N1:Q1"/>
    <mergeCell ref="H4:H6"/>
    <mergeCell ref="G4:G6"/>
    <mergeCell ref="I4:I6"/>
    <mergeCell ref="J4:J6"/>
    <mergeCell ref="K4:K6"/>
    <mergeCell ref="A3:T3"/>
    <mergeCell ref="P4:Q5"/>
    <mergeCell ref="A4:A6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3"/>
  <sheetViews>
    <sheetView view="pageBreakPreview" zoomScale="60" zoomScalePageLayoutView="0" workbookViewId="0" topLeftCell="A1">
      <selection activeCell="B11" sqref="B11:H11"/>
    </sheetView>
  </sheetViews>
  <sheetFormatPr defaultColWidth="33.8515625" defaultRowHeight="12.75"/>
  <cols>
    <col min="1" max="1" width="33.421875" style="2" customWidth="1"/>
    <col min="2" max="3" width="17.28125" style="22" customWidth="1"/>
    <col min="4" max="4" width="15.140625" style="22" customWidth="1"/>
    <col min="5" max="6" width="17.28125" style="22" customWidth="1"/>
    <col min="7" max="7" width="18.7109375" style="22" customWidth="1"/>
    <col min="8" max="8" width="16.28125" style="22" customWidth="1"/>
    <col min="9" max="9" width="33.8515625" style="10" customWidth="1"/>
    <col min="10" max="16384" width="33.8515625" style="22" customWidth="1"/>
  </cols>
  <sheetData>
    <row r="1" ht="13.5" thickBot="1">
      <c r="A1" s="63" t="s">
        <v>20</v>
      </c>
    </row>
    <row r="2" spans="1:8" ht="39" thickBot="1">
      <c r="A2" s="57" t="s">
        <v>15</v>
      </c>
      <c r="B2" s="200" t="s">
        <v>186</v>
      </c>
      <c r="C2" s="200" t="s">
        <v>192</v>
      </c>
      <c r="D2" s="200" t="s">
        <v>196</v>
      </c>
      <c r="E2" s="201" t="s">
        <v>200</v>
      </c>
      <c r="F2" s="200" t="s">
        <v>205</v>
      </c>
      <c r="G2" s="202" t="s">
        <v>222</v>
      </c>
      <c r="H2" s="50" t="s">
        <v>253</v>
      </c>
    </row>
    <row r="3" spans="1:8" ht="22.5" customHeight="1">
      <c r="A3" s="58" t="s">
        <v>16</v>
      </c>
      <c r="B3" s="203">
        <v>91730.08</v>
      </c>
      <c r="C3" s="204">
        <v>164056.16</v>
      </c>
      <c r="D3" s="91"/>
      <c r="E3" s="203">
        <v>157997.17</v>
      </c>
      <c r="F3" s="203">
        <v>79449.67</v>
      </c>
      <c r="G3" s="91"/>
      <c r="H3" s="59"/>
    </row>
    <row r="4" spans="1:8" ht="45.75" customHeight="1">
      <c r="A4" s="60" t="s">
        <v>538</v>
      </c>
      <c r="B4" s="205">
        <v>366770.39</v>
      </c>
      <c r="C4" s="182">
        <v>229359.34</v>
      </c>
      <c r="D4" s="92"/>
      <c r="E4" s="205">
        <v>11500</v>
      </c>
      <c r="F4" s="205">
        <v>5502</v>
      </c>
      <c r="G4" s="206">
        <v>1427.77</v>
      </c>
      <c r="H4" s="61">
        <f>10300+17888.5</f>
        <v>28188.5</v>
      </c>
    </row>
    <row r="5" spans="1:8" ht="22.5" customHeight="1">
      <c r="A5" s="60" t="s">
        <v>17</v>
      </c>
      <c r="B5" s="205">
        <v>25999.99</v>
      </c>
      <c r="C5" s="182">
        <v>399739.46</v>
      </c>
      <c r="D5" s="92"/>
      <c r="E5" s="205">
        <v>33325.6</v>
      </c>
      <c r="F5" s="205">
        <v>0</v>
      </c>
      <c r="G5" s="206"/>
      <c r="H5" s="61"/>
    </row>
    <row r="6" spans="1:8" ht="57.75" customHeight="1">
      <c r="A6" s="60" t="s">
        <v>539</v>
      </c>
      <c r="B6" s="205">
        <v>1375693.83</v>
      </c>
      <c r="C6" s="182">
        <v>7574032.92</v>
      </c>
      <c r="D6" s="92"/>
      <c r="E6" s="205"/>
      <c r="F6" s="205">
        <v>44533.29</v>
      </c>
      <c r="G6" s="206"/>
      <c r="H6" s="61"/>
    </row>
    <row r="7" spans="1:8" ht="58.5" customHeight="1">
      <c r="A7" s="60" t="s">
        <v>540</v>
      </c>
      <c r="B7" s="205"/>
      <c r="C7" s="182">
        <v>302481.07</v>
      </c>
      <c r="D7" s="92"/>
      <c r="E7" s="205">
        <v>0</v>
      </c>
      <c r="F7" s="205">
        <v>0</v>
      </c>
      <c r="G7" s="206">
        <v>864.9</v>
      </c>
      <c r="H7" s="61"/>
    </row>
    <row r="8" spans="1:8" ht="42.75" customHeight="1">
      <c r="A8" s="60" t="s">
        <v>541</v>
      </c>
      <c r="B8" s="205">
        <v>184244.71</v>
      </c>
      <c r="C8" s="182">
        <v>93265.06</v>
      </c>
      <c r="D8" s="92"/>
      <c r="E8" s="205">
        <v>0</v>
      </c>
      <c r="F8" s="205">
        <v>140552.08</v>
      </c>
      <c r="G8" s="205">
        <v>4920</v>
      </c>
      <c r="H8" s="61">
        <v>13364.25</v>
      </c>
    </row>
    <row r="9" spans="1:8" ht="66" customHeight="1">
      <c r="A9" s="62" t="s">
        <v>542</v>
      </c>
      <c r="B9" s="205">
        <v>1881740.09</v>
      </c>
      <c r="C9" s="182"/>
      <c r="D9" s="205">
        <v>393015.72</v>
      </c>
      <c r="E9" s="205">
        <v>1556176.48</v>
      </c>
      <c r="F9" s="205">
        <v>1632079.8</v>
      </c>
      <c r="G9" s="205">
        <v>140024.59</v>
      </c>
      <c r="H9" s="72">
        <v>315079.1</v>
      </c>
    </row>
    <row r="10" spans="1:8" ht="30.75" customHeight="1">
      <c r="A10" s="60" t="s">
        <v>18</v>
      </c>
      <c r="B10" s="92"/>
      <c r="C10" s="206"/>
      <c r="D10" s="205">
        <v>2353.18</v>
      </c>
      <c r="E10" s="205">
        <v>206942.96</v>
      </c>
      <c r="F10" s="205">
        <v>296042.96</v>
      </c>
      <c r="G10" s="92"/>
      <c r="H10" s="72">
        <v>215162.14</v>
      </c>
    </row>
    <row r="11" spans="1:8" ht="22.5" customHeight="1">
      <c r="A11" s="34" t="s">
        <v>19</v>
      </c>
      <c r="B11" s="207">
        <f aca="true" t="shared" si="0" ref="B11:G11">SUM(B3:B10)</f>
        <v>3926179.09</v>
      </c>
      <c r="C11" s="207">
        <f t="shared" si="0"/>
        <v>8762934.01</v>
      </c>
      <c r="D11" s="207">
        <f t="shared" si="0"/>
        <v>395368.89999999997</v>
      </c>
      <c r="E11" s="207">
        <f t="shared" si="0"/>
        <v>1965942.21</v>
      </c>
      <c r="F11" s="207">
        <f t="shared" si="0"/>
        <v>2198159.8000000003</v>
      </c>
      <c r="G11" s="207">
        <f t="shared" si="0"/>
        <v>147237.26</v>
      </c>
      <c r="H11" s="73">
        <v>543605.49</v>
      </c>
    </row>
    <row r="12" spans="5:7" ht="12.75">
      <c r="E12" s="294" t="s">
        <v>675</v>
      </c>
      <c r="G12" s="292" t="s">
        <v>580</v>
      </c>
    </row>
    <row r="13" spans="5:7" ht="38.25" customHeight="1">
      <c r="E13" s="294"/>
      <c r="G13" s="293"/>
    </row>
  </sheetData>
  <sheetProtection/>
  <mergeCells count="2">
    <mergeCell ref="G12:G13"/>
    <mergeCell ref="E12:E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60" zoomScalePageLayoutView="0" workbookViewId="0" topLeftCell="A1">
      <selection activeCell="K25" sqref="K25"/>
    </sheetView>
  </sheetViews>
  <sheetFormatPr defaultColWidth="9.140625" defaultRowHeight="12.75"/>
  <cols>
    <col min="1" max="1" width="3.57421875" style="10" bestFit="1" customWidth="1"/>
    <col min="2" max="2" width="54.140625" style="10" customWidth="1"/>
    <col min="3" max="3" width="37.57421875" style="10" customWidth="1"/>
    <col min="4" max="16384" width="9.140625" style="10" customWidth="1"/>
  </cols>
  <sheetData>
    <row r="1" ht="12.75">
      <c r="C1" s="74" t="s">
        <v>534</v>
      </c>
    </row>
    <row r="3" spans="1:4" ht="60" customHeight="1">
      <c r="A3" s="295" t="s">
        <v>293</v>
      </c>
      <c r="B3" s="295"/>
      <c r="C3" s="295"/>
      <c r="D3" s="76"/>
    </row>
    <row r="4" spans="1:4" ht="9" customHeight="1">
      <c r="A4" s="75"/>
      <c r="B4" s="75"/>
      <c r="C4" s="75"/>
      <c r="D4" s="76"/>
    </row>
    <row r="5" ht="13.5" thickBot="1"/>
    <row r="6" spans="1:3" ht="30.75" customHeight="1">
      <c r="A6" s="64" t="s">
        <v>21</v>
      </c>
      <c r="B6" s="65" t="s">
        <v>22</v>
      </c>
      <c r="C6" s="66" t="s">
        <v>23</v>
      </c>
    </row>
    <row r="7" spans="1:3" ht="30.75" customHeight="1">
      <c r="A7" s="296" t="s">
        <v>196</v>
      </c>
      <c r="B7" s="297"/>
      <c r="C7" s="298"/>
    </row>
    <row r="8" spans="1:3" ht="46.5" customHeight="1">
      <c r="A8" s="208" t="s">
        <v>24</v>
      </c>
      <c r="B8" s="12" t="s">
        <v>494</v>
      </c>
      <c r="C8" s="77" t="s">
        <v>270</v>
      </c>
    </row>
    <row r="9" spans="1:3" ht="43.5" customHeight="1">
      <c r="A9" s="208" t="s">
        <v>25</v>
      </c>
      <c r="B9" s="12" t="s">
        <v>495</v>
      </c>
      <c r="C9" s="77" t="s">
        <v>270</v>
      </c>
    </row>
    <row r="10" spans="1:3" ht="27" customHeight="1">
      <c r="A10" s="209" t="s">
        <v>654</v>
      </c>
      <c r="B10" s="12" t="s">
        <v>652</v>
      </c>
      <c r="C10" s="13" t="s">
        <v>653</v>
      </c>
    </row>
    <row r="11" spans="1:3" ht="19.5" customHeight="1">
      <c r="A11" s="296" t="s">
        <v>222</v>
      </c>
      <c r="B11" s="297"/>
      <c r="C11" s="298"/>
    </row>
    <row r="12" spans="1:3" ht="30.75" customHeight="1">
      <c r="A12" s="42">
        <v>1</v>
      </c>
      <c r="B12" s="13" t="s">
        <v>515</v>
      </c>
      <c r="C12" s="77" t="s">
        <v>384</v>
      </c>
    </row>
    <row r="13" spans="1:3" ht="21" customHeight="1">
      <c r="A13" s="296" t="s">
        <v>530</v>
      </c>
      <c r="B13" s="297"/>
      <c r="C13" s="298"/>
    </row>
    <row r="14" spans="1:3" ht="51.75" customHeight="1">
      <c r="A14" s="42">
        <v>1</v>
      </c>
      <c r="B14" s="13" t="s">
        <v>254</v>
      </c>
      <c r="C14" s="77" t="s">
        <v>255</v>
      </c>
    </row>
    <row r="15" spans="1:3" ht="44.25" customHeight="1">
      <c r="A15" s="42">
        <v>2</v>
      </c>
      <c r="B15" s="13" t="s">
        <v>256</v>
      </c>
      <c r="C15" s="77" t="s">
        <v>257</v>
      </c>
    </row>
    <row r="16" spans="1:3" ht="18" customHeight="1">
      <c r="A16" s="42">
        <v>3</v>
      </c>
      <c r="B16" s="12" t="s">
        <v>258</v>
      </c>
      <c r="C16" s="77" t="s">
        <v>259</v>
      </c>
    </row>
    <row r="17" spans="1:3" ht="18" customHeight="1">
      <c r="A17" s="42">
        <v>4</v>
      </c>
      <c r="B17" s="12" t="s">
        <v>260</v>
      </c>
      <c r="C17" s="77" t="s">
        <v>261</v>
      </c>
    </row>
    <row r="18" spans="1:3" ht="18" customHeight="1">
      <c r="A18" s="42">
        <v>5</v>
      </c>
      <c r="B18" s="12" t="s">
        <v>262</v>
      </c>
      <c r="C18" s="77" t="s">
        <v>263</v>
      </c>
    </row>
    <row r="19" spans="1:3" ht="18" customHeight="1">
      <c r="A19" s="42">
        <v>6</v>
      </c>
      <c r="B19" s="12" t="s">
        <v>264</v>
      </c>
      <c r="C19" s="77" t="s">
        <v>261</v>
      </c>
    </row>
    <row r="20" spans="1:3" ht="18" customHeight="1">
      <c r="A20" s="42">
        <v>7</v>
      </c>
      <c r="B20" s="12" t="s">
        <v>265</v>
      </c>
      <c r="C20" s="77" t="s">
        <v>261</v>
      </c>
    </row>
    <row r="21" spans="1:3" ht="18" customHeight="1">
      <c r="A21" s="42">
        <v>8</v>
      </c>
      <c r="B21" s="12" t="s">
        <v>266</v>
      </c>
      <c r="C21" s="77" t="s">
        <v>259</v>
      </c>
    </row>
    <row r="22" spans="1:3" ht="18" customHeight="1">
      <c r="A22" s="42">
        <v>9</v>
      </c>
      <c r="B22" s="12" t="s">
        <v>267</v>
      </c>
      <c r="C22" s="77" t="s">
        <v>259</v>
      </c>
    </row>
    <row r="23" spans="1:3" ht="18" customHeight="1">
      <c r="A23" s="42">
        <v>10</v>
      </c>
      <c r="B23" s="13" t="s">
        <v>268</v>
      </c>
      <c r="C23" s="77" t="s">
        <v>259</v>
      </c>
    </row>
    <row r="24" spans="1:3" ht="18" customHeight="1" thickBot="1">
      <c r="A24" s="44">
        <v>11</v>
      </c>
      <c r="B24" s="46" t="s">
        <v>269</v>
      </c>
      <c r="C24" s="71" t="s">
        <v>261</v>
      </c>
    </row>
    <row r="25" ht="18" customHeight="1"/>
    <row r="26" ht="44.25" customHeight="1"/>
    <row r="27" ht="40.5" customHeight="1"/>
  </sheetData>
  <sheetProtection/>
  <mergeCells count="4">
    <mergeCell ref="A3:C3"/>
    <mergeCell ref="A11:C11"/>
    <mergeCell ref="A13:C13"/>
    <mergeCell ref="A7:C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9"/>
  <sheetViews>
    <sheetView view="pageBreakPreview" zoomScale="60" zoomScalePageLayoutView="0" workbookViewId="0" topLeftCell="A1">
      <selection activeCell="M4" sqref="M4"/>
    </sheetView>
  </sheetViews>
  <sheetFormatPr defaultColWidth="9.140625" defaultRowHeight="12.75"/>
  <cols>
    <col min="1" max="1" width="4.8515625" style="0" customWidth="1"/>
    <col min="2" max="2" width="14.28125" style="0" customWidth="1"/>
    <col min="3" max="3" width="16.28125" style="0" customWidth="1"/>
    <col min="4" max="4" width="14.00390625" style="0" customWidth="1"/>
    <col min="5" max="5" width="10.421875" style="0" customWidth="1"/>
    <col min="6" max="6" width="28.00390625" style="0" customWidth="1"/>
    <col min="7" max="7" width="13.421875" style="0" customWidth="1"/>
    <col min="8" max="8" width="14.57421875" style="0" customWidth="1"/>
    <col min="9" max="9" width="13.140625" style="0" customWidth="1"/>
    <col min="10" max="10" width="13.7109375" style="0" customWidth="1"/>
    <col min="11" max="11" width="13.140625" style="0" customWidth="1"/>
  </cols>
  <sheetData>
    <row r="1" spans="1:11" ht="49.5" customHeight="1" thickBot="1">
      <c r="A1" s="299" t="s">
        <v>850</v>
      </c>
      <c r="B1" s="300"/>
      <c r="C1" s="300"/>
      <c r="D1" s="300"/>
      <c r="E1" s="300"/>
      <c r="F1" s="300"/>
      <c r="G1" s="300"/>
      <c r="H1" s="300"/>
      <c r="I1" s="300"/>
      <c r="J1" s="300"/>
      <c r="K1" s="301"/>
    </row>
    <row r="2" spans="1:11" ht="30">
      <c r="A2" s="238" t="s">
        <v>806</v>
      </c>
      <c r="B2" s="238" t="s">
        <v>807</v>
      </c>
      <c r="C2" s="238" t="s">
        <v>808</v>
      </c>
      <c r="D2" s="238" t="s">
        <v>809</v>
      </c>
      <c r="E2" s="239" t="s">
        <v>810</v>
      </c>
      <c r="F2" s="238" t="s">
        <v>811</v>
      </c>
      <c r="G2" s="238" t="s">
        <v>812</v>
      </c>
      <c r="H2" s="239" t="s">
        <v>813</v>
      </c>
      <c r="I2" s="238" t="s">
        <v>814</v>
      </c>
      <c r="J2" s="238" t="s">
        <v>815</v>
      </c>
      <c r="K2" s="240" t="s">
        <v>816</v>
      </c>
    </row>
    <row r="3" spans="1:11" ht="53.25" customHeight="1">
      <c r="A3" s="241">
        <v>1</v>
      </c>
      <c r="B3" s="241" t="s">
        <v>186</v>
      </c>
      <c r="C3" s="241" t="s">
        <v>186</v>
      </c>
      <c r="D3" s="241" t="s">
        <v>818</v>
      </c>
      <c r="E3" s="242">
        <v>44235</v>
      </c>
      <c r="F3" s="241" t="s">
        <v>822</v>
      </c>
      <c r="G3" s="241" t="s">
        <v>817</v>
      </c>
      <c r="H3" s="242">
        <v>44300</v>
      </c>
      <c r="I3" s="241" t="s">
        <v>823</v>
      </c>
      <c r="J3" s="241"/>
      <c r="K3" s="243">
        <v>4643.25</v>
      </c>
    </row>
    <row r="4" spans="1:11" ht="75.75" customHeight="1">
      <c r="A4" s="241">
        <v>2</v>
      </c>
      <c r="B4" s="244" t="s">
        <v>186</v>
      </c>
      <c r="C4" s="244" t="s">
        <v>819</v>
      </c>
      <c r="D4" s="244" t="s">
        <v>821</v>
      </c>
      <c r="E4" s="245">
        <v>44249</v>
      </c>
      <c r="F4" s="244" t="s">
        <v>824</v>
      </c>
      <c r="G4" s="244" t="s">
        <v>817</v>
      </c>
      <c r="H4" s="245">
        <v>44265</v>
      </c>
      <c r="I4" s="244" t="s">
        <v>825</v>
      </c>
      <c r="J4" s="244"/>
      <c r="K4" s="246">
        <v>10000</v>
      </c>
    </row>
    <row r="5" spans="1:11" ht="49.5" customHeight="1">
      <c r="A5" s="241">
        <v>3</v>
      </c>
      <c r="B5" s="241" t="s">
        <v>186</v>
      </c>
      <c r="C5" s="241" t="s">
        <v>819</v>
      </c>
      <c r="D5" s="241" t="s">
        <v>821</v>
      </c>
      <c r="E5" s="242">
        <v>44480</v>
      </c>
      <c r="F5" s="241" t="s">
        <v>826</v>
      </c>
      <c r="G5" s="241" t="s">
        <v>817</v>
      </c>
      <c r="H5" s="242">
        <v>44587</v>
      </c>
      <c r="I5" s="241"/>
      <c r="J5" s="241"/>
      <c r="K5" s="243">
        <v>2532.55</v>
      </c>
    </row>
    <row r="6" spans="1:11" ht="36.75" customHeight="1">
      <c r="A6" s="241">
        <v>4</v>
      </c>
      <c r="B6" s="241" t="s">
        <v>827</v>
      </c>
      <c r="C6" s="241" t="s">
        <v>819</v>
      </c>
      <c r="D6" s="241" t="s">
        <v>828</v>
      </c>
      <c r="E6" s="242">
        <v>44488</v>
      </c>
      <c r="F6" s="241" t="s">
        <v>829</v>
      </c>
      <c r="G6" s="241" t="s">
        <v>817</v>
      </c>
      <c r="H6" s="242">
        <v>44529</v>
      </c>
      <c r="I6" s="241"/>
      <c r="J6" s="241"/>
      <c r="K6" s="243">
        <v>1400.89</v>
      </c>
    </row>
    <row r="7" spans="1:11" ht="42" customHeight="1">
      <c r="A7" s="241">
        <v>5</v>
      </c>
      <c r="B7" s="241" t="s">
        <v>186</v>
      </c>
      <c r="C7" s="241" t="s">
        <v>819</v>
      </c>
      <c r="D7" s="241" t="s">
        <v>821</v>
      </c>
      <c r="E7" s="242">
        <v>44594</v>
      </c>
      <c r="F7" s="241" t="s">
        <v>830</v>
      </c>
      <c r="G7" s="241" t="s">
        <v>817</v>
      </c>
      <c r="H7" s="242">
        <v>44628</v>
      </c>
      <c r="I7" s="241" t="s">
        <v>831</v>
      </c>
      <c r="J7" s="241"/>
      <c r="K7" s="243">
        <v>0</v>
      </c>
    </row>
    <row r="8" spans="1:11" ht="56.25" customHeight="1">
      <c r="A8" s="241">
        <v>6</v>
      </c>
      <c r="B8" s="241" t="s">
        <v>186</v>
      </c>
      <c r="C8" s="241" t="s">
        <v>186</v>
      </c>
      <c r="D8" s="241" t="s">
        <v>818</v>
      </c>
      <c r="E8" s="242">
        <v>44613</v>
      </c>
      <c r="F8" s="241" t="s">
        <v>832</v>
      </c>
      <c r="G8" s="241" t="s">
        <v>817</v>
      </c>
      <c r="H8" s="242">
        <v>44691</v>
      </c>
      <c r="I8" s="13" t="s">
        <v>846</v>
      </c>
      <c r="J8" s="241"/>
      <c r="K8" s="243">
        <v>5830.86</v>
      </c>
    </row>
    <row r="9" spans="1:11" ht="42" customHeight="1">
      <c r="A9" s="241">
        <v>7</v>
      </c>
      <c r="B9" s="241" t="s">
        <v>827</v>
      </c>
      <c r="C9" s="241" t="s">
        <v>819</v>
      </c>
      <c r="D9" s="241" t="s">
        <v>821</v>
      </c>
      <c r="E9" s="242">
        <v>44655</v>
      </c>
      <c r="F9" s="241" t="s">
        <v>833</v>
      </c>
      <c r="G9" s="241" t="s">
        <v>817</v>
      </c>
      <c r="H9" s="242">
        <v>44692</v>
      </c>
      <c r="I9" s="241" t="s">
        <v>831</v>
      </c>
      <c r="J9" s="241"/>
      <c r="K9" s="243">
        <v>0</v>
      </c>
    </row>
    <row r="10" spans="1:11" ht="38.25">
      <c r="A10" s="241">
        <v>8</v>
      </c>
      <c r="B10" s="241" t="s">
        <v>186</v>
      </c>
      <c r="C10" s="241" t="s">
        <v>186</v>
      </c>
      <c r="D10" s="241" t="s">
        <v>818</v>
      </c>
      <c r="E10" s="242">
        <v>44686</v>
      </c>
      <c r="F10" s="241" t="s">
        <v>834</v>
      </c>
      <c r="G10" s="241" t="s">
        <v>817</v>
      </c>
      <c r="H10" s="242">
        <v>44719</v>
      </c>
      <c r="I10" s="13" t="s">
        <v>847</v>
      </c>
      <c r="J10" s="241"/>
      <c r="K10" s="243">
        <v>4853.36</v>
      </c>
    </row>
    <row r="11" spans="1:11" ht="38.25">
      <c r="A11" s="241">
        <v>9</v>
      </c>
      <c r="B11" s="241" t="s">
        <v>200</v>
      </c>
      <c r="C11" s="241" t="s">
        <v>200</v>
      </c>
      <c r="D11" s="241" t="s">
        <v>818</v>
      </c>
      <c r="E11" s="242">
        <v>44702</v>
      </c>
      <c r="F11" s="241" t="s">
        <v>835</v>
      </c>
      <c r="G11" s="241" t="s">
        <v>817</v>
      </c>
      <c r="H11" s="242">
        <v>44720</v>
      </c>
      <c r="I11" s="13" t="s">
        <v>847</v>
      </c>
      <c r="J11" s="241"/>
      <c r="K11" s="243">
        <v>2153.98</v>
      </c>
    </row>
    <row r="12" spans="1:11" ht="76.5">
      <c r="A12" s="241">
        <v>10</v>
      </c>
      <c r="B12" s="241" t="s">
        <v>186</v>
      </c>
      <c r="C12" s="241" t="s">
        <v>186</v>
      </c>
      <c r="D12" s="241" t="s">
        <v>818</v>
      </c>
      <c r="E12" s="242">
        <v>44702</v>
      </c>
      <c r="F12" s="241" t="s">
        <v>836</v>
      </c>
      <c r="G12" s="241" t="s">
        <v>817</v>
      </c>
      <c r="H12" s="242">
        <v>44831</v>
      </c>
      <c r="I12" s="13" t="s">
        <v>847</v>
      </c>
      <c r="J12" s="241"/>
      <c r="K12" s="243">
        <v>3000</v>
      </c>
    </row>
    <row r="13" spans="1:11" ht="51">
      <c r="A13" s="241">
        <v>11</v>
      </c>
      <c r="B13" s="241" t="s">
        <v>827</v>
      </c>
      <c r="C13" s="241" t="s">
        <v>837</v>
      </c>
      <c r="D13" s="241" t="s">
        <v>828</v>
      </c>
      <c r="E13" s="242">
        <v>44820</v>
      </c>
      <c r="F13" s="13" t="s">
        <v>849</v>
      </c>
      <c r="G13" s="241" t="s">
        <v>817</v>
      </c>
      <c r="H13" s="242">
        <v>44904</v>
      </c>
      <c r="I13" s="13" t="s">
        <v>848</v>
      </c>
      <c r="J13" s="241"/>
      <c r="K13" s="243">
        <v>0</v>
      </c>
    </row>
    <row r="14" spans="1:11" ht="32.25" customHeight="1">
      <c r="A14" s="241">
        <v>12</v>
      </c>
      <c r="B14" s="241" t="s">
        <v>186</v>
      </c>
      <c r="C14" s="241" t="s">
        <v>819</v>
      </c>
      <c r="D14" s="241" t="s">
        <v>821</v>
      </c>
      <c r="E14" s="242">
        <v>44852</v>
      </c>
      <c r="F14" s="241" t="s">
        <v>838</v>
      </c>
      <c r="G14" s="241" t="s">
        <v>817</v>
      </c>
      <c r="H14" s="242">
        <v>44909</v>
      </c>
      <c r="I14" s="241"/>
      <c r="J14" s="241"/>
      <c r="K14" s="243">
        <v>320.37</v>
      </c>
    </row>
    <row r="15" spans="1:11" ht="42" customHeight="1">
      <c r="A15" s="241">
        <v>13</v>
      </c>
      <c r="B15" s="241" t="s">
        <v>186</v>
      </c>
      <c r="C15" s="241" t="s">
        <v>819</v>
      </c>
      <c r="D15" s="241" t="s">
        <v>828</v>
      </c>
      <c r="E15" s="242">
        <v>44882</v>
      </c>
      <c r="F15" s="241" t="s">
        <v>839</v>
      </c>
      <c r="G15" s="241" t="s">
        <v>817</v>
      </c>
      <c r="H15" s="242">
        <v>44942</v>
      </c>
      <c r="I15" s="241" t="s">
        <v>831</v>
      </c>
      <c r="J15" s="241"/>
      <c r="K15" s="243">
        <v>0</v>
      </c>
    </row>
    <row r="16" spans="1:11" ht="38.25" customHeight="1">
      <c r="A16" s="241">
        <v>14</v>
      </c>
      <c r="B16" s="241" t="s">
        <v>186</v>
      </c>
      <c r="C16" s="241" t="s">
        <v>186</v>
      </c>
      <c r="D16" s="241" t="s">
        <v>818</v>
      </c>
      <c r="E16" s="242">
        <v>44942</v>
      </c>
      <c r="F16" s="241" t="s">
        <v>840</v>
      </c>
      <c r="G16" s="241" t="s">
        <v>817</v>
      </c>
      <c r="H16" s="242">
        <v>45000</v>
      </c>
      <c r="I16" s="13" t="s">
        <v>846</v>
      </c>
      <c r="J16" s="243"/>
      <c r="K16" s="243">
        <v>1790</v>
      </c>
    </row>
    <row r="17" spans="1:11" ht="34.5" customHeight="1">
      <c r="A17" s="241">
        <v>15</v>
      </c>
      <c r="B17" s="241" t="s">
        <v>186</v>
      </c>
      <c r="C17" s="241" t="s">
        <v>819</v>
      </c>
      <c r="D17" s="241" t="s">
        <v>820</v>
      </c>
      <c r="E17" s="242">
        <v>45094</v>
      </c>
      <c r="F17" s="241" t="s">
        <v>841</v>
      </c>
      <c r="G17" s="241" t="s">
        <v>817</v>
      </c>
      <c r="H17" s="242">
        <v>45167</v>
      </c>
      <c r="I17" s="241" t="s">
        <v>842</v>
      </c>
      <c r="J17" s="241"/>
      <c r="K17" s="243">
        <v>1469</v>
      </c>
    </row>
    <row r="18" spans="1:11" ht="64.5" customHeight="1">
      <c r="A18" s="241">
        <v>16</v>
      </c>
      <c r="B18" s="241" t="s">
        <v>843</v>
      </c>
      <c r="C18" s="241" t="s">
        <v>843</v>
      </c>
      <c r="D18" s="241" t="s">
        <v>818</v>
      </c>
      <c r="E18" s="242">
        <v>45196</v>
      </c>
      <c r="F18" s="241" t="s">
        <v>844</v>
      </c>
      <c r="G18" s="241" t="s">
        <v>845</v>
      </c>
      <c r="H18" s="242"/>
      <c r="I18" s="241"/>
      <c r="J18" s="243">
        <v>3865</v>
      </c>
      <c r="K18" s="243">
        <v>0</v>
      </c>
    </row>
    <row r="19" spans="1:11" ht="15.75" thickBot="1">
      <c r="A19" s="247"/>
      <c r="B19" s="247"/>
      <c r="C19" s="247"/>
      <c r="D19" s="247"/>
      <c r="E19" s="248"/>
      <c r="F19" s="247"/>
      <c r="G19" s="247"/>
      <c r="H19" s="248"/>
      <c r="I19" s="247"/>
      <c r="J19" s="249">
        <f>SUM(J3:J18)</f>
        <v>3865</v>
      </c>
      <c r="K19" s="249">
        <f>SUM(K3:K18)</f>
        <v>37994.26</v>
      </c>
    </row>
  </sheetData>
  <sheetProtection/>
  <mergeCells count="1">
    <mergeCell ref="A1:K1"/>
  </mergeCells>
  <printOptions/>
  <pageMargins left="0.7" right="0.7" top="0.75" bottom="0.75" header="0.3" footer="0.3"/>
  <pageSetup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MEDIC</dc:creator>
  <cp:keywords/>
  <dc:description/>
  <cp:lastModifiedBy>Magda Kowalska</cp:lastModifiedBy>
  <cp:lastPrinted>2023-10-31T20:46:10Z</cp:lastPrinted>
  <dcterms:created xsi:type="dcterms:W3CDTF">2003-03-13T10:23:20Z</dcterms:created>
  <dcterms:modified xsi:type="dcterms:W3CDTF">2023-11-07T10:35:09Z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412511E1">
    <vt:lpwstr/>
  </property>
  <property fmtid="{D5CDD505-2E9C-101B-9397-08002B2CF9AE}" pid="3" name="IVID145012D5">
    <vt:lpwstr/>
  </property>
  <property fmtid="{D5CDD505-2E9C-101B-9397-08002B2CF9AE}" pid="4" name="IVID3A371DE6">
    <vt:lpwstr/>
  </property>
  <property fmtid="{D5CDD505-2E9C-101B-9397-08002B2CF9AE}" pid="5" name="IVID305908F7">
    <vt:lpwstr/>
  </property>
  <property fmtid="{D5CDD505-2E9C-101B-9397-08002B2CF9AE}" pid="6" name="IVIDEC1DB65A">
    <vt:lpwstr/>
  </property>
  <property fmtid="{D5CDD505-2E9C-101B-9397-08002B2CF9AE}" pid="7" name="IVID146313F2">
    <vt:lpwstr/>
  </property>
  <property fmtid="{D5CDD505-2E9C-101B-9397-08002B2CF9AE}" pid="8" name="IVID247C1308">
    <vt:lpwstr/>
  </property>
  <property fmtid="{D5CDD505-2E9C-101B-9397-08002B2CF9AE}" pid="9" name="IVID7D00119">
    <vt:lpwstr/>
  </property>
  <property fmtid="{D5CDD505-2E9C-101B-9397-08002B2CF9AE}" pid="10" name="IVID124B15E0">
    <vt:lpwstr/>
  </property>
  <property fmtid="{D5CDD505-2E9C-101B-9397-08002B2CF9AE}" pid="11" name="IVID343010DD">
    <vt:lpwstr/>
  </property>
  <property fmtid="{D5CDD505-2E9C-101B-9397-08002B2CF9AE}" pid="12" name="IVID55213FF">
    <vt:lpwstr/>
  </property>
  <property fmtid="{D5CDD505-2E9C-101B-9397-08002B2CF9AE}" pid="13" name="IVID372F19E9">
    <vt:lpwstr/>
  </property>
  <property fmtid="{D5CDD505-2E9C-101B-9397-08002B2CF9AE}" pid="14" name="IVIDBC9AED84">
    <vt:lpwstr/>
  </property>
  <property fmtid="{D5CDD505-2E9C-101B-9397-08002B2CF9AE}" pid="15" name="IVID363218D8">
    <vt:lpwstr/>
  </property>
  <property fmtid="{D5CDD505-2E9C-101B-9397-08002B2CF9AE}" pid="16" name="IVID17FE2478">
    <vt:lpwstr/>
  </property>
  <property fmtid="{D5CDD505-2E9C-101B-9397-08002B2CF9AE}" pid="17" name="IVID1C76DEB5">
    <vt:lpwstr/>
  </property>
  <property fmtid="{D5CDD505-2E9C-101B-9397-08002B2CF9AE}" pid="18" name="IVIDC661EF3">
    <vt:lpwstr/>
  </property>
  <property fmtid="{D5CDD505-2E9C-101B-9397-08002B2CF9AE}" pid="19" name="IVID32571C01">
    <vt:lpwstr/>
  </property>
  <property fmtid="{D5CDD505-2E9C-101B-9397-08002B2CF9AE}" pid="20" name="IVID1D391309">
    <vt:lpwstr/>
  </property>
  <property fmtid="{D5CDD505-2E9C-101B-9397-08002B2CF9AE}" pid="21" name="IVIDE5F12D2">
    <vt:lpwstr/>
  </property>
  <property fmtid="{D5CDD505-2E9C-101B-9397-08002B2CF9AE}" pid="22" name="IVID274D12D5">
    <vt:lpwstr/>
  </property>
  <property fmtid="{D5CDD505-2E9C-101B-9397-08002B2CF9AE}" pid="23" name="IVID191F0CF2">
    <vt:lpwstr/>
  </property>
  <property fmtid="{D5CDD505-2E9C-101B-9397-08002B2CF9AE}" pid="24" name="IVID202E14EF">
    <vt:lpwstr/>
  </property>
  <property fmtid="{D5CDD505-2E9C-101B-9397-08002B2CF9AE}" pid="25" name="IVID847BBDC9">
    <vt:lpwstr/>
  </property>
  <property fmtid="{D5CDD505-2E9C-101B-9397-08002B2CF9AE}" pid="26" name="IVID2B251201">
    <vt:lpwstr/>
  </property>
</Properties>
</file>