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'Sheet1'!$A$1:$N$55</definedName>
  </definedNames>
  <calcPr fullCalcOnLoad="1"/>
</workbook>
</file>

<file path=xl/sharedStrings.xml><?xml version="1.0" encoding="utf-8"?>
<sst xmlns="http://schemas.openxmlformats.org/spreadsheetml/2006/main" count="161" uniqueCount="97">
  <si>
    <t>NAZWA TOWARU</t>
  </si>
  <si>
    <t>OPIS TOWARU</t>
  </si>
  <si>
    <t xml:space="preserve">PŻ DŁUGOPOLE 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</si>
  <si>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</si>
  <si>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</si>
  <si>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</si>
  <si>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</si>
  <si>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</si>
  <si>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</si>
  <si>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</si>
  <si>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Banany</t>
  </si>
  <si>
    <t>żółte, twarde</t>
  </si>
  <si>
    <t>kg</t>
  </si>
  <si>
    <t>Brokuły</t>
  </si>
  <si>
    <t>------------------</t>
  </si>
  <si>
    <t>szt.</t>
  </si>
  <si>
    <t>Buraki</t>
  </si>
  <si>
    <t>ciemno czerwone, wydłużone o ciemnowiśniowej barwie</t>
  </si>
  <si>
    <t>Cebula</t>
  </si>
  <si>
    <t>Cebula czerwona</t>
  </si>
  <si>
    <t>Cukinia</t>
  </si>
  <si>
    <t>Cytryna</t>
  </si>
  <si>
    <t>Czosnek</t>
  </si>
  <si>
    <t>Grejpfrut</t>
  </si>
  <si>
    <t>czerwony</t>
  </si>
  <si>
    <t>Gruszki krajowe</t>
  </si>
  <si>
    <t>Kalafiory</t>
  </si>
  <si>
    <t>Kalarepa</t>
  </si>
  <si>
    <t>Kapusta biała</t>
  </si>
  <si>
    <t>główka o wadze min. 2 kg</t>
  </si>
  <si>
    <t>Kapusta czerwona</t>
  </si>
  <si>
    <t>Kapusta pekińska</t>
  </si>
  <si>
    <t>Kapusta włoska</t>
  </si>
  <si>
    <t>główka min. 1,50kg</t>
  </si>
  <si>
    <t>Kiwi</t>
  </si>
  <si>
    <t>1 szt. Kiwi = 60-70 gr.</t>
  </si>
  <si>
    <t>Koper</t>
  </si>
  <si>
    <t>pęczek</t>
  </si>
  <si>
    <t>Mandarynki</t>
  </si>
  <si>
    <t>Bez pestkowa,słodka, średniej wielkości</t>
  </si>
  <si>
    <t>Marchew</t>
  </si>
  <si>
    <t>Nać pietruszki</t>
  </si>
  <si>
    <t>pęczek min. 7 dkg bez łodyg z pierzastymi liśćmi</t>
  </si>
  <si>
    <t xml:space="preserve">Ogórek szklarniowy krajowy </t>
  </si>
  <si>
    <t>Papryka czerwona świeża</t>
  </si>
  <si>
    <t>Ogórki kiszone</t>
  </si>
  <si>
    <t>Papryka żółta świeża</t>
  </si>
  <si>
    <t>Pieczarki</t>
  </si>
  <si>
    <t>Pietruszka korzeń</t>
  </si>
  <si>
    <t>Pomarańcza – luz</t>
  </si>
  <si>
    <t>waga 150-250g jednej szt.</t>
  </si>
  <si>
    <t>Por krajowy</t>
  </si>
  <si>
    <t>Rzodkiew biała</t>
  </si>
  <si>
    <t>Rzodkiewka</t>
  </si>
  <si>
    <t>min. 10 rzodkiewek</t>
  </si>
  <si>
    <t>Sałata lodowa</t>
  </si>
  <si>
    <t>1 szt. min. 15 liści</t>
  </si>
  <si>
    <t>1 szt. min. 20 liści</t>
  </si>
  <si>
    <t>Seler</t>
  </si>
  <si>
    <t>Szczypior</t>
  </si>
  <si>
    <t>1 pęczek min. 10 dkg</t>
  </si>
  <si>
    <t>Winogrono</t>
  </si>
  <si>
    <t>białe</t>
  </si>
  <si>
    <t>czerwone</t>
  </si>
  <si>
    <t>Papryka zielona świeża</t>
  </si>
  <si>
    <t>WOJCIECH</t>
  </si>
  <si>
    <t>waga min. 500g</t>
  </si>
  <si>
    <t>średnia główka, 13-16cm średnicy</t>
  </si>
  <si>
    <t>średnia, waga około 160g</t>
  </si>
  <si>
    <t>Sałata zielona (masłowa)</t>
  </si>
  <si>
    <t>1 szt nie mniej niż 50g</t>
  </si>
  <si>
    <t>1 pęczek  min. 5 dkg, bez łodyg, z pierzastymi liśćmi</t>
  </si>
  <si>
    <t>··</t>
  </si>
  <si>
    <t>Wysokość zaproponowanej marży lub upustu (+/-) %</t>
  </si>
  <si>
    <t>·……………………………………………………… %</t>
  </si>
  <si>
    <t>WARTOŚĆ  ZAMÓWIENIA  RAZEM  MARŻĄ  LUB  UPUSTEM (+/-)</t>
  </si>
  <si>
    <t>L.p.</t>
  </si>
  <si>
    <t>soczyste,słodkie twarde,krajowe</t>
  </si>
  <si>
    <t>Pomidory krajowe</t>
  </si>
  <si>
    <t>Awokado</t>
  </si>
  <si>
    <t>waga min 200g</t>
  </si>
  <si>
    <t>Brukselka</t>
  </si>
  <si>
    <t>1szt ok. 800g</t>
  </si>
  <si>
    <t>Melon żółty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</si>
  <si>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</si>
  <si>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Sukcesywne dostawy warzyw i owoców (ceny giełdowe)</t>
  </si>
  <si>
    <t>Jabłka krajowe</t>
  </si>
  <si>
    <t>soczysty, twardy</t>
  </si>
  <si>
    <t>Arbuz</t>
  </si>
  <si>
    <t>Kapusta biała młoda</t>
  </si>
  <si>
    <t>waga 1 szt. min 500g</t>
  </si>
  <si>
    <t>----------------------</t>
  </si>
  <si>
    <t>Szpinak</t>
  </si>
  <si>
    <t>SZACUNKOWA ILOŚĆ RAZEM:</t>
  </si>
  <si>
    <t>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</si>
  <si>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</si>
  <si>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 xml:space="preserve">* MINIMALNA CENA GIEŁDOWA NETTO Z DNIA 18.05.2023 r. </t>
    </r>
    <r>
      <rPr>
        <sz val="10"/>
        <color indexed="8"/>
        <rFont val="Tahoma"/>
        <family val="2"/>
      </rPr>
      <t xml:space="preserve">Z GIEŁDY TARGPIAST (ADRES INTERNETOWY: https://targpiast.com.pl/).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</si>
</sst>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0.00\ [$zł-415];[Red]#,##0.00\ [$zł-415]"/>
    <numFmt numFmtId="169" formatCode="[$-415]d\ mmmm\ yyyy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1"/>
      <family val="0"/>
    </font>
    <font>
      <sz val="7"/>
      <color indexed="8"/>
      <name val="Arial1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4" fillId="0" borderId="0" xfId="5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54" applyNumberFormat="1" applyFont="1" applyFill="1" applyBorder="1" applyProtection="1">
      <alignment/>
      <protection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10" xfId="54" applyNumberFormat="1" applyFont="1" applyFill="1" applyBorder="1" applyAlignment="1" applyProtection="1">
      <alignment horizontal="center" vertical="center"/>
      <protection/>
    </xf>
    <xf numFmtId="0" fontId="10" fillId="33" borderId="11" xfId="54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4" applyFont="1" applyFill="1" applyBorder="1" applyAlignment="1">
      <alignment horizontal="center" vertical="center" wrapText="1"/>
    </xf>
    <xf numFmtId="0" fontId="17" fillId="33" borderId="10" xfId="54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7" fontId="7" fillId="33" borderId="10" xfId="54" applyNumberFormat="1" applyFont="1" applyFill="1" applyBorder="1" applyAlignment="1">
      <alignment vertical="center"/>
    </xf>
    <xf numFmtId="9" fontId="10" fillId="33" borderId="10" xfId="53" applyNumberFormat="1" applyFont="1" applyFill="1" applyBorder="1" applyAlignment="1">
      <alignment horizontal="center" vertical="center"/>
    </xf>
    <xf numFmtId="168" fontId="10" fillId="33" borderId="10" xfId="53" applyNumberFormat="1" applyFont="1" applyFill="1" applyBorder="1" applyAlignment="1">
      <alignment vertical="center"/>
    </xf>
    <xf numFmtId="167" fontId="10" fillId="33" borderId="10" xfId="53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0" fillId="33" borderId="10" xfId="54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54" applyNumberFormat="1" applyFont="1" applyFill="1" applyBorder="1" applyAlignment="1" applyProtection="1">
      <alignment horizontal="center" vertical="center"/>
      <protection/>
    </xf>
    <xf numFmtId="9" fontId="10" fillId="33" borderId="12" xfId="54" applyNumberFormat="1" applyFont="1" applyFill="1" applyBorder="1" applyAlignment="1" applyProtection="1">
      <alignment horizontal="center" vertical="center"/>
      <protection/>
    </xf>
    <xf numFmtId="0" fontId="10" fillId="33" borderId="10" xfId="53" applyNumberFormat="1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/>
    </xf>
    <xf numFmtId="9" fontId="10" fillId="33" borderId="13" xfId="54" applyNumberFormat="1" applyFont="1" applyFill="1" applyBorder="1" applyAlignment="1" applyProtection="1">
      <alignment horizontal="center" vertical="center"/>
      <protection/>
    </xf>
    <xf numFmtId="167" fontId="10" fillId="33" borderId="10" xfId="54" applyNumberFormat="1" applyFont="1" applyFill="1" applyBorder="1" applyAlignment="1" applyProtection="1">
      <alignment horizontal="right" vertical="center"/>
      <protection/>
    </xf>
    <xf numFmtId="4" fontId="6" fillId="33" borderId="10" xfId="55" applyNumberFormat="1" applyFont="1" applyFill="1" applyBorder="1" applyAlignment="1" applyProtection="1">
      <alignment horizontal="center" vertical="center"/>
      <protection/>
    </xf>
    <xf numFmtId="167" fontId="7" fillId="33" borderId="10" xfId="54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0" fontId="10" fillId="33" borderId="10" xfId="54" applyNumberFormat="1" applyFont="1" applyFill="1" applyBorder="1" applyAlignment="1" applyProtection="1">
      <alignment/>
      <protection/>
    </xf>
    <xf numFmtId="170" fontId="10" fillId="33" borderId="0" xfId="0" applyNumberFormat="1" applyFont="1" applyFill="1" applyAlignment="1">
      <alignment/>
    </xf>
    <xf numFmtId="170" fontId="7" fillId="33" borderId="0" xfId="0" applyNumberFormat="1" applyFont="1" applyFill="1" applyAlignment="1">
      <alignment horizontal="center"/>
    </xf>
    <xf numFmtId="0" fontId="4" fillId="34" borderId="0" xfId="54" applyNumberFormat="1" applyFont="1" applyFill="1" applyBorder="1" applyAlignment="1" applyProtection="1">
      <alignment/>
      <protection/>
    </xf>
    <xf numFmtId="0" fontId="9" fillId="34" borderId="0" xfId="54" applyNumberFormat="1" applyFont="1" applyFill="1" applyBorder="1" applyAlignment="1" applyProtection="1">
      <alignment/>
      <protection/>
    </xf>
    <xf numFmtId="0" fontId="10" fillId="33" borderId="0" xfId="54" applyNumberFormat="1" applyFont="1" applyFill="1" applyBorder="1" applyAlignment="1" applyProtection="1">
      <alignment horizontal="center" vertical="center" wrapText="1"/>
      <protection/>
    </xf>
    <xf numFmtId="1" fontId="12" fillId="33" borderId="10" xfId="54" applyNumberFormat="1" applyFont="1" applyFill="1" applyBorder="1" applyAlignment="1">
      <alignment horizontal="center" vertical="center"/>
    </xf>
    <xf numFmtId="0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33" borderId="12" xfId="54" applyNumberFormat="1" applyFont="1" applyFill="1" applyBorder="1" applyAlignment="1" applyProtection="1">
      <alignment horizontal="center" vertical="center"/>
      <protection/>
    </xf>
    <xf numFmtId="1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33" borderId="10" xfId="53" applyNumberFormat="1" applyFont="1" applyFill="1" applyBorder="1" applyAlignment="1" applyProtection="1">
      <alignment horizontal="center" vertical="center"/>
      <protection/>
    </xf>
    <xf numFmtId="0" fontId="12" fillId="33" borderId="14" xfId="53" applyNumberFormat="1" applyFont="1" applyFill="1" applyBorder="1" applyAlignment="1" applyProtection="1">
      <alignment horizontal="center" vertical="center"/>
      <protection/>
    </xf>
    <xf numFmtId="1" fontId="12" fillId="33" borderId="10" xfId="53" applyNumberFormat="1" applyFont="1" applyFill="1" applyBorder="1" applyAlignment="1" applyProtection="1">
      <alignment horizontal="center" vertical="center"/>
      <protection/>
    </xf>
    <xf numFmtId="0" fontId="12" fillId="33" borderId="10" xfId="54" applyFont="1" applyFill="1" applyBorder="1" applyAlignment="1">
      <alignment horizontal="center" vertical="center"/>
    </xf>
    <xf numFmtId="0" fontId="12" fillId="33" borderId="12" xfId="54" applyFont="1" applyFill="1" applyBorder="1" applyAlignment="1">
      <alignment horizontal="center" vertical="center"/>
    </xf>
    <xf numFmtId="0" fontId="12" fillId="33" borderId="13" xfId="54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wrapText="1"/>
    </xf>
    <xf numFmtId="17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167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 vertical="center" wrapText="1"/>
    </xf>
    <xf numFmtId="167" fontId="10" fillId="33" borderId="10" xfId="5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0.75390625" defaultRowHeight="14.25"/>
  <cols>
    <col min="1" max="1" width="3.50390625" style="5" customWidth="1"/>
    <col min="2" max="2" width="10.625" style="5" customWidth="1"/>
    <col min="3" max="3" width="11.50390625" style="5" customWidth="1"/>
    <col min="4" max="4" width="8.75390625" style="5" customWidth="1"/>
    <col min="5" max="5" width="6.875" style="7" customWidth="1"/>
    <col min="6" max="6" width="8.50390625" style="7" customWidth="1"/>
    <col min="7" max="7" width="7.625" style="5" customWidth="1"/>
    <col min="8" max="8" width="8.50390625" style="6" customWidth="1"/>
    <col min="9" max="9" width="4.875" style="6" customWidth="1"/>
    <col min="10" max="10" width="11.75390625" style="32" customWidth="1"/>
    <col min="11" max="11" width="11.75390625" style="6" customWidth="1"/>
    <col min="12" max="12" width="7.50390625" style="5" customWidth="1"/>
    <col min="13" max="13" width="11.75390625" style="5" customWidth="1"/>
    <col min="14" max="14" width="12.875" style="5" customWidth="1"/>
    <col min="15" max="16384" width="10.75390625" style="3" customWidth="1"/>
  </cols>
  <sheetData>
    <row r="1" spans="1:14" ht="34.5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</row>
    <row r="2" spans="1:16" s="1" customFormat="1" ht="14.25" customHeight="1">
      <c r="A2" s="50" t="s">
        <v>76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65</v>
      </c>
      <c r="G2" s="50" t="s">
        <v>4</v>
      </c>
      <c r="H2" s="50" t="s">
        <v>93</v>
      </c>
      <c r="I2" s="50" t="s">
        <v>5</v>
      </c>
      <c r="J2" s="49" t="s">
        <v>84</v>
      </c>
      <c r="K2" s="52" t="s">
        <v>6</v>
      </c>
      <c r="L2" s="52" t="s">
        <v>7</v>
      </c>
      <c r="M2" s="52" t="s">
        <v>8</v>
      </c>
      <c r="N2" s="52" t="s">
        <v>9</v>
      </c>
      <c r="O2" s="4"/>
      <c r="P2" s="4"/>
    </row>
    <row r="3" spans="1:16" s="1" customFormat="1" ht="84.75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52"/>
      <c r="L3" s="52"/>
      <c r="M3" s="52"/>
      <c r="N3" s="52"/>
      <c r="O3" s="4"/>
      <c r="P3" s="4"/>
    </row>
    <row r="4" spans="1:16" s="1" customFormat="1" ht="84.75" customHeight="1">
      <c r="A4" s="36">
        <v>1</v>
      </c>
      <c r="B4" s="10" t="s">
        <v>88</v>
      </c>
      <c r="C4" s="10" t="s">
        <v>87</v>
      </c>
      <c r="D4" s="20">
        <v>400</v>
      </c>
      <c r="E4" s="20">
        <v>60</v>
      </c>
      <c r="F4" s="20">
        <v>80</v>
      </c>
      <c r="G4" s="37">
        <v>352</v>
      </c>
      <c r="H4" s="12">
        <f>SUM(D4:G4)</f>
        <v>892</v>
      </c>
      <c r="I4" s="13" t="s">
        <v>12</v>
      </c>
      <c r="J4" s="31"/>
      <c r="K4" s="14">
        <f>J4*H4</f>
        <v>0</v>
      </c>
      <c r="L4" s="15">
        <v>0.05</v>
      </c>
      <c r="M4" s="16">
        <f>ROUND(K4*L4,2)</f>
        <v>0</v>
      </c>
      <c r="N4" s="17">
        <f>K4+M4</f>
        <v>0</v>
      </c>
      <c r="O4" s="4"/>
      <c r="P4" s="4"/>
    </row>
    <row r="5" spans="1:15" ht="59.25" customHeight="1">
      <c r="A5" s="9">
        <v>2</v>
      </c>
      <c r="B5" s="10" t="s">
        <v>79</v>
      </c>
      <c r="C5" s="11" t="s">
        <v>80</v>
      </c>
      <c r="D5" s="20">
        <v>20</v>
      </c>
      <c r="E5" s="20">
        <v>50</v>
      </c>
      <c r="F5" s="20">
        <v>50</v>
      </c>
      <c r="G5" s="37">
        <v>20</v>
      </c>
      <c r="H5" s="12">
        <f>SUM(D5:G5)</f>
        <v>140</v>
      </c>
      <c r="I5" s="13" t="s">
        <v>15</v>
      </c>
      <c r="J5" s="31"/>
      <c r="K5" s="14">
        <f>J5*H5</f>
        <v>0</v>
      </c>
      <c r="L5" s="15">
        <v>0.08</v>
      </c>
      <c r="M5" s="16">
        <f>ROUND(K5*L5,2)</f>
        <v>0</v>
      </c>
      <c r="N5" s="17">
        <f>K5+M5</f>
        <v>0</v>
      </c>
      <c r="O5" s="18"/>
    </row>
    <row r="6" spans="1:16" s="1" customFormat="1" ht="21.75" customHeight="1">
      <c r="A6" s="36">
        <v>3</v>
      </c>
      <c r="B6" s="10" t="s">
        <v>10</v>
      </c>
      <c r="C6" s="10" t="s">
        <v>11</v>
      </c>
      <c r="D6" s="38">
        <v>700</v>
      </c>
      <c r="E6" s="39">
        <v>150</v>
      </c>
      <c r="F6" s="39">
        <v>50</v>
      </c>
      <c r="G6" s="40">
        <v>250</v>
      </c>
      <c r="H6" s="8">
        <f aca="true" t="shared" si="0" ref="H6:H49">SUM(D6:G6)</f>
        <v>1150</v>
      </c>
      <c r="I6" s="13" t="s">
        <v>12</v>
      </c>
      <c r="J6" s="31"/>
      <c r="K6" s="14">
        <f aca="true" t="shared" si="1" ref="K6:K49">J6*H6</f>
        <v>0</v>
      </c>
      <c r="L6" s="22">
        <v>0.08</v>
      </c>
      <c r="M6" s="16">
        <f aca="true" t="shared" si="2" ref="M6:M49">ROUND(K6*L6,2)</f>
        <v>0</v>
      </c>
      <c r="N6" s="17">
        <f aca="true" t="shared" si="3" ref="N6:N49">K6+M6</f>
        <v>0</v>
      </c>
      <c r="O6" s="2"/>
      <c r="P6" s="2"/>
    </row>
    <row r="7" spans="1:16" s="1" customFormat="1" ht="20.25" customHeight="1">
      <c r="A7" s="9">
        <v>4</v>
      </c>
      <c r="B7" s="10" t="s">
        <v>13</v>
      </c>
      <c r="C7" s="19" t="s">
        <v>66</v>
      </c>
      <c r="D7" s="38">
        <v>50</v>
      </c>
      <c r="E7" s="39">
        <v>5</v>
      </c>
      <c r="F7" s="39">
        <v>5</v>
      </c>
      <c r="G7" s="40">
        <v>50</v>
      </c>
      <c r="H7" s="8">
        <f t="shared" si="0"/>
        <v>110</v>
      </c>
      <c r="I7" s="13" t="s">
        <v>15</v>
      </c>
      <c r="J7" s="31"/>
      <c r="K7" s="14">
        <f t="shared" si="1"/>
        <v>0</v>
      </c>
      <c r="L7" s="22">
        <v>0.05</v>
      </c>
      <c r="M7" s="16">
        <f t="shared" si="2"/>
        <v>0</v>
      </c>
      <c r="N7" s="17">
        <f t="shared" si="3"/>
        <v>0</v>
      </c>
      <c r="O7" s="2"/>
      <c r="P7" s="2"/>
    </row>
    <row r="8" spans="1:15" ht="20.25" customHeight="1">
      <c r="A8" s="36">
        <v>5</v>
      </c>
      <c r="B8" s="10" t="s">
        <v>81</v>
      </c>
      <c r="C8" s="19" t="s">
        <v>14</v>
      </c>
      <c r="D8" s="38">
        <v>0</v>
      </c>
      <c r="E8" s="38">
        <v>0</v>
      </c>
      <c r="F8" s="38">
        <v>0</v>
      </c>
      <c r="G8" s="40">
        <v>0</v>
      </c>
      <c r="H8" s="8">
        <f>SUM(D8:G8)</f>
        <v>0</v>
      </c>
      <c r="I8" s="13" t="s">
        <v>12</v>
      </c>
      <c r="J8" s="31"/>
      <c r="K8" s="14">
        <f t="shared" si="1"/>
        <v>0</v>
      </c>
      <c r="L8" s="15">
        <v>0.05</v>
      </c>
      <c r="M8" s="16">
        <f t="shared" si="2"/>
        <v>0</v>
      </c>
      <c r="N8" s="17">
        <f t="shared" si="3"/>
        <v>0</v>
      </c>
      <c r="O8" s="18"/>
    </row>
    <row r="9" spans="1:16" s="1" customFormat="1" ht="47.25" customHeight="1">
      <c r="A9" s="9">
        <v>6</v>
      </c>
      <c r="B9" s="10" t="s">
        <v>16</v>
      </c>
      <c r="C9" s="10" t="s">
        <v>17</v>
      </c>
      <c r="D9" s="38">
        <v>1200</v>
      </c>
      <c r="E9" s="39">
        <v>800</v>
      </c>
      <c r="F9" s="39">
        <v>50</v>
      </c>
      <c r="G9" s="40">
        <v>5000</v>
      </c>
      <c r="H9" s="8">
        <f t="shared" si="0"/>
        <v>7050</v>
      </c>
      <c r="I9" s="13" t="s">
        <v>12</v>
      </c>
      <c r="J9" s="31"/>
      <c r="K9" s="14">
        <f t="shared" si="1"/>
        <v>0</v>
      </c>
      <c r="L9" s="22">
        <v>0.05</v>
      </c>
      <c r="M9" s="16">
        <f t="shared" si="2"/>
        <v>0</v>
      </c>
      <c r="N9" s="17">
        <f t="shared" si="3"/>
        <v>0</v>
      </c>
      <c r="O9" s="2"/>
      <c r="P9" s="2"/>
    </row>
    <row r="10" spans="1:16" s="1" customFormat="1" ht="28.5" customHeight="1">
      <c r="A10" s="36">
        <v>7</v>
      </c>
      <c r="B10" s="10" t="s">
        <v>18</v>
      </c>
      <c r="C10" s="19" t="s">
        <v>14</v>
      </c>
      <c r="D10" s="38">
        <v>630</v>
      </c>
      <c r="E10" s="39">
        <v>600</v>
      </c>
      <c r="F10" s="39">
        <v>20</v>
      </c>
      <c r="G10" s="40">
        <v>2000</v>
      </c>
      <c r="H10" s="8">
        <f t="shared" si="0"/>
        <v>3250</v>
      </c>
      <c r="I10" s="13" t="s">
        <v>12</v>
      </c>
      <c r="J10" s="31"/>
      <c r="K10" s="14">
        <f t="shared" si="1"/>
        <v>0</v>
      </c>
      <c r="L10" s="22">
        <v>0.05</v>
      </c>
      <c r="M10" s="16">
        <f t="shared" si="2"/>
        <v>0</v>
      </c>
      <c r="N10" s="17">
        <f t="shared" si="3"/>
        <v>0</v>
      </c>
      <c r="O10" s="2"/>
      <c r="P10" s="2"/>
    </row>
    <row r="11" spans="1:16" s="1" customFormat="1" ht="26.25" customHeight="1">
      <c r="A11" s="9">
        <v>8</v>
      </c>
      <c r="B11" s="10" t="s">
        <v>19</v>
      </c>
      <c r="C11" s="19" t="s">
        <v>14</v>
      </c>
      <c r="D11" s="38">
        <v>5</v>
      </c>
      <c r="E11" s="39">
        <v>2</v>
      </c>
      <c r="F11" s="39">
        <v>5</v>
      </c>
      <c r="G11" s="40">
        <v>2</v>
      </c>
      <c r="H11" s="8">
        <f t="shared" si="0"/>
        <v>14</v>
      </c>
      <c r="I11" s="13" t="s">
        <v>12</v>
      </c>
      <c r="J11" s="31"/>
      <c r="K11" s="14">
        <f t="shared" si="1"/>
        <v>0</v>
      </c>
      <c r="L11" s="22">
        <v>0.05</v>
      </c>
      <c r="M11" s="16">
        <f t="shared" si="2"/>
        <v>0</v>
      </c>
      <c r="N11" s="17">
        <f t="shared" si="3"/>
        <v>0</v>
      </c>
      <c r="O11" s="2"/>
      <c r="P11" s="2"/>
    </row>
    <row r="12" spans="1:16" s="1" customFormat="1" ht="25.5" customHeight="1">
      <c r="A12" s="36">
        <v>9</v>
      </c>
      <c r="B12" s="13" t="s">
        <v>20</v>
      </c>
      <c r="C12" s="19" t="s">
        <v>14</v>
      </c>
      <c r="D12" s="38">
        <v>40</v>
      </c>
      <c r="E12" s="39">
        <v>80</v>
      </c>
      <c r="F12" s="39">
        <v>20</v>
      </c>
      <c r="G12" s="40">
        <v>230</v>
      </c>
      <c r="H12" s="8">
        <f t="shared" si="0"/>
        <v>370</v>
      </c>
      <c r="I12" s="13" t="s">
        <v>12</v>
      </c>
      <c r="J12" s="31"/>
      <c r="K12" s="14">
        <f t="shared" si="1"/>
        <v>0</v>
      </c>
      <c r="L12" s="22">
        <v>0.05</v>
      </c>
      <c r="M12" s="16">
        <f t="shared" si="2"/>
        <v>0</v>
      </c>
      <c r="N12" s="17">
        <f t="shared" si="3"/>
        <v>0</v>
      </c>
      <c r="O12" s="2"/>
      <c r="P12" s="2"/>
    </row>
    <row r="13" spans="1:16" s="1" customFormat="1" ht="25.5" customHeight="1">
      <c r="A13" s="9">
        <v>10</v>
      </c>
      <c r="B13" s="10" t="s">
        <v>21</v>
      </c>
      <c r="C13" s="19" t="s">
        <v>14</v>
      </c>
      <c r="D13" s="38">
        <v>180</v>
      </c>
      <c r="E13" s="39">
        <v>150</v>
      </c>
      <c r="F13" s="39">
        <v>50</v>
      </c>
      <c r="G13" s="40">
        <v>570</v>
      </c>
      <c r="H13" s="8">
        <f t="shared" si="0"/>
        <v>950</v>
      </c>
      <c r="I13" s="13" t="s">
        <v>12</v>
      </c>
      <c r="J13" s="31"/>
      <c r="K13" s="14">
        <f t="shared" si="1"/>
        <v>0</v>
      </c>
      <c r="L13" s="22">
        <v>0.08</v>
      </c>
      <c r="M13" s="16">
        <f t="shared" si="2"/>
        <v>0</v>
      </c>
      <c r="N13" s="17">
        <f t="shared" si="3"/>
        <v>0</v>
      </c>
      <c r="O13" s="2"/>
      <c r="P13" s="2"/>
    </row>
    <row r="14" spans="1:16" s="1" customFormat="1" ht="29.25" customHeight="1">
      <c r="A14" s="36">
        <v>11</v>
      </c>
      <c r="B14" s="10" t="s">
        <v>22</v>
      </c>
      <c r="C14" s="19" t="s">
        <v>70</v>
      </c>
      <c r="D14" s="38">
        <v>500</v>
      </c>
      <c r="E14" s="39">
        <v>180</v>
      </c>
      <c r="F14" s="39">
        <v>20</v>
      </c>
      <c r="G14" s="40">
        <v>700</v>
      </c>
      <c r="H14" s="8">
        <f t="shared" si="0"/>
        <v>1400</v>
      </c>
      <c r="I14" s="13" t="s">
        <v>15</v>
      </c>
      <c r="J14" s="31"/>
      <c r="K14" s="14">
        <f t="shared" si="1"/>
        <v>0</v>
      </c>
      <c r="L14" s="22">
        <v>0.05</v>
      </c>
      <c r="M14" s="16">
        <f t="shared" si="2"/>
        <v>0</v>
      </c>
      <c r="N14" s="17">
        <f t="shared" si="3"/>
        <v>0</v>
      </c>
      <c r="O14" s="2"/>
      <c r="P14" s="2"/>
    </row>
    <row r="15" spans="1:16" s="1" customFormat="1" ht="26.25" customHeight="1">
      <c r="A15" s="9">
        <v>12</v>
      </c>
      <c r="B15" s="10" t="s">
        <v>23</v>
      </c>
      <c r="C15" s="19" t="s">
        <v>24</v>
      </c>
      <c r="D15" s="38">
        <v>30</v>
      </c>
      <c r="E15" s="39">
        <v>5</v>
      </c>
      <c r="F15" s="39">
        <v>100</v>
      </c>
      <c r="G15" s="40">
        <v>10</v>
      </c>
      <c r="H15" s="8">
        <f t="shared" si="0"/>
        <v>145</v>
      </c>
      <c r="I15" s="13" t="s">
        <v>12</v>
      </c>
      <c r="J15" s="31"/>
      <c r="K15" s="14">
        <f t="shared" si="1"/>
        <v>0</v>
      </c>
      <c r="L15" s="22">
        <v>0.08</v>
      </c>
      <c r="M15" s="16">
        <f t="shared" si="2"/>
        <v>0</v>
      </c>
      <c r="N15" s="17">
        <f t="shared" si="3"/>
        <v>0</v>
      </c>
      <c r="O15" s="2"/>
      <c r="P15" s="2"/>
    </row>
    <row r="16" spans="1:16" s="1" customFormat="1" ht="28.5" customHeight="1">
      <c r="A16" s="36">
        <v>13</v>
      </c>
      <c r="B16" s="13" t="s">
        <v>25</v>
      </c>
      <c r="C16" s="19" t="s">
        <v>14</v>
      </c>
      <c r="D16" s="38">
        <v>10</v>
      </c>
      <c r="E16" s="39">
        <v>80</v>
      </c>
      <c r="F16" s="39">
        <v>30</v>
      </c>
      <c r="G16" s="40">
        <v>360</v>
      </c>
      <c r="H16" s="8">
        <f t="shared" si="0"/>
        <v>480</v>
      </c>
      <c r="I16" s="13" t="s">
        <v>12</v>
      </c>
      <c r="J16" s="31"/>
      <c r="K16" s="14">
        <f t="shared" si="1"/>
        <v>0</v>
      </c>
      <c r="L16" s="22">
        <v>0.05</v>
      </c>
      <c r="M16" s="16">
        <f t="shared" si="2"/>
        <v>0</v>
      </c>
      <c r="N16" s="17">
        <f t="shared" si="3"/>
        <v>0</v>
      </c>
      <c r="O16" s="2"/>
      <c r="P16" s="2"/>
    </row>
    <row r="17" spans="1:16" s="1" customFormat="1" ht="27.75" customHeight="1">
      <c r="A17" s="9">
        <v>14</v>
      </c>
      <c r="B17" s="10" t="s">
        <v>86</v>
      </c>
      <c r="C17" s="10" t="s">
        <v>77</v>
      </c>
      <c r="D17" s="38">
        <v>3000</v>
      </c>
      <c r="E17" s="39">
        <v>700</v>
      </c>
      <c r="F17" s="39">
        <v>80</v>
      </c>
      <c r="G17" s="40">
        <v>4000</v>
      </c>
      <c r="H17" s="8">
        <f t="shared" si="0"/>
        <v>7780</v>
      </c>
      <c r="I17" s="13" t="s">
        <v>12</v>
      </c>
      <c r="J17" s="31"/>
      <c r="K17" s="14">
        <f t="shared" si="1"/>
        <v>0</v>
      </c>
      <c r="L17" s="22">
        <v>0.05</v>
      </c>
      <c r="M17" s="16">
        <f t="shared" si="2"/>
        <v>0</v>
      </c>
      <c r="N17" s="17">
        <f t="shared" si="3"/>
        <v>0</v>
      </c>
      <c r="O17" s="2"/>
      <c r="P17" s="2"/>
    </row>
    <row r="18" spans="1:16" s="1" customFormat="1" ht="28.5" customHeight="1">
      <c r="A18" s="36">
        <v>15</v>
      </c>
      <c r="B18" s="10" t="s">
        <v>26</v>
      </c>
      <c r="C18" s="19" t="s">
        <v>67</v>
      </c>
      <c r="D18" s="38">
        <v>300</v>
      </c>
      <c r="E18" s="39">
        <v>150</v>
      </c>
      <c r="F18" s="39">
        <v>5</v>
      </c>
      <c r="G18" s="40">
        <v>300</v>
      </c>
      <c r="H18" s="8">
        <f t="shared" si="0"/>
        <v>755</v>
      </c>
      <c r="I18" s="13" t="s">
        <v>15</v>
      </c>
      <c r="J18" s="31"/>
      <c r="K18" s="14">
        <f t="shared" si="1"/>
        <v>0</v>
      </c>
      <c r="L18" s="22">
        <v>0.05</v>
      </c>
      <c r="M18" s="16">
        <f t="shared" si="2"/>
        <v>0</v>
      </c>
      <c r="N18" s="17">
        <f t="shared" si="3"/>
        <v>0</v>
      </c>
      <c r="O18" s="2"/>
      <c r="P18" s="2"/>
    </row>
    <row r="19" spans="1:16" s="1" customFormat="1" ht="30" customHeight="1">
      <c r="A19" s="9">
        <v>16</v>
      </c>
      <c r="B19" s="13" t="s">
        <v>27</v>
      </c>
      <c r="C19" s="19" t="s">
        <v>68</v>
      </c>
      <c r="D19" s="38">
        <v>0</v>
      </c>
      <c r="E19" s="39">
        <v>50</v>
      </c>
      <c r="F19" s="39">
        <v>0</v>
      </c>
      <c r="G19" s="40">
        <v>308</v>
      </c>
      <c r="H19" s="8">
        <f t="shared" si="0"/>
        <v>358</v>
      </c>
      <c r="I19" s="13" t="s">
        <v>15</v>
      </c>
      <c r="J19" s="31"/>
      <c r="K19" s="14">
        <f t="shared" si="1"/>
        <v>0</v>
      </c>
      <c r="L19" s="22">
        <v>0.05</v>
      </c>
      <c r="M19" s="16">
        <f t="shared" si="2"/>
        <v>0</v>
      </c>
      <c r="N19" s="17">
        <f t="shared" si="3"/>
        <v>0</v>
      </c>
      <c r="O19" s="2"/>
      <c r="P19" s="2"/>
    </row>
    <row r="20" spans="1:16" s="1" customFormat="1" ht="30" customHeight="1">
      <c r="A20" s="36">
        <v>17</v>
      </c>
      <c r="B20" s="10" t="s">
        <v>28</v>
      </c>
      <c r="C20" s="10" t="s">
        <v>29</v>
      </c>
      <c r="D20" s="38">
        <v>2000</v>
      </c>
      <c r="E20" s="39">
        <v>250</v>
      </c>
      <c r="F20" s="39">
        <v>10</v>
      </c>
      <c r="G20" s="40">
        <v>1400</v>
      </c>
      <c r="H20" s="8">
        <f t="shared" si="0"/>
        <v>3660</v>
      </c>
      <c r="I20" s="13" t="s">
        <v>12</v>
      </c>
      <c r="J20" s="31"/>
      <c r="K20" s="14">
        <f t="shared" si="1"/>
        <v>0</v>
      </c>
      <c r="L20" s="22">
        <v>0.05</v>
      </c>
      <c r="M20" s="16">
        <f t="shared" si="2"/>
        <v>0</v>
      </c>
      <c r="N20" s="17">
        <f t="shared" si="3"/>
        <v>0</v>
      </c>
      <c r="O20" s="2"/>
      <c r="P20" s="2"/>
    </row>
    <row r="21" spans="1:16" s="1" customFormat="1" ht="30" customHeight="1">
      <c r="A21" s="9">
        <v>18</v>
      </c>
      <c r="B21" s="10" t="s">
        <v>89</v>
      </c>
      <c r="C21" s="21" t="s">
        <v>90</v>
      </c>
      <c r="D21" s="38">
        <v>500</v>
      </c>
      <c r="E21" s="38">
        <v>200</v>
      </c>
      <c r="F21" s="38">
        <v>20</v>
      </c>
      <c r="G21" s="40">
        <v>335</v>
      </c>
      <c r="H21" s="12">
        <f>SUM(D21:G21)</f>
        <v>1055</v>
      </c>
      <c r="I21" s="24" t="s">
        <v>15</v>
      </c>
      <c r="J21" s="31"/>
      <c r="K21" s="14">
        <f t="shared" si="1"/>
        <v>0</v>
      </c>
      <c r="L21" s="22">
        <v>0.05</v>
      </c>
      <c r="M21" s="16">
        <f t="shared" si="2"/>
        <v>0</v>
      </c>
      <c r="N21" s="17">
        <f t="shared" si="3"/>
        <v>0</v>
      </c>
      <c r="O21" s="2"/>
      <c r="P21" s="2"/>
    </row>
    <row r="22" spans="1:16" s="1" customFormat="1" ht="29.25" customHeight="1">
      <c r="A22" s="36">
        <v>19</v>
      </c>
      <c r="B22" s="10" t="s">
        <v>30</v>
      </c>
      <c r="C22" s="19" t="s">
        <v>14</v>
      </c>
      <c r="D22" s="38">
        <v>500</v>
      </c>
      <c r="E22" s="39">
        <v>250</v>
      </c>
      <c r="F22" s="39">
        <v>5</v>
      </c>
      <c r="G22" s="40">
        <v>700</v>
      </c>
      <c r="H22" s="8">
        <f t="shared" si="0"/>
        <v>1455</v>
      </c>
      <c r="I22" s="13" t="s">
        <v>12</v>
      </c>
      <c r="J22" s="31"/>
      <c r="K22" s="14">
        <f t="shared" si="1"/>
        <v>0</v>
      </c>
      <c r="L22" s="22">
        <v>0.05</v>
      </c>
      <c r="M22" s="16">
        <f t="shared" si="2"/>
        <v>0</v>
      </c>
      <c r="N22" s="17">
        <f t="shared" si="3"/>
        <v>0</v>
      </c>
      <c r="O22" s="2"/>
      <c r="P22" s="2"/>
    </row>
    <row r="23" spans="1:16" s="1" customFormat="1" ht="27.75" customHeight="1">
      <c r="A23" s="9">
        <v>20</v>
      </c>
      <c r="B23" s="10" t="s">
        <v>31</v>
      </c>
      <c r="C23" s="19" t="s">
        <v>14</v>
      </c>
      <c r="D23" s="38">
        <v>500</v>
      </c>
      <c r="E23" s="39">
        <v>280</v>
      </c>
      <c r="F23" s="39">
        <v>20</v>
      </c>
      <c r="G23" s="40">
        <v>800</v>
      </c>
      <c r="H23" s="8">
        <f t="shared" si="0"/>
        <v>1600</v>
      </c>
      <c r="I23" s="13" t="s">
        <v>12</v>
      </c>
      <c r="J23" s="31"/>
      <c r="K23" s="14">
        <f t="shared" si="1"/>
        <v>0</v>
      </c>
      <c r="L23" s="22">
        <v>0.05</v>
      </c>
      <c r="M23" s="16">
        <f t="shared" si="2"/>
        <v>0</v>
      </c>
      <c r="N23" s="17">
        <f t="shared" si="3"/>
        <v>0</v>
      </c>
      <c r="O23" s="2"/>
      <c r="P23" s="2"/>
    </row>
    <row r="24" spans="1:16" s="1" customFormat="1" ht="33.75" customHeight="1">
      <c r="A24" s="36">
        <v>21</v>
      </c>
      <c r="B24" s="10" t="s">
        <v>32</v>
      </c>
      <c r="C24" s="10" t="s">
        <v>33</v>
      </c>
      <c r="D24" s="38">
        <v>150</v>
      </c>
      <c r="E24" s="39">
        <v>100</v>
      </c>
      <c r="F24" s="39">
        <v>5</v>
      </c>
      <c r="G24" s="40">
        <v>460</v>
      </c>
      <c r="H24" s="8">
        <f t="shared" si="0"/>
        <v>715</v>
      </c>
      <c r="I24" s="13" t="s">
        <v>15</v>
      </c>
      <c r="J24" s="31"/>
      <c r="K24" s="14">
        <f t="shared" si="1"/>
        <v>0</v>
      </c>
      <c r="L24" s="22">
        <v>0.05</v>
      </c>
      <c r="M24" s="16">
        <f t="shared" si="2"/>
        <v>0</v>
      </c>
      <c r="N24" s="17">
        <f t="shared" si="3"/>
        <v>0</v>
      </c>
      <c r="O24" s="2"/>
      <c r="P24" s="2"/>
    </row>
    <row r="25" spans="1:16" s="1" customFormat="1" ht="37.5" customHeight="1">
      <c r="A25" s="9">
        <v>22</v>
      </c>
      <c r="B25" s="10" t="s">
        <v>34</v>
      </c>
      <c r="C25" s="10" t="s">
        <v>35</v>
      </c>
      <c r="D25" s="38">
        <v>1500</v>
      </c>
      <c r="E25" s="39">
        <v>200</v>
      </c>
      <c r="F25" s="39">
        <v>150</v>
      </c>
      <c r="G25" s="40">
        <v>1100</v>
      </c>
      <c r="H25" s="8">
        <f t="shared" si="0"/>
        <v>2950</v>
      </c>
      <c r="I25" s="13" t="s">
        <v>15</v>
      </c>
      <c r="J25" s="31"/>
      <c r="K25" s="14">
        <f t="shared" si="1"/>
        <v>0</v>
      </c>
      <c r="L25" s="22">
        <v>0.08</v>
      </c>
      <c r="M25" s="16">
        <f t="shared" si="2"/>
        <v>0</v>
      </c>
      <c r="N25" s="17">
        <f t="shared" si="3"/>
        <v>0</v>
      </c>
      <c r="O25" s="2"/>
      <c r="P25" s="2"/>
    </row>
    <row r="26" spans="1:16" s="1" customFormat="1" ht="39.75" customHeight="1">
      <c r="A26" s="36">
        <v>23</v>
      </c>
      <c r="B26" s="10" t="s">
        <v>36</v>
      </c>
      <c r="C26" s="10" t="s">
        <v>71</v>
      </c>
      <c r="D26" s="38">
        <v>2030</v>
      </c>
      <c r="E26" s="39">
        <v>1080</v>
      </c>
      <c r="F26" s="39">
        <v>100</v>
      </c>
      <c r="G26" s="40">
        <v>2000</v>
      </c>
      <c r="H26" s="8">
        <f t="shared" si="0"/>
        <v>5210</v>
      </c>
      <c r="I26" s="13" t="s">
        <v>37</v>
      </c>
      <c r="J26" s="31"/>
      <c r="K26" s="14">
        <f t="shared" si="1"/>
        <v>0</v>
      </c>
      <c r="L26" s="22">
        <v>0.05</v>
      </c>
      <c r="M26" s="16">
        <f t="shared" si="2"/>
        <v>0</v>
      </c>
      <c r="N26" s="17">
        <f t="shared" si="3"/>
        <v>0</v>
      </c>
      <c r="O26" s="2"/>
      <c r="P26" s="2"/>
    </row>
    <row r="27" spans="1:16" s="1" customFormat="1" ht="42.75" customHeight="1">
      <c r="A27" s="9">
        <v>24</v>
      </c>
      <c r="B27" s="10" t="s">
        <v>38</v>
      </c>
      <c r="C27" s="10" t="s">
        <v>39</v>
      </c>
      <c r="D27" s="38">
        <v>1200</v>
      </c>
      <c r="E27" s="39">
        <v>20</v>
      </c>
      <c r="F27" s="39">
        <v>50</v>
      </c>
      <c r="G27" s="40">
        <v>90</v>
      </c>
      <c r="H27" s="8">
        <f t="shared" si="0"/>
        <v>1360</v>
      </c>
      <c r="I27" s="13" t="s">
        <v>12</v>
      </c>
      <c r="J27" s="31"/>
      <c r="K27" s="14">
        <f>J27*H27</f>
        <v>0</v>
      </c>
      <c r="L27" s="22">
        <v>0.08</v>
      </c>
      <c r="M27" s="16">
        <f t="shared" si="2"/>
        <v>0</v>
      </c>
      <c r="N27" s="17">
        <f t="shared" si="3"/>
        <v>0</v>
      </c>
      <c r="O27" s="2"/>
      <c r="P27" s="2"/>
    </row>
    <row r="28" spans="1:16" s="1" customFormat="1" ht="33" customHeight="1">
      <c r="A28" s="36">
        <v>25</v>
      </c>
      <c r="B28" s="10" t="s">
        <v>40</v>
      </c>
      <c r="C28" s="19" t="s">
        <v>14</v>
      </c>
      <c r="D28" s="38">
        <v>2400</v>
      </c>
      <c r="E28" s="39">
        <v>1000</v>
      </c>
      <c r="F28" s="39">
        <v>50</v>
      </c>
      <c r="G28" s="40">
        <v>12400</v>
      </c>
      <c r="H28" s="8">
        <f t="shared" si="0"/>
        <v>15850</v>
      </c>
      <c r="I28" s="13" t="s">
        <v>12</v>
      </c>
      <c r="J28" s="31"/>
      <c r="K28" s="14">
        <f>J28*H28</f>
        <v>0</v>
      </c>
      <c r="L28" s="22">
        <v>0.05</v>
      </c>
      <c r="M28" s="16">
        <f t="shared" si="2"/>
        <v>0</v>
      </c>
      <c r="N28" s="17">
        <f t="shared" si="3"/>
        <v>0</v>
      </c>
      <c r="O28" s="2"/>
      <c r="P28" s="2"/>
    </row>
    <row r="29" spans="1:16" s="1" customFormat="1" ht="33" customHeight="1">
      <c r="A29" s="9">
        <v>26</v>
      </c>
      <c r="B29" s="10" t="s">
        <v>83</v>
      </c>
      <c r="C29" s="11" t="s">
        <v>82</v>
      </c>
      <c r="D29" s="20">
        <v>0</v>
      </c>
      <c r="E29" s="20">
        <v>0</v>
      </c>
      <c r="F29" s="20">
        <v>40</v>
      </c>
      <c r="G29" s="37">
        <v>0</v>
      </c>
      <c r="H29" s="12">
        <f>SUM(D29:G29)</f>
        <v>40</v>
      </c>
      <c r="I29" s="13" t="s">
        <v>15</v>
      </c>
      <c r="J29" s="31"/>
      <c r="K29" s="14">
        <f t="shared" si="1"/>
        <v>0</v>
      </c>
      <c r="L29" s="15">
        <v>0.05</v>
      </c>
      <c r="M29" s="16">
        <f t="shared" si="2"/>
        <v>0</v>
      </c>
      <c r="N29" s="17">
        <f t="shared" si="3"/>
        <v>0</v>
      </c>
      <c r="O29" s="2"/>
      <c r="P29" s="2"/>
    </row>
    <row r="30" spans="1:16" s="1" customFormat="1" ht="40.5" customHeight="1">
      <c r="A30" s="36">
        <v>27</v>
      </c>
      <c r="B30" s="10" t="s">
        <v>41</v>
      </c>
      <c r="C30" s="10" t="s">
        <v>42</v>
      </c>
      <c r="D30" s="38">
        <v>1500</v>
      </c>
      <c r="E30" s="39">
        <v>1080</v>
      </c>
      <c r="F30" s="39">
        <v>100</v>
      </c>
      <c r="G30" s="40">
        <v>1700</v>
      </c>
      <c r="H30" s="8">
        <f t="shared" si="0"/>
        <v>4380</v>
      </c>
      <c r="I30" s="13" t="s">
        <v>37</v>
      </c>
      <c r="J30" s="31"/>
      <c r="K30" s="14">
        <f t="shared" si="1"/>
        <v>0</v>
      </c>
      <c r="L30" s="22">
        <v>0.05</v>
      </c>
      <c r="M30" s="16">
        <f t="shared" si="2"/>
        <v>0</v>
      </c>
      <c r="N30" s="17">
        <f t="shared" si="3"/>
        <v>0</v>
      </c>
      <c r="O30" s="2"/>
      <c r="P30" s="2"/>
    </row>
    <row r="31" spans="1:16" s="35" customFormat="1" ht="36.75" customHeight="1">
      <c r="A31" s="9">
        <v>28</v>
      </c>
      <c r="B31" s="10" t="s">
        <v>43</v>
      </c>
      <c r="C31" s="19" t="s">
        <v>14</v>
      </c>
      <c r="D31" s="38">
        <v>600</v>
      </c>
      <c r="E31" s="39">
        <v>400</v>
      </c>
      <c r="F31" s="39">
        <v>100</v>
      </c>
      <c r="G31" s="40">
        <v>2250</v>
      </c>
      <c r="H31" s="8">
        <f t="shared" si="0"/>
        <v>3350</v>
      </c>
      <c r="I31" s="13" t="s">
        <v>12</v>
      </c>
      <c r="J31" s="31"/>
      <c r="K31" s="14">
        <f t="shared" si="1"/>
        <v>0</v>
      </c>
      <c r="L31" s="22">
        <v>0.05</v>
      </c>
      <c r="M31" s="16">
        <f t="shared" si="2"/>
        <v>0</v>
      </c>
      <c r="N31" s="17">
        <f t="shared" si="3"/>
        <v>0</v>
      </c>
      <c r="O31" s="34"/>
      <c r="P31" s="34"/>
    </row>
    <row r="32" spans="1:16" s="1" customFormat="1" ht="33" customHeight="1">
      <c r="A32" s="36">
        <v>29</v>
      </c>
      <c r="B32" s="23" t="s">
        <v>45</v>
      </c>
      <c r="C32" s="19" t="s">
        <v>14</v>
      </c>
      <c r="D32" s="41">
        <v>1000</v>
      </c>
      <c r="E32" s="42">
        <v>150</v>
      </c>
      <c r="F32" s="42">
        <v>30</v>
      </c>
      <c r="G32" s="43">
        <v>1932</v>
      </c>
      <c r="H32" s="8">
        <f t="shared" si="0"/>
        <v>3112</v>
      </c>
      <c r="I32" s="13" t="s">
        <v>12</v>
      </c>
      <c r="J32" s="31"/>
      <c r="K32" s="14">
        <f t="shared" si="1"/>
        <v>0</v>
      </c>
      <c r="L32" s="22">
        <v>0.08</v>
      </c>
      <c r="M32" s="16">
        <f t="shared" si="2"/>
        <v>0</v>
      </c>
      <c r="N32" s="17">
        <f t="shared" si="3"/>
        <v>0</v>
      </c>
      <c r="O32" s="2"/>
      <c r="P32" s="2"/>
    </row>
    <row r="33" spans="1:16" s="1" customFormat="1" ht="29.25" customHeight="1">
      <c r="A33" s="9">
        <v>30</v>
      </c>
      <c r="B33" s="10" t="s">
        <v>44</v>
      </c>
      <c r="C33" s="19" t="s">
        <v>14</v>
      </c>
      <c r="D33" s="38">
        <v>450</v>
      </c>
      <c r="E33" s="39">
        <v>250</v>
      </c>
      <c r="F33" s="39">
        <v>100</v>
      </c>
      <c r="G33" s="40">
        <v>240</v>
      </c>
      <c r="H33" s="8">
        <f t="shared" si="0"/>
        <v>1040</v>
      </c>
      <c r="I33" s="13" t="s">
        <v>12</v>
      </c>
      <c r="J33" s="31"/>
      <c r="K33" s="14">
        <f t="shared" si="1"/>
        <v>0</v>
      </c>
      <c r="L33" s="22">
        <v>0.05</v>
      </c>
      <c r="M33" s="16">
        <f t="shared" si="2"/>
        <v>0</v>
      </c>
      <c r="N33" s="17">
        <f t="shared" si="3"/>
        <v>0</v>
      </c>
      <c r="O33" s="2"/>
      <c r="P33" s="2"/>
    </row>
    <row r="34" spans="1:16" s="1" customFormat="1" ht="29.25" customHeight="1">
      <c r="A34" s="36">
        <v>31</v>
      </c>
      <c r="B34" s="20" t="s">
        <v>64</v>
      </c>
      <c r="C34" s="19" t="s">
        <v>14</v>
      </c>
      <c r="D34" s="44">
        <v>20</v>
      </c>
      <c r="E34" s="45">
        <v>0</v>
      </c>
      <c r="F34" s="45">
        <v>10</v>
      </c>
      <c r="G34" s="40">
        <v>10</v>
      </c>
      <c r="H34" s="8">
        <f t="shared" si="0"/>
        <v>40</v>
      </c>
      <c r="I34" s="24" t="s">
        <v>12</v>
      </c>
      <c r="J34" s="31"/>
      <c r="K34" s="14">
        <f t="shared" si="1"/>
        <v>0</v>
      </c>
      <c r="L34" s="22">
        <v>0.05</v>
      </c>
      <c r="M34" s="16">
        <f t="shared" si="2"/>
        <v>0</v>
      </c>
      <c r="N34" s="17">
        <f t="shared" si="3"/>
        <v>0</v>
      </c>
      <c r="O34" s="2"/>
      <c r="P34" s="2"/>
    </row>
    <row r="35" spans="1:16" s="1" customFormat="1" ht="30" customHeight="1">
      <c r="A35" s="9">
        <v>32</v>
      </c>
      <c r="B35" s="10" t="s">
        <v>46</v>
      </c>
      <c r="C35" s="19" t="s">
        <v>14</v>
      </c>
      <c r="D35" s="38">
        <v>50</v>
      </c>
      <c r="E35" s="39">
        <v>10</v>
      </c>
      <c r="F35" s="39">
        <v>10</v>
      </c>
      <c r="G35" s="40">
        <v>10</v>
      </c>
      <c r="H35" s="8">
        <f t="shared" si="0"/>
        <v>80</v>
      </c>
      <c r="I35" s="13" t="s">
        <v>12</v>
      </c>
      <c r="J35" s="31"/>
      <c r="K35" s="14">
        <f t="shared" si="1"/>
        <v>0</v>
      </c>
      <c r="L35" s="22">
        <v>0.05</v>
      </c>
      <c r="M35" s="16">
        <f t="shared" si="2"/>
        <v>0</v>
      </c>
      <c r="N35" s="17">
        <f t="shared" si="3"/>
        <v>0</v>
      </c>
      <c r="O35" s="2"/>
      <c r="P35" s="2"/>
    </row>
    <row r="36" spans="1:16" s="1" customFormat="1" ht="30.75" customHeight="1">
      <c r="A36" s="36">
        <v>33</v>
      </c>
      <c r="B36" s="10" t="s">
        <v>47</v>
      </c>
      <c r="C36" s="19" t="s">
        <v>14</v>
      </c>
      <c r="D36" s="38">
        <v>300</v>
      </c>
      <c r="E36" s="39">
        <v>200</v>
      </c>
      <c r="F36" s="39">
        <v>50</v>
      </c>
      <c r="G36" s="40">
        <v>704</v>
      </c>
      <c r="H36" s="8">
        <f t="shared" si="0"/>
        <v>1254</v>
      </c>
      <c r="I36" s="13" t="s">
        <v>12</v>
      </c>
      <c r="J36" s="31"/>
      <c r="K36" s="14">
        <f t="shared" si="1"/>
        <v>0</v>
      </c>
      <c r="L36" s="22">
        <v>0.05</v>
      </c>
      <c r="M36" s="16">
        <f t="shared" si="2"/>
        <v>0</v>
      </c>
      <c r="N36" s="17">
        <f t="shared" si="3"/>
        <v>0</v>
      </c>
      <c r="O36" s="2"/>
      <c r="P36" s="2"/>
    </row>
    <row r="37" spans="1:16" s="1" customFormat="1" ht="26.25" customHeight="1">
      <c r="A37" s="9">
        <v>34</v>
      </c>
      <c r="B37" s="10" t="s">
        <v>48</v>
      </c>
      <c r="C37" s="19" t="s">
        <v>14</v>
      </c>
      <c r="D37" s="38">
        <v>400</v>
      </c>
      <c r="E37" s="39">
        <v>150</v>
      </c>
      <c r="F37" s="39">
        <v>15</v>
      </c>
      <c r="G37" s="40">
        <v>1500</v>
      </c>
      <c r="H37" s="8">
        <f t="shared" si="0"/>
        <v>2065</v>
      </c>
      <c r="I37" s="13" t="s">
        <v>12</v>
      </c>
      <c r="J37" s="31"/>
      <c r="K37" s="14">
        <f t="shared" si="1"/>
        <v>0</v>
      </c>
      <c r="L37" s="22">
        <v>0.05</v>
      </c>
      <c r="M37" s="16">
        <f t="shared" si="2"/>
        <v>0</v>
      </c>
      <c r="N37" s="17">
        <f t="shared" si="3"/>
        <v>0</v>
      </c>
      <c r="O37" s="2"/>
      <c r="P37" s="2"/>
    </row>
    <row r="38" spans="1:16" s="1" customFormat="1" ht="23.25" customHeight="1">
      <c r="A38" s="36">
        <v>35</v>
      </c>
      <c r="B38" s="10" t="s">
        <v>49</v>
      </c>
      <c r="C38" s="10" t="s">
        <v>50</v>
      </c>
      <c r="D38" s="38">
        <v>500</v>
      </c>
      <c r="E38" s="39">
        <v>150</v>
      </c>
      <c r="F38" s="39">
        <v>300</v>
      </c>
      <c r="G38" s="40">
        <v>60</v>
      </c>
      <c r="H38" s="8">
        <f t="shared" si="0"/>
        <v>1010</v>
      </c>
      <c r="I38" s="13" t="s">
        <v>12</v>
      </c>
      <c r="J38" s="31"/>
      <c r="K38" s="14">
        <f t="shared" si="1"/>
        <v>0</v>
      </c>
      <c r="L38" s="22">
        <v>0.08</v>
      </c>
      <c r="M38" s="16">
        <f t="shared" si="2"/>
        <v>0</v>
      </c>
      <c r="N38" s="17">
        <f t="shared" si="3"/>
        <v>0</v>
      </c>
      <c r="O38" s="2"/>
      <c r="P38" s="2"/>
    </row>
    <row r="39" spans="1:16" s="1" customFormat="1" ht="21.75" customHeight="1">
      <c r="A39" s="9">
        <v>36</v>
      </c>
      <c r="B39" s="10" t="s">
        <v>78</v>
      </c>
      <c r="C39" s="19" t="s">
        <v>14</v>
      </c>
      <c r="D39" s="38">
        <v>3000</v>
      </c>
      <c r="E39" s="39">
        <v>1000</v>
      </c>
      <c r="F39" s="39">
        <v>600</v>
      </c>
      <c r="G39" s="40">
        <v>5000</v>
      </c>
      <c r="H39" s="8">
        <f t="shared" si="0"/>
        <v>9600</v>
      </c>
      <c r="I39" s="13" t="s">
        <v>12</v>
      </c>
      <c r="J39" s="31"/>
      <c r="K39" s="14">
        <f t="shared" si="1"/>
        <v>0</v>
      </c>
      <c r="L39" s="22">
        <v>0.05</v>
      </c>
      <c r="M39" s="16">
        <f t="shared" si="2"/>
        <v>0</v>
      </c>
      <c r="N39" s="17">
        <f t="shared" si="3"/>
        <v>0</v>
      </c>
      <c r="O39" s="2"/>
      <c r="P39" s="2"/>
    </row>
    <row r="40" spans="1:16" s="1" customFormat="1" ht="30.75" customHeight="1">
      <c r="A40" s="36">
        <v>37</v>
      </c>
      <c r="B40" s="10" t="s">
        <v>51</v>
      </c>
      <c r="C40" s="19" t="s">
        <v>14</v>
      </c>
      <c r="D40" s="38">
        <v>600</v>
      </c>
      <c r="E40" s="39">
        <v>400</v>
      </c>
      <c r="F40" s="39">
        <v>30</v>
      </c>
      <c r="G40" s="40">
        <v>30</v>
      </c>
      <c r="H40" s="8">
        <f t="shared" si="0"/>
        <v>1060</v>
      </c>
      <c r="I40" s="13" t="s">
        <v>15</v>
      </c>
      <c r="J40" s="31"/>
      <c r="K40" s="14">
        <f t="shared" si="1"/>
        <v>0</v>
      </c>
      <c r="L40" s="22">
        <v>0.05</v>
      </c>
      <c r="M40" s="16">
        <f t="shared" si="2"/>
        <v>0</v>
      </c>
      <c r="N40" s="17">
        <f t="shared" si="3"/>
        <v>0</v>
      </c>
      <c r="O40" s="2"/>
      <c r="P40" s="2"/>
    </row>
    <row r="41" spans="1:16" s="1" customFormat="1" ht="27" customHeight="1">
      <c r="A41" s="9">
        <v>38</v>
      </c>
      <c r="B41" s="10" t="s">
        <v>52</v>
      </c>
      <c r="C41" s="19" t="s">
        <v>14</v>
      </c>
      <c r="D41" s="38">
        <v>400</v>
      </c>
      <c r="E41" s="39">
        <v>100</v>
      </c>
      <c r="F41" s="39">
        <v>5</v>
      </c>
      <c r="G41" s="40">
        <v>928</v>
      </c>
      <c r="H41" s="8">
        <f t="shared" si="0"/>
        <v>1433</v>
      </c>
      <c r="I41" s="13" t="s">
        <v>12</v>
      </c>
      <c r="J41" s="31"/>
      <c r="K41" s="14">
        <f t="shared" si="1"/>
        <v>0</v>
      </c>
      <c r="L41" s="22">
        <v>0.05</v>
      </c>
      <c r="M41" s="16">
        <f t="shared" si="2"/>
        <v>0</v>
      </c>
      <c r="N41" s="17">
        <f t="shared" si="3"/>
        <v>0</v>
      </c>
      <c r="O41" s="2"/>
      <c r="P41" s="2"/>
    </row>
    <row r="42" spans="1:16" s="1" customFormat="1" ht="24" customHeight="1">
      <c r="A42" s="36">
        <v>39</v>
      </c>
      <c r="B42" s="10" t="s">
        <v>53</v>
      </c>
      <c r="C42" s="10" t="s">
        <v>54</v>
      </c>
      <c r="D42" s="38">
        <v>2500</v>
      </c>
      <c r="E42" s="39">
        <v>250</v>
      </c>
      <c r="F42" s="39">
        <v>100</v>
      </c>
      <c r="G42" s="40">
        <v>3662</v>
      </c>
      <c r="H42" s="8">
        <f t="shared" si="0"/>
        <v>6512</v>
      </c>
      <c r="I42" s="13" t="s">
        <v>37</v>
      </c>
      <c r="J42" s="31"/>
      <c r="K42" s="14">
        <f t="shared" si="1"/>
        <v>0</v>
      </c>
      <c r="L42" s="22">
        <v>0.05</v>
      </c>
      <c r="M42" s="16">
        <f t="shared" si="2"/>
        <v>0</v>
      </c>
      <c r="N42" s="17">
        <f t="shared" si="3"/>
        <v>0</v>
      </c>
      <c r="O42" s="2"/>
      <c r="P42" s="2"/>
    </row>
    <row r="43" spans="1:16" s="1" customFormat="1" ht="26.25" customHeight="1">
      <c r="A43" s="9">
        <v>40</v>
      </c>
      <c r="B43" s="10" t="s">
        <v>55</v>
      </c>
      <c r="C43" s="10" t="s">
        <v>56</v>
      </c>
      <c r="D43" s="38">
        <v>100</v>
      </c>
      <c r="E43" s="39">
        <v>250</v>
      </c>
      <c r="F43" s="39">
        <v>200</v>
      </c>
      <c r="G43" s="40">
        <v>450</v>
      </c>
      <c r="H43" s="8">
        <f t="shared" si="0"/>
        <v>1000</v>
      </c>
      <c r="I43" s="13" t="s">
        <v>15</v>
      </c>
      <c r="J43" s="31"/>
      <c r="K43" s="14">
        <f t="shared" si="1"/>
        <v>0</v>
      </c>
      <c r="L43" s="22">
        <v>0.05</v>
      </c>
      <c r="M43" s="16">
        <f t="shared" si="2"/>
        <v>0</v>
      </c>
      <c r="N43" s="17">
        <f t="shared" si="3"/>
        <v>0</v>
      </c>
      <c r="O43" s="2"/>
      <c r="P43" s="2"/>
    </row>
    <row r="44" spans="1:16" s="1" customFormat="1" ht="26.25" customHeight="1">
      <c r="A44" s="36">
        <v>41</v>
      </c>
      <c r="B44" s="10" t="s">
        <v>69</v>
      </c>
      <c r="C44" s="10" t="s">
        <v>57</v>
      </c>
      <c r="D44" s="38">
        <v>4500</v>
      </c>
      <c r="E44" s="39">
        <v>2000</v>
      </c>
      <c r="F44" s="39">
        <v>50</v>
      </c>
      <c r="G44" s="40">
        <v>6700</v>
      </c>
      <c r="H44" s="8">
        <f t="shared" si="0"/>
        <v>13250</v>
      </c>
      <c r="I44" s="13" t="s">
        <v>15</v>
      </c>
      <c r="J44" s="31"/>
      <c r="K44" s="14">
        <f t="shared" si="1"/>
        <v>0</v>
      </c>
      <c r="L44" s="22">
        <v>0.05</v>
      </c>
      <c r="M44" s="16">
        <f t="shared" si="2"/>
        <v>0</v>
      </c>
      <c r="N44" s="17">
        <f t="shared" si="3"/>
        <v>0</v>
      </c>
      <c r="O44" s="2"/>
      <c r="P44" s="2"/>
    </row>
    <row r="45" spans="1:16" s="1" customFormat="1" ht="24.75" customHeight="1">
      <c r="A45" s="9">
        <v>42</v>
      </c>
      <c r="B45" s="10" t="s">
        <v>58</v>
      </c>
      <c r="C45" s="19" t="s">
        <v>14</v>
      </c>
      <c r="D45" s="38">
        <v>1600</v>
      </c>
      <c r="E45" s="39">
        <v>700</v>
      </c>
      <c r="F45" s="39">
        <v>50</v>
      </c>
      <c r="G45" s="40">
        <v>5570</v>
      </c>
      <c r="H45" s="8">
        <f t="shared" si="0"/>
        <v>7920</v>
      </c>
      <c r="I45" s="13" t="s">
        <v>12</v>
      </c>
      <c r="J45" s="31"/>
      <c r="K45" s="14">
        <f t="shared" si="1"/>
        <v>0</v>
      </c>
      <c r="L45" s="22">
        <v>0.05</v>
      </c>
      <c r="M45" s="16">
        <f t="shared" si="2"/>
        <v>0</v>
      </c>
      <c r="N45" s="17">
        <f t="shared" si="3"/>
        <v>0</v>
      </c>
      <c r="O45" s="2"/>
      <c r="P45" s="2"/>
    </row>
    <row r="46" spans="1:16" s="1" customFormat="1" ht="24" customHeight="1">
      <c r="A46" s="36">
        <v>43</v>
      </c>
      <c r="B46" s="10" t="s">
        <v>59</v>
      </c>
      <c r="C46" s="10" t="s">
        <v>60</v>
      </c>
      <c r="D46" s="38">
        <v>200</v>
      </c>
      <c r="E46" s="46">
        <v>1080</v>
      </c>
      <c r="F46" s="46">
        <v>200</v>
      </c>
      <c r="G46" s="40">
        <v>240</v>
      </c>
      <c r="H46" s="8">
        <f t="shared" si="0"/>
        <v>1720</v>
      </c>
      <c r="I46" s="13" t="s">
        <v>37</v>
      </c>
      <c r="J46" s="31"/>
      <c r="K46" s="14">
        <f t="shared" si="1"/>
        <v>0</v>
      </c>
      <c r="L46" s="22">
        <v>0.05</v>
      </c>
      <c r="M46" s="16">
        <f t="shared" si="2"/>
        <v>0</v>
      </c>
      <c r="N46" s="17">
        <f t="shared" si="3"/>
        <v>0</v>
      </c>
      <c r="O46" s="2"/>
      <c r="P46" s="2"/>
    </row>
    <row r="47" spans="1:16" s="1" customFormat="1" ht="24" customHeight="1">
      <c r="A47" s="9">
        <v>44</v>
      </c>
      <c r="B47" s="10" t="s">
        <v>92</v>
      </c>
      <c r="C47" s="11" t="s">
        <v>91</v>
      </c>
      <c r="D47" s="20">
        <v>50</v>
      </c>
      <c r="E47" s="20">
        <v>20</v>
      </c>
      <c r="F47" s="20">
        <v>30</v>
      </c>
      <c r="G47" s="37">
        <v>0</v>
      </c>
      <c r="H47" s="12">
        <f>SUM(D47:G47)</f>
        <v>100</v>
      </c>
      <c r="I47" s="13" t="s">
        <v>12</v>
      </c>
      <c r="J47" s="31"/>
      <c r="K47" s="14">
        <f t="shared" si="1"/>
        <v>0</v>
      </c>
      <c r="L47" s="22">
        <v>0.05</v>
      </c>
      <c r="M47" s="16">
        <f>ROUND(K47*L47,2)</f>
        <v>0</v>
      </c>
      <c r="N47" s="17">
        <f>K47+M47</f>
        <v>0</v>
      </c>
      <c r="O47" s="2"/>
      <c r="P47" s="2"/>
    </row>
    <row r="48" spans="1:16" s="1" customFormat="1" ht="22.5" customHeight="1">
      <c r="A48" s="36">
        <v>45</v>
      </c>
      <c r="B48" s="10" t="s">
        <v>61</v>
      </c>
      <c r="C48" s="19" t="s">
        <v>62</v>
      </c>
      <c r="D48" s="38">
        <v>20</v>
      </c>
      <c r="E48" s="39">
        <v>5</v>
      </c>
      <c r="F48" s="39">
        <v>40</v>
      </c>
      <c r="G48" s="40">
        <v>10</v>
      </c>
      <c r="H48" s="8">
        <f t="shared" si="0"/>
        <v>75</v>
      </c>
      <c r="I48" s="13" t="s">
        <v>12</v>
      </c>
      <c r="J48" s="31"/>
      <c r="K48" s="14">
        <f t="shared" si="1"/>
        <v>0</v>
      </c>
      <c r="L48" s="22">
        <v>0.05</v>
      </c>
      <c r="M48" s="16">
        <f t="shared" si="2"/>
        <v>0</v>
      </c>
      <c r="N48" s="17">
        <f t="shared" si="3"/>
        <v>0</v>
      </c>
      <c r="O48" s="2"/>
      <c r="P48" s="2"/>
    </row>
    <row r="49" spans="1:16" s="1" customFormat="1" ht="22.5" customHeight="1">
      <c r="A49" s="9">
        <v>46</v>
      </c>
      <c r="B49" s="10" t="s">
        <v>61</v>
      </c>
      <c r="C49" s="19" t="s">
        <v>63</v>
      </c>
      <c r="D49" s="38">
        <v>20</v>
      </c>
      <c r="E49" s="46">
        <v>5</v>
      </c>
      <c r="F49" s="46">
        <v>40</v>
      </c>
      <c r="G49" s="40">
        <v>10</v>
      </c>
      <c r="H49" s="8">
        <f t="shared" si="0"/>
        <v>75</v>
      </c>
      <c r="I49" s="13" t="s">
        <v>12</v>
      </c>
      <c r="J49" s="31"/>
      <c r="K49" s="14">
        <f t="shared" si="1"/>
        <v>0</v>
      </c>
      <c r="L49" s="25">
        <v>0.05</v>
      </c>
      <c r="M49" s="16">
        <f t="shared" si="2"/>
        <v>0</v>
      </c>
      <c r="N49" s="17">
        <f t="shared" si="3"/>
        <v>0</v>
      </c>
      <c r="O49" s="2"/>
      <c r="P49" s="2"/>
    </row>
    <row r="50" spans="1:16" s="1" customFormat="1" ht="50.25" customHeight="1">
      <c r="A50" s="47" t="s">
        <v>94</v>
      </c>
      <c r="B50" s="47"/>
      <c r="C50" s="47"/>
      <c r="D50" s="47"/>
      <c r="E50" s="47"/>
      <c r="F50" s="47"/>
      <c r="G50" s="47"/>
      <c r="H50" s="47"/>
      <c r="I50" s="47"/>
      <c r="J50" s="47"/>
      <c r="K50" s="26">
        <f>SUM(K4:K49)</f>
        <v>0</v>
      </c>
      <c r="L50" s="27" t="s">
        <v>72</v>
      </c>
      <c r="M50" s="28">
        <f>SUM(M4:M49)</f>
        <v>0</v>
      </c>
      <c r="N50" s="28">
        <f>SUM(N4:N49)</f>
        <v>0</v>
      </c>
      <c r="O50" s="2"/>
      <c r="P50" s="2"/>
    </row>
    <row r="51" spans="1:16" s="1" customFormat="1" ht="50.25" customHeight="1">
      <c r="A51" s="51" t="s">
        <v>73</v>
      </c>
      <c r="B51" s="51"/>
      <c r="C51" s="51"/>
      <c r="D51" s="51"/>
      <c r="E51" s="51"/>
      <c r="F51" s="51"/>
      <c r="G51" s="51"/>
      <c r="H51" s="51"/>
      <c r="I51" s="51"/>
      <c r="J51" s="51"/>
      <c r="K51" s="59" t="s">
        <v>74</v>
      </c>
      <c r="L51" s="59"/>
      <c r="M51" s="59"/>
      <c r="N51" s="59"/>
      <c r="O51" s="2"/>
      <c r="P51" s="2"/>
    </row>
    <row r="52" spans="1:16" s="1" customFormat="1" ht="50.25" customHeight="1">
      <c r="A52" s="51" t="s">
        <v>75</v>
      </c>
      <c r="B52" s="51"/>
      <c r="C52" s="51"/>
      <c r="D52" s="51"/>
      <c r="E52" s="51"/>
      <c r="F52" s="51"/>
      <c r="G52" s="51"/>
      <c r="H52" s="51"/>
      <c r="I52" s="51"/>
      <c r="J52" s="51"/>
      <c r="K52" s="26"/>
      <c r="L52" s="27" t="s">
        <v>72</v>
      </c>
      <c r="M52" s="28"/>
      <c r="N52" s="28"/>
      <c r="O52" s="2"/>
      <c r="P52" s="2"/>
    </row>
    <row r="53" spans="1:16" s="1" customFormat="1" ht="35.25" customHeight="1">
      <c r="A53" s="58" t="s">
        <v>96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"/>
      <c r="P53" s="2"/>
    </row>
    <row r="54" spans="1:14" ht="26.25" customHeight="1">
      <c r="A54" s="48"/>
      <c r="B54" s="48"/>
      <c r="C54" s="48"/>
      <c r="D54" s="48"/>
      <c r="E54" s="48"/>
      <c r="F54" s="48"/>
      <c r="G54" s="48"/>
      <c r="H54" s="48"/>
      <c r="K54" s="55" t="s">
        <v>95</v>
      </c>
      <c r="L54" s="56"/>
      <c r="M54" s="56"/>
      <c r="N54" s="56"/>
    </row>
    <row r="55" spans="2:14" ht="69" customHeight="1">
      <c r="B55" s="57"/>
      <c r="C55" s="57"/>
      <c r="D55" s="29"/>
      <c r="E55" s="6"/>
      <c r="F55" s="6"/>
      <c r="G55" s="6"/>
      <c r="H55" s="30"/>
      <c r="I55" s="30"/>
      <c r="J55" s="33"/>
      <c r="K55" s="56"/>
      <c r="L55" s="56"/>
      <c r="M55" s="56"/>
      <c r="N55" s="56"/>
    </row>
  </sheetData>
  <sheetProtection selectLockedCells="1" selectUnlockedCells="1"/>
  <mergeCells count="23">
    <mergeCell ref="K54:N55"/>
    <mergeCell ref="B55:C55"/>
    <mergeCell ref="I2:I3"/>
    <mergeCell ref="A53:N53"/>
    <mergeCell ref="A52:J52"/>
    <mergeCell ref="N2:N3"/>
    <mergeCell ref="K51:N51"/>
    <mergeCell ref="F2:F3"/>
    <mergeCell ref="K2:K3"/>
    <mergeCell ref="M2:M3"/>
    <mergeCell ref="L2:L3"/>
    <mergeCell ref="A1:N1"/>
    <mergeCell ref="E2:E3"/>
    <mergeCell ref="H2:H3"/>
    <mergeCell ref="D2:D3"/>
    <mergeCell ref="B2:B3"/>
    <mergeCell ref="C2:C3"/>
    <mergeCell ref="A50:J50"/>
    <mergeCell ref="A54:H54"/>
    <mergeCell ref="J2:J3"/>
    <mergeCell ref="G2:G3"/>
    <mergeCell ref="A51:J51"/>
    <mergeCell ref="A2:A3"/>
  </mergeCells>
  <printOptions/>
  <pageMargins left="0" right="0" top="0.39375" bottom="0.39375" header="0.5118055555555555" footer="0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2020-03-18T12:34:20Z</cp:lastPrinted>
  <dcterms:created xsi:type="dcterms:W3CDTF">2020-02-25T09:24:06Z</dcterms:created>
  <dcterms:modified xsi:type="dcterms:W3CDTF">2023-05-21T18:26:01Z</dcterms:modified>
  <cp:category/>
  <cp:version/>
  <cp:contentType/>
  <cp:contentStatus/>
</cp:coreProperties>
</file>