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05" windowHeight="11520" tabRatio="813" activeTab="1"/>
  </bookViews>
  <sheets>
    <sheet name="formularz oferty" sheetId="1" r:id="rId1"/>
    <sheet name="arkusz cenowy" sheetId="2" r:id="rId2"/>
  </sheets>
  <definedNames>
    <definedName name="_xlnm.Print_Area" localSheetId="1">'arkusz cenowy'!$A$1:$I$115</definedName>
    <definedName name="_xlnm.Print_Area" localSheetId="0">'formularz oferty'!$A$1:$D$55</definedName>
    <definedName name="OLE_LINK1" localSheetId="1">'arkusz cenowy'!#REF!</definedName>
  </definedNames>
  <calcPr fullCalcOnLoad="1"/>
</workbook>
</file>

<file path=xl/sharedStrings.xml><?xml version="1.0" encoding="utf-8"?>
<sst xmlns="http://schemas.openxmlformats.org/spreadsheetml/2006/main" count="213" uniqueCount="171">
  <si>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</si>
  <si>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</si>
  <si>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</si>
  <si>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</si>
  <si>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</si>
  <si>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</si>
  <si>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</si>
  <si>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</si>
  <si>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</si>
  <si>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</si>
  <si>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</si>
  <si>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</si>
  <si>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</si>
  <si>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</si>
  <si>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</si>
  <si>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</si>
  <si>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</si>
  <si>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</si>
  <si>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</si>
  <si>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</si>
  <si>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</si>
  <si>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</si>
  <si>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</si>
  <si>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</si>
  <si>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</si>
  <si>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</si>
  <si>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</si>
  <si>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</si>
  <si>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</si>
  <si>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</si>
  <si>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</si>
  <si>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</si>
  <si>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</si>
  <si>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</si>
  <si>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</si>
  <si>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</si>
  <si>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</si>
  <si>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</si>
  <si>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</si>
  <si>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</si>
  <si>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</si>
  <si>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</si>
  <si>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</si>
  <si>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</si>
  <si>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</si>
  <si>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</si>
  <si>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</si>
  <si>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</si>
  <si>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</si>
  <si>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</si>
  <si>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</si>
  <si>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</si>
  <si>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</si>
  <si>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</si>
  <si>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</si>
  <si>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</si>
  <si>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</si>
  <si>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</si>
  <si>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</si>
  <si>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</si>
  <si>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</si>
  <si>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</si>
  <si>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</si>
  <si>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</si>
  <si>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</si>
  <si>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</si>
  <si>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</si>
  <si>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</si>
  <si>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</si>
  <si>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*Nie spełnianie któregokolwiek z wymagań przedstawionych w tabeli spowoduje odrzucenie oferty.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</si>
  <si>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</si>
  <si>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</si>
  <si>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</si>
  <si>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</si>
  <si>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</si>
  <si>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</si>
  <si>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</si>
  <si>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(dostawa produktów i czynsz dzierżawny)</t>
  </si>
  <si>
    <t>Dzierżawa urządzeń:</t>
  </si>
  <si>
    <t>j.m.</t>
  </si>
  <si>
    <t>Nazwa handlowa / Typ
Producent
dzierżawionego aparatu</t>
  </si>
  <si>
    <t>Rok produkcji 
dzierżawionego aparatu</t>
  </si>
  <si>
    <t>Czynsz dzierżawny brutto^ za 1 miesiąc</t>
  </si>
  <si>
    <t>Czynsz dzierżawny brutto^ pozycji</t>
  </si>
  <si>
    <t>^ jeżeli wybór oferty będzie prowadził do powstania u Zamawiającego obowiązku podatkowego, zgodnie z przepisami o podatku od towarów i usług, należy podać cenę netto.</t>
  </si>
  <si>
    <t>SUMA: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</si>
  <si>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</si>
  <si>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</si>
  <si>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</si>
  <si>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</si>
  <si>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</si>
  <si>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</si>
  <si>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14.</t>
  </si>
  <si>
    <t>sztuka</t>
  </si>
  <si>
    <t>Potwierdzenie spełnienia
(należy wpisać Tak lub Nie)*</t>
  </si>
  <si>
    <t>DFP.271.103.2024.AMW</t>
  </si>
  <si>
    <t>Dostawa odczynników wraz z dzierżawą analizatora  dla Zakładu Diagnostyki Hematologicznej i Genetyki</t>
  </si>
  <si>
    <t>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 (jeśli dotyczy). Wymóg nie dotyczy materiałów zużywalnych.</t>
  </si>
  <si>
    <t>Oświadczamy, że zamówienie będziemy wykonywać do czasu wyczerpania kwoty wynagrodzenia umownego, jednak nie dłużej niż przez 24 miesiące od daty zawarcia umowy.</t>
  </si>
  <si>
    <t>Oświadczamy, że oferowane produkty spełniają wszystkie postawione wymagania graniczne okreslone w zalączniku nr 1a do specyfikacji.</t>
  </si>
  <si>
    <t>Ilość na 24 miesiące</t>
  </si>
  <si>
    <t>Oczekiwana wielkość opakowania</t>
  </si>
  <si>
    <t>20 opakowań</t>
  </si>
  <si>
    <t>48 reakcji</t>
  </si>
  <si>
    <t xml:space="preserve">Zestaw liofilizowanych odczynników służący ocenie obecności najczęściej występujących mutacji w genach IDH1 i IDH2 wraz z dzierżawą aparatu. </t>
  </si>
  <si>
    <t>miesiące</t>
  </si>
  <si>
    <t>Aparat (1 sztuka) do amplifikacji, detekcji i analizy kwasów nukleinowych wraz z osprzętem i oprogramowaniem</t>
  </si>
  <si>
    <t>Dzierżawa: Aparat do amplifikacji, detekcji i analizy kwasów nukleinowych wraz z osprzętem i oprogramowaniem</t>
  </si>
  <si>
    <t>Nr</t>
  </si>
  <si>
    <t>Zestaw dostarczany w 8-dołkowych paskach, fabrycznie załadowanych kompletną mieszaniną do amplifikacji, w suchym formacie stabilnym w temperaturze pokojowej (+2/+25°C) i zawiera odczynniki do ekstrakcji DNA</t>
  </si>
  <si>
    <t>Zestaw przeznaczony jest do selektywnej amplifikacji zmutowanych sekwencji DNA w próbkach zawierających mieszaninę DNA typu dzikiego i zmutowanego. Wykrywanie odbywa się za pomocą fluorescencyjnych sond znakowanych FAM i HEX.</t>
  </si>
  <si>
    <t>Zestaw  składa się z siedmiu testów do wykrywania mutacji oraz testu kontrolnego do oceny zawartości DNA w próbce.</t>
  </si>
  <si>
    <t>Każdy test zawiera startery i sondy do wykrywania celu (FAM), a także endogenny gen kontrolny (HEX).</t>
  </si>
  <si>
    <t>Amplifikacja endogennego genu kontrolnego pozwala na weryfikację przebiegu amplifikacji i ewentualnej obecności inhibitorów, które mogą powodować fałszywie ujemne wyniki.</t>
  </si>
  <si>
    <t>Codon 105</t>
  </si>
  <si>
    <t>G105G (c.315 C&gt;T)</t>
  </si>
  <si>
    <t>Codon 140</t>
  </si>
  <si>
    <t>R140G (c.418C&gt;G)</t>
  </si>
  <si>
    <t>R140W (c.418C&gt;T)</t>
  </si>
  <si>
    <t>R140Q (c.419G&gt;A)</t>
  </si>
  <si>
    <t>R140L (c.419G&gt;T)</t>
  </si>
  <si>
    <t>Codon 132</t>
  </si>
  <si>
    <t>R132H (c.395G&gt;A)</t>
  </si>
  <si>
    <t>R132C (c.394C&gt;T)</t>
  </si>
  <si>
    <t>Codon 172</t>
  </si>
  <si>
    <t>R172K (c.515G&gt;A)</t>
  </si>
  <si>
    <t>R132S (c.394C&gt;A)</t>
  </si>
  <si>
    <t>R132G (c.394C&gt;G)</t>
  </si>
  <si>
    <t>R132L (c.395G&gt;T)</t>
  </si>
  <si>
    <t>R132I (c.394_395CG&gt;AT)</t>
  </si>
  <si>
    <t>R132V (c.394_395CG&gt;GT)</t>
  </si>
  <si>
    <t>R172G (c.514A&gt;G)</t>
  </si>
  <si>
    <t>R172W (c.514A&gt;T)</t>
  </si>
  <si>
    <t>R172T (c.515G&gt;C)</t>
  </si>
  <si>
    <t>R172M (c.515G&gt;T)</t>
  </si>
  <si>
    <t>R172S (c.516G&gt;C)</t>
  </si>
  <si>
    <t>R172S (c.516G&gt;T)</t>
  </si>
  <si>
    <t>Zestaw wystraczający na co najmniej 48 reakcji</t>
  </si>
  <si>
    <t>Szczegółowy opis przedmiotu zamówienia – warunki graniczne:</t>
  </si>
  <si>
    <t>Wykonawca dostarczy system do diagnostyki molekularnej obejmujący:</t>
  </si>
  <si>
    <t>Jeden aparat wraz z osprzętem i oprogramowaniem wg poniższej specyfikacji:</t>
  </si>
  <si>
    <t>Instrument  przeznaczony do przeprowadzania reakcji łańcuchowej polimerazy w czasie rzeczywistym (RT-PCR);</t>
  </si>
  <si>
    <t>Instrument jest dostarczany z wirówką/wortexem na probówki 1.5 ml oraz wirówką/wortexem na 8 stripów;</t>
  </si>
  <si>
    <t>Instrument korzysta z dedykowanego oprogramowania, które zostało zatwierdzone do użytku w połączeniu z zestawami odczynników;</t>
  </si>
  <si>
    <t>Instrument jest standardowo wyposażony w kanały FAM i HEX, z możliwością doposażenia aparatu w dodatkowe 4 kanały – ROX, Cy3, Cy5, Atto 425;</t>
  </si>
  <si>
    <t xml:space="preserve">Specyfikacja techniczna instrumentu: </t>
  </si>
  <si>
    <t>wielkość: 50 x 46 x 42 cm (długość, szerokość, wysokość),</t>
  </si>
  <si>
    <t>waga: 23 kg,</t>
  </si>
  <si>
    <t>warunki użytkowania: temperatura – od + 20 do +30°C, wilgotność – od 20% do 80% (bez kondensacji),</t>
  </si>
  <si>
    <t>ilość pozycji – 96,</t>
  </si>
  <si>
    <t>zakres temperatur systemu cieplnego: 25,0 - 99,9°C,</t>
  </si>
  <si>
    <t>maksymalna prędkość ogrzewania &gt; 6°C/s,</t>
  </si>
  <si>
    <t>maksymalna prędkość chłodzenia &gt;2,5°C/s,</t>
  </si>
  <si>
    <t xml:space="preserve">dokładność ± 0,2°C, </t>
  </si>
  <si>
    <t>objętość reakcji 10 – 30 μl.</t>
  </si>
  <si>
    <t xml:space="preserve">Stała jakość aparatu jest gwarantowana poprzez zastosowanie ścisłego procesu kontroli jakości w zakresie procedur operacyjnych związanych z realizacją produktu. Jakość każdej partii jest potwierdzona Certyfikatem Analizy dostępnym na życzenie; </t>
  </si>
  <si>
    <t>Wykonawca zapewnia pomoc doradcy aplikacyjnego przy walidacji badań, pomoc przy analizie testów;</t>
  </si>
  <si>
    <t>Coroczny przegląd techniczny będzie wykonywał bezpłatnie właściciel aparatów;</t>
  </si>
  <si>
    <t>Czas reakcji serwisowej nie dłużej niż 48 godzin</t>
  </si>
  <si>
    <t>Aparat nie straszy niż 2021 z gwarantowaną opieką serwisową na czas trwania umowy.</t>
  </si>
  <si>
    <t>Wymagania graniczne odczynniki</t>
  </si>
  <si>
    <t>Wykonawca zobowiązuje się w ramach wynagrodzenia umownego do obsługi serwisowej i innych czynności wymaganych przy obsłudze aparatów w ramach umowy dzierżawy przez cały okres trwania umowy;</t>
  </si>
  <si>
    <t>Wymagania graniczne aparat</t>
  </si>
  <si>
    <t>Zakup i dostawa odczynników wraz z dzierżawą aparatu do wykonywania reakcji real-time PCR
Przedmiotem zamówienia jest:
Zakup i dostawa odczynników przeznaczonych do wykrywania mutacji na okres 2 lat;
Dzierżawa systemu do wykonywania reakcji real time PCR składającego się z jednej sztuki aparatu do wykonania w/w badań na okres 2 lat, wirówki z adapterem do stripów (Aparat nie straszy niż 2021, wirówka fabrycznie nowa nie starsza niż 2022). Urządzenie kompatybilne z odczynnikami opisanymi w załączniku nr 1a do specyfikacji.</t>
  </si>
  <si>
    <r>
      <t>Aparat (1 sztuka) do amplifikacji, detekcji i analizy kwasów nukleinowych wraz z osprzętem i oprogramowaniem</t>
    </r>
    <r>
      <rPr>
        <vertAlign val="superscript"/>
        <sz val="11"/>
        <color indexed="8"/>
        <rFont val="Times New Roman"/>
        <family val="1"/>
      </rPr>
      <t>&amp;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</si>
  <si>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Oświadczamy, że oferowany w ramach dzierżawy aparat spełnia wszystkie postawione w załączniku nr 1b do SWZ wymagania graniczne dla części 1 przedmiotu zamówienia. Niespełnienie któregokolwiek z wymagań granicznych spowoduje odrzucenie oferty.</t>
    </r>
  </si>
  <si>
    <r>
      <t>Zestaw liofilizowanych odczynników zawierający kompletny mastremix, allelospecyficzne startery i fluorescencyjne sondy pozwalające na wykonanie całego oznaczenia (</t>
    </r>
    <r>
      <rPr>
        <i/>
        <sz val="11"/>
        <color indexed="8"/>
        <rFont val="Times New Roman"/>
        <family val="1"/>
      </rPr>
      <t>IDH1</t>
    </r>
    <r>
      <rPr>
        <sz val="11"/>
        <color indexed="8"/>
        <rFont val="Times New Roman"/>
        <family val="1"/>
      </rPr>
      <t xml:space="preserve"> i </t>
    </r>
    <r>
      <rPr>
        <i/>
        <sz val="11"/>
        <color indexed="8"/>
        <rFont val="Times New Roman"/>
        <family val="1"/>
      </rPr>
      <t>IDH2</t>
    </r>
    <r>
      <rPr>
        <sz val="11"/>
        <color indexed="8"/>
        <rFont val="Times New Roman"/>
        <family val="1"/>
      </rPr>
      <t xml:space="preserve"> w odmianie bez mutacji, tzw. kontrola wewnętrzna i wariantach z mutacjami) w objętości 25ul każda</t>
    </r>
  </si>
  <si>
    <r>
      <t xml:space="preserve">Reakcja zaprojektowana w sposób, który umożliwia preferencyjną amplifikację produktów z mutacją w </t>
    </r>
    <r>
      <rPr>
        <i/>
        <sz val="11"/>
        <color indexed="8"/>
        <rFont val="Times New Roman"/>
        <family val="1"/>
      </rPr>
      <t>IDH1</t>
    </r>
    <r>
      <rPr>
        <sz val="11"/>
        <color indexed="8"/>
        <rFont val="Times New Roman"/>
        <family val="1"/>
      </rPr>
      <t xml:space="preserve"> oraz </t>
    </r>
    <r>
      <rPr>
        <i/>
        <sz val="11"/>
        <color indexed="8"/>
        <rFont val="Times New Roman"/>
        <family val="1"/>
      </rPr>
      <t>IDH2</t>
    </r>
    <r>
      <rPr>
        <sz val="11"/>
        <color indexed="8"/>
        <rFont val="Times New Roman"/>
        <family val="1"/>
      </rPr>
      <t xml:space="preserve"> nawet w próbkach, w których dominuje wersja tych genów bez mutacji</t>
    </r>
  </si>
  <si>
    <r>
      <t>Instrument do amplifikacji, detekcji i analizy kwasów nukleinowych</t>
    </r>
    <r>
      <rPr>
        <b/>
        <sz val="11"/>
        <color indexed="8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>System jest połączeniem termocyklera, układu optycznego ze źródłem wzbudzenia LED oraz oprogramowania do analizy danych;</t>
    </r>
  </si>
  <si>
    <r>
      <t>Instrument zatwierdzony do stosowania w połączeniu z zestawami z załącznika nr 1a do specyfikacji;</t>
    </r>
    <r>
      <rPr>
        <b/>
        <sz val="11"/>
        <color indexed="8"/>
        <rFont val="Times New Roman"/>
        <family val="1"/>
      </rPr>
      <t xml:space="preserve"> </t>
    </r>
  </si>
  <si>
    <r>
      <t>Instrument posiada oznaczenie CE zgodnie z Dyrektywą Europejską 98/79/EC w sprawie wyrobów medycznych do diagnostyki in vitro (</t>
    </r>
    <r>
      <rPr>
        <b/>
        <sz val="11"/>
        <color indexed="8"/>
        <rFont val="Times New Roman"/>
        <family val="1"/>
      </rPr>
      <t>IVD</t>
    </r>
    <r>
      <rPr>
        <sz val="11"/>
        <color indexed="8"/>
        <rFont val="Times New Roman"/>
        <family val="1"/>
      </rPr>
      <t>);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</si>
</sst>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horizontal="center" vertical="top"/>
      <protection locked="0"/>
    </xf>
    <xf numFmtId="3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3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justify" vertical="top" wrapText="1"/>
      <protection/>
    </xf>
    <xf numFmtId="49" fontId="45" fillId="0" borderId="0" xfId="0" applyNumberFormat="1" applyFont="1" applyFill="1" applyBorder="1" applyAlignment="1" applyProtection="1">
      <alignment horizontal="left" vertical="top" wrapText="1"/>
      <protection locked="0"/>
    </xf>
    <xf numFmtId="49" fontId="45" fillId="0" borderId="0" xfId="0" applyNumberFormat="1" applyFont="1" applyFill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4" fillId="0" borderId="10" xfId="0" applyNumberFormat="1" applyFont="1" applyFill="1" applyBorder="1" applyAlignment="1" applyProtection="1">
      <alignment horizontal="left" vertical="top" wrapText="1"/>
      <protection locked="0"/>
    </xf>
    <xf numFmtId="3" fontId="4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 applyProtection="1">
      <alignment horizontal="left" vertical="top"/>
      <protection locked="0"/>
    </xf>
    <xf numFmtId="44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177" fontId="44" fillId="33" borderId="13" xfId="45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 applyProtection="1">
      <alignment vertical="center" wrapText="1"/>
      <protection/>
    </xf>
    <xf numFmtId="49" fontId="45" fillId="0" borderId="10" xfId="0" applyNumberFormat="1" applyFont="1" applyFill="1" applyBorder="1" applyAlignment="1" applyProtection="1">
      <alignment horizontal="left" vertical="top" wrapText="1"/>
      <protection/>
    </xf>
    <xf numFmtId="3" fontId="45" fillId="0" borderId="13" xfId="0" applyNumberFormat="1" applyFont="1" applyFill="1" applyBorder="1" applyAlignment="1" applyProtection="1">
      <alignment horizontal="center" vertical="top" wrapText="1"/>
      <protection/>
    </xf>
    <xf numFmtId="49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5" fillId="0" borderId="10" xfId="76" applyFont="1" applyFill="1" applyBorder="1" applyAlignment="1" applyProtection="1">
      <alignment horizontal="center" vertical="top" wrapText="1"/>
      <protection locked="0"/>
    </xf>
    <xf numFmtId="44" fontId="44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3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right" vertical="top" wrapTex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>
      <alignment horizontal="left" vertical="top" wrapText="1"/>
    </xf>
    <xf numFmtId="3" fontId="4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44" fontId="45" fillId="0" borderId="0" xfId="76" applyFont="1" applyFill="1" applyBorder="1" applyAlignment="1" applyProtection="1">
      <alignment horizontal="center" vertical="top" wrapText="1"/>
      <protection locked="0"/>
    </xf>
    <xf numFmtId="0" fontId="44" fillId="33" borderId="14" xfId="0" applyFont="1" applyFill="1" applyBorder="1" applyAlignment="1" applyProtection="1">
      <alignment horizontal="center" vertical="center" wrapText="1"/>
      <protection locked="0"/>
    </xf>
    <xf numFmtId="44" fontId="45" fillId="34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67" fontId="45" fillId="34" borderId="0" xfId="0" applyNumberFormat="1" applyFont="1" applyFill="1" applyBorder="1" applyAlignment="1" applyProtection="1">
      <alignment horizontal="center" vertical="center" wrapText="1"/>
      <protection locked="0"/>
    </xf>
    <xf numFmtId="167" fontId="45" fillId="0" borderId="0" xfId="0" applyNumberFormat="1" applyFont="1" applyBorder="1" applyAlignment="1">
      <alignment wrapText="1"/>
    </xf>
    <xf numFmtId="167" fontId="44" fillId="0" borderId="10" xfId="0" applyNumberFormat="1" applyFont="1" applyBorder="1" applyAlignment="1">
      <alignment horizontal="right" wrapText="1"/>
    </xf>
    <xf numFmtId="167" fontId="44" fillId="0" borderId="0" xfId="0" applyNumberFormat="1" applyFont="1" applyBorder="1" applyAlignment="1">
      <alignment horizontal="right" wrapText="1"/>
    </xf>
    <xf numFmtId="44" fontId="45" fillId="34" borderId="0" xfId="0" applyNumberFormat="1" applyFont="1" applyFill="1" applyBorder="1" applyAlignment="1" applyProtection="1">
      <alignment horizontal="left" vertical="top" wrapText="1"/>
      <protection locked="0"/>
    </xf>
    <xf numFmtId="44" fontId="45" fillId="0" borderId="14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horizontal="justify" vertical="top" wrapText="1"/>
      <protection locked="0"/>
    </xf>
    <xf numFmtId="3" fontId="45" fillId="0" borderId="0" xfId="0" applyNumberFormat="1" applyFont="1" applyFill="1" applyBorder="1" applyAlignment="1" applyProtection="1">
      <alignment horizontal="right" vertical="top" wrapText="1"/>
      <protection locked="0"/>
    </xf>
    <xf numFmtId="49" fontId="45" fillId="0" borderId="14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167" fontId="45" fillId="33" borderId="14" xfId="0" applyNumberFormat="1" applyFont="1" applyFill="1" applyBorder="1" applyAlignment="1" applyProtection="1">
      <alignment vertical="center" wrapText="1"/>
      <protection locked="0"/>
    </xf>
    <xf numFmtId="167" fontId="45" fillId="33" borderId="12" xfId="0" applyNumberFormat="1" applyFont="1" applyFill="1" applyBorder="1" applyAlignment="1" applyProtection="1">
      <alignment horizontal="center" vertical="center" wrapText="1"/>
      <protection locked="0"/>
    </xf>
    <xf numFmtId="167" fontId="45" fillId="33" borderId="15" xfId="0" applyNumberFormat="1" applyFont="1" applyFill="1" applyBorder="1" applyAlignment="1" applyProtection="1">
      <alignment vertical="center" wrapText="1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6" fillId="0" borderId="11" xfId="0" applyFont="1" applyBorder="1" applyAlignment="1">
      <alignment horizontal="left" vertical="top" wrapText="1"/>
    </xf>
    <xf numFmtId="0" fontId="45" fillId="0" borderId="10" xfId="46" applyNumberFormat="1" applyFont="1" applyFill="1" applyBorder="1" applyAlignment="1" applyProtection="1">
      <alignment vertical="center" wrapText="1"/>
      <protection/>
    </xf>
    <xf numFmtId="3" fontId="45" fillId="0" borderId="10" xfId="46" applyNumberFormat="1" applyFont="1" applyFill="1" applyBorder="1" applyAlignment="1" applyProtection="1">
      <alignment horizontal="center" vertical="center"/>
      <protection/>
    </xf>
    <xf numFmtId="3" fontId="45" fillId="0" borderId="10" xfId="57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3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vertical="center" wrapText="1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16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/>
    </xf>
    <xf numFmtId="49" fontId="4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5" fillId="0" borderId="17" xfId="0" applyNumberFormat="1" applyFont="1" applyFill="1" applyBorder="1" applyAlignment="1" applyProtection="1">
      <alignment horizontal="left" vertical="top" wrapText="1"/>
      <protection locked="0"/>
    </xf>
    <xf numFmtId="49" fontId="45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5" fillId="33" borderId="14" xfId="0" applyFont="1" applyFill="1" applyBorder="1" applyAlignment="1" applyProtection="1">
      <alignment horizontal="justify" vertical="top" wrapText="1"/>
      <protection/>
    </xf>
    <xf numFmtId="0" fontId="45" fillId="33" borderId="13" xfId="0" applyFont="1" applyFill="1" applyBorder="1" applyAlignment="1">
      <alignment horizontal="justify" vertical="top" wrapText="1"/>
    </xf>
    <xf numFmtId="0" fontId="46" fillId="0" borderId="16" xfId="0" applyFont="1" applyFill="1" applyBorder="1" applyAlignment="1" applyProtection="1">
      <alignment horizontal="justify" vertical="top" wrapText="1"/>
      <protection locked="0"/>
    </xf>
    <xf numFmtId="0" fontId="46" fillId="0" borderId="16" xfId="0" applyFont="1" applyBorder="1" applyAlignment="1">
      <alignment horizontal="justify" vertical="top" wrapText="1"/>
    </xf>
    <xf numFmtId="49" fontId="44" fillId="0" borderId="14" xfId="0" applyNumberFormat="1" applyFont="1" applyFill="1" applyBorder="1" applyAlignment="1" applyProtection="1">
      <alignment horizontal="left" vertical="top" wrapText="1"/>
      <protection locked="0"/>
    </xf>
    <xf numFmtId="0" fontId="45" fillId="0" borderId="17" xfId="0" applyFont="1" applyFill="1" applyBorder="1" applyAlignment="1" applyProtection="1">
      <alignment horizontal="left" vertical="top" wrapText="1"/>
      <protection locked="0"/>
    </xf>
    <xf numFmtId="49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horizontal="justify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justify" vertical="top" wrapText="1"/>
      <protection/>
    </xf>
    <xf numFmtId="0" fontId="45" fillId="0" borderId="0" xfId="0" applyFont="1" applyFill="1" applyAlignment="1">
      <alignment horizontal="justify" vertical="top" wrapText="1"/>
    </xf>
    <xf numFmtId="0" fontId="45" fillId="33" borderId="14" xfId="0" applyFont="1" applyFill="1" applyBorder="1" applyAlignment="1" applyProtection="1">
      <alignment horizontal="right" vertical="top" wrapText="1"/>
      <protection/>
    </xf>
    <xf numFmtId="0" fontId="45" fillId="33" borderId="13" xfId="0" applyFont="1" applyFill="1" applyBorder="1" applyAlignment="1">
      <alignment horizontal="right" vertical="top" wrapText="1"/>
    </xf>
    <xf numFmtId="3" fontId="44" fillId="33" borderId="14" xfId="0" applyNumberFormat="1" applyFont="1" applyFill="1" applyBorder="1" applyAlignment="1" applyProtection="1">
      <alignment horizontal="left" vertical="top" wrapText="1"/>
      <protection locked="0"/>
    </xf>
    <xf numFmtId="3" fontId="44" fillId="33" borderId="13" xfId="0" applyNumberFormat="1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14" xfId="0" applyFont="1" applyFill="1" applyBorder="1" applyAlignment="1" applyProtection="1">
      <alignment vertical="top" wrapText="1"/>
      <protection locked="0"/>
    </xf>
    <xf numFmtId="0" fontId="45" fillId="0" borderId="13" xfId="0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Alignment="1">
      <alignment horizontal="left" vertical="top" wrapText="1"/>
    </xf>
    <xf numFmtId="44" fontId="45" fillId="0" borderId="14" xfId="73" applyNumberFormat="1" applyFont="1" applyFill="1" applyBorder="1" applyAlignment="1" applyProtection="1">
      <alignment horizontal="left" vertical="top" wrapText="1"/>
      <protection locked="0"/>
    </xf>
    <xf numFmtId="44" fontId="45" fillId="0" borderId="13" xfId="73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vertical="top" wrapText="1"/>
      <protection locked="0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44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12" xfId="0" applyFont="1" applyBorder="1" applyAlignment="1">
      <alignment horizontal="center" vertical="top"/>
    </xf>
    <xf numFmtId="0" fontId="45" fillId="0" borderId="16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>
      <alignment vertical="center" wrapText="1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 applyProtection="1">
      <alignment horizontal="left" vertical="top" wrapText="1"/>
      <protection locked="0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1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6" xfId="57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>
      <alignment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4"/>
  <sheetViews>
    <sheetView showGridLines="0" view="pageBreakPreview" zoomScale="140" zoomScaleNormal="120" zoomScaleSheetLayoutView="140" workbookViewId="0" topLeftCell="A31">
      <selection activeCell="B37" sqref="B37:D37"/>
    </sheetView>
  </sheetViews>
  <sheetFormatPr defaultColWidth="9.00390625" defaultRowHeight="12.75"/>
  <cols>
    <col min="1" max="1" width="3.625" style="59" customWidth="1"/>
    <col min="2" max="2" width="29.125" style="59" customWidth="1"/>
    <col min="3" max="3" width="33.875" style="59" customWidth="1"/>
    <col min="4" max="4" width="58.125" style="3" customWidth="1"/>
    <col min="5" max="9" width="9.125" style="59" customWidth="1"/>
    <col min="10" max="10" width="16.625" style="59" customWidth="1"/>
    <col min="11" max="16384" width="9.125" style="59" customWidth="1"/>
  </cols>
  <sheetData>
    <row r="1" spans="3:4" ht="18" customHeight="1">
      <c r="C1" s="112" t="s">
        <v>66</v>
      </c>
      <c r="D1" s="112"/>
    </row>
    <row r="2" spans="2:4" ht="18" customHeight="1">
      <c r="B2" s="2"/>
      <c r="C2" s="2" t="s">
        <v>31</v>
      </c>
      <c r="D2" s="2"/>
    </row>
    <row r="3" spans="2:3" ht="18" customHeight="1">
      <c r="B3" s="69"/>
      <c r="C3" s="69"/>
    </row>
    <row r="4" spans="2:3" ht="18" customHeight="1">
      <c r="B4" s="69" t="s">
        <v>23</v>
      </c>
      <c r="C4" s="69" t="s">
        <v>95</v>
      </c>
    </row>
    <row r="5" spans="2:3" ht="18" customHeight="1">
      <c r="B5" s="69"/>
      <c r="C5" s="69"/>
    </row>
    <row r="6" spans="2:5" ht="28.5" customHeight="1">
      <c r="B6" s="69" t="s">
        <v>22</v>
      </c>
      <c r="C6" s="102" t="s">
        <v>96</v>
      </c>
      <c r="D6" s="102"/>
      <c r="E6" s="60"/>
    </row>
    <row r="7" ht="18" customHeight="1"/>
    <row r="8" spans="2:4" ht="15" customHeight="1">
      <c r="B8" s="4" t="s">
        <v>19</v>
      </c>
      <c r="C8" s="120"/>
      <c r="D8" s="120"/>
    </row>
    <row r="9" spans="2:4" ht="15" customHeight="1">
      <c r="B9" s="4" t="s">
        <v>24</v>
      </c>
      <c r="C9" s="113"/>
      <c r="D9" s="114"/>
    </row>
    <row r="10" spans="2:4" ht="15" customHeight="1">
      <c r="B10" s="4" t="s">
        <v>18</v>
      </c>
      <c r="C10" s="113"/>
      <c r="D10" s="114"/>
    </row>
    <row r="11" spans="2:4" ht="15" customHeight="1">
      <c r="B11" s="4" t="s">
        <v>25</v>
      </c>
      <c r="C11" s="113"/>
      <c r="D11" s="114"/>
    </row>
    <row r="12" spans="2:4" ht="15" customHeight="1">
      <c r="B12" s="4" t="s">
        <v>26</v>
      </c>
      <c r="C12" s="113"/>
      <c r="D12" s="114"/>
    </row>
    <row r="13" spans="2:4" ht="15" customHeight="1">
      <c r="B13" s="4" t="s">
        <v>27</v>
      </c>
      <c r="C13" s="113"/>
      <c r="D13" s="114"/>
    </row>
    <row r="14" spans="2:4" ht="15" customHeight="1">
      <c r="B14" s="4" t="s">
        <v>28</v>
      </c>
      <c r="C14" s="113"/>
      <c r="D14" s="114"/>
    </row>
    <row r="15" spans="2:4" ht="15" customHeight="1">
      <c r="B15" s="4" t="s">
        <v>29</v>
      </c>
      <c r="C15" s="113"/>
      <c r="D15" s="114"/>
    </row>
    <row r="16" spans="2:4" ht="15" customHeight="1">
      <c r="B16" s="4" t="s">
        <v>30</v>
      </c>
      <c r="C16" s="113"/>
      <c r="D16" s="114"/>
    </row>
    <row r="17" spans="3:4" ht="18" customHeight="1">
      <c r="C17" s="1"/>
      <c r="D17" s="5"/>
    </row>
    <row r="18" spans="1:4" ht="18" customHeight="1">
      <c r="A18" s="59" t="s">
        <v>0</v>
      </c>
      <c r="B18" s="115" t="s">
        <v>42</v>
      </c>
      <c r="C18" s="116"/>
      <c r="D18" s="117"/>
    </row>
    <row r="19" spans="2:4" ht="24.75" customHeight="1">
      <c r="B19" s="110" t="s">
        <v>71</v>
      </c>
      <c r="C19" s="111"/>
      <c r="D19" s="6"/>
    </row>
    <row r="20" spans="1:4" ht="18" customHeight="1">
      <c r="A20" s="7"/>
      <c r="B20" s="118">
        <f>'arkusz cenowy'!I16+'arkusz cenowy'!I22</f>
        <v>0</v>
      </c>
      <c r="C20" s="119"/>
      <c r="D20" s="70" t="s">
        <v>77</v>
      </c>
    </row>
    <row r="21" spans="1:4" ht="33" customHeight="1">
      <c r="A21" s="7"/>
      <c r="B21" s="90" t="s">
        <v>72</v>
      </c>
      <c r="C21" s="90"/>
      <c r="D21" s="90"/>
    </row>
    <row r="22" spans="1:4" ht="6.75" customHeight="1">
      <c r="A22" s="7"/>
      <c r="B22" s="7"/>
      <c r="C22" s="7"/>
      <c r="D22" s="7"/>
    </row>
    <row r="23" spans="1:4" ht="37.5" customHeight="1">
      <c r="A23" s="59" t="s">
        <v>1</v>
      </c>
      <c r="B23" s="106" t="s">
        <v>52</v>
      </c>
      <c r="C23" s="106"/>
      <c r="D23" s="106"/>
    </row>
    <row r="24" spans="2:4" ht="48" customHeight="1">
      <c r="B24" s="95" t="s">
        <v>53</v>
      </c>
      <c r="C24" s="96"/>
      <c r="D24" s="8" t="s">
        <v>54</v>
      </c>
    </row>
    <row r="25" spans="2:4" ht="33" customHeight="1">
      <c r="B25" s="94" t="s">
        <v>55</v>
      </c>
      <c r="C25" s="94"/>
      <c r="D25" s="94"/>
    </row>
    <row r="26" spans="1:4" ht="31.5" customHeight="1">
      <c r="A26" s="59" t="s">
        <v>2</v>
      </c>
      <c r="B26" s="102" t="s">
        <v>56</v>
      </c>
      <c r="C26" s="102"/>
      <c r="D26" s="102"/>
    </row>
    <row r="27" spans="2:4" ht="32.25" customHeight="1">
      <c r="B27" s="95" t="s">
        <v>57</v>
      </c>
      <c r="C27" s="96"/>
      <c r="D27" s="8" t="s">
        <v>58</v>
      </c>
    </row>
    <row r="28" spans="2:4" ht="101.25" customHeight="1">
      <c r="B28" s="97" t="s">
        <v>76</v>
      </c>
      <c r="C28" s="98"/>
      <c r="D28" s="98"/>
    </row>
    <row r="29" spans="1:4" ht="22.5" customHeight="1">
      <c r="A29" s="59" t="s">
        <v>3</v>
      </c>
      <c r="B29" s="102" t="s">
        <v>63</v>
      </c>
      <c r="C29" s="102"/>
      <c r="D29" s="102"/>
    </row>
    <row r="30" spans="2:4" ht="92.25" customHeight="1">
      <c r="B30" s="108" t="s">
        <v>59</v>
      </c>
      <c r="C30" s="109"/>
      <c r="D30" s="8" t="s">
        <v>65</v>
      </c>
    </row>
    <row r="31" spans="2:4" ht="27" customHeight="1">
      <c r="B31" s="97" t="s">
        <v>60</v>
      </c>
      <c r="C31" s="98"/>
      <c r="D31" s="98"/>
    </row>
    <row r="32" spans="1:4" ht="35.25" customHeight="1">
      <c r="A32" s="59" t="s">
        <v>16</v>
      </c>
      <c r="B32" s="106" t="s">
        <v>51</v>
      </c>
      <c r="C32" s="106"/>
      <c r="D32" s="106"/>
    </row>
    <row r="33" spans="1:4" ht="21.75" customHeight="1">
      <c r="A33" s="59" t="s">
        <v>21</v>
      </c>
      <c r="B33" s="103" t="s">
        <v>61</v>
      </c>
      <c r="C33" s="102"/>
      <c r="D33" s="107"/>
    </row>
    <row r="34" spans="1:4" ht="33" customHeight="1">
      <c r="A34" s="59" t="s">
        <v>4</v>
      </c>
      <c r="B34" s="101" t="s">
        <v>98</v>
      </c>
      <c r="C34" s="101"/>
      <c r="D34" s="101"/>
    </row>
    <row r="35" spans="1:4" ht="66" customHeight="1">
      <c r="A35" s="59" t="s">
        <v>33</v>
      </c>
      <c r="B35" s="101" t="s">
        <v>97</v>
      </c>
      <c r="C35" s="101"/>
      <c r="D35" s="101"/>
    </row>
    <row r="36" spans="1:4" ht="26.25" customHeight="1">
      <c r="A36" s="59" t="s">
        <v>34</v>
      </c>
      <c r="B36" s="101" t="s">
        <v>99</v>
      </c>
      <c r="C36" s="101"/>
      <c r="D36" s="101"/>
    </row>
    <row r="37" spans="1:5" ht="45" customHeight="1">
      <c r="A37" s="59" t="s">
        <v>37</v>
      </c>
      <c r="B37" s="102" t="s">
        <v>14</v>
      </c>
      <c r="C37" s="103"/>
      <c r="D37" s="103"/>
      <c r="E37" s="60"/>
    </row>
    <row r="38" spans="1:5" ht="27.75" customHeight="1">
      <c r="A38" s="59" t="s">
        <v>39</v>
      </c>
      <c r="B38" s="102" t="s">
        <v>62</v>
      </c>
      <c r="C38" s="103"/>
      <c r="D38" s="103"/>
      <c r="E38" s="60"/>
    </row>
    <row r="39" spans="1:5" ht="35.25" customHeight="1">
      <c r="A39" s="59" t="s">
        <v>40</v>
      </c>
      <c r="B39" s="102" t="s">
        <v>17</v>
      </c>
      <c r="C39" s="103"/>
      <c r="D39" s="103"/>
      <c r="E39" s="60"/>
    </row>
    <row r="40" spans="1:4" ht="18" customHeight="1">
      <c r="A40" s="9" t="s">
        <v>41</v>
      </c>
      <c r="B40" s="56" t="s">
        <v>5</v>
      </c>
      <c r="C40" s="56"/>
      <c r="D40" s="55"/>
    </row>
    <row r="41" spans="2:4" ht="18" customHeight="1">
      <c r="B41" s="60"/>
      <c r="C41" s="60"/>
      <c r="D41" s="57"/>
    </row>
    <row r="42" spans="2:4" ht="18" customHeight="1">
      <c r="B42" s="91" t="s">
        <v>12</v>
      </c>
      <c r="C42" s="92"/>
      <c r="D42" s="93"/>
    </row>
    <row r="43" spans="2:4" ht="18" customHeight="1">
      <c r="B43" s="91" t="s">
        <v>6</v>
      </c>
      <c r="C43" s="93"/>
      <c r="D43" s="61" t="s">
        <v>7</v>
      </c>
    </row>
    <row r="44" spans="2:4" ht="18" customHeight="1">
      <c r="B44" s="99"/>
      <c r="C44" s="100"/>
      <c r="D44" s="61"/>
    </row>
    <row r="45" spans="2:4" ht="18" customHeight="1">
      <c r="B45" s="99"/>
      <c r="C45" s="100"/>
      <c r="D45" s="61"/>
    </row>
    <row r="46" spans="2:4" ht="15" customHeight="1">
      <c r="B46" s="10" t="s">
        <v>8</v>
      </c>
      <c r="C46" s="10"/>
      <c r="D46" s="57"/>
    </row>
    <row r="47" spans="2:4" ht="18" customHeight="1">
      <c r="B47" s="91" t="s">
        <v>13</v>
      </c>
      <c r="C47" s="92"/>
      <c r="D47" s="93"/>
    </row>
    <row r="48" spans="2:4" ht="18" customHeight="1">
      <c r="B48" s="62" t="s">
        <v>6</v>
      </c>
      <c r="C48" s="58" t="s">
        <v>7</v>
      </c>
      <c r="D48" s="11" t="s">
        <v>9</v>
      </c>
    </row>
    <row r="49" spans="2:4" ht="18" customHeight="1">
      <c r="B49" s="12"/>
      <c r="C49" s="58"/>
      <c r="D49" s="13"/>
    </row>
    <row r="50" spans="2:4" ht="18" customHeight="1">
      <c r="B50" s="12"/>
      <c r="C50" s="58"/>
      <c r="D50" s="13"/>
    </row>
    <row r="51" spans="2:4" ht="18" customHeight="1">
      <c r="B51" s="10"/>
      <c r="C51" s="10"/>
      <c r="D51" s="57"/>
    </row>
    <row r="52" spans="2:4" ht="18" customHeight="1">
      <c r="B52" s="91" t="s">
        <v>15</v>
      </c>
      <c r="C52" s="92"/>
      <c r="D52" s="93"/>
    </row>
    <row r="53" spans="2:4" ht="18" customHeight="1">
      <c r="B53" s="105" t="s">
        <v>10</v>
      </c>
      <c r="C53" s="105"/>
      <c r="D53" s="61" t="s">
        <v>64</v>
      </c>
    </row>
    <row r="54" spans="2:4" ht="18" customHeight="1">
      <c r="B54" s="104"/>
      <c r="C54" s="104"/>
      <c r="D54" s="61"/>
    </row>
    <row r="55" ht="18" customHeight="1"/>
  </sheetData>
  <sheetProtection/>
  <mergeCells count="40">
    <mergeCell ref="B20:C20"/>
    <mergeCell ref="C8:D8"/>
    <mergeCell ref="C14:D14"/>
    <mergeCell ref="B39:D39"/>
    <mergeCell ref="B35:D35"/>
    <mergeCell ref="C15:D15"/>
    <mergeCell ref="C13:D13"/>
    <mergeCell ref="C12:D12"/>
    <mergeCell ref="B31:D31"/>
    <mergeCell ref="C16:D16"/>
    <mergeCell ref="B19:C19"/>
    <mergeCell ref="C1:D1"/>
    <mergeCell ref="C6:D6"/>
    <mergeCell ref="C9:D9"/>
    <mergeCell ref="C10:D10"/>
    <mergeCell ref="C11:D11"/>
    <mergeCell ref="B18:D18"/>
    <mergeCell ref="B23:D23"/>
    <mergeCell ref="B43:C43"/>
    <mergeCell ref="B33:D33"/>
    <mergeCell ref="B26:D26"/>
    <mergeCell ref="B29:D29"/>
    <mergeCell ref="B32:D32"/>
    <mergeCell ref="B30:C30"/>
    <mergeCell ref="B54:C54"/>
    <mergeCell ref="B53:C53"/>
    <mergeCell ref="B52:D52"/>
    <mergeCell ref="B47:D47"/>
    <mergeCell ref="B45:C45"/>
    <mergeCell ref="B24:C24"/>
    <mergeCell ref="B21:D21"/>
    <mergeCell ref="B42:D42"/>
    <mergeCell ref="B25:D25"/>
    <mergeCell ref="B27:C27"/>
    <mergeCell ref="B28:D28"/>
    <mergeCell ref="B44:C44"/>
    <mergeCell ref="B36:D36"/>
    <mergeCell ref="B38:D38"/>
    <mergeCell ref="B34:D34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9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14"/>
  <sheetViews>
    <sheetView showGridLines="0" tabSelected="1" view="pageBreakPreview" zoomScale="80" zoomScaleNormal="80" zoomScaleSheetLayoutView="80" workbookViewId="0" topLeftCell="A1">
      <selection activeCell="M15" sqref="M15"/>
    </sheetView>
  </sheetViews>
  <sheetFormatPr defaultColWidth="9.00390625" defaultRowHeight="12.75"/>
  <cols>
    <col min="1" max="1" width="5.875" style="14" customWidth="1"/>
    <col min="2" max="2" width="92.375" style="80" customWidth="1"/>
    <col min="3" max="3" width="14.875" style="88" customWidth="1"/>
    <col min="4" max="4" width="16.625" style="80" customWidth="1"/>
    <col min="5" max="5" width="18.375" style="80" customWidth="1"/>
    <col min="6" max="6" width="15.875" style="80" customWidth="1"/>
    <col min="7" max="7" width="19.25390625" style="80" customWidth="1"/>
    <col min="8" max="8" width="18.25390625" style="80" customWidth="1"/>
    <col min="9" max="9" width="19.875" style="80" customWidth="1"/>
    <col min="10" max="10" width="8.00390625" style="80" customWidth="1"/>
    <col min="11" max="11" width="15.875" style="80" customWidth="1"/>
    <col min="12" max="12" width="15.875" style="17" customWidth="1"/>
    <col min="13" max="13" width="15.875" style="80" customWidth="1"/>
    <col min="14" max="15" width="14.25390625" style="80" customWidth="1"/>
    <col min="16" max="16384" width="9.125" style="80" customWidth="1"/>
  </cols>
  <sheetData>
    <row r="1" spans="2:15" ht="15">
      <c r="B1" s="15" t="str">
        <f>'formularz oferty'!C4</f>
        <v>DFP.271.103.2024.AMW</v>
      </c>
      <c r="I1" s="16" t="s">
        <v>67</v>
      </c>
      <c r="N1" s="16"/>
      <c r="O1" s="16"/>
    </row>
    <row r="2" spans="8:9" ht="13.5" customHeight="1">
      <c r="H2" s="125" t="s">
        <v>38</v>
      </c>
      <c r="I2" s="125"/>
    </row>
    <row r="3" spans="8:9" ht="15">
      <c r="H3" s="88"/>
      <c r="I3" s="88"/>
    </row>
    <row r="4" spans="2:9" ht="13.5" customHeight="1">
      <c r="B4" s="19" t="s">
        <v>11</v>
      </c>
      <c r="C4" s="1">
        <v>1</v>
      </c>
      <c r="D4" s="20" t="s">
        <v>36</v>
      </c>
      <c r="E4" s="21"/>
      <c r="F4" s="126"/>
      <c r="G4" s="126"/>
      <c r="H4" s="127"/>
      <c r="I4" s="127"/>
    </row>
    <row r="5" spans="2:9" ht="15">
      <c r="B5" s="19"/>
      <c r="C5" s="18"/>
      <c r="D5" s="21"/>
      <c r="E5" s="79"/>
      <c r="F5" s="1"/>
      <c r="G5" s="79"/>
      <c r="H5" s="1"/>
      <c r="I5" s="22"/>
    </row>
    <row r="6" spans="1:10" s="23" customFormat="1" ht="54.75" customHeight="1">
      <c r="A6" s="34" t="s">
        <v>20</v>
      </c>
      <c r="B6" s="68" t="s">
        <v>45</v>
      </c>
      <c r="C6" s="68" t="s">
        <v>100</v>
      </c>
      <c r="D6" s="34" t="s">
        <v>101</v>
      </c>
      <c r="E6" s="79"/>
      <c r="F6" s="79"/>
      <c r="G6" s="79"/>
      <c r="H6" s="79"/>
      <c r="I6" s="80"/>
      <c r="J6" s="80"/>
    </row>
    <row r="7" spans="1:10" s="23" customFormat="1" ht="31.5" customHeight="1">
      <c r="A7" s="63" t="s">
        <v>0</v>
      </c>
      <c r="B7" s="71" t="s">
        <v>104</v>
      </c>
      <c r="C7" s="72" t="s">
        <v>102</v>
      </c>
      <c r="D7" s="73" t="s">
        <v>103</v>
      </c>
      <c r="E7" s="79"/>
      <c r="F7" s="79"/>
      <c r="G7" s="79"/>
      <c r="H7" s="79"/>
      <c r="I7" s="80"/>
      <c r="J7" s="80"/>
    </row>
    <row r="8" spans="1:10" s="23" customFormat="1" ht="30">
      <c r="A8" s="63" t="s">
        <v>1</v>
      </c>
      <c r="B8" s="74" t="s">
        <v>107</v>
      </c>
      <c r="C8" s="72">
        <v>1</v>
      </c>
      <c r="D8" s="73" t="s">
        <v>93</v>
      </c>
      <c r="E8" s="79"/>
      <c r="F8" s="79"/>
      <c r="G8" s="79"/>
      <c r="H8" s="79"/>
      <c r="I8" s="80"/>
      <c r="J8" s="80"/>
    </row>
    <row r="9" spans="1:10" s="23" customFormat="1" ht="45" customHeight="1">
      <c r="A9" s="146" t="s">
        <v>70</v>
      </c>
      <c r="B9" s="146"/>
      <c r="C9" s="146"/>
      <c r="D9" s="146"/>
      <c r="E9" s="79"/>
      <c r="F9" s="79"/>
      <c r="G9" s="79"/>
      <c r="H9" s="79"/>
      <c r="I9" s="80"/>
      <c r="J9" s="80"/>
    </row>
    <row r="10" spans="1:12" ht="18.75" customHeight="1">
      <c r="A10" s="128" t="s">
        <v>44</v>
      </c>
      <c r="B10" s="128"/>
      <c r="C10" s="24"/>
      <c r="D10" s="24"/>
      <c r="E10" s="24"/>
      <c r="F10" s="25"/>
      <c r="G10" s="25"/>
      <c r="H10" s="25"/>
      <c r="I10" s="25"/>
      <c r="L10" s="80"/>
    </row>
    <row r="11" spans="1:12" ht="68.25" customHeight="1">
      <c r="A11" s="34" t="s">
        <v>20</v>
      </c>
      <c r="B11" s="68" t="s">
        <v>32</v>
      </c>
      <c r="C11" s="26" t="s">
        <v>35</v>
      </c>
      <c r="D11" s="68" t="s">
        <v>43</v>
      </c>
      <c r="E11" s="68" t="s">
        <v>46</v>
      </c>
      <c r="F11" s="68" t="s">
        <v>49</v>
      </c>
      <c r="G11" s="68" t="s">
        <v>50</v>
      </c>
      <c r="H11" s="34" t="s">
        <v>73</v>
      </c>
      <c r="I11" s="34" t="s">
        <v>74</v>
      </c>
      <c r="L11" s="80"/>
    </row>
    <row r="12" spans="1:12" ht="15">
      <c r="A12" s="27" t="s">
        <v>0</v>
      </c>
      <c r="B12" s="28" t="s">
        <v>48</v>
      </c>
      <c r="C12" s="29"/>
      <c r="D12" s="82"/>
      <c r="E12" s="30"/>
      <c r="F12" s="30"/>
      <c r="G12" s="30"/>
      <c r="H12" s="31"/>
      <c r="I12" s="32">
        <f>ROUND(ROUND(H12,2)*F12,2)</f>
        <v>0</v>
      </c>
      <c r="L12" s="80"/>
    </row>
    <row r="13" spans="1:12" ht="15">
      <c r="A13" s="27" t="s">
        <v>1</v>
      </c>
      <c r="B13" s="28"/>
      <c r="C13" s="29"/>
      <c r="D13" s="82"/>
      <c r="E13" s="30"/>
      <c r="F13" s="30"/>
      <c r="G13" s="30"/>
      <c r="H13" s="31"/>
      <c r="I13" s="32">
        <f>ROUND(ROUND(H13,2)*F13,2)</f>
        <v>0</v>
      </c>
      <c r="L13" s="80"/>
    </row>
    <row r="14" spans="1:12" ht="15">
      <c r="A14" s="27" t="s">
        <v>2</v>
      </c>
      <c r="B14" s="28"/>
      <c r="C14" s="29"/>
      <c r="D14" s="82"/>
      <c r="E14" s="30"/>
      <c r="F14" s="30"/>
      <c r="G14" s="30"/>
      <c r="H14" s="31"/>
      <c r="I14" s="32">
        <f>ROUND(ROUND(H14,2)*F14,2)</f>
        <v>0</v>
      </c>
      <c r="L14" s="80"/>
    </row>
    <row r="15" spans="1:12" ht="15">
      <c r="A15" s="27" t="s">
        <v>47</v>
      </c>
      <c r="B15" s="28"/>
      <c r="C15" s="29"/>
      <c r="D15" s="82"/>
      <c r="E15" s="30"/>
      <c r="F15" s="30"/>
      <c r="G15" s="30"/>
      <c r="H15" s="31"/>
      <c r="I15" s="32">
        <f>ROUND(ROUND(H15,2)*F15,2)</f>
        <v>0</v>
      </c>
      <c r="L15" s="80"/>
    </row>
    <row r="16" spans="1:12" ht="13.5" customHeight="1">
      <c r="A16" s="79"/>
      <c r="B16" s="79"/>
      <c r="C16" s="79"/>
      <c r="D16" s="79"/>
      <c r="E16" s="79"/>
      <c r="F16" s="79"/>
      <c r="G16" s="79"/>
      <c r="H16" s="35" t="s">
        <v>68</v>
      </c>
      <c r="I16" s="33">
        <f>SUM(I12:I15)</f>
        <v>0</v>
      </c>
      <c r="L16" s="80"/>
    </row>
    <row r="17" spans="1:12" ht="89.25" customHeight="1">
      <c r="A17" s="131" t="s">
        <v>75</v>
      </c>
      <c r="B17" s="131"/>
      <c r="C17" s="131"/>
      <c r="D17" s="131"/>
      <c r="E17" s="131"/>
      <c r="F17" s="131"/>
      <c r="G17" s="131"/>
      <c r="H17" s="131"/>
      <c r="I17" s="131"/>
      <c r="L17" s="80"/>
    </row>
    <row r="18" spans="1:12" ht="15">
      <c r="A18" s="87"/>
      <c r="B18" s="87"/>
      <c r="C18" s="87"/>
      <c r="D18" s="87"/>
      <c r="E18" s="87"/>
      <c r="F18" s="87"/>
      <c r="G18" s="87"/>
      <c r="H18" s="87"/>
      <c r="I18" s="87"/>
      <c r="L18" s="80"/>
    </row>
    <row r="19" spans="1:12" ht="15">
      <c r="A19" s="87"/>
      <c r="B19" s="36" t="s">
        <v>78</v>
      </c>
      <c r="C19" s="87"/>
      <c r="D19" s="87"/>
      <c r="E19" s="87"/>
      <c r="F19" s="87"/>
      <c r="G19" s="87"/>
      <c r="H19" s="87"/>
      <c r="I19" s="87"/>
      <c r="L19" s="80"/>
    </row>
    <row r="20" spans="1:12" ht="42.75">
      <c r="A20" s="37" t="s">
        <v>20</v>
      </c>
      <c r="B20" s="68" t="s">
        <v>45</v>
      </c>
      <c r="C20" s="38" t="s">
        <v>35</v>
      </c>
      <c r="D20" s="38" t="s">
        <v>79</v>
      </c>
      <c r="E20" s="132" t="s">
        <v>80</v>
      </c>
      <c r="F20" s="133"/>
      <c r="G20" s="68" t="s">
        <v>81</v>
      </c>
      <c r="H20" s="39" t="s">
        <v>82</v>
      </c>
      <c r="I20" s="39" t="s">
        <v>83</v>
      </c>
      <c r="L20" s="80"/>
    </row>
    <row r="21" spans="1:12" ht="33">
      <c r="A21" s="67" t="s">
        <v>1</v>
      </c>
      <c r="B21" s="75" t="s">
        <v>164</v>
      </c>
      <c r="C21" s="76">
        <v>24</v>
      </c>
      <c r="D21" s="77" t="s">
        <v>105</v>
      </c>
      <c r="E21" s="134"/>
      <c r="F21" s="135"/>
      <c r="G21" s="81"/>
      <c r="H21" s="41"/>
      <c r="I21" s="32">
        <f>ROUND(ROUND(H21,2)*C21,2)</f>
        <v>0</v>
      </c>
      <c r="L21" s="80"/>
    </row>
    <row r="22" spans="1:12" ht="15">
      <c r="A22" s="129" t="s">
        <v>84</v>
      </c>
      <c r="B22" s="129"/>
      <c r="C22" s="129"/>
      <c r="D22" s="129"/>
      <c r="E22" s="129"/>
      <c r="F22" s="129"/>
      <c r="G22" s="89"/>
      <c r="H22" s="40" t="s">
        <v>85</v>
      </c>
      <c r="I22" s="41">
        <f>SUM(I21:I21)</f>
        <v>0</v>
      </c>
      <c r="L22" s="80"/>
    </row>
    <row r="23" spans="1:12" ht="36" customHeight="1">
      <c r="A23" s="115" t="s">
        <v>165</v>
      </c>
      <c r="B23" s="115"/>
      <c r="C23" s="115"/>
      <c r="D23" s="115"/>
      <c r="E23" s="115"/>
      <c r="F23" s="115"/>
      <c r="G23" s="115"/>
      <c r="H23" s="79"/>
      <c r="I23" s="45"/>
      <c r="L23" s="80"/>
    </row>
    <row r="24" spans="1:12" ht="15">
      <c r="A24" s="79"/>
      <c r="B24" s="42"/>
      <c r="C24" s="43"/>
      <c r="D24" s="44"/>
      <c r="E24" s="79"/>
      <c r="F24" s="42"/>
      <c r="G24" s="79"/>
      <c r="H24" s="79"/>
      <c r="I24" s="45"/>
      <c r="L24" s="80"/>
    </row>
    <row r="25" spans="1:12" ht="42.75">
      <c r="A25" s="37" t="s">
        <v>20</v>
      </c>
      <c r="B25" s="68" t="s">
        <v>86</v>
      </c>
      <c r="C25" s="46" t="s">
        <v>87</v>
      </c>
      <c r="D25" s="38" t="s">
        <v>79</v>
      </c>
      <c r="E25" s="136" t="s">
        <v>88</v>
      </c>
      <c r="F25" s="136"/>
      <c r="G25" s="136"/>
      <c r="H25" s="46" t="s">
        <v>89</v>
      </c>
      <c r="I25" s="34" t="s">
        <v>90</v>
      </c>
      <c r="L25" s="80"/>
    </row>
    <row r="26" spans="1:12" ht="30">
      <c r="A26" s="67" t="s">
        <v>1</v>
      </c>
      <c r="B26" s="75" t="s">
        <v>106</v>
      </c>
      <c r="C26" s="76">
        <v>26280</v>
      </c>
      <c r="D26" s="77" t="s">
        <v>91</v>
      </c>
      <c r="E26" s="64"/>
      <c r="F26" s="65">
        <v>0.69</v>
      </c>
      <c r="G26" s="66"/>
      <c r="H26" s="54"/>
      <c r="I26" s="47">
        <f>(C26*F26*H26)/1000</f>
        <v>0</v>
      </c>
      <c r="L26" s="80"/>
    </row>
    <row r="27" spans="1:12" ht="15">
      <c r="A27" s="79"/>
      <c r="B27" s="42"/>
      <c r="C27" s="43"/>
      <c r="D27" s="48"/>
      <c r="E27" s="49"/>
      <c r="F27" s="50"/>
      <c r="G27" s="50"/>
      <c r="H27" s="51" t="s">
        <v>85</v>
      </c>
      <c r="I27" s="47">
        <f>SUM(I26:I26)</f>
        <v>0</v>
      </c>
      <c r="L27" s="80"/>
    </row>
    <row r="28" spans="1:12" ht="15">
      <c r="A28" s="79"/>
      <c r="B28" s="42"/>
      <c r="C28" s="43"/>
      <c r="D28" s="48"/>
      <c r="E28" s="49"/>
      <c r="F28" s="50"/>
      <c r="G28" s="50"/>
      <c r="H28" s="52"/>
      <c r="I28" s="53"/>
      <c r="L28" s="80"/>
    </row>
    <row r="30" spans="1:3" ht="75.75" customHeight="1">
      <c r="A30" s="78" t="s">
        <v>108</v>
      </c>
      <c r="B30" s="68" t="s">
        <v>160</v>
      </c>
      <c r="C30" s="68" t="s">
        <v>94</v>
      </c>
    </row>
    <row r="31" spans="1:3" ht="61.5" customHeight="1">
      <c r="A31" s="84" t="s">
        <v>0</v>
      </c>
      <c r="B31" s="85" t="s">
        <v>166</v>
      </c>
      <c r="C31" s="147"/>
    </row>
    <row r="32" spans="1:3" ht="59.25" customHeight="1">
      <c r="A32" s="84" t="s">
        <v>1</v>
      </c>
      <c r="B32" s="85" t="s">
        <v>109</v>
      </c>
      <c r="C32" s="147"/>
    </row>
    <row r="33" spans="1:3" ht="57" customHeight="1">
      <c r="A33" s="84" t="s">
        <v>2</v>
      </c>
      <c r="B33" s="84" t="s">
        <v>110</v>
      </c>
      <c r="C33" s="147"/>
    </row>
    <row r="34" spans="1:3" ht="30">
      <c r="A34" s="130" t="s">
        <v>3</v>
      </c>
      <c r="B34" s="86" t="s">
        <v>111</v>
      </c>
      <c r="C34" s="147"/>
    </row>
    <row r="35" spans="1:3" ht="35.25" customHeight="1">
      <c r="A35" s="130"/>
      <c r="B35" s="86" t="s">
        <v>112</v>
      </c>
      <c r="C35" s="147"/>
    </row>
    <row r="36" spans="1:3" ht="45" customHeight="1">
      <c r="A36" s="130"/>
      <c r="B36" s="86" t="s">
        <v>113</v>
      </c>
      <c r="C36" s="147"/>
    </row>
    <row r="37" spans="1:3" ht="30">
      <c r="A37" s="84" t="s">
        <v>16</v>
      </c>
      <c r="B37" s="84" t="s">
        <v>167</v>
      </c>
      <c r="C37" s="147"/>
    </row>
    <row r="38" spans="1:3" ht="15">
      <c r="A38" s="130" t="s">
        <v>21</v>
      </c>
      <c r="B38" s="86" t="s">
        <v>114</v>
      </c>
      <c r="C38" s="147"/>
    </row>
    <row r="39" spans="1:3" ht="15">
      <c r="A39" s="130"/>
      <c r="B39" s="86" t="s">
        <v>115</v>
      </c>
      <c r="C39" s="147"/>
    </row>
    <row r="40" spans="1:3" ht="15">
      <c r="A40" s="130"/>
      <c r="B40" s="86" t="s">
        <v>116</v>
      </c>
      <c r="C40" s="147"/>
    </row>
    <row r="41" spans="1:3" ht="15">
      <c r="A41" s="130"/>
      <c r="B41" s="86" t="s">
        <v>117</v>
      </c>
      <c r="C41" s="147"/>
    </row>
    <row r="42" spans="1:3" ht="15">
      <c r="A42" s="130"/>
      <c r="B42" s="86" t="s">
        <v>118</v>
      </c>
      <c r="C42" s="147"/>
    </row>
    <row r="43" spans="1:3" ht="15">
      <c r="A43" s="130"/>
      <c r="B43" s="86" t="s">
        <v>119</v>
      </c>
      <c r="C43" s="147"/>
    </row>
    <row r="44" spans="1:3" ht="15">
      <c r="A44" s="130"/>
      <c r="B44" s="86" t="s">
        <v>120</v>
      </c>
      <c r="C44" s="147"/>
    </row>
    <row r="45" spans="1:3" ht="15">
      <c r="A45" s="130"/>
      <c r="B45" s="86" t="s">
        <v>121</v>
      </c>
      <c r="C45" s="147"/>
    </row>
    <row r="46" spans="1:3" ht="15">
      <c r="A46" s="130"/>
      <c r="B46" s="86" t="s">
        <v>122</v>
      </c>
      <c r="C46" s="147"/>
    </row>
    <row r="47" spans="1:3" ht="15">
      <c r="A47" s="130"/>
      <c r="B47" s="86" t="s">
        <v>121</v>
      </c>
      <c r="C47" s="147"/>
    </row>
    <row r="48" spans="1:3" ht="15">
      <c r="A48" s="130"/>
      <c r="B48" s="86" t="s">
        <v>123</v>
      </c>
      <c r="C48" s="147"/>
    </row>
    <row r="49" spans="1:3" ht="15">
      <c r="A49" s="130"/>
      <c r="B49" s="86" t="s">
        <v>124</v>
      </c>
      <c r="C49" s="147"/>
    </row>
    <row r="50" spans="1:3" ht="15">
      <c r="A50" s="130"/>
      <c r="B50" s="86" t="s">
        <v>125</v>
      </c>
      <c r="C50" s="147"/>
    </row>
    <row r="51" spans="1:3" ht="15">
      <c r="A51" s="130"/>
      <c r="B51" s="86" t="s">
        <v>121</v>
      </c>
      <c r="C51" s="147"/>
    </row>
    <row r="52" spans="1:3" ht="15">
      <c r="A52" s="130"/>
      <c r="B52" s="86" t="s">
        <v>126</v>
      </c>
      <c r="C52" s="147"/>
    </row>
    <row r="53" spans="1:3" ht="15">
      <c r="A53" s="130"/>
      <c r="B53" s="86" t="s">
        <v>127</v>
      </c>
      <c r="C53" s="147"/>
    </row>
    <row r="54" spans="1:3" ht="15">
      <c r="A54" s="130"/>
      <c r="B54" s="86" t="s">
        <v>128</v>
      </c>
      <c r="C54" s="147"/>
    </row>
    <row r="55" spans="1:3" ht="15">
      <c r="A55" s="130"/>
      <c r="B55" s="86" t="s">
        <v>129</v>
      </c>
      <c r="C55" s="147"/>
    </row>
    <row r="56" spans="1:3" ht="15">
      <c r="A56" s="130"/>
      <c r="B56" s="86" t="s">
        <v>130</v>
      </c>
      <c r="C56" s="147"/>
    </row>
    <row r="57" spans="1:3" ht="15">
      <c r="A57" s="130"/>
      <c r="B57" s="86" t="s">
        <v>124</v>
      </c>
      <c r="C57" s="147"/>
    </row>
    <row r="58" spans="1:3" ht="15">
      <c r="A58" s="130"/>
      <c r="B58" s="86" t="s">
        <v>131</v>
      </c>
      <c r="C58" s="147"/>
    </row>
    <row r="59" spans="1:3" ht="15">
      <c r="A59" s="130"/>
      <c r="B59" s="86" t="s">
        <v>132</v>
      </c>
      <c r="C59" s="147"/>
    </row>
    <row r="60" spans="1:3" ht="15">
      <c r="A60" s="130"/>
      <c r="B60" s="86" t="s">
        <v>133</v>
      </c>
      <c r="C60" s="147"/>
    </row>
    <row r="61" spans="1:3" ht="15">
      <c r="A61" s="130"/>
      <c r="B61" s="86" t="s">
        <v>134</v>
      </c>
      <c r="C61" s="147"/>
    </row>
    <row r="62" spans="1:3" ht="15">
      <c r="A62" s="130"/>
      <c r="B62" s="86" t="s">
        <v>135</v>
      </c>
      <c r="C62" s="147"/>
    </row>
    <row r="63" spans="1:3" ht="15">
      <c r="A63" s="130"/>
      <c r="B63" s="86" t="s">
        <v>136</v>
      </c>
      <c r="C63" s="147"/>
    </row>
    <row r="64" spans="1:3" ht="15">
      <c r="A64" s="84" t="s">
        <v>4</v>
      </c>
      <c r="B64" s="85" t="s">
        <v>137</v>
      </c>
      <c r="C64" s="147"/>
    </row>
    <row r="65" spans="1:3" ht="15">
      <c r="A65" s="148" t="s">
        <v>69</v>
      </c>
      <c r="B65" s="148"/>
      <c r="C65" s="148"/>
    </row>
    <row r="68" spans="1:3" ht="63" customHeight="1">
      <c r="A68" s="68" t="s">
        <v>108</v>
      </c>
      <c r="B68" s="68" t="s">
        <v>162</v>
      </c>
      <c r="C68" s="78" t="s">
        <v>94</v>
      </c>
    </row>
    <row r="69" spans="1:3" ht="100.5" customHeight="1">
      <c r="A69" s="142" t="s">
        <v>163</v>
      </c>
      <c r="B69" s="142"/>
      <c r="C69" s="142"/>
    </row>
    <row r="70" spans="1:3" ht="15">
      <c r="A70" s="143" t="s">
        <v>138</v>
      </c>
      <c r="B70" s="144"/>
      <c r="C70" s="145"/>
    </row>
    <row r="71" spans="1:3" ht="18.75" customHeight="1">
      <c r="A71" s="121" t="s">
        <v>139</v>
      </c>
      <c r="B71" s="122"/>
      <c r="C71" s="137"/>
    </row>
    <row r="72" spans="1:3" ht="18.75" customHeight="1">
      <c r="A72" s="123" t="s">
        <v>140</v>
      </c>
      <c r="B72" s="124"/>
      <c r="C72" s="137"/>
    </row>
    <row r="73" spans="1:3" ht="33.75" customHeight="1">
      <c r="A73" s="83" t="s">
        <v>0</v>
      </c>
      <c r="B73" s="85" t="s">
        <v>168</v>
      </c>
      <c r="C73" s="137"/>
    </row>
    <row r="74" spans="1:3" ht="15">
      <c r="A74" s="137" t="s">
        <v>1</v>
      </c>
      <c r="B74" s="138" t="s">
        <v>141</v>
      </c>
      <c r="C74" s="137"/>
    </row>
    <row r="75" spans="1:3" ht="21" customHeight="1">
      <c r="A75" s="137"/>
      <c r="B75" s="138"/>
      <c r="C75" s="137"/>
    </row>
    <row r="76" spans="1:3" ht="15">
      <c r="A76" s="137" t="s">
        <v>2</v>
      </c>
      <c r="B76" s="138" t="s">
        <v>169</v>
      </c>
      <c r="C76" s="137"/>
    </row>
    <row r="77" spans="1:3" ht="15">
      <c r="A77" s="137"/>
      <c r="B77" s="138"/>
      <c r="C77" s="137"/>
    </row>
    <row r="78" spans="1:3" ht="21" customHeight="1">
      <c r="A78" s="137" t="s">
        <v>3</v>
      </c>
      <c r="B78" s="138" t="s">
        <v>170</v>
      </c>
      <c r="C78" s="137"/>
    </row>
    <row r="79" spans="1:3" ht="24" customHeight="1">
      <c r="A79" s="137"/>
      <c r="B79" s="138"/>
      <c r="C79" s="137"/>
    </row>
    <row r="80" spans="1:3" ht="15">
      <c r="A80" s="137" t="s">
        <v>16</v>
      </c>
      <c r="B80" s="138" t="s">
        <v>142</v>
      </c>
      <c r="C80" s="137"/>
    </row>
    <row r="81" spans="1:3" ht="20.25" customHeight="1">
      <c r="A81" s="137"/>
      <c r="B81" s="138"/>
      <c r="C81" s="137"/>
    </row>
    <row r="82" spans="1:3" ht="15">
      <c r="A82" s="137" t="s">
        <v>21</v>
      </c>
      <c r="B82" s="138" t="s">
        <v>143</v>
      </c>
      <c r="C82" s="137"/>
    </row>
    <row r="83" spans="1:3" ht="23.25" customHeight="1">
      <c r="A83" s="137"/>
      <c r="B83" s="138"/>
      <c r="C83" s="137"/>
    </row>
    <row r="84" spans="1:3" ht="15">
      <c r="A84" s="137" t="s">
        <v>4</v>
      </c>
      <c r="B84" s="138" t="s">
        <v>144</v>
      </c>
      <c r="C84" s="137"/>
    </row>
    <row r="85" spans="1:3" ht="25.5" customHeight="1">
      <c r="A85" s="137"/>
      <c r="B85" s="138"/>
      <c r="C85" s="137"/>
    </row>
    <row r="86" spans="1:3" ht="15">
      <c r="A86" s="137" t="s">
        <v>33</v>
      </c>
      <c r="B86" s="139" t="s">
        <v>145</v>
      </c>
      <c r="C86" s="137"/>
    </row>
    <row r="87" spans="1:3" ht="15">
      <c r="A87" s="137"/>
      <c r="B87" s="140"/>
      <c r="C87" s="137"/>
    </row>
    <row r="88" spans="1:3" ht="15">
      <c r="A88" s="137"/>
      <c r="B88" s="141" t="s">
        <v>146</v>
      </c>
      <c r="C88" s="137"/>
    </row>
    <row r="89" spans="1:3" ht="15">
      <c r="A89" s="137"/>
      <c r="B89" s="141"/>
      <c r="C89" s="137"/>
    </row>
    <row r="90" spans="1:3" ht="15">
      <c r="A90" s="137"/>
      <c r="B90" s="141" t="s">
        <v>147</v>
      </c>
      <c r="C90" s="137"/>
    </row>
    <row r="91" spans="1:3" ht="15">
      <c r="A91" s="137"/>
      <c r="B91" s="141"/>
      <c r="C91" s="137"/>
    </row>
    <row r="92" spans="1:3" ht="15">
      <c r="A92" s="137"/>
      <c r="B92" s="141" t="s">
        <v>148</v>
      </c>
      <c r="C92" s="137"/>
    </row>
    <row r="93" spans="1:3" ht="15">
      <c r="A93" s="137"/>
      <c r="B93" s="141"/>
      <c r="C93" s="137"/>
    </row>
    <row r="94" spans="1:3" ht="15">
      <c r="A94" s="137"/>
      <c r="B94" s="141" t="s">
        <v>149</v>
      </c>
      <c r="C94" s="137"/>
    </row>
    <row r="95" spans="1:3" ht="15">
      <c r="A95" s="137"/>
      <c r="B95" s="141"/>
      <c r="C95" s="137"/>
    </row>
    <row r="96" spans="1:3" ht="15">
      <c r="A96" s="137"/>
      <c r="B96" s="141" t="s">
        <v>150</v>
      </c>
      <c r="C96" s="137"/>
    </row>
    <row r="97" spans="1:3" ht="15">
      <c r="A97" s="137"/>
      <c r="B97" s="141"/>
      <c r="C97" s="137"/>
    </row>
    <row r="98" spans="1:3" ht="15">
      <c r="A98" s="137"/>
      <c r="B98" s="141" t="s">
        <v>151</v>
      </c>
      <c r="C98" s="137"/>
    </row>
    <row r="99" spans="1:3" ht="15">
      <c r="A99" s="137"/>
      <c r="B99" s="141"/>
      <c r="C99" s="137"/>
    </row>
    <row r="100" spans="1:3" ht="15">
      <c r="A100" s="137"/>
      <c r="B100" s="141" t="s">
        <v>152</v>
      </c>
      <c r="C100" s="137"/>
    </row>
    <row r="101" spans="1:3" ht="15">
      <c r="A101" s="137"/>
      <c r="B101" s="141"/>
      <c r="C101" s="137"/>
    </row>
    <row r="102" spans="1:3" ht="15">
      <c r="A102" s="137"/>
      <c r="B102" s="141" t="s">
        <v>153</v>
      </c>
      <c r="C102" s="137"/>
    </row>
    <row r="103" spans="1:3" ht="15">
      <c r="A103" s="137"/>
      <c r="B103" s="141"/>
      <c r="C103" s="137"/>
    </row>
    <row r="104" spans="1:3" ht="15">
      <c r="A104" s="137"/>
      <c r="B104" s="141" t="s">
        <v>154</v>
      </c>
      <c r="C104" s="137"/>
    </row>
    <row r="105" spans="1:3" ht="15">
      <c r="A105" s="137"/>
      <c r="B105" s="141"/>
      <c r="C105" s="137"/>
    </row>
    <row r="106" spans="1:3" ht="15">
      <c r="A106" s="137" t="s">
        <v>34</v>
      </c>
      <c r="B106" s="130" t="s">
        <v>155</v>
      </c>
      <c r="C106" s="137"/>
    </row>
    <row r="107" spans="1:3" ht="35.25" customHeight="1">
      <c r="A107" s="137"/>
      <c r="B107" s="130"/>
      <c r="C107" s="137"/>
    </row>
    <row r="108" spans="1:3" ht="21" customHeight="1">
      <c r="A108" s="83" t="s">
        <v>37</v>
      </c>
      <c r="B108" s="85" t="s">
        <v>156</v>
      </c>
      <c r="C108" s="137"/>
    </row>
    <row r="109" spans="1:3" ht="15">
      <c r="A109" s="137" t="s">
        <v>39</v>
      </c>
      <c r="B109" s="138" t="s">
        <v>161</v>
      </c>
      <c r="C109" s="137"/>
    </row>
    <row r="110" spans="1:3" ht="37.5" customHeight="1">
      <c r="A110" s="137"/>
      <c r="B110" s="138"/>
      <c r="C110" s="137"/>
    </row>
    <row r="111" spans="1:3" ht="23.25" customHeight="1">
      <c r="A111" s="83" t="s">
        <v>40</v>
      </c>
      <c r="B111" s="85" t="s">
        <v>157</v>
      </c>
      <c r="C111" s="137"/>
    </row>
    <row r="112" spans="1:3" ht="22.5" customHeight="1">
      <c r="A112" s="83" t="s">
        <v>41</v>
      </c>
      <c r="B112" s="85" t="s">
        <v>158</v>
      </c>
      <c r="C112" s="137"/>
    </row>
    <row r="113" spans="1:3" ht="23.25" customHeight="1">
      <c r="A113" s="83" t="s">
        <v>92</v>
      </c>
      <c r="B113" s="85" t="s">
        <v>159</v>
      </c>
      <c r="C113" s="137"/>
    </row>
    <row r="114" spans="1:3" ht="15">
      <c r="A114" s="149" t="s">
        <v>69</v>
      </c>
      <c r="B114" s="149"/>
      <c r="C114" s="149"/>
    </row>
  </sheetData>
  <sheetProtection/>
  <mergeCells count="48">
    <mergeCell ref="A114:C114"/>
    <mergeCell ref="A69:C69"/>
    <mergeCell ref="A70:C70"/>
    <mergeCell ref="C71:C113"/>
    <mergeCell ref="A86:A105"/>
    <mergeCell ref="A106:A107"/>
    <mergeCell ref="B106:B107"/>
    <mergeCell ref="A109:A110"/>
    <mergeCell ref="B109:B110"/>
    <mergeCell ref="B102:B103"/>
    <mergeCell ref="B104:B105"/>
    <mergeCell ref="B98:B99"/>
    <mergeCell ref="B100:B101"/>
    <mergeCell ref="B94:B95"/>
    <mergeCell ref="B96:B97"/>
    <mergeCell ref="B90:B91"/>
    <mergeCell ref="B92:B93"/>
    <mergeCell ref="B86:B87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4:A75"/>
    <mergeCell ref="B74:B75"/>
    <mergeCell ref="A76:A77"/>
    <mergeCell ref="B76:B77"/>
    <mergeCell ref="A38:A63"/>
    <mergeCell ref="A65:C65"/>
    <mergeCell ref="C31:C64"/>
    <mergeCell ref="A17:I17"/>
    <mergeCell ref="E20:F20"/>
    <mergeCell ref="E21:F21"/>
    <mergeCell ref="E25:G25"/>
    <mergeCell ref="A71:B71"/>
    <mergeCell ref="A72:B72"/>
    <mergeCell ref="H2:I2"/>
    <mergeCell ref="F4:G4"/>
    <mergeCell ref="H4:I4"/>
    <mergeCell ref="A10:B10"/>
    <mergeCell ref="A23:G23"/>
    <mergeCell ref="A9:D9"/>
    <mergeCell ref="A22:F22"/>
    <mergeCell ref="A34:A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2022-02-28T07:45:47Z</cp:lastPrinted>
  <dcterms:created xsi:type="dcterms:W3CDTF">2003-05-16T10:10:29Z</dcterms:created>
  <dcterms:modified xsi:type="dcterms:W3CDTF">2024-06-25T06:26:07Z</dcterms:modified>
  <cp:category/>
  <cp:version/>
  <cp:contentType/>
  <cp:contentStatus/>
</cp:coreProperties>
</file>