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1340" windowHeight="6795" tabRatio="414" firstSheet="1" activeTab="2"/>
  </bookViews>
  <sheets>
    <sheet name="kkkkk" sheetId="1" state="veryHidden" r:id="rId1"/>
    <sheet name="Wykres1" sheetId="2" r:id="rId2"/>
    <sheet name="Gmina Szczuczyn" sheetId="3" r:id="rId3"/>
    <sheet name="Arkusz1" sheetId="4" r:id="rId4"/>
  </sheets>
  <definedNames>
    <definedName name="_xlnm._FilterDatabase" localSheetId="2" hidden="1">'Gmina Szczuczyn'!$A$7:$V$63</definedName>
    <definedName name="_xlnm.Print_Area" localSheetId="2">'Gmina Szczuczyn'!$A$4:$V$63</definedName>
    <definedName name="_xlnm.Print_Titles" localSheetId="2">'Gmina Szczuczyn'!$4:$6</definedName>
  </definedNames>
  <calcPr fullCalcOnLoad="1"/>
</workbook>
</file>

<file path=xl/sharedStrings.xml><?xml version="1.0" encoding="utf-8"?>
<sst xmlns="http://schemas.openxmlformats.org/spreadsheetml/2006/main" count="178" uniqueCount="66">
  <si>
    <t>L.p.</t>
  </si>
  <si>
    <t>Moduł</t>
  </si>
  <si>
    <t>Liczba jezdni</t>
  </si>
  <si>
    <t>Kat. Oświetlenia</t>
  </si>
  <si>
    <t>Szerokość jezdni</t>
  </si>
  <si>
    <t>Odległośc słupa od jezdni</t>
  </si>
  <si>
    <t>Wysokość zawieszenia oprawy</t>
  </si>
  <si>
    <t>Miejscowość</t>
  </si>
  <si>
    <t>Obrytki</t>
  </si>
  <si>
    <t>Chojnowo</t>
  </si>
  <si>
    <t>Danowo</t>
  </si>
  <si>
    <t>Milewo</t>
  </si>
  <si>
    <t>Niećkowo</t>
  </si>
  <si>
    <t>Bzury</t>
  </si>
  <si>
    <t>Niedżwiedzkie</t>
  </si>
  <si>
    <t>Zofiówka</t>
  </si>
  <si>
    <t>Lipnik</t>
  </si>
  <si>
    <t>Guty</t>
  </si>
  <si>
    <t>Gutki</t>
  </si>
  <si>
    <t>Tarachy</t>
  </si>
  <si>
    <t>Bęćkowo</t>
  </si>
  <si>
    <t xml:space="preserve">Zacieszki </t>
  </si>
  <si>
    <t>Wólka</t>
  </si>
  <si>
    <t>Rakowo</t>
  </si>
  <si>
    <t>Skaje</t>
  </si>
  <si>
    <t>Koniecki Małe</t>
  </si>
  <si>
    <t>Koniecki Duże</t>
  </si>
  <si>
    <t>Sokoły</t>
  </si>
  <si>
    <t>Czarnówek</t>
  </si>
  <si>
    <t>Załuski</t>
  </si>
  <si>
    <t>Czarnowo</t>
  </si>
  <si>
    <t>Brzeźno</t>
  </si>
  <si>
    <t>Kurki</t>
  </si>
  <si>
    <t>Niedźwiadna</t>
  </si>
  <si>
    <t>Mazewo</t>
  </si>
  <si>
    <t>Dołęgi</t>
  </si>
  <si>
    <t>Jambrzyki</t>
  </si>
  <si>
    <t>Moc po modernizacji [kW]</t>
  </si>
  <si>
    <t>Stan po modernizacji</t>
  </si>
  <si>
    <t>Oprawa o mocy 70W</t>
  </si>
  <si>
    <t>Oprawa o mocy 100W</t>
  </si>
  <si>
    <t>Oprawa o mocy 150W</t>
  </si>
  <si>
    <t>Świdry Awissa</t>
  </si>
  <si>
    <t xml:space="preserve">Inwentaryzacja </t>
  </si>
  <si>
    <t>TYP OPRAWY</t>
  </si>
  <si>
    <t>Oprawa LED L1</t>
  </si>
  <si>
    <t>Oprawa LED L2</t>
  </si>
  <si>
    <t>Oprawa LED L2 Parkowe</t>
  </si>
  <si>
    <t>Oprawa LED L3</t>
  </si>
  <si>
    <t>Oprawa LED L4</t>
  </si>
  <si>
    <t>Oprawa LED L5</t>
  </si>
  <si>
    <t>Oprawa LED L6</t>
  </si>
  <si>
    <t>Moc zainstalowana [kW]</t>
  </si>
  <si>
    <t>moc [W]</t>
  </si>
  <si>
    <t>M4</t>
  </si>
  <si>
    <t>M5</t>
  </si>
  <si>
    <t>M6</t>
  </si>
  <si>
    <t>Szczuczyn</t>
  </si>
  <si>
    <t>TABELA NR 1 - ZESTAWIENIE INWENTARYZACYJNE I PROJEKT OŚWIETLENIA ULICZNEGO NA TERENIE MIASTA I GMINY SZCZUCZYN</t>
  </si>
  <si>
    <t>Szczuczyn ul. Falkowskiego</t>
  </si>
  <si>
    <t xml:space="preserve">Szczuczyn ul. Pawełki </t>
  </si>
  <si>
    <t xml:space="preserve">Szczuczyn oś. Pawełki </t>
  </si>
  <si>
    <t>Szczuczyn ulo. Kilińskiego</t>
  </si>
  <si>
    <t>Szczuczyn ul. Przemysłowa</t>
  </si>
  <si>
    <t>Szczuczyn ul. Szczuki</t>
  </si>
  <si>
    <t xml:space="preserve">Wysięg wysięgnika </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</si>
</sst>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
    <numFmt numFmtId="166" formatCode="_-&quot;?&quot;* #,##0_-;\-&quot;?&quot;* #,##0_-;_-&quot;?&quot;* &quot;-&quot;_-;_-@_-"/>
    <numFmt numFmtId="167" formatCode="_-&quot;?&quot;* #,##0.00_-;\-&quot;?&quot;* #,##0.00_-;_-&quot;?&quot;* &quot;-&quot;??_-;_-@_-"/>
    <numFmt numFmtId="168" formatCode="_ * #,##0.00_ ;_ * \-#,##0.00_ ;_ * &quot;-&quot;??_ ;_ @_ "/>
    <numFmt numFmtId="169" formatCode="#,##0.00&quot;F&quot;_);[Red]\(#,##0.00&quot;F&quot;\)"/>
    <numFmt numFmtId="170" formatCode="0.0"/>
    <numFmt numFmtId="171" formatCode="0.0000"/>
    <numFmt numFmtId="172" formatCode="0.000%"/>
    <numFmt numFmtId="173" formatCode="0.0000%"/>
    <numFmt numFmtId="174" formatCode="#,##0.000"/>
  </numFmts>
  <fonts count="54">
    <font>
      <sz val="10"/>
      <name val="Arial CE"/>
      <family val="0"/>
    </font>
    <font>
      <sz val="10"/>
      <name val="Arial"/>
      <family val="0"/>
    </font>
    <font>
      <sz val="8"/>
      <name val="Arial"/>
      <family val="2"/>
    </font>
    <font>
      <sz val="12"/>
      <name val="Helv"/>
      <family val="0"/>
    </font>
    <font>
      <b/>
      <sz val="10"/>
      <name val="Arial"/>
      <family val="0"/>
    </font>
    <font>
      <i/>
      <sz val="10"/>
      <name val="Arial"/>
      <family val="0"/>
    </font>
    <font>
      <sz val="8"/>
      <name val="Arial CE"/>
      <family val="2"/>
    </font>
    <font>
      <b/>
      <sz val="10"/>
      <name val="Arial CE"/>
      <family val="2"/>
    </font>
    <font>
      <b/>
      <sz val="14"/>
      <name val="Arial CE"/>
      <family val="2"/>
    </font>
    <font>
      <b/>
      <sz val="18"/>
      <name val="Arial CE"/>
      <family val="2"/>
    </font>
    <font>
      <u val="single"/>
      <sz val="10"/>
      <color indexed="12"/>
      <name val="Arial CE"/>
      <family val="0"/>
    </font>
    <font>
      <u val="single"/>
      <sz val="10"/>
      <color indexed="36"/>
      <name val="Arial CE"/>
      <family val="0"/>
    </font>
    <font>
      <b/>
      <sz val="9"/>
      <name val="Arial CE"/>
      <family val="0"/>
    </font>
    <font>
      <b/>
      <sz val="12"/>
      <name val="Arial CE"/>
      <family val="0"/>
    </font>
    <font>
      <b/>
      <sz val="11"/>
      <name val="Arial CE"/>
      <family val="0"/>
    </font>
    <font>
      <sz val="10"/>
      <color indexed="8"/>
      <name val="Arial"/>
      <family val="0"/>
    </font>
    <font>
      <sz val="9.2"/>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b/>
      <sz val="14"/>
      <color indexed="8"/>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style="medium"/>
    </border>
    <border>
      <left>
        <color indexed="63"/>
      </left>
      <right style="medium"/>
      <top style="medium"/>
      <bottom>
        <color indexed="63"/>
      </bottom>
    </border>
    <border>
      <left style="medium"/>
      <right style="medium"/>
      <top>
        <color indexed="63"/>
      </top>
      <bottom style="medium"/>
    </border>
    <border>
      <left style="medium"/>
      <right style="thin"/>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4"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38" fontId="2" fillId="29" borderId="0" applyNumberFormat="0" applyBorder="0" applyAlignment="0" applyProtection="0"/>
    <xf numFmtId="0" fontId="10" fillId="0" borderId="0" applyNumberFormat="0" applyFill="0" applyBorder="0" applyAlignment="0" applyProtection="0"/>
    <xf numFmtId="10" fontId="2" fillId="30" borderId="3" applyNumberFormat="0" applyBorder="0" applyAlignment="0" applyProtection="0"/>
    <xf numFmtId="0" fontId="41" fillId="0" borderId="4" applyNumberFormat="0" applyFill="0" applyAlignment="0" applyProtection="0"/>
    <xf numFmtId="0" fontId="42" fillId="31" borderId="5" applyNumberFormat="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32" borderId="0" applyNumberFormat="0" applyBorder="0" applyAlignment="0" applyProtection="0"/>
    <xf numFmtId="169" fontId="0" fillId="0" borderId="0">
      <alignment/>
      <protection/>
    </xf>
    <xf numFmtId="37" fontId="3" fillId="0" borderId="0">
      <alignment/>
      <protection/>
    </xf>
    <xf numFmtId="0" fontId="47" fillId="27" borderId="1" applyNumberFormat="0" applyAlignment="0" applyProtection="0"/>
    <xf numFmtId="0" fontId="11" fillId="0" borderId="0" applyNumberFormat="0" applyFill="0" applyBorder="0" applyAlignment="0" applyProtection="0"/>
    <xf numFmtId="10" fontId="1" fillId="0" borderId="0" applyFont="0" applyFill="0" applyBorder="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3"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4" borderId="0" applyNumberFormat="0" applyBorder="0" applyAlignment="0" applyProtection="0"/>
  </cellStyleXfs>
  <cellXfs count="69">
    <xf numFmtId="0" fontId="0" fillId="0" borderId="0" xfId="0" applyAlignment="1">
      <alignment/>
    </xf>
    <xf numFmtId="0" fontId="6" fillId="35" borderId="3" xfId="0" applyFont="1" applyFill="1" applyBorder="1" applyAlignment="1">
      <alignment horizontal="center"/>
    </xf>
    <xf numFmtId="1" fontId="6" fillId="35" borderId="3" xfId="0" applyNumberFormat="1" applyFont="1" applyFill="1" applyBorder="1" applyAlignment="1">
      <alignment horizontal="center" wrapText="1"/>
    </xf>
    <xf numFmtId="1" fontId="6" fillId="35" borderId="3" xfId="0" applyNumberFormat="1" applyFont="1" applyFill="1" applyBorder="1" applyAlignment="1">
      <alignment horizontal="center"/>
    </xf>
    <xf numFmtId="0" fontId="6" fillId="35" borderId="11" xfId="0" applyFont="1" applyFill="1" applyBorder="1" applyAlignment="1">
      <alignment horizontal="center"/>
    </xf>
    <xf numFmtId="1" fontId="6" fillId="35" borderId="11" xfId="0" applyNumberFormat="1" applyFont="1" applyFill="1" applyBorder="1" applyAlignment="1">
      <alignment horizontal="center" wrapText="1"/>
    </xf>
    <xf numFmtId="0" fontId="9" fillId="35" borderId="12" xfId="0" applyFont="1" applyFill="1" applyBorder="1" applyAlignment="1">
      <alignment horizontal="left"/>
    </xf>
    <xf numFmtId="0" fontId="0" fillId="35" borderId="0" xfId="0" applyFill="1" applyAlignment="1">
      <alignment/>
    </xf>
    <xf numFmtId="0" fontId="7" fillId="35" borderId="13" xfId="0" applyFont="1" applyFill="1" applyBorder="1" applyAlignment="1">
      <alignment horizontal="center" vertical="center"/>
    </xf>
    <xf numFmtId="0" fontId="8" fillId="35" borderId="13" xfId="0" applyFont="1" applyFill="1" applyBorder="1" applyAlignment="1">
      <alignment horizontal="center" vertical="center" wrapText="1"/>
    </xf>
    <xf numFmtId="0" fontId="7" fillId="35" borderId="14" xfId="0" applyFont="1" applyFill="1" applyBorder="1" applyAlignment="1">
      <alignment horizontal="center" textRotation="90"/>
    </xf>
    <xf numFmtId="0" fontId="12" fillId="35" borderId="14" xfId="0" applyFont="1" applyFill="1" applyBorder="1" applyAlignment="1">
      <alignment textRotation="90" wrapText="1"/>
    </xf>
    <xf numFmtId="0" fontId="6" fillId="35" borderId="15" xfId="0" applyNumberFormat="1" applyFont="1" applyFill="1" applyBorder="1" applyAlignment="1">
      <alignment horizontal="center"/>
    </xf>
    <xf numFmtId="0" fontId="6" fillId="35" borderId="3" xfId="0" applyNumberFormat="1" applyFont="1" applyFill="1" applyBorder="1" applyAlignment="1">
      <alignment horizontal="center"/>
    </xf>
    <xf numFmtId="0" fontId="6" fillId="35" borderId="3" xfId="0" applyNumberFormat="1" applyFont="1" applyFill="1" applyBorder="1" applyAlignment="1">
      <alignment horizontal="center" wrapText="1"/>
    </xf>
    <xf numFmtId="1" fontId="0" fillId="35" borderId="0" xfId="0" applyNumberFormat="1" applyFill="1" applyAlignment="1">
      <alignment/>
    </xf>
    <xf numFmtId="0" fontId="0" fillId="35" borderId="0" xfId="0" applyFill="1" applyAlignment="1">
      <alignment horizontal="center"/>
    </xf>
    <xf numFmtId="1" fontId="6" fillId="35" borderId="11" xfId="0" applyNumberFormat="1" applyFont="1" applyFill="1" applyBorder="1" applyAlignment="1">
      <alignment horizontal="center"/>
    </xf>
    <xf numFmtId="164" fontId="0" fillId="35" borderId="0" xfId="0" applyNumberFormat="1" applyFill="1" applyAlignment="1">
      <alignment/>
    </xf>
    <xf numFmtId="0" fontId="7" fillId="35" borderId="0" xfId="0" applyFont="1" applyFill="1" applyAlignment="1">
      <alignment/>
    </xf>
    <xf numFmtId="0" fontId="7" fillId="35" borderId="14" xfId="0" applyFont="1" applyFill="1" applyBorder="1" applyAlignment="1">
      <alignment/>
    </xf>
    <xf numFmtId="1" fontId="7" fillId="35" borderId="0" xfId="0" applyNumberFormat="1" applyFont="1" applyFill="1" applyAlignment="1">
      <alignment/>
    </xf>
    <xf numFmtId="1" fontId="6" fillId="35" borderId="15" xfId="0" applyNumberFormat="1" applyFont="1" applyFill="1" applyBorder="1" applyAlignment="1">
      <alignment horizontal="center"/>
    </xf>
    <xf numFmtId="1" fontId="6" fillId="35" borderId="15" xfId="0" applyNumberFormat="1" applyFont="1" applyFill="1" applyBorder="1" applyAlignment="1">
      <alignment horizontal="center" wrapText="1"/>
    </xf>
    <xf numFmtId="1" fontId="6" fillId="35" borderId="16" xfId="0" applyNumberFormat="1" applyFont="1" applyFill="1" applyBorder="1" applyAlignment="1">
      <alignment horizontal="center"/>
    </xf>
    <xf numFmtId="1" fontId="6" fillId="35" borderId="17" xfId="0" applyNumberFormat="1" applyFont="1" applyFill="1" applyBorder="1" applyAlignment="1">
      <alignment horizontal="center"/>
    </xf>
    <xf numFmtId="0" fontId="0" fillId="35" borderId="18" xfId="0" applyFill="1" applyBorder="1" applyAlignment="1">
      <alignment/>
    </xf>
    <xf numFmtId="0" fontId="7" fillId="35" borderId="19" xfId="0" applyFont="1" applyFill="1" applyBorder="1" applyAlignment="1">
      <alignment horizontal="center" textRotation="90"/>
    </xf>
    <xf numFmtId="164" fontId="6" fillId="35" borderId="14" xfId="0" applyNumberFormat="1" applyFont="1" applyFill="1" applyBorder="1" applyAlignment="1">
      <alignment horizontal="center" wrapText="1"/>
    </xf>
    <xf numFmtId="0" fontId="6" fillId="35" borderId="0" xfId="0" applyNumberFormat="1" applyFont="1" applyFill="1" applyBorder="1" applyAlignment="1">
      <alignment horizontal="center"/>
    </xf>
    <xf numFmtId="0" fontId="7" fillId="35" borderId="20" xfId="0" applyFont="1" applyFill="1" applyBorder="1" applyAlignment="1">
      <alignment horizontal="center" wrapText="1"/>
    </xf>
    <xf numFmtId="0" fontId="7" fillId="35" borderId="0" xfId="0" applyFont="1" applyFill="1" applyBorder="1" applyAlignment="1">
      <alignment horizontal="center"/>
    </xf>
    <xf numFmtId="0" fontId="6" fillId="35" borderId="17" xfId="0" applyNumberFormat="1" applyFont="1" applyFill="1" applyBorder="1" applyAlignment="1">
      <alignment horizontal="center"/>
    </xf>
    <xf numFmtId="0" fontId="6" fillId="35" borderId="17" xfId="0" applyFont="1" applyFill="1" applyBorder="1" applyAlignment="1">
      <alignment horizontal="center"/>
    </xf>
    <xf numFmtId="1" fontId="6" fillId="35" borderId="17" xfId="0" applyNumberFormat="1" applyFont="1" applyFill="1" applyBorder="1" applyAlignment="1">
      <alignment horizontal="center" wrapText="1"/>
    </xf>
    <xf numFmtId="0" fontId="12" fillId="35" borderId="13" xfId="0" applyFont="1" applyFill="1" applyBorder="1" applyAlignment="1">
      <alignment textRotation="90" wrapText="1"/>
    </xf>
    <xf numFmtId="164" fontId="7" fillId="35" borderId="19" xfId="0" applyNumberFormat="1" applyFont="1" applyFill="1" applyBorder="1" applyAlignment="1">
      <alignment horizontal="center" textRotation="90" wrapText="1"/>
    </xf>
    <xf numFmtId="0" fontId="6" fillId="35" borderId="21" xfId="0" applyNumberFormat="1" applyFont="1" applyFill="1" applyBorder="1" applyAlignment="1">
      <alignment horizontal="center"/>
    </xf>
    <xf numFmtId="0" fontId="6" fillId="35" borderId="11" xfId="0" applyNumberFormat="1" applyFont="1" applyFill="1" applyBorder="1" applyAlignment="1">
      <alignment horizontal="center"/>
    </xf>
    <xf numFmtId="1" fontId="6" fillId="35" borderId="21" xfId="0" applyNumberFormat="1" applyFont="1" applyFill="1" applyBorder="1" applyAlignment="1">
      <alignment horizontal="center"/>
    </xf>
    <xf numFmtId="164" fontId="6" fillId="35" borderId="20" xfId="0" applyNumberFormat="1" applyFont="1" applyFill="1" applyBorder="1" applyAlignment="1">
      <alignment horizontal="center" wrapText="1"/>
    </xf>
    <xf numFmtId="0" fontId="7" fillId="35" borderId="14" xfId="0" applyFont="1" applyFill="1" applyBorder="1" applyAlignment="1">
      <alignment horizontal="center" vertical="center"/>
    </xf>
    <xf numFmtId="0" fontId="8" fillId="35" borderId="14" xfId="0" applyFont="1" applyFill="1" applyBorder="1" applyAlignment="1">
      <alignment horizontal="center" vertical="center" wrapText="1"/>
    </xf>
    <xf numFmtId="164" fontId="7" fillId="35" borderId="14" xfId="0" applyNumberFormat="1" applyFont="1" applyFill="1" applyBorder="1" applyAlignment="1">
      <alignment horizontal="center" textRotation="90" wrapText="1"/>
    </xf>
    <xf numFmtId="0" fontId="12" fillId="35" borderId="14" xfId="0" applyFont="1" applyFill="1" applyBorder="1" applyAlignment="1">
      <alignment wrapText="1"/>
    </xf>
    <xf numFmtId="0" fontId="14" fillId="0" borderId="14" xfId="0" applyFont="1" applyBorder="1" applyAlignment="1">
      <alignment horizontal="center" vertical="center" wrapText="1"/>
    </xf>
    <xf numFmtId="174" fontId="12" fillId="35" borderId="13" xfId="0" applyNumberFormat="1" applyFont="1" applyFill="1" applyBorder="1" applyAlignment="1">
      <alignment textRotation="90" wrapText="1"/>
    </xf>
    <xf numFmtId="174" fontId="12" fillId="35" borderId="14" xfId="0" applyNumberFormat="1" applyFont="1" applyFill="1" applyBorder="1" applyAlignment="1">
      <alignment textRotation="90" wrapText="1"/>
    </xf>
    <xf numFmtId="174" fontId="6" fillId="35" borderId="22" xfId="0" applyNumberFormat="1" applyFont="1" applyFill="1" applyBorder="1" applyAlignment="1">
      <alignment horizontal="center"/>
    </xf>
    <xf numFmtId="174" fontId="0" fillId="35" borderId="0" xfId="0" applyNumberFormat="1" applyFill="1" applyAlignment="1">
      <alignment/>
    </xf>
    <xf numFmtId="1" fontId="7" fillId="35" borderId="20" xfId="0" applyNumberFormat="1" applyFont="1" applyFill="1" applyBorder="1" applyAlignment="1">
      <alignment horizontal="center" wrapText="1"/>
    </xf>
    <xf numFmtId="0" fontId="14" fillId="0" borderId="14" xfId="0" applyFont="1" applyBorder="1" applyAlignment="1" applyProtection="1">
      <alignment horizontal="center" vertical="center" wrapText="1"/>
      <protection locked="0"/>
    </xf>
    <xf numFmtId="0" fontId="14" fillId="0" borderId="14" xfId="0" applyFont="1" applyFill="1" applyBorder="1" applyAlignment="1">
      <alignment horizontal="center" vertical="center" wrapText="1"/>
    </xf>
    <xf numFmtId="0" fontId="0" fillId="0" borderId="0" xfId="0" applyNumberFormat="1" applyAlignment="1">
      <alignment/>
    </xf>
    <xf numFmtId="4" fontId="7" fillId="35" borderId="14" xfId="0" applyNumberFormat="1" applyFont="1" applyFill="1" applyBorder="1" applyAlignment="1">
      <alignment horizontal="center" wrapText="1"/>
    </xf>
    <xf numFmtId="2" fontId="7" fillId="35" borderId="20" xfId="0" applyNumberFormat="1" applyFont="1" applyFill="1" applyBorder="1" applyAlignment="1">
      <alignment horizontal="center" wrapText="1"/>
    </xf>
    <xf numFmtId="0" fontId="7" fillId="35" borderId="23" xfId="0" applyFont="1" applyFill="1" applyBorder="1" applyAlignment="1">
      <alignment horizontal="center" wrapText="1"/>
    </xf>
    <xf numFmtId="0" fontId="7" fillId="35" borderId="24" xfId="0" applyFont="1" applyFill="1" applyBorder="1" applyAlignment="1">
      <alignment horizontal="center" wrapText="1"/>
    </xf>
    <xf numFmtId="0" fontId="7" fillId="35" borderId="25" xfId="0" applyFont="1" applyFill="1" applyBorder="1" applyAlignment="1">
      <alignment horizontal="center" wrapText="1"/>
    </xf>
    <xf numFmtId="0" fontId="13" fillId="35" borderId="23" xfId="0" applyFont="1" applyFill="1" applyBorder="1" applyAlignment="1">
      <alignment horizontal="center"/>
    </xf>
    <xf numFmtId="0" fontId="13" fillId="35" borderId="24" xfId="0" applyFont="1" applyFill="1" applyBorder="1" applyAlignment="1">
      <alignment horizontal="center"/>
    </xf>
    <xf numFmtId="0" fontId="13" fillId="35" borderId="25" xfId="0" applyFont="1" applyFill="1" applyBorder="1" applyAlignment="1">
      <alignment horizontal="center"/>
    </xf>
    <xf numFmtId="1" fontId="7" fillId="35" borderId="23" xfId="0" applyNumberFormat="1" applyFont="1" applyFill="1" applyBorder="1" applyAlignment="1">
      <alignment horizontal="center"/>
    </xf>
    <xf numFmtId="1" fontId="7" fillId="35" borderId="24" xfId="0" applyNumberFormat="1" applyFont="1" applyFill="1" applyBorder="1" applyAlignment="1">
      <alignment horizontal="center"/>
    </xf>
    <xf numFmtId="1" fontId="7" fillId="35" borderId="25" xfId="0" applyNumberFormat="1" applyFont="1" applyFill="1" applyBorder="1" applyAlignment="1">
      <alignment horizontal="center"/>
    </xf>
    <xf numFmtId="1" fontId="13" fillId="35" borderId="23" xfId="0" applyNumberFormat="1" applyFont="1" applyFill="1" applyBorder="1" applyAlignment="1">
      <alignment horizontal="center"/>
    </xf>
    <xf numFmtId="1" fontId="13" fillId="35" borderId="24" xfId="0" applyNumberFormat="1" applyFont="1" applyFill="1" applyBorder="1" applyAlignment="1">
      <alignment horizontal="center"/>
    </xf>
    <xf numFmtId="1" fontId="13" fillId="35" borderId="25" xfId="0" applyNumberFormat="1" applyFont="1" applyFill="1" applyBorder="1" applyAlignment="1">
      <alignment horizontal="center"/>
    </xf>
    <xf numFmtId="0" fontId="53" fillId="0" borderId="0" xfId="0" applyFont="1" applyFill="1" applyAlignment="1" applyProtection="1">
      <alignment horizontal="center" wrapText="1"/>
      <protection locked="0"/>
    </xf>
  </cellXfs>
  <cellStyles count="57">
    <cellStyle name="Normal" xfId="0"/>
    <cellStyle name="RowLevel_0" xfId="1"/>
    <cellStyle name="RowLevel_1" xfId="3"/>
    <cellStyle name="RowLevel_2" xfId="5"/>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Grey" xfId="44"/>
    <cellStyle name="Hyperlink" xfId="45"/>
    <cellStyle name="Input [yellow]" xfId="46"/>
    <cellStyle name="Komórka połączona" xfId="47"/>
    <cellStyle name="Komórka zaznaczona" xfId="48"/>
    <cellStyle name="Nagłówek 1" xfId="49"/>
    <cellStyle name="Nagłówek 2" xfId="50"/>
    <cellStyle name="Nagłówek 3" xfId="51"/>
    <cellStyle name="Nagłówek 4" xfId="52"/>
    <cellStyle name="Neutralny" xfId="53"/>
    <cellStyle name="Normal - Style1" xfId="54"/>
    <cellStyle name="Normal_A" xfId="55"/>
    <cellStyle name="Obliczenia" xfId="56"/>
    <cellStyle name="Followed Hyperlink" xfId="57"/>
    <cellStyle name="Percent [2]" xfId="58"/>
    <cellStyle name="Percent"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
          <c:w val="0.6365"/>
          <c:h val="0.966"/>
        </c:manualLayout>
      </c:layout>
      <c:barChart>
        <c:barDir val="col"/>
        <c:grouping val="clustered"/>
        <c:varyColors val="0"/>
        <c:ser>
          <c:idx val="0"/>
          <c:order val="0"/>
          <c:tx>
            <c:strRef>
              <c:f>'Gmina Szczuczyn'!$A$4:$A$37</c:f>
              <c:strCache>
                <c:ptCount val="1"/>
                <c:pt idx="0">
                  <c:v>TABELA NR 1 - ZESTAWIENIE INWENTARYZACYJNE I PROJEKT OŚWIETLENIA ULICZNEGO NA TERENIE MIASTA I GMINY SZCZUCZYN L.p. 1 2 3 4 5 6 7 8 9 10 11 12 13 14 15 16 17 18 19 20 21 22 23 24 25 26 27 28 29 30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Szczuczyn'!$A$38:$A$62</c:f>
              <c:numCache>
                <c:ptCount val="25"/>
                <c:pt idx="0">
                  <c:v>31</c:v>
                </c:pt>
                <c:pt idx="1">
                  <c:v>32</c:v>
                </c:pt>
                <c:pt idx="2">
                  <c:v>33</c:v>
                </c:pt>
                <c:pt idx="3">
                  <c:v>34</c:v>
                </c:pt>
                <c:pt idx="4">
                  <c:v>35</c:v>
                </c:pt>
                <c:pt idx="5">
                  <c:v>36</c:v>
                </c:pt>
                <c:pt idx="6">
                  <c:v>37</c:v>
                </c:pt>
                <c:pt idx="7">
                  <c:v>38</c:v>
                </c:pt>
                <c:pt idx="8">
                  <c:v>39</c:v>
                </c:pt>
                <c:pt idx="9">
                  <c:v>40</c:v>
                </c:pt>
                <c:pt idx="10">
                  <c:v>41</c:v>
                </c:pt>
                <c:pt idx="11">
                  <c:v>42</c:v>
                </c:pt>
                <c:pt idx="12">
                  <c:v>43</c:v>
                </c:pt>
                <c:pt idx="13">
                  <c:v>44</c:v>
                </c:pt>
                <c:pt idx="14">
                  <c:v>45</c:v>
                </c:pt>
                <c:pt idx="15">
                  <c:v>46</c:v>
                </c:pt>
                <c:pt idx="16">
                  <c:v>47</c:v>
                </c:pt>
                <c:pt idx="17">
                  <c:v>48</c:v>
                </c:pt>
                <c:pt idx="18">
                  <c:v>49</c:v>
                </c:pt>
                <c:pt idx="19">
                  <c:v>50</c:v>
                </c:pt>
                <c:pt idx="20">
                  <c:v>51</c:v>
                </c:pt>
                <c:pt idx="21">
                  <c:v>52</c:v>
                </c:pt>
                <c:pt idx="22">
                  <c:v>53</c:v>
                </c:pt>
                <c:pt idx="23">
                  <c:v>54</c:v>
                </c:pt>
              </c:numCache>
            </c:numRef>
          </c:val>
        </c:ser>
        <c:ser>
          <c:idx val="1"/>
          <c:order val="1"/>
          <c:tx>
            <c:strRef>
              <c:f>'Gmina Szczuczyn'!$B$4:$B$35</c:f>
              <c:strCache>
                <c:ptCount val="1"/>
                <c:pt idx="0">
                  <c:v>TABELA NR 1 - ZESTAWIENIE INWENTARYZACYJNE I PROJEKT OŚWIETLENIA ULICZNEGO NA TERENIE MIASTA I GMINY SZCZUCZYN Miejscowość Bęćkowo Bęćkowo Bęćkowo Brzeźno Brzeźno Bzury Bzury Chojnowo Chojnowo Czarnowo Czarnówek Czarnówek Danowo Dołęgi Dołęgi Gutki Guty J</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Szczuczyn'!$B$36:$B$62</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2"/>
          <c:order val="2"/>
          <c:tx>
            <c:v>'Gmina Szczuczyn'!#REF!</c:v>
          </c:tx>
          <c:spPr>
            <a:solidFill>
              <a:srgbClr val="71893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3"/>
          <c:order val="3"/>
          <c:tx>
            <c:strRef>
              <c:f>'Gmina Szczuczyn'!$C$4:$C$37</c:f>
              <c:strCache>
                <c:ptCount val="1"/>
                <c:pt idx="0">
                  <c:v>TABELA NR 1 - ZESTAWIENIE INWENTARYZACYJNE I PROJEKT OŚWIETLENIA ULICZNEGO NA TERENIE MIASTA I GMINY SZCZUCZYN Inwentaryzacja  Oprawa o mocy 70W 70 20 1 4 11 7 Bzury Bzury Chojnowo 7 6 4 Czarnówek 12 8 12 9 Guty Jambrzyki 13 6 6 Kurki Lipnik Lipnik 5 Maze</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Szczuczyn'!$C$38:$C$62</c:f>
              <c:numCache>
                <c:ptCount val="25"/>
                <c:pt idx="2">
                  <c:v>7</c:v>
                </c:pt>
                <c:pt idx="3">
                  <c:v>4</c:v>
                </c:pt>
                <c:pt idx="4">
                  <c:v>3</c:v>
                </c:pt>
                <c:pt idx="6">
                  <c:v>1</c:v>
                </c:pt>
                <c:pt idx="9">
                  <c:v>13</c:v>
                </c:pt>
                <c:pt idx="10">
                  <c:v>8</c:v>
                </c:pt>
                <c:pt idx="11">
                  <c:v>6</c:v>
                </c:pt>
                <c:pt idx="12">
                  <c:v>3</c:v>
                </c:pt>
                <c:pt idx="13">
                  <c:v>1</c:v>
                </c:pt>
                <c:pt idx="14">
                  <c:v>1</c:v>
                </c:pt>
                <c:pt idx="15">
                  <c:v>2</c:v>
                </c:pt>
                <c:pt idx="16">
                  <c:v>32</c:v>
                </c:pt>
                <c:pt idx="17">
                  <c:v>17</c:v>
                </c:pt>
                <c:pt idx="22">
                  <c:v>6</c:v>
                </c:pt>
                <c:pt idx="24">
                  <c:v>257</c:v>
                </c:pt>
              </c:numCache>
            </c:numRef>
          </c:val>
        </c:ser>
        <c:ser>
          <c:idx val="4"/>
          <c:order val="4"/>
          <c:tx>
            <c:strRef>
              <c:f>'Gmina Szczuczyn'!$D$4:$D$37</c:f>
              <c:strCache>
                <c:ptCount val="1"/>
                <c:pt idx="0">
                  <c:v>TABELA NR 1 - ZESTAWIENIE INWENTARYZACYJNE I PROJEKT OŚWIETLENIA ULICZNEGO NA TERENIE MIASTA I GMINY SZCZUCZYN Inwentaryzacja  Oprawa o mocy 100W 100 20 1 4 11 7 5 18 22 7 6 4 6 12 8 12 9 Guty 2 13 6 6 11 3 4 5 16 9 7 30 6</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Szczuczyn'!$D$38:$D$62</c:f>
              <c:numCache>
                <c:ptCount val="25"/>
                <c:pt idx="0">
                  <c:v>8</c:v>
                </c:pt>
                <c:pt idx="1">
                  <c:v>18</c:v>
                </c:pt>
                <c:pt idx="5">
                  <c:v>4</c:v>
                </c:pt>
                <c:pt idx="7">
                  <c:v>9</c:v>
                </c:pt>
                <c:pt idx="8">
                  <c:v>27</c:v>
                </c:pt>
                <c:pt idx="18">
                  <c:v>13</c:v>
                </c:pt>
                <c:pt idx="19">
                  <c:v>9</c:v>
                </c:pt>
                <c:pt idx="20">
                  <c:v>8</c:v>
                </c:pt>
                <c:pt idx="21">
                  <c:v>8</c:v>
                </c:pt>
                <c:pt idx="23">
                  <c:v>7</c:v>
                </c:pt>
                <c:pt idx="24">
                  <c:v>228</c:v>
                </c:pt>
              </c:numCache>
            </c:numRef>
          </c:val>
        </c:ser>
        <c:ser>
          <c:idx val="5"/>
          <c:order val="5"/>
          <c:tx>
            <c:strRef>
              <c:f>'Gmina Szczuczyn'!$E$4:$E$37</c:f>
              <c:strCache>
                <c:ptCount val="1"/>
                <c:pt idx="0">
                  <c:v>TABELA NR 1 - ZESTAWIENIE INWENTARYZACYJNE I PROJEKT OŚWIETLENIA ULICZNEGO NA TERENIE MIASTA I GMINY SZCZUCZYN Inwentaryzacja  Oprawa o mocy 150W 150 20 1 4 11 7 5 18 22 7 6 4 6 12 8 12 9 16 2 13 6 6 11 3 4 5 16 9 7 30 6</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Szczuczyn'!$E$38:$E$62</c:f>
              <c:numCache>
                <c:ptCount val="25"/>
                <c:pt idx="24">
                  <c:v>16</c:v>
                </c:pt>
              </c:numCache>
            </c:numRef>
          </c:val>
        </c:ser>
        <c:ser>
          <c:idx val="6"/>
          <c:order val="6"/>
          <c:tx>
            <c:v>'Gmina Szczuczyn'!#REF!</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7"/>
          <c:order val="7"/>
          <c:tx>
            <c:v>'Gmina Szczuczyn'!#REF!</c:v>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8"/>
          <c:order val="8"/>
          <c:tx>
            <c:v>'Gmina Szczuczyn'!#REF!</c:v>
          </c:tx>
          <c:spPr>
            <a:solidFill>
              <a:srgbClr val="849F4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9"/>
          <c:order val="9"/>
          <c:tx>
            <c:v>'Gmina Szczuczyn'!#REF!</c:v>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32"/>
          <c:order val="10"/>
          <c:tx>
            <c:strRef>
              <c:f>'Gmina Szczuczyn'!$F$4:$F$37</c:f>
              <c:strCache>
                <c:ptCount val="1"/>
                <c:pt idx="0">
                  <c:v>TABELA NR 1 - ZESTAWIENIE INWENTARYZACYJNE I PROJEKT OŚWIETLENIA ULICZNEGO NA TERENIE MIASTA I GMINY SZCZUCZYN Inwentaryzacja  Moc po modernizacji [kW] 150 1,540 0,077 0,308 0,847 0,539 0,550 1,980 2,420 0,539 0,462 0,308 0,660 0,924 0,616 0,924 0,693 2,6</c:v>
                </c:pt>
              </c:strCache>
            </c:strRef>
          </c:tx>
          <c:spPr>
            <a:solidFill>
              <a:srgbClr val="00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Szczuczyn'!$F$38:$F$62</c:f>
              <c:numCache>
                <c:ptCount val="25"/>
                <c:pt idx="0">
                  <c:v>0.8800000000000001</c:v>
                </c:pt>
                <c:pt idx="1">
                  <c:v>1.9800000000000002</c:v>
                </c:pt>
                <c:pt idx="2">
                  <c:v>0.539</c:v>
                </c:pt>
                <c:pt idx="3">
                  <c:v>0.308</c:v>
                </c:pt>
                <c:pt idx="4">
                  <c:v>0.23100000000000004</c:v>
                </c:pt>
                <c:pt idx="5">
                  <c:v>0.44000000000000006</c:v>
                </c:pt>
                <c:pt idx="6">
                  <c:v>0.077</c:v>
                </c:pt>
                <c:pt idx="7">
                  <c:v>0.9900000000000001</c:v>
                </c:pt>
                <c:pt idx="8">
                  <c:v>2.9700000000000006</c:v>
                </c:pt>
                <c:pt idx="9">
                  <c:v>1.0010000000000001</c:v>
                </c:pt>
                <c:pt idx="10">
                  <c:v>0.616</c:v>
                </c:pt>
                <c:pt idx="11">
                  <c:v>0.4620000000000001</c:v>
                </c:pt>
                <c:pt idx="12">
                  <c:v>0.23100000000000004</c:v>
                </c:pt>
                <c:pt idx="13">
                  <c:v>0.077</c:v>
                </c:pt>
                <c:pt idx="14">
                  <c:v>0.077</c:v>
                </c:pt>
                <c:pt idx="15">
                  <c:v>0.154</c:v>
                </c:pt>
                <c:pt idx="16">
                  <c:v>2.464</c:v>
                </c:pt>
                <c:pt idx="17">
                  <c:v>1.309</c:v>
                </c:pt>
                <c:pt idx="18">
                  <c:v>1.4300000000000002</c:v>
                </c:pt>
                <c:pt idx="19">
                  <c:v>0.9900000000000001</c:v>
                </c:pt>
                <c:pt idx="20">
                  <c:v>0.8800000000000001</c:v>
                </c:pt>
                <c:pt idx="21">
                  <c:v>0.8800000000000001</c:v>
                </c:pt>
                <c:pt idx="22">
                  <c:v>0.4620000000000001</c:v>
                </c:pt>
                <c:pt idx="23">
                  <c:v>0.7700000000000001</c:v>
                </c:pt>
                <c:pt idx="24">
                  <c:v>47.50900000000002</c:v>
                </c:pt>
              </c:numCache>
            </c:numRef>
          </c:val>
        </c:ser>
        <c:ser>
          <c:idx val="33"/>
          <c:order val="11"/>
          <c:tx>
            <c:v>'Gmina Szczuczyn'!#REF!</c:v>
          </c:tx>
          <c:spPr>
            <a:solidFill>
              <a:srgbClr val="CDC6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34"/>
          <c:order val="12"/>
          <c:tx>
            <c:v>'Gmina Szczuczyn'!#REF!</c:v>
          </c:tx>
          <c:spPr>
            <a:solidFill>
              <a:srgbClr val="C1DB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10"/>
          <c:order val="13"/>
          <c:tx>
            <c:v>'Gmina Szczuczyn'!#REF!</c:v>
          </c:tx>
          <c:spPr>
            <a:solidFill>
              <a:srgbClr val="3F92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11"/>
          <c:order val="14"/>
          <c:tx>
            <c:v>'Gmina Szczuczyn'!#REF!</c:v>
          </c:tx>
          <c:spPr>
            <a:solidFill>
              <a:srgbClr val="D37F3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12"/>
          <c:order val="15"/>
          <c:tx>
            <c:strRef>
              <c:f>'Gmina Szczuczyn'!$G$4:$G$37</c:f>
              <c:strCache>
                <c:ptCount val="1"/>
                <c:pt idx="0">
                  <c:v>TABELA NR 1 - ZESTAWIENIE INWENTARYZACYJNE I PROJEKT OŚWIETLENIA ULICZNEGO NA TERENIE MIASTA I GMINY SZCZUCZYN Inwentaryzacja  Kat. Oświetlenia 150 M6 M6 M5 M5 M6 M6 M5 M4 M6 M6 M6 M4 M6 M6 M6 M6 M4 M5 M6 M6 M6 M5 M6 M6 M6 M5 M6 M6 M5 M6</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Szczuczyn'!$G$38:$G$62</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3"/>
          <c:order val="16"/>
          <c:tx>
            <c:strRef>
              <c:f>'Gmina Szczuczyn'!$H$4:$H$37</c:f>
              <c:strCache>
                <c:ptCount val="1"/>
                <c:pt idx="0">
                  <c:v>TABELA NR 1 - ZESTAWIENIE INWENTARYZACYJNE I PROJEKT OŚWIETLENIA ULICZNEGO NA TERENIE MIASTA I GMINY SZCZUCZYN Inwentaryzacja  Szerokość jezdni 150 5 5 6 4 5 5 5 6 5 5 5 7 6 6 5 5 8 4 5 5 5 5 5 5 5 4 5 5 6 5</c:v>
                </c:pt>
              </c:strCache>
            </c:strRef>
          </c:tx>
          <c:spPr>
            <a:solidFill>
              <a:srgbClr val="B74C4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Szczuczyn'!$H$38:$H$62</c:f>
              <c:numCache>
                <c:ptCount val="25"/>
                <c:pt idx="0">
                  <c:v>5</c:v>
                </c:pt>
                <c:pt idx="1">
                  <c:v>6</c:v>
                </c:pt>
                <c:pt idx="2">
                  <c:v>5</c:v>
                </c:pt>
                <c:pt idx="3">
                  <c:v>5</c:v>
                </c:pt>
                <c:pt idx="4">
                  <c:v>5</c:v>
                </c:pt>
                <c:pt idx="5">
                  <c:v>14</c:v>
                </c:pt>
                <c:pt idx="6">
                  <c:v>5</c:v>
                </c:pt>
                <c:pt idx="7">
                  <c:v>5</c:v>
                </c:pt>
                <c:pt idx="8">
                  <c:v>6</c:v>
                </c:pt>
                <c:pt idx="9">
                  <c:v>5</c:v>
                </c:pt>
                <c:pt idx="10">
                  <c:v>5</c:v>
                </c:pt>
                <c:pt idx="11">
                  <c:v>6</c:v>
                </c:pt>
                <c:pt idx="12">
                  <c:v>6</c:v>
                </c:pt>
                <c:pt idx="13">
                  <c:v>6</c:v>
                </c:pt>
                <c:pt idx="14">
                  <c:v>6</c:v>
                </c:pt>
                <c:pt idx="15">
                  <c:v>6</c:v>
                </c:pt>
                <c:pt idx="16">
                  <c:v>6</c:v>
                </c:pt>
                <c:pt idx="17">
                  <c:v>5</c:v>
                </c:pt>
                <c:pt idx="18">
                  <c:v>4</c:v>
                </c:pt>
                <c:pt idx="19">
                  <c:v>5</c:v>
                </c:pt>
                <c:pt idx="20">
                  <c:v>4</c:v>
                </c:pt>
                <c:pt idx="21">
                  <c:v>4</c:v>
                </c:pt>
                <c:pt idx="22">
                  <c:v>5</c:v>
                </c:pt>
                <c:pt idx="23">
                  <c:v>5</c:v>
                </c:pt>
              </c:numCache>
            </c:numRef>
          </c:val>
        </c:ser>
        <c:ser>
          <c:idx val="14"/>
          <c:order val="17"/>
          <c:tx>
            <c:strRef>
              <c:f>'Gmina Szczuczyn'!$I$4:$I$37</c:f>
              <c:strCache>
                <c:ptCount val="1"/>
                <c:pt idx="0">
                  <c:v>TABELA NR 1 - ZESTAWIENIE INWENTARYZACYJNE I PROJEKT OŚWIETLENIA ULICZNEGO NA TERENIE MIASTA I GMINY SZCZUCZYN Inwentaryzacja  Liczba jezdni 150 1 1 1 1 1 1 1 1 1 1 1 1 1 1 1 1 1 1 1 1 1 1 1 1 1 1 1 1 1 1</c:v>
                </c:pt>
              </c:strCache>
            </c:strRef>
          </c:tx>
          <c:spPr>
            <a:solidFill>
              <a:srgbClr val="94B25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Szczuczyn'!$I$38:$I$62</c:f>
              <c:numCach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ser>
          <c:idx val="15"/>
          <c:order val="18"/>
          <c:tx>
            <c:v>'Gmina Szczuczyn'!#REF!</c:v>
          </c:tx>
          <c:spPr>
            <a:solidFill>
              <a:srgbClr val="7A5F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16"/>
          <c:order val="19"/>
          <c:tx>
            <c:v>'Gmina Szczuczyn'!#REF!</c:v>
          </c:tx>
          <c:spPr>
            <a:solidFill>
              <a:srgbClr val="47A4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17"/>
          <c:order val="20"/>
          <c:tx>
            <c:strRef>
              <c:f>'Gmina Szczuczyn'!$J$4:$J$37</c:f>
              <c:strCache>
                <c:ptCount val="1"/>
                <c:pt idx="0">
                  <c:v>TABELA NR 1 - ZESTAWIENIE INWENTARYZACYJNE I PROJEKT OŚWIETLENIA ULICZNEGO NA TERENIE MIASTA I GMINY SZCZUCZYN Inwentaryzacja  Moduł 150 40 40 40 45 45 45 45 40 40 45 45 45 40 40 45 45 45 30 30 35 35 45 45 45 45 45 45 40 40 40</c:v>
                </c:pt>
              </c:strCache>
            </c:strRef>
          </c:tx>
          <c:spPr>
            <a:solidFill>
              <a:srgbClr val="EC8F4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Szczuczyn'!$J$38:$J$62</c:f>
              <c:numCache>
                <c:ptCount val="25"/>
                <c:pt idx="0">
                  <c:v>45</c:v>
                </c:pt>
                <c:pt idx="1">
                  <c:v>35</c:v>
                </c:pt>
                <c:pt idx="2">
                  <c:v>40</c:v>
                </c:pt>
                <c:pt idx="3">
                  <c:v>40</c:v>
                </c:pt>
                <c:pt idx="4">
                  <c:v>40</c:v>
                </c:pt>
                <c:pt idx="5">
                  <c:v>45</c:v>
                </c:pt>
                <c:pt idx="6">
                  <c:v>40</c:v>
                </c:pt>
                <c:pt idx="7">
                  <c:v>40</c:v>
                </c:pt>
                <c:pt idx="8">
                  <c:v>40</c:v>
                </c:pt>
                <c:pt idx="9">
                  <c:v>40</c:v>
                </c:pt>
                <c:pt idx="10">
                  <c:v>40</c:v>
                </c:pt>
                <c:pt idx="11">
                  <c:v>40</c:v>
                </c:pt>
                <c:pt idx="12">
                  <c:v>40</c:v>
                </c:pt>
                <c:pt idx="13">
                  <c:v>40</c:v>
                </c:pt>
                <c:pt idx="14">
                  <c:v>40</c:v>
                </c:pt>
                <c:pt idx="15">
                  <c:v>40</c:v>
                </c:pt>
                <c:pt idx="16">
                  <c:v>40</c:v>
                </c:pt>
                <c:pt idx="17">
                  <c:v>40</c:v>
                </c:pt>
                <c:pt idx="18">
                  <c:v>45</c:v>
                </c:pt>
                <c:pt idx="19">
                  <c:v>45</c:v>
                </c:pt>
                <c:pt idx="20">
                  <c:v>40</c:v>
                </c:pt>
                <c:pt idx="21">
                  <c:v>40</c:v>
                </c:pt>
                <c:pt idx="22">
                  <c:v>45</c:v>
                </c:pt>
                <c:pt idx="23">
                  <c:v>45</c:v>
                </c:pt>
              </c:numCache>
            </c:numRef>
          </c:val>
        </c:ser>
        <c:ser>
          <c:idx val="18"/>
          <c:order val="21"/>
          <c:tx>
            <c:strRef>
              <c:f>'Gmina Szczuczyn'!$K$4:$K$37</c:f>
              <c:strCache>
                <c:ptCount val="1"/>
                <c:pt idx="0">
                  <c:v>TABELA NR 1 - ZESTAWIENIE INWENTARYZACYJNE I PROJEKT OŚWIETLENIA ULICZNEGO NA TERENIE MIASTA I GMINY SZCZUCZYN Inwentaryzacja  Odległośc słupa od jezdni 150 2 5 2 3 3 6 2 2 3 1 5 3 3 2 3 4 7 2 2 2 2 5 3 4 3 3 3 2 1 1</c:v>
                </c:pt>
              </c:strCache>
            </c:strRef>
          </c:tx>
          <c:spPr>
            <a:solidFill>
              <a:srgbClr val="7394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Szczuczyn'!$K$38:$K$62</c:f>
              <c:numCache>
                <c:ptCount val="25"/>
                <c:pt idx="0">
                  <c:v>5</c:v>
                </c:pt>
                <c:pt idx="1">
                  <c:v>3</c:v>
                </c:pt>
                <c:pt idx="2">
                  <c:v>2</c:v>
                </c:pt>
                <c:pt idx="3">
                  <c:v>1</c:v>
                </c:pt>
                <c:pt idx="4">
                  <c:v>1</c:v>
                </c:pt>
                <c:pt idx="5">
                  <c:v>1</c:v>
                </c:pt>
                <c:pt idx="6">
                  <c:v>2</c:v>
                </c:pt>
                <c:pt idx="7">
                  <c:v>1</c:v>
                </c:pt>
                <c:pt idx="8">
                  <c:v>2</c:v>
                </c:pt>
                <c:pt idx="9">
                  <c:v>2</c:v>
                </c:pt>
                <c:pt idx="10">
                  <c:v>2</c:v>
                </c:pt>
                <c:pt idx="11">
                  <c:v>2</c:v>
                </c:pt>
                <c:pt idx="12">
                  <c:v>2</c:v>
                </c:pt>
                <c:pt idx="13">
                  <c:v>2</c:v>
                </c:pt>
                <c:pt idx="14">
                  <c:v>2</c:v>
                </c:pt>
                <c:pt idx="15">
                  <c:v>2</c:v>
                </c:pt>
                <c:pt idx="16">
                  <c:v>2</c:v>
                </c:pt>
                <c:pt idx="17">
                  <c:v>2</c:v>
                </c:pt>
                <c:pt idx="18">
                  <c:v>3</c:v>
                </c:pt>
                <c:pt idx="19">
                  <c:v>2</c:v>
                </c:pt>
                <c:pt idx="20">
                  <c:v>2</c:v>
                </c:pt>
                <c:pt idx="21">
                  <c:v>2</c:v>
                </c:pt>
                <c:pt idx="22">
                  <c:v>2</c:v>
                </c:pt>
                <c:pt idx="23">
                  <c:v>7</c:v>
                </c:pt>
              </c:numCache>
            </c:numRef>
          </c:val>
        </c:ser>
        <c:ser>
          <c:idx val="19"/>
          <c:order val="22"/>
          <c:tx>
            <c:strRef>
              <c:f>'Gmina Szczuczyn'!$M$4:$M$37</c:f>
              <c:strCache>
                <c:ptCount val="1"/>
                <c:pt idx="0">
                  <c:v>TABELA NR 1 - ZESTAWIENIE INWENTARYZACYJNE I PROJEKT OŚWIETLENIA ULICZNEGO NA TERENIE MIASTA I GMINY SZCZUCZYN Inwentaryzacja  Wysokość zawieszenia oprawy 150 9 9 9 9 9 8 7 9 9 9 9 9 7 8 8 9 9 9 9 9 9 9 9 9 8 8 9 7 9 9</c:v>
                </c:pt>
              </c:strCache>
            </c:strRef>
          </c:tx>
          <c:spPr>
            <a:solidFill>
              <a:srgbClr val="C8737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Szczuczyn'!$M$38:$M$62</c:f>
              <c:numCache>
                <c:ptCount val="25"/>
                <c:pt idx="0">
                  <c:v>9</c:v>
                </c:pt>
                <c:pt idx="1">
                  <c:v>10</c:v>
                </c:pt>
                <c:pt idx="2">
                  <c:v>8</c:v>
                </c:pt>
                <c:pt idx="3">
                  <c:v>9</c:v>
                </c:pt>
                <c:pt idx="4">
                  <c:v>9</c:v>
                </c:pt>
                <c:pt idx="5">
                  <c:v>10</c:v>
                </c:pt>
                <c:pt idx="6">
                  <c:v>9</c:v>
                </c:pt>
                <c:pt idx="7">
                  <c:v>9</c:v>
                </c:pt>
                <c:pt idx="8">
                  <c:v>9</c:v>
                </c:pt>
                <c:pt idx="9">
                  <c:v>9</c:v>
                </c:pt>
                <c:pt idx="10">
                  <c:v>9</c:v>
                </c:pt>
                <c:pt idx="11">
                  <c:v>9</c:v>
                </c:pt>
                <c:pt idx="12">
                  <c:v>9</c:v>
                </c:pt>
                <c:pt idx="13">
                  <c:v>9</c:v>
                </c:pt>
                <c:pt idx="14">
                  <c:v>9</c:v>
                </c:pt>
                <c:pt idx="15">
                  <c:v>9</c:v>
                </c:pt>
                <c:pt idx="16">
                  <c:v>9</c:v>
                </c:pt>
                <c:pt idx="17">
                  <c:v>9</c:v>
                </c:pt>
                <c:pt idx="18">
                  <c:v>8</c:v>
                </c:pt>
                <c:pt idx="19">
                  <c:v>9</c:v>
                </c:pt>
                <c:pt idx="20">
                  <c:v>9</c:v>
                </c:pt>
                <c:pt idx="21">
                  <c:v>9</c:v>
                </c:pt>
                <c:pt idx="22">
                  <c:v>9</c:v>
                </c:pt>
                <c:pt idx="23">
                  <c:v>8</c:v>
                </c:pt>
              </c:numCache>
            </c:numRef>
          </c:val>
        </c:ser>
        <c:ser>
          <c:idx val="20"/>
          <c:order val="23"/>
          <c:tx>
            <c:v>'Gmina Szczuczyn'!#REF!</c:v>
          </c:tx>
          <c:spPr>
            <a:solidFill>
              <a:srgbClr val="A9C37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21"/>
          <c:order val="24"/>
          <c:tx>
            <c:v>'Gmina Szczuczyn'!#REF!</c:v>
          </c:tx>
          <c:spPr>
            <a:solidFill>
              <a:srgbClr val="9480A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22"/>
          <c:order val="25"/>
          <c:tx>
            <c:v>'Gmina Szczuczyn'!#REF!</c:v>
          </c:tx>
          <c:spPr>
            <a:solidFill>
              <a:srgbClr val="70B7C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23"/>
          <c:order val="26"/>
          <c:tx>
            <c:v>'Gmina Szczuczyn'!#REF!</c:v>
          </c:tx>
          <c:spPr>
            <a:solidFill>
              <a:srgbClr val="F8A56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24"/>
          <c:order val="27"/>
          <c:tx>
            <c:v>'Gmina Szczuczyn'!#REF!</c:v>
          </c:tx>
          <c:spPr>
            <a:solidFill>
              <a:srgbClr val="A1B4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25"/>
          <c:order val="28"/>
          <c:tx>
            <c:v>'Gmina Szczuczyn'!#REF!</c:v>
          </c:tx>
          <c:spPr>
            <a:solidFill>
              <a:srgbClr val="D6A1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26"/>
          <c:order val="29"/>
          <c:tx>
            <c:v>'Gmina Szczuczyn'!#REF!</c:v>
          </c:tx>
          <c:spPr>
            <a:solidFill>
              <a:srgbClr val="C0D2A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27"/>
          <c:order val="30"/>
          <c:tx>
            <c:v>'Gmina Szczuczyn'!#REF!</c:v>
          </c:tx>
          <c:spPr>
            <a:solidFill>
              <a:srgbClr val="B3A8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28"/>
          <c:order val="31"/>
          <c:tx>
            <c:v>'Gmina Szczuczyn'!#REF!</c:v>
          </c:tx>
          <c:spPr>
            <a:solidFill>
              <a:srgbClr val="A0CA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29"/>
          <c:order val="32"/>
          <c:tx>
            <c:v>'Gmina Szczuczyn'!#REF!</c:v>
          </c:tx>
          <c:spPr>
            <a:solidFill>
              <a:srgbClr val="F9BE9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30"/>
          <c:order val="33"/>
          <c:tx>
            <c:v>'Gmina Szczuczyn'!#REF!</c:v>
          </c:tx>
          <c:spPr>
            <a:solidFill>
              <a:srgbClr val="C2CDE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ser>
          <c:idx val="31"/>
          <c:order val="34"/>
          <c:tx>
            <c:v>'Gmina Szczuczyn'!#REF!</c:v>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'Gmina Szczuczyn'!#REF!</c:f>
            </c:numRef>
          </c:val>
        </c:ser>
        <c:axId val="54899584"/>
        <c:axId val="24334209"/>
      </c:barChart>
      <c:catAx>
        <c:axId val="54899584"/>
        <c:scaling>
          <c:orientation val="minMax"/>
        </c:scaling>
        <c:axPos val="b"/>
        <c:delete val="0"/>
        <c:numFmt formatCode="General" sourceLinked="1"/>
        <c:majorTickMark val="out"/>
        <c:minorTickMark val="none"/>
        <c:tickLblPos val="nextTo"/>
        <c:spPr>
          <a:ln w="3175">
            <a:solidFill>
              <a:srgbClr val="000000"/>
            </a:solidFill>
          </a:ln>
        </c:spPr>
        <c:crossAx val="24334209"/>
        <c:crosses val="autoZero"/>
        <c:auto val="1"/>
        <c:lblOffset val="100"/>
        <c:tickLblSkip val="1"/>
        <c:noMultiLvlLbl val="0"/>
      </c:catAx>
      <c:valAx>
        <c:axId val="243342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899584"/>
        <c:crossesAt val="1"/>
        <c:crossBetween val="between"/>
        <c:dispUnits/>
      </c:valAx>
      <c:spPr>
        <a:solidFill>
          <a:srgbClr val="C0C0C0"/>
        </a:solidFill>
        <a:ln w="12700">
          <a:solidFill>
            <a:srgbClr val="808080"/>
          </a:solidFill>
        </a:ln>
      </c:spPr>
    </c:plotArea>
    <c:legend>
      <c:legendPos val="r"/>
      <c:layout>
        <c:manualLayout>
          <c:xMode val="edge"/>
          <c:yMode val="edge"/>
          <c:x val="0.654"/>
          <c:y val="0.0475"/>
          <c:w val="0.33675"/>
          <c:h val="0.89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Wykres3"/>
  <sheetViews>
    <sheetView workbookViewId="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PageLayoutView="0" colorId="57" workbookViewId="0" topLeftCell="B12339">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4:V63"/>
  <sheetViews>
    <sheetView tabSelected="1" zoomScalePageLayoutView="0" workbookViewId="0" topLeftCell="A1">
      <selection activeCell="O9" sqref="O9"/>
    </sheetView>
  </sheetViews>
  <sheetFormatPr defaultColWidth="9.00390625" defaultRowHeight="12.75"/>
  <cols>
    <col min="1" max="1" width="3.75390625" style="7" customWidth="1"/>
    <col min="2" max="2" width="21.625" style="7" customWidth="1"/>
    <col min="3" max="3" width="4.375" style="16" customWidth="1"/>
    <col min="4" max="5" width="4.375" style="7" customWidth="1"/>
    <col min="6" max="6" width="9.00390625" style="7" bestFit="1" customWidth="1"/>
    <col min="7" max="13" width="4.25390625" style="7" customWidth="1"/>
    <col min="14" max="16" width="5.00390625" style="15" customWidth="1"/>
    <col min="17" max="17" width="5.00390625" style="15" hidden="1" customWidth="1"/>
    <col min="18" max="20" width="5.00390625" style="15" customWidth="1"/>
    <col min="21" max="21" width="5.00390625" style="18" customWidth="1"/>
    <col min="22" max="22" width="7.625" style="49" bestFit="1" customWidth="1"/>
    <col min="23" max="16384" width="9.125" style="7" customWidth="1"/>
  </cols>
  <sheetData>
    <row r="4" spans="1:22" ht="42" customHeight="1" thickBot="1">
      <c r="A4" s="68" t="s">
        <v>58</v>
      </c>
      <c r="B4" s="68"/>
      <c r="C4" s="68"/>
      <c r="D4" s="68"/>
      <c r="E4" s="68"/>
      <c r="F4" s="68"/>
      <c r="G4" s="68"/>
      <c r="H4" s="68"/>
      <c r="I4" s="68"/>
      <c r="J4" s="68"/>
      <c r="K4" s="68"/>
      <c r="L4" s="68"/>
      <c r="M4" s="68"/>
      <c r="N4" s="68"/>
      <c r="O4" s="68"/>
      <c r="P4" s="68"/>
      <c r="Q4" s="68"/>
      <c r="R4" s="68"/>
      <c r="S4" s="68"/>
      <c r="T4" s="68"/>
      <c r="U4" s="68"/>
      <c r="V4" s="68"/>
    </row>
    <row r="5" spans="1:22" ht="24" thickBot="1">
      <c r="A5" s="6"/>
      <c r="B5" s="26"/>
      <c r="C5" s="59" t="s">
        <v>43</v>
      </c>
      <c r="D5" s="60"/>
      <c r="E5" s="60"/>
      <c r="F5" s="60"/>
      <c r="G5" s="60"/>
      <c r="H5" s="60"/>
      <c r="I5" s="60"/>
      <c r="J5" s="60"/>
      <c r="K5" s="60"/>
      <c r="L5" s="60"/>
      <c r="M5" s="61"/>
      <c r="N5" s="65" t="s">
        <v>38</v>
      </c>
      <c r="O5" s="66"/>
      <c r="P5" s="66"/>
      <c r="Q5" s="66"/>
      <c r="R5" s="66"/>
      <c r="S5" s="66"/>
      <c r="T5" s="66"/>
      <c r="U5" s="66"/>
      <c r="V5" s="67"/>
    </row>
    <row r="6" spans="1:22" ht="142.5" thickBot="1">
      <c r="A6" s="8" t="s">
        <v>0</v>
      </c>
      <c r="B6" s="9" t="s">
        <v>7</v>
      </c>
      <c r="C6" s="27" t="s">
        <v>39</v>
      </c>
      <c r="D6" s="27" t="s">
        <v>40</v>
      </c>
      <c r="E6" s="27" t="s">
        <v>41</v>
      </c>
      <c r="F6" s="36" t="s">
        <v>37</v>
      </c>
      <c r="G6" s="35" t="s">
        <v>3</v>
      </c>
      <c r="H6" s="35" t="s">
        <v>4</v>
      </c>
      <c r="I6" s="35" t="s">
        <v>2</v>
      </c>
      <c r="J6" s="35" t="s">
        <v>1</v>
      </c>
      <c r="K6" s="35" t="s">
        <v>5</v>
      </c>
      <c r="L6" s="35" t="s">
        <v>65</v>
      </c>
      <c r="M6" s="35" t="s">
        <v>6</v>
      </c>
      <c r="N6" s="35" t="s">
        <v>44</v>
      </c>
      <c r="O6" s="35" t="s">
        <v>45</v>
      </c>
      <c r="P6" s="35" t="s">
        <v>46</v>
      </c>
      <c r="Q6" s="35" t="s">
        <v>47</v>
      </c>
      <c r="R6" s="35" t="s">
        <v>48</v>
      </c>
      <c r="S6" s="35" t="s">
        <v>49</v>
      </c>
      <c r="T6" s="35" t="s">
        <v>50</v>
      </c>
      <c r="U6" s="35" t="s">
        <v>51</v>
      </c>
      <c r="V6" s="46" t="s">
        <v>52</v>
      </c>
    </row>
    <row r="7" spans="1:22" ht="33.75" customHeight="1" thickBot="1">
      <c r="A7" s="41"/>
      <c r="B7" s="42"/>
      <c r="C7" s="10">
        <v>70</v>
      </c>
      <c r="D7" s="10">
        <v>100</v>
      </c>
      <c r="E7" s="10">
        <v>150</v>
      </c>
      <c r="F7" s="43"/>
      <c r="G7" s="11"/>
      <c r="H7" s="11"/>
      <c r="I7" s="11"/>
      <c r="J7" s="11"/>
      <c r="K7" s="11"/>
      <c r="L7" s="11"/>
      <c r="M7" s="11"/>
      <c r="N7" s="44" t="s">
        <v>53</v>
      </c>
      <c r="O7" s="51"/>
      <c r="P7" s="45"/>
      <c r="Q7" s="52"/>
      <c r="R7" s="45"/>
      <c r="S7" s="45"/>
      <c r="T7" s="45"/>
      <c r="U7" s="45"/>
      <c r="V7" s="47"/>
    </row>
    <row r="8" spans="1:22" ht="27" customHeight="1" thickBot="1">
      <c r="A8" s="37">
        <v>1</v>
      </c>
      <c r="B8" s="38" t="s">
        <v>20</v>
      </c>
      <c r="C8" s="39">
        <v>20</v>
      </c>
      <c r="D8" s="17"/>
      <c r="E8" s="17"/>
      <c r="F8" s="40">
        <f aca="true" t="shared" si="0" ref="F8:F39">1.1*(C8*$C$7+D8*$D$7+E8*$E$7)/1000</f>
        <v>1.5400000000000003</v>
      </c>
      <c r="G8" s="4" t="s">
        <v>56</v>
      </c>
      <c r="H8" s="4">
        <v>5</v>
      </c>
      <c r="I8" s="4">
        <v>1</v>
      </c>
      <c r="J8" s="4">
        <v>40</v>
      </c>
      <c r="K8" s="4">
        <v>2</v>
      </c>
      <c r="L8" s="4">
        <v>1.2</v>
      </c>
      <c r="M8" s="4">
        <v>9</v>
      </c>
      <c r="N8" s="39"/>
      <c r="O8" s="17"/>
      <c r="P8" s="17"/>
      <c r="Q8" s="17"/>
      <c r="R8" s="17"/>
      <c r="S8" s="17"/>
      <c r="T8" s="17"/>
      <c r="U8" s="5"/>
      <c r="V8" s="48"/>
    </row>
    <row r="9" spans="1:22" ht="27" customHeight="1" thickBot="1">
      <c r="A9" s="12">
        <f>A8+1</f>
        <v>2</v>
      </c>
      <c r="B9" s="13" t="s">
        <v>20</v>
      </c>
      <c r="C9" s="22">
        <v>1</v>
      </c>
      <c r="D9" s="3"/>
      <c r="E9" s="3"/>
      <c r="F9" s="28">
        <f t="shared" si="0"/>
        <v>0.077</v>
      </c>
      <c r="G9" s="4" t="s">
        <v>56</v>
      </c>
      <c r="H9" s="1">
        <v>5</v>
      </c>
      <c r="I9" s="1">
        <v>1</v>
      </c>
      <c r="J9" s="1">
        <v>40</v>
      </c>
      <c r="K9" s="1">
        <v>5</v>
      </c>
      <c r="L9" s="1">
        <v>1.2</v>
      </c>
      <c r="M9" s="1">
        <v>9</v>
      </c>
      <c r="N9" s="22"/>
      <c r="O9" s="3"/>
      <c r="P9" s="3"/>
      <c r="Q9" s="3"/>
      <c r="R9" s="3"/>
      <c r="S9" s="3"/>
      <c r="T9" s="3"/>
      <c r="U9" s="2"/>
      <c r="V9" s="48"/>
    </row>
    <row r="10" spans="1:22" ht="27" customHeight="1" thickBot="1">
      <c r="A10" s="12">
        <f aca="true" t="shared" si="1" ref="A10:A61">A9+1</f>
        <v>3</v>
      </c>
      <c r="B10" s="13" t="s">
        <v>20</v>
      </c>
      <c r="C10" s="22">
        <v>4</v>
      </c>
      <c r="D10" s="3"/>
      <c r="E10" s="3"/>
      <c r="F10" s="28">
        <f t="shared" si="0"/>
        <v>0.308</v>
      </c>
      <c r="G10" s="1" t="s">
        <v>55</v>
      </c>
      <c r="H10" s="1">
        <v>6</v>
      </c>
      <c r="I10" s="1">
        <v>1</v>
      </c>
      <c r="J10" s="1">
        <v>40</v>
      </c>
      <c r="K10" s="1">
        <v>2</v>
      </c>
      <c r="L10" s="1">
        <v>1.2</v>
      </c>
      <c r="M10" s="1">
        <v>9</v>
      </c>
      <c r="N10" s="22"/>
      <c r="O10" s="3"/>
      <c r="P10" s="3"/>
      <c r="Q10" s="3"/>
      <c r="R10" s="3"/>
      <c r="S10" s="3"/>
      <c r="T10" s="3"/>
      <c r="U10" s="2"/>
      <c r="V10" s="48"/>
    </row>
    <row r="11" spans="1:22" ht="27" customHeight="1" thickBot="1">
      <c r="A11" s="12">
        <f t="shared" si="1"/>
        <v>4</v>
      </c>
      <c r="B11" s="13" t="s">
        <v>31</v>
      </c>
      <c r="C11" s="22">
        <v>11</v>
      </c>
      <c r="D11" s="3"/>
      <c r="E11" s="3"/>
      <c r="F11" s="28">
        <f t="shared" si="0"/>
        <v>0.8470000000000001</v>
      </c>
      <c r="G11" s="1" t="s">
        <v>55</v>
      </c>
      <c r="H11" s="1">
        <v>4</v>
      </c>
      <c r="I11" s="1">
        <v>1</v>
      </c>
      <c r="J11" s="1">
        <v>45</v>
      </c>
      <c r="K11" s="1">
        <v>3</v>
      </c>
      <c r="L11" s="1">
        <v>1.2</v>
      </c>
      <c r="M11" s="1">
        <v>9</v>
      </c>
      <c r="N11" s="22"/>
      <c r="O11" s="3"/>
      <c r="P11" s="3"/>
      <c r="Q11" s="3"/>
      <c r="R11" s="3"/>
      <c r="S11" s="3"/>
      <c r="T11" s="3"/>
      <c r="U11" s="2"/>
      <c r="V11" s="48"/>
    </row>
    <row r="12" spans="1:22" ht="27" customHeight="1" thickBot="1">
      <c r="A12" s="12">
        <f t="shared" si="1"/>
        <v>5</v>
      </c>
      <c r="B12" s="13" t="s">
        <v>31</v>
      </c>
      <c r="C12" s="22">
        <v>7</v>
      </c>
      <c r="D12" s="3"/>
      <c r="E12" s="3"/>
      <c r="F12" s="28">
        <f t="shared" si="0"/>
        <v>0.539</v>
      </c>
      <c r="G12" s="4" t="s">
        <v>56</v>
      </c>
      <c r="H12" s="1">
        <v>5</v>
      </c>
      <c r="I12" s="1">
        <v>1</v>
      </c>
      <c r="J12" s="1">
        <v>45</v>
      </c>
      <c r="K12" s="1">
        <v>3</v>
      </c>
      <c r="L12" s="1">
        <v>1.2</v>
      </c>
      <c r="M12" s="1">
        <v>9</v>
      </c>
      <c r="N12" s="22"/>
      <c r="O12" s="3"/>
      <c r="P12" s="3"/>
      <c r="Q12" s="3"/>
      <c r="R12" s="3"/>
      <c r="S12" s="3"/>
      <c r="T12" s="3"/>
      <c r="U12" s="2"/>
      <c r="V12" s="48"/>
    </row>
    <row r="13" spans="1:22" ht="27" customHeight="1" thickBot="1">
      <c r="A13" s="12">
        <f t="shared" si="1"/>
        <v>6</v>
      </c>
      <c r="B13" s="13" t="s">
        <v>13</v>
      </c>
      <c r="C13" s="22"/>
      <c r="D13" s="3">
        <v>5</v>
      </c>
      <c r="E13" s="3"/>
      <c r="F13" s="28">
        <f t="shared" si="0"/>
        <v>0.55</v>
      </c>
      <c r="G13" s="4" t="s">
        <v>56</v>
      </c>
      <c r="H13" s="1">
        <v>5</v>
      </c>
      <c r="I13" s="1">
        <v>1</v>
      </c>
      <c r="J13" s="1">
        <v>45</v>
      </c>
      <c r="K13" s="1">
        <v>6</v>
      </c>
      <c r="L13" s="1">
        <v>1.2</v>
      </c>
      <c r="M13" s="1">
        <v>8</v>
      </c>
      <c r="N13" s="22"/>
      <c r="O13" s="3"/>
      <c r="P13" s="3"/>
      <c r="Q13" s="3"/>
      <c r="R13" s="3"/>
      <c r="S13" s="3"/>
      <c r="T13" s="3"/>
      <c r="U13" s="2"/>
      <c r="V13" s="48"/>
    </row>
    <row r="14" spans="1:22" ht="27" customHeight="1" thickBot="1">
      <c r="A14" s="12">
        <f t="shared" si="1"/>
        <v>7</v>
      </c>
      <c r="B14" s="13" t="s">
        <v>13</v>
      </c>
      <c r="C14" s="22"/>
      <c r="D14" s="3">
        <v>18</v>
      </c>
      <c r="E14" s="3"/>
      <c r="F14" s="28">
        <f t="shared" si="0"/>
        <v>1.9800000000000002</v>
      </c>
      <c r="G14" s="1" t="s">
        <v>55</v>
      </c>
      <c r="H14" s="1">
        <v>5</v>
      </c>
      <c r="I14" s="1">
        <v>1</v>
      </c>
      <c r="J14" s="1">
        <v>45</v>
      </c>
      <c r="K14" s="1">
        <v>2</v>
      </c>
      <c r="L14" s="1">
        <v>1.2</v>
      </c>
      <c r="M14" s="1">
        <v>7</v>
      </c>
      <c r="N14" s="22"/>
      <c r="O14" s="3"/>
      <c r="P14" s="3"/>
      <c r="Q14" s="3"/>
      <c r="R14" s="3"/>
      <c r="S14" s="3"/>
      <c r="T14" s="3"/>
      <c r="U14" s="2"/>
      <c r="V14" s="48"/>
    </row>
    <row r="15" spans="1:22" ht="27" customHeight="1" thickBot="1">
      <c r="A15" s="12">
        <f t="shared" si="1"/>
        <v>8</v>
      </c>
      <c r="B15" s="13" t="s">
        <v>9</v>
      </c>
      <c r="C15" s="22"/>
      <c r="D15" s="3">
        <v>22</v>
      </c>
      <c r="E15" s="3"/>
      <c r="F15" s="28">
        <f t="shared" si="0"/>
        <v>2.42</v>
      </c>
      <c r="G15" s="1" t="s">
        <v>54</v>
      </c>
      <c r="H15" s="1">
        <v>6</v>
      </c>
      <c r="I15" s="1">
        <v>1</v>
      </c>
      <c r="J15" s="1">
        <v>40</v>
      </c>
      <c r="K15" s="1">
        <v>2</v>
      </c>
      <c r="L15" s="1">
        <v>1.2</v>
      </c>
      <c r="M15" s="1">
        <v>9</v>
      </c>
      <c r="N15" s="22"/>
      <c r="O15" s="3"/>
      <c r="P15" s="3"/>
      <c r="Q15" s="3"/>
      <c r="R15" s="3"/>
      <c r="S15" s="3"/>
      <c r="T15" s="3"/>
      <c r="U15" s="2"/>
      <c r="V15" s="48"/>
    </row>
    <row r="16" spans="1:22" ht="27" customHeight="1" thickBot="1">
      <c r="A16" s="12">
        <f t="shared" si="1"/>
        <v>9</v>
      </c>
      <c r="B16" s="13" t="s">
        <v>9</v>
      </c>
      <c r="C16" s="22">
        <v>7</v>
      </c>
      <c r="D16" s="3"/>
      <c r="E16" s="3"/>
      <c r="F16" s="28">
        <f t="shared" si="0"/>
        <v>0.539</v>
      </c>
      <c r="G16" s="4" t="s">
        <v>56</v>
      </c>
      <c r="H16" s="1">
        <v>5</v>
      </c>
      <c r="I16" s="1">
        <v>1</v>
      </c>
      <c r="J16" s="1">
        <v>40</v>
      </c>
      <c r="K16" s="1">
        <v>3</v>
      </c>
      <c r="L16" s="1">
        <v>1.2</v>
      </c>
      <c r="M16" s="1">
        <v>9</v>
      </c>
      <c r="N16" s="22"/>
      <c r="O16" s="3"/>
      <c r="P16" s="3"/>
      <c r="Q16" s="3"/>
      <c r="R16" s="3"/>
      <c r="S16" s="3"/>
      <c r="T16" s="3"/>
      <c r="U16" s="2"/>
      <c r="V16" s="48"/>
    </row>
    <row r="17" spans="1:22" ht="27" customHeight="1" thickBot="1">
      <c r="A17" s="12">
        <f t="shared" si="1"/>
        <v>10</v>
      </c>
      <c r="B17" s="13" t="s">
        <v>30</v>
      </c>
      <c r="C17" s="22">
        <v>6</v>
      </c>
      <c r="D17" s="3"/>
      <c r="E17" s="3"/>
      <c r="F17" s="28">
        <f t="shared" si="0"/>
        <v>0.4620000000000001</v>
      </c>
      <c r="G17" s="4" t="s">
        <v>56</v>
      </c>
      <c r="H17" s="1">
        <v>5</v>
      </c>
      <c r="I17" s="1">
        <v>1</v>
      </c>
      <c r="J17" s="1">
        <v>45</v>
      </c>
      <c r="K17" s="1">
        <v>1</v>
      </c>
      <c r="L17" s="1">
        <v>1.2</v>
      </c>
      <c r="M17" s="1">
        <v>9</v>
      </c>
      <c r="N17" s="22"/>
      <c r="O17" s="3"/>
      <c r="P17" s="3"/>
      <c r="Q17" s="3"/>
      <c r="R17" s="3"/>
      <c r="S17" s="3"/>
      <c r="T17" s="3"/>
      <c r="U17" s="2"/>
      <c r="V17" s="48"/>
    </row>
    <row r="18" spans="1:22" ht="27" customHeight="1" thickBot="1">
      <c r="A18" s="12">
        <f t="shared" si="1"/>
        <v>11</v>
      </c>
      <c r="B18" s="13" t="s">
        <v>28</v>
      </c>
      <c r="C18" s="22">
        <v>4</v>
      </c>
      <c r="D18" s="3"/>
      <c r="E18" s="3"/>
      <c r="F18" s="28">
        <f t="shared" si="0"/>
        <v>0.308</v>
      </c>
      <c r="G18" s="4" t="s">
        <v>56</v>
      </c>
      <c r="H18" s="1">
        <v>5</v>
      </c>
      <c r="I18" s="1">
        <v>1</v>
      </c>
      <c r="J18" s="1">
        <v>45</v>
      </c>
      <c r="K18" s="1">
        <v>5</v>
      </c>
      <c r="L18" s="1">
        <v>1.2</v>
      </c>
      <c r="M18" s="1">
        <v>9</v>
      </c>
      <c r="N18" s="22"/>
      <c r="O18" s="3"/>
      <c r="P18" s="3"/>
      <c r="Q18" s="3"/>
      <c r="R18" s="3"/>
      <c r="S18" s="3"/>
      <c r="T18" s="3"/>
      <c r="U18" s="2"/>
      <c r="V18" s="48"/>
    </row>
    <row r="19" spans="1:22" ht="27" customHeight="1" thickBot="1">
      <c r="A19" s="12">
        <f t="shared" si="1"/>
        <v>12</v>
      </c>
      <c r="B19" s="13" t="s">
        <v>28</v>
      </c>
      <c r="C19" s="22"/>
      <c r="D19" s="3">
        <v>6</v>
      </c>
      <c r="E19" s="3"/>
      <c r="F19" s="28">
        <f t="shared" si="0"/>
        <v>0.66</v>
      </c>
      <c r="G19" s="1" t="s">
        <v>54</v>
      </c>
      <c r="H19" s="1">
        <v>7</v>
      </c>
      <c r="I19" s="1">
        <v>1</v>
      </c>
      <c r="J19" s="1">
        <v>45</v>
      </c>
      <c r="K19" s="1">
        <v>3</v>
      </c>
      <c r="L19" s="1">
        <v>1.2</v>
      </c>
      <c r="M19" s="1">
        <v>9</v>
      </c>
      <c r="N19" s="22"/>
      <c r="O19" s="3"/>
      <c r="P19" s="3"/>
      <c r="Q19" s="3"/>
      <c r="R19" s="3"/>
      <c r="S19" s="3"/>
      <c r="T19" s="3"/>
      <c r="U19" s="2"/>
      <c r="V19" s="48"/>
    </row>
    <row r="20" spans="1:22" ht="27" customHeight="1" thickBot="1">
      <c r="A20" s="12">
        <f t="shared" si="1"/>
        <v>13</v>
      </c>
      <c r="B20" s="13" t="s">
        <v>10</v>
      </c>
      <c r="C20" s="22">
        <v>12</v>
      </c>
      <c r="D20" s="3"/>
      <c r="E20" s="3"/>
      <c r="F20" s="28">
        <f t="shared" si="0"/>
        <v>0.9240000000000002</v>
      </c>
      <c r="G20" s="4" t="s">
        <v>56</v>
      </c>
      <c r="H20" s="1">
        <v>6</v>
      </c>
      <c r="I20" s="1">
        <v>1</v>
      </c>
      <c r="J20" s="1">
        <v>40</v>
      </c>
      <c r="K20" s="1">
        <v>3</v>
      </c>
      <c r="L20" s="1">
        <v>1.2</v>
      </c>
      <c r="M20" s="1">
        <v>7</v>
      </c>
      <c r="N20" s="22"/>
      <c r="O20" s="3"/>
      <c r="P20" s="3"/>
      <c r="Q20" s="3"/>
      <c r="R20" s="3"/>
      <c r="S20" s="3"/>
      <c r="T20" s="3"/>
      <c r="U20" s="2"/>
      <c r="V20" s="48"/>
    </row>
    <row r="21" spans="1:22" ht="27" customHeight="1" thickBot="1">
      <c r="A21" s="12">
        <f t="shared" si="1"/>
        <v>14</v>
      </c>
      <c r="B21" s="13" t="s">
        <v>35</v>
      </c>
      <c r="C21" s="22">
        <v>8</v>
      </c>
      <c r="D21" s="3"/>
      <c r="E21" s="3"/>
      <c r="F21" s="28">
        <f t="shared" si="0"/>
        <v>0.616</v>
      </c>
      <c r="G21" s="4" t="s">
        <v>56</v>
      </c>
      <c r="H21" s="1">
        <v>6</v>
      </c>
      <c r="I21" s="1">
        <v>1</v>
      </c>
      <c r="J21" s="1">
        <v>40</v>
      </c>
      <c r="K21" s="1">
        <v>2</v>
      </c>
      <c r="L21" s="1">
        <v>1.2</v>
      </c>
      <c r="M21" s="1">
        <v>8</v>
      </c>
      <c r="N21" s="22"/>
      <c r="O21" s="3"/>
      <c r="P21" s="3"/>
      <c r="Q21" s="3"/>
      <c r="R21" s="3"/>
      <c r="S21" s="3"/>
      <c r="T21" s="3"/>
      <c r="U21" s="2"/>
      <c r="V21" s="48"/>
    </row>
    <row r="22" spans="1:22" ht="27" customHeight="1" thickBot="1">
      <c r="A22" s="12">
        <f t="shared" si="1"/>
        <v>15</v>
      </c>
      <c r="B22" s="13" t="s">
        <v>35</v>
      </c>
      <c r="C22" s="22">
        <v>12</v>
      </c>
      <c r="D22" s="3"/>
      <c r="E22" s="3"/>
      <c r="F22" s="28">
        <f t="shared" si="0"/>
        <v>0.9240000000000002</v>
      </c>
      <c r="G22" s="4" t="s">
        <v>56</v>
      </c>
      <c r="H22" s="1">
        <v>5</v>
      </c>
      <c r="I22" s="1">
        <v>1</v>
      </c>
      <c r="J22" s="1">
        <v>45</v>
      </c>
      <c r="K22" s="1">
        <v>3</v>
      </c>
      <c r="L22" s="1">
        <v>1.2</v>
      </c>
      <c r="M22" s="1">
        <v>8</v>
      </c>
      <c r="N22" s="22"/>
      <c r="O22" s="3"/>
      <c r="P22" s="3"/>
      <c r="Q22" s="3"/>
      <c r="R22" s="3"/>
      <c r="S22" s="3"/>
      <c r="T22" s="3"/>
      <c r="U22" s="2"/>
      <c r="V22" s="48"/>
    </row>
    <row r="23" spans="1:22" ht="27" customHeight="1" thickBot="1">
      <c r="A23" s="12">
        <f t="shared" si="1"/>
        <v>16</v>
      </c>
      <c r="B23" s="13" t="s">
        <v>18</v>
      </c>
      <c r="C23" s="22">
        <v>9</v>
      </c>
      <c r="D23" s="3"/>
      <c r="E23" s="3"/>
      <c r="F23" s="28">
        <f t="shared" si="0"/>
        <v>0.693</v>
      </c>
      <c r="G23" s="4" t="s">
        <v>56</v>
      </c>
      <c r="H23" s="1">
        <v>5</v>
      </c>
      <c r="I23" s="1">
        <v>1</v>
      </c>
      <c r="J23" s="1">
        <v>45</v>
      </c>
      <c r="K23" s="1">
        <v>4</v>
      </c>
      <c r="L23" s="1">
        <v>1.2</v>
      </c>
      <c r="M23" s="1">
        <v>9</v>
      </c>
      <c r="N23" s="22"/>
      <c r="O23" s="3"/>
      <c r="P23" s="3"/>
      <c r="Q23" s="3"/>
      <c r="R23" s="3"/>
      <c r="S23" s="3"/>
      <c r="T23" s="3"/>
      <c r="U23" s="2"/>
      <c r="V23" s="48"/>
    </row>
    <row r="24" spans="1:22" ht="27" customHeight="1" thickBot="1">
      <c r="A24" s="12">
        <f t="shared" si="1"/>
        <v>17</v>
      </c>
      <c r="B24" s="13" t="s">
        <v>17</v>
      </c>
      <c r="C24" s="22"/>
      <c r="D24" s="3"/>
      <c r="E24" s="3">
        <v>16</v>
      </c>
      <c r="F24" s="28">
        <f t="shared" si="0"/>
        <v>2.64</v>
      </c>
      <c r="G24" s="1" t="s">
        <v>54</v>
      </c>
      <c r="H24" s="1">
        <v>8</v>
      </c>
      <c r="I24" s="1">
        <v>1</v>
      </c>
      <c r="J24" s="1">
        <v>45</v>
      </c>
      <c r="K24" s="1">
        <v>7</v>
      </c>
      <c r="L24" s="1">
        <v>1.2</v>
      </c>
      <c r="M24" s="1">
        <v>9</v>
      </c>
      <c r="N24" s="22"/>
      <c r="O24" s="3"/>
      <c r="P24" s="3"/>
      <c r="Q24" s="3"/>
      <c r="R24" s="3"/>
      <c r="S24" s="3"/>
      <c r="T24" s="3"/>
      <c r="U24" s="2"/>
      <c r="V24" s="48"/>
    </row>
    <row r="25" spans="1:22" ht="27" customHeight="1" thickBot="1">
      <c r="A25" s="12">
        <f t="shared" si="1"/>
        <v>18</v>
      </c>
      <c r="B25" s="13" t="s">
        <v>36</v>
      </c>
      <c r="C25" s="22"/>
      <c r="D25" s="3">
        <v>2</v>
      </c>
      <c r="E25" s="3"/>
      <c r="F25" s="28">
        <f t="shared" si="0"/>
        <v>0.22000000000000003</v>
      </c>
      <c r="G25" s="1" t="s">
        <v>55</v>
      </c>
      <c r="H25" s="1">
        <v>4</v>
      </c>
      <c r="I25" s="1">
        <v>1</v>
      </c>
      <c r="J25" s="1">
        <v>30</v>
      </c>
      <c r="K25" s="1">
        <v>2</v>
      </c>
      <c r="L25" s="1">
        <v>1.2</v>
      </c>
      <c r="M25" s="1">
        <v>9</v>
      </c>
      <c r="N25" s="22"/>
      <c r="O25" s="3"/>
      <c r="P25" s="3"/>
      <c r="Q25" s="3"/>
      <c r="R25" s="3"/>
      <c r="S25" s="3"/>
      <c r="T25" s="3"/>
      <c r="U25" s="2"/>
      <c r="V25" s="48"/>
    </row>
    <row r="26" spans="1:22" ht="27" customHeight="1" thickBot="1">
      <c r="A26" s="12">
        <f t="shared" si="1"/>
        <v>19</v>
      </c>
      <c r="B26" s="13" t="s">
        <v>36</v>
      </c>
      <c r="C26" s="22">
        <v>13</v>
      </c>
      <c r="D26" s="3"/>
      <c r="E26" s="3"/>
      <c r="F26" s="28">
        <f t="shared" si="0"/>
        <v>1.0010000000000001</v>
      </c>
      <c r="G26" s="4" t="s">
        <v>56</v>
      </c>
      <c r="H26" s="1">
        <v>5</v>
      </c>
      <c r="I26" s="1">
        <v>1</v>
      </c>
      <c r="J26" s="1">
        <v>30</v>
      </c>
      <c r="K26" s="1">
        <v>2</v>
      </c>
      <c r="L26" s="1">
        <v>1.2</v>
      </c>
      <c r="M26" s="1">
        <v>9</v>
      </c>
      <c r="N26" s="22"/>
      <c r="O26" s="3"/>
      <c r="P26" s="3"/>
      <c r="Q26" s="3"/>
      <c r="R26" s="3"/>
      <c r="S26" s="3"/>
      <c r="T26" s="3"/>
      <c r="U26" s="2"/>
      <c r="V26" s="48"/>
    </row>
    <row r="27" spans="1:22" ht="27" customHeight="1" thickBot="1">
      <c r="A27" s="12">
        <f t="shared" si="1"/>
        <v>20</v>
      </c>
      <c r="B27" s="13" t="s">
        <v>26</v>
      </c>
      <c r="C27" s="22">
        <v>6</v>
      </c>
      <c r="D27" s="3"/>
      <c r="E27" s="3"/>
      <c r="F27" s="28">
        <f t="shared" si="0"/>
        <v>0.4620000000000001</v>
      </c>
      <c r="G27" s="4" t="s">
        <v>56</v>
      </c>
      <c r="H27" s="1">
        <v>5</v>
      </c>
      <c r="I27" s="1">
        <v>1</v>
      </c>
      <c r="J27" s="1">
        <v>35</v>
      </c>
      <c r="K27" s="1">
        <v>2</v>
      </c>
      <c r="L27" s="1">
        <v>1.2</v>
      </c>
      <c r="M27" s="1">
        <v>9</v>
      </c>
      <c r="N27" s="22"/>
      <c r="O27" s="3"/>
      <c r="P27" s="3"/>
      <c r="Q27" s="3"/>
      <c r="R27" s="3"/>
      <c r="S27" s="3"/>
      <c r="T27" s="3"/>
      <c r="U27" s="2"/>
      <c r="V27" s="48"/>
    </row>
    <row r="28" spans="1:22" ht="27" customHeight="1" thickBot="1">
      <c r="A28" s="12">
        <f t="shared" si="1"/>
        <v>21</v>
      </c>
      <c r="B28" s="13" t="s">
        <v>25</v>
      </c>
      <c r="C28" s="22">
        <v>6</v>
      </c>
      <c r="D28" s="3"/>
      <c r="E28" s="3"/>
      <c r="F28" s="28">
        <f t="shared" si="0"/>
        <v>0.4620000000000001</v>
      </c>
      <c r="G28" s="4" t="s">
        <v>56</v>
      </c>
      <c r="H28" s="1">
        <v>5</v>
      </c>
      <c r="I28" s="1">
        <v>1</v>
      </c>
      <c r="J28" s="1">
        <v>35</v>
      </c>
      <c r="K28" s="1">
        <v>2</v>
      </c>
      <c r="L28" s="1">
        <v>1.2</v>
      </c>
      <c r="M28" s="1">
        <v>9</v>
      </c>
      <c r="N28" s="22"/>
      <c r="O28" s="3"/>
      <c r="P28" s="3"/>
      <c r="Q28" s="3"/>
      <c r="R28" s="3"/>
      <c r="S28" s="3"/>
      <c r="T28" s="3"/>
      <c r="U28" s="2"/>
      <c r="V28" s="48"/>
    </row>
    <row r="29" spans="1:22" ht="27" customHeight="1" thickBot="1">
      <c r="A29" s="12">
        <f t="shared" si="1"/>
        <v>22</v>
      </c>
      <c r="B29" s="13" t="s">
        <v>32</v>
      </c>
      <c r="C29" s="22"/>
      <c r="D29" s="3">
        <v>11</v>
      </c>
      <c r="E29" s="3"/>
      <c r="F29" s="28">
        <f t="shared" si="0"/>
        <v>1.21</v>
      </c>
      <c r="G29" s="1" t="s">
        <v>55</v>
      </c>
      <c r="H29" s="1">
        <v>5</v>
      </c>
      <c r="I29" s="1">
        <v>1</v>
      </c>
      <c r="J29" s="1">
        <v>45</v>
      </c>
      <c r="K29" s="1">
        <v>5</v>
      </c>
      <c r="L29" s="1">
        <v>1.2</v>
      </c>
      <c r="M29" s="1">
        <v>9</v>
      </c>
      <c r="N29" s="22"/>
      <c r="O29" s="3"/>
      <c r="P29" s="3"/>
      <c r="Q29" s="3"/>
      <c r="R29" s="3"/>
      <c r="S29" s="3"/>
      <c r="T29" s="3"/>
      <c r="U29" s="2"/>
      <c r="V29" s="48"/>
    </row>
    <row r="30" spans="1:22" ht="27" customHeight="1" thickBot="1">
      <c r="A30" s="12">
        <f t="shared" si="1"/>
        <v>23</v>
      </c>
      <c r="B30" s="14" t="s">
        <v>16</v>
      </c>
      <c r="C30" s="22"/>
      <c r="D30" s="3">
        <v>3</v>
      </c>
      <c r="E30" s="3"/>
      <c r="F30" s="28">
        <f t="shared" si="0"/>
        <v>0.33</v>
      </c>
      <c r="G30" s="4" t="s">
        <v>56</v>
      </c>
      <c r="H30" s="1">
        <v>5</v>
      </c>
      <c r="I30" s="1">
        <v>1</v>
      </c>
      <c r="J30" s="1">
        <v>45</v>
      </c>
      <c r="K30" s="1">
        <v>3</v>
      </c>
      <c r="L30" s="1">
        <v>1.2</v>
      </c>
      <c r="M30" s="1">
        <v>9</v>
      </c>
      <c r="N30" s="22"/>
      <c r="O30" s="3"/>
      <c r="P30" s="3"/>
      <c r="Q30" s="3"/>
      <c r="R30" s="3"/>
      <c r="S30" s="3"/>
      <c r="T30" s="3"/>
      <c r="U30" s="2"/>
      <c r="V30" s="48"/>
    </row>
    <row r="31" spans="1:22" ht="27" customHeight="1" thickBot="1">
      <c r="A31" s="12">
        <f t="shared" si="1"/>
        <v>24</v>
      </c>
      <c r="B31" s="14" t="s">
        <v>16</v>
      </c>
      <c r="C31" s="22"/>
      <c r="D31" s="3">
        <v>4</v>
      </c>
      <c r="E31" s="3"/>
      <c r="F31" s="28">
        <f t="shared" si="0"/>
        <v>0.44000000000000006</v>
      </c>
      <c r="G31" s="4" t="s">
        <v>56</v>
      </c>
      <c r="H31" s="1">
        <v>5</v>
      </c>
      <c r="I31" s="1">
        <v>1</v>
      </c>
      <c r="J31" s="1">
        <v>45</v>
      </c>
      <c r="K31" s="1">
        <v>4</v>
      </c>
      <c r="L31" s="1">
        <v>1.2</v>
      </c>
      <c r="M31" s="1">
        <v>9</v>
      </c>
      <c r="N31" s="22"/>
      <c r="O31" s="3"/>
      <c r="P31" s="3"/>
      <c r="Q31" s="3"/>
      <c r="R31" s="3"/>
      <c r="S31" s="3"/>
      <c r="T31" s="3"/>
      <c r="U31" s="2"/>
      <c r="V31" s="48"/>
    </row>
    <row r="32" spans="1:22" ht="27" customHeight="1" thickBot="1">
      <c r="A32" s="12">
        <f t="shared" si="1"/>
        <v>25</v>
      </c>
      <c r="B32" s="13" t="s">
        <v>34</v>
      </c>
      <c r="C32" s="22">
        <v>5</v>
      </c>
      <c r="D32" s="3"/>
      <c r="E32" s="3"/>
      <c r="F32" s="28">
        <f t="shared" si="0"/>
        <v>0.38500000000000006</v>
      </c>
      <c r="G32" s="4" t="s">
        <v>56</v>
      </c>
      <c r="H32" s="1">
        <v>5</v>
      </c>
      <c r="I32" s="1">
        <v>1</v>
      </c>
      <c r="J32" s="1">
        <v>45</v>
      </c>
      <c r="K32" s="1">
        <v>3</v>
      </c>
      <c r="L32" s="1">
        <v>1.2</v>
      </c>
      <c r="M32" s="1">
        <v>8</v>
      </c>
      <c r="N32" s="22"/>
      <c r="O32" s="3"/>
      <c r="P32" s="3"/>
      <c r="Q32" s="3"/>
      <c r="R32" s="3"/>
      <c r="S32" s="3"/>
      <c r="T32" s="3"/>
      <c r="U32" s="2"/>
      <c r="V32" s="48"/>
    </row>
    <row r="33" spans="1:22" ht="27" customHeight="1" thickBot="1">
      <c r="A33" s="12">
        <f t="shared" si="1"/>
        <v>26</v>
      </c>
      <c r="B33" s="13" t="s">
        <v>34</v>
      </c>
      <c r="C33" s="22"/>
      <c r="D33" s="3">
        <v>16</v>
      </c>
      <c r="E33" s="3"/>
      <c r="F33" s="28">
        <f t="shared" si="0"/>
        <v>1.7600000000000002</v>
      </c>
      <c r="G33" s="1" t="s">
        <v>55</v>
      </c>
      <c r="H33" s="1">
        <v>4</v>
      </c>
      <c r="I33" s="1">
        <v>1</v>
      </c>
      <c r="J33" s="1">
        <v>45</v>
      </c>
      <c r="K33" s="1">
        <v>3</v>
      </c>
      <c r="L33" s="1">
        <v>1.2</v>
      </c>
      <c r="M33" s="1">
        <v>8</v>
      </c>
      <c r="N33" s="22"/>
      <c r="O33" s="3"/>
      <c r="P33" s="3"/>
      <c r="Q33" s="3"/>
      <c r="R33" s="3"/>
      <c r="S33" s="3"/>
      <c r="T33" s="3"/>
      <c r="U33" s="2"/>
      <c r="V33" s="48"/>
    </row>
    <row r="34" spans="1:22" ht="27" customHeight="1" thickBot="1">
      <c r="A34" s="12">
        <f t="shared" si="1"/>
        <v>27</v>
      </c>
      <c r="B34" s="13" t="s">
        <v>34</v>
      </c>
      <c r="C34" s="22">
        <v>9</v>
      </c>
      <c r="D34" s="3"/>
      <c r="E34" s="3"/>
      <c r="F34" s="28">
        <f t="shared" si="0"/>
        <v>0.693</v>
      </c>
      <c r="G34" s="4" t="s">
        <v>56</v>
      </c>
      <c r="H34" s="1">
        <v>5</v>
      </c>
      <c r="I34" s="1">
        <v>1</v>
      </c>
      <c r="J34" s="1">
        <v>45</v>
      </c>
      <c r="K34" s="1">
        <v>3</v>
      </c>
      <c r="L34" s="1">
        <v>1.2</v>
      </c>
      <c r="M34" s="1">
        <v>9</v>
      </c>
      <c r="N34" s="22"/>
      <c r="O34" s="3"/>
      <c r="P34" s="3"/>
      <c r="Q34" s="3"/>
      <c r="R34" s="3"/>
      <c r="S34" s="3"/>
      <c r="T34" s="3"/>
      <c r="U34" s="2"/>
      <c r="V34" s="48"/>
    </row>
    <row r="35" spans="1:22" ht="27" customHeight="1" thickBot="1">
      <c r="A35" s="12">
        <f t="shared" si="1"/>
        <v>28</v>
      </c>
      <c r="B35" s="13" t="s">
        <v>11</v>
      </c>
      <c r="C35" s="22">
        <v>7</v>
      </c>
      <c r="D35" s="3"/>
      <c r="E35" s="3"/>
      <c r="F35" s="28">
        <f t="shared" si="0"/>
        <v>0.539</v>
      </c>
      <c r="G35" s="4" t="s">
        <v>56</v>
      </c>
      <c r="H35" s="1">
        <v>5</v>
      </c>
      <c r="I35" s="1">
        <v>1</v>
      </c>
      <c r="J35" s="1">
        <v>40</v>
      </c>
      <c r="K35" s="1">
        <v>2</v>
      </c>
      <c r="L35" s="1">
        <v>1.2</v>
      </c>
      <c r="M35" s="1">
        <v>7</v>
      </c>
      <c r="N35" s="22"/>
      <c r="O35" s="3"/>
      <c r="P35" s="3"/>
      <c r="Q35" s="3"/>
      <c r="R35" s="3"/>
      <c r="S35" s="3"/>
      <c r="T35" s="3"/>
      <c r="U35" s="2"/>
      <c r="V35" s="48"/>
    </row>
    <row r="36" spans="1:22" ht="27" customHeight="1" thickBot="1">
      <c r="A36" s="12">
        <f t="shared" si="1"/>
        <v>29</v>
      </c>
      <c r="B36" s="13" t="s">
        <v>12</v>
      </c>
      <c r="C36" s="22"/>
      <c r="D36" s="3">
        <v>30</v>
      </c>
      <c r="E36" s="3"/>
      <c r="F36" s="28">
        <f t="shared" si="0"/>
        <v>3.3000000000000003</v>
      </c>
      <c r="G36" s="1" t="s">
        <v>55</v>
      </c>
      <c r="H36" s="1">
        <v>6</v>
      </c>
      <c r="I36" s="1">
        <v>1</v>
      </c>
      <c r="J36" s="1">
        <v>40</v>
      </c>
      <c r="K36" s="1">
        <v>1</v>
      </c>
      <c r="L36" s="1">
        <v>1.2</v>
      </c>
      <c r="M36" s="1">
        <v>9</v>
      </c>
      <c r="N36" s="22"/>
      <c r="O36" s="3"/>
      <c r="P36" s="3"/>
      <c r="Q36" s="3"/>
      <c r="R36" s="3"/>
      <c r="S36" s="3"/>
      <c r="T36" s="3"/>
      <c r="U36" s="2"/>
      <c r="V36" s="48"/>
    </row>
    <row r="37" spans="1:22" ht="27" customHeight="1" thickBot="1">
      <c r="A37" s="12">
        <f t="shared" si="1"/>
        <v>30</v>
      </c>
      <c r="B37" s="13" t="s">
        <v>12</v>
      </c>
      <c r="C37" s="22">
        <v>6</v>
      </c>
      <c r="D37" s="3"/>
      <c r="E37" s="3"/>
      <c r="F37" s="28">
        <f t="shared" si="0"/>
        <v>0.4620000000000001</v>
      </c>
      <c r="G37" s="4" t="s">
        <v>56</v>
      </c>
      <c r="H37" s="1">
        <v>5</v>
      </c>
      <c r="I37" s="1">
        <v>1</v>
      </c>
      <c r="J37" s="1">
        <v>40</v>
      </c>
      <c r="K37" s="1">
        <v>1</v>
      </c>
      <c r="L37" s="1">
        <v>1.2</v>
      </c>
      <c r="M37" s="1">
        <v>9</v>
      </c>
      <c r="N37" s="22"/>
      <c r="O37" s="3"/>
      <c r="P37" s="3"/>
      <c r="Q37" s="3"/>
      <c r="R37" s="3"/>
      <c r="S37" s="3"/>
      <c r="T37" s="3"/>
      <c r="U37" s="2"/>
      <c r="V37" s="48"/>
    </row>
    <row r="38" spans="1:22" ht="27" customHeight="1" thickBot="1">
      <c r="A38" s="12">
        <f t="shared" si="1"/>
        <v>31</v>
      </c>
      <c r="B38" s="13" t="s">
        <v>33</v>
      </c>
      <c r="C38" s="22"/>
      <c r="D38" s="3">
        <v>8</v>
      </c>
      <c r="E38" s="3"/>
      <c r="F38" s="28">
        <f t="shared" si="0"/>
        <v>0.8800000000000001</v>
      </c>
      <c r="G38" s="1" t="s">
        <v>55</v>
      </c>
      <c r="H38" s="1">
        <v>5</v>
      </c>
      <c r="I38" s="1">
        <v>1</v>
      </c>
      <c r="J38" s="1">
        <v>45</v>
      </c>
      <c r="K38" s="1">
        <v>5</v>
      </c>
      <c r="L38" s="1">
        <v>1.2</v>
      </c>
      <c r="M38" s="1">
        <v>9</v>
      </c>
      <c r="N38" s="22"/>
      <c r="O38" s="3"/>
      <c r="P38" s="3"/>
      <c r="Q38" s="3"/>
      <c r="R38" s="3"/>
      <c r="S38" s="3"/>
      <c r="T38" s="3"/>
      <c r="U38" s="2"/>
      <c r="V38" s="48"/>
    </row>
    <row r="39" spans="1:22" ht="27" customHeight="1" thickBot="1">
      <c r="A39" s="12">
        <f t="shared" si="1"/>
        <v>32</v>
      </c>
      <c r="B39" s="13" t="s">
        <v>33</v>
      </c>
      <c r="C39" s="22"/>
      <c r="D39" s="3">
        <v>18</v>
      </c>
      <c r="E39" s="3"/>
      <c r="F39" s="28">
        <f t="shared" si="0"/>
        <v>1.9800000000000002</v>
      </c>
      <c r="G39" s="1" t="s">
        <v>55</v>
      </c>
      <c r="H39" s="1">
        <v>6</v>
      </c>
      <c r="I39" s="1">
        <v>1</v>
      </c>
      <c r="J39" s="1">
        <v>35</v>
      </c>
      <c r="K39" s="1">
        <v>3</v>
      </c>
      <c r="L39" s="1">
        <v>1.2</v>
      </c>
      <c r="M39" s="1">
        <v>10</v>
      </c>
      <c r="N39" s="22"/>
      <c r="O39" s="3"/>
      <c r="P39" s="3"/>
      <c r="Q39" s="3"/>
      <c r="R39" s="3"/>
      <c r="S39" s="3"/>
      <c r="T39" s="3"/>
      <c r="U39" s="2"/>
      <c r="V39" s="48"/>
    </row>
    <row r="40" spans="1:22" ht="27" customHeight="1" thickBot="1">
      <c r="A40" s="12">
        <f t="shared" si="1"/>
        <v>33</v>
      </c>
      <c r="B40" s="13" t="s">
        <v>14</v>
      </c>
      <c r="C40" s="22">
        <v>7</v>
      </c>
      <c r="D40" s="3"/>
      <c r="E40" s="3"/>
      <c r="F40" s="28">
        <f aca="true" t="shared" si="2" ref="F40:F61">1.1*(C40*$C$7+D40*$D$7+E40*$E$7)/1000</f>
        <v>0.539</v>
      </c>
      <c r="G40" s="1" t="s">
        <v>55</v>
      </c>
      <c r="H40" s="1">
        <v>5</v>
      </c>
      <c r="I40" s="1">
        <v>1</v>
      </c>
      <c r="J40" s="1">
        <v>40</v>
      </c>
      <c r="K40" s="1">
        <v>2</v>
      </c>
      <c r="L40" s="1">
        <v>1.2</v>
      </c>
      <c r="M40" s="1">
        <v>8</v>
      </c>
      <c r="N40" s="22"/>
      <c r="O40" s="3"/>
      <c r="P40" s="3"/>
      <c r="Q40" s="3"/>
      <c r="R40" s="3"/>
      <c r="S40" s="3"/>
      <c r="T40" s="3"/>
      <c r="U40" s="2"/>
      <c r="V40" s="48"/>
    </row>
    <row r="41" spans="1:22" ht="27" customHeight="1" thickBot="1">
      <c r="A41" s="12">
        <f t="shared" si="1"/>
        <v>34</v>
      </c>
      <c r="B41" s="13" t="s">
        <v>8</v>
      </c>
      <c r="C41" s="23">
        <v>4</v>
      </c>
      <c r="D41" s="2"/>
      <c r="E41" s="2"/>
      <c r="F41" s="28">
        <f t="shared" si="2"/>
        <v>0.308</v>
      </c>
      <c r="G41" s="4" t="s">
        <v>56</v>
      </c>
      <c r="H41" s="1">
        <v>5</v>
      </c>
      <c r="I41" s="1">
        <v>1</v>
      </c>
      <c r="J41" s="1">
        <v>40</v>
      </c>
      <c r="K41" s="1">
        <v>1</v>
      </c>
      <c r="L41" s="1">
        <v>1.2</v>
      </c>
      <c r="M41" s="1">
        <v>9</v>
      </c>
      <c r="N41" s="23"/>
      <c r="O41" s="2"/>
      <c r="P41" s="2"/>
      <c r="Q41" s="2"/>
      <c r="R41" s="2"/>
      <c r="S41" s="2"/>
      <c r="T41" s="2"/>
      <c r="U41" s="2"/>
      <c r="V41" s="48"/>
    </row>
    <row r="42" spans="1:22" ht="27" customHeight="1" thickBot="1">
      <c r="A42" s="12">
        <f t="shared" si="1"/>
        <v>35</v>
      </c>
      <c r="B42" s="13" t="s">
        <v>8</v>
      </c>
      <c r="C42" s="23">
        <v>3</v>
      </c>
      <c r="D42" s="2"/>
      <c r="E42" s="2"/>
      <c r="F42" s="28">
        <f t="shared" si="2"/>
        <v>0.23100000000000004</v>
      </c>
      <c r="G42" s="4" t="s">
        <v>56</v>
      </c>
      <c r="H42" s="1">
        <v>5</v>
      </c>
      <c r="I42" s="1">
        <v>1</v>
      </c>
      <c r="J42" s="1">
        <v>40</v>
      </c>
      <c r="K42" s="1">
        <v>1</v>
      </c>
      <c r="L42" s="1">
        <v>1.2</v>
      </c>
      <c r="M42" s="1">
        <v>9</v>
      </c>
      <c r="N42" s="23"/>
      <c r="O42" s="2"/>
      <c r="P42" s="2"/>
      <c r="Q42" s="2"/>
      <c r="R42" s="2"/>
      <c r="S42" s="2"/>
      <c r="T42" s="2"/>
      <c r="U42" s="2"/>
      <c r="V42" s="48"/>
    </row>
    <row r="43" spans="1:22" ht="27" customHeight="1" thickBot="1">
      <c r="A43" s="12">
        <f t="shared" si="1"/>
        <v>36</v>
      </c>
      <c r="B43" s="13" t="s">
        <v>8</v>
      </c>
      <c r="C43" s="23"/>
      <c r="D43" s="2">
        <v>4</v>
      </c>
      <c r="E43" s="2"/>
      <c r="F43" s="28">
        <f t="shared" si="2"/>
        <v>0.44000000000000006</v>
      </c>
      <c r="G43" s="1" t="s">
        <v>55</v>
      </c>
      <c r="H43" s="1">
        <v>14</v>
      </c>
      <c r="I43" s="1">
        <v>1</v>
      </c>
      <c r="J43" s="1">
        <v>45</v>
      </c>
      <c r="K43" s="1">
        <v>1</v>
      </c>
      <c r="L43" s="1">
        <v>1.2</v>
      </c>
      <c r="M43" s="1">
        <v>10</v>
      </c>
      <c r="N43" s="23"/>
      <c r="O43" s="2"/>
      <c r="P43" s="2"/>
      <c r="Q43" s="2"/>
      <c r="R43" s="2"/>
      <c r="S43" s="2"/>
      <c r="T43" s="2"/>
      <c r="U43" s="2"/>
      <c r="V43" s="48"/>
    </row>
    <row r="44" spans="1:22" ht="27" customHeight="1" thickBot="1">
      <c r="A44" s="12">
        <f t="shared" si="1"/>
        <v>37</v>
      </c>
      <c r="B44" s="13" t="s">
        <v>8</v>
      </c>
      <c r="C44" s="23">
        <v>1</v>
      </c>
      <c r="D44" s="2"/>
      <c r="E44" s="2"/>
      <c r="F44" s="28">
        <f t="shared" si="2"/>
        <v>0.077</v>
      </c>
      <c r="G44" s="4" t="s">
        <v>56</v>
      </c>
      <c r="H44" s="1">
        <v>5</v>
      </c>
      <c r="I44" s="1">
        <v>1</v>
      </c>
      <c r="J44" s="1">
        <v>40</v>
      </c>
      <c r="K44" s="1">
        <v>2</v>
      </c>
      <c r="L44" s="1">
        <v>1.2</v>
      </c>
      <c r="M44" s="1">
        <v>9</v>
      </c>
      <c r="N44" s="23"/>
      <c r="O44" s="2"/>
      <c r="P44" s="2"/>
      <c r="Q44" s="2"/>
      <c r="R44" s="2"/>
      <c r="S44" s="2"/>
      <c r="T44" s="2"/>
      <c r="U44" s="2"/>
      <c r="V44" s="48"/>
    </row>
    <row r="45" spans="1:22" ht="27" customHeight="1" thickBot="1">
      <c r="A45" s="12">
        <f t="shared" si="1"/>
        <v>38</v>
      </c>
      <c r="B45" s="13" t="s">
        <v>23</v>
      </c>
      <c r="C45" s="22"/>
      <c r="D45" s="3">
        <v>9</v>
      </c>
      <c r="E45" s="3"/>
      <c r="F45" s="28">
        <f t="shared" si="2"/>
        <v>0.9900000000000001</v>
      </c>
      <c r="G45" s="4" t="s">
        <v>56</v>
      </c>
      <c r="H45" s="1">
        <v>5</v>
      </c>
      <c r="I45" s="1">
        <v>1</v>
      </c>
      <c r="J45" s="1">
        <v>40</v>
      </c>
      <c r="K45" s="1">
        <v>1</v>
      </c>
      <c r="L45" s="1">
        <v>1.2</v>
      </c>
      <c r="M45" s="1">
        <v>9</v>
      </c>
      <c r="N45" s="22"/>
      <c r="O45" s="3"/>
      <c r="P45" s="3"/>
      <c r="Q45" s="3"/>
      <c r="R45" s="3"/>
      <c r="S45" s="3"/>
      <c r="T45" s="3"/>
      <c r="U45" s="2"/>
      <c r="V45" s="48"/>
    </row>
    <row r="46" spans="1:22" ht="27" customHeight="1" thickBot="1">
      <c r="A46" s="12">
        <f t="shared" si="1"/>
        <v>39</v>
      </c>
      <c r="B46" s="13" t="s">
        <v>24</v>
      </c>
      <c r="C46" s="22"/>
      <c r="D46" s="3">
        <v>27</v>
      </c>
      <c r="E46" s="3"/>
      <c r="F46" s="28">
        <f t="shared" si="2"/>
        <v>2.9700000000000006</v>
      </c>
      <c r="G46" s="1" t="s">
        <v>55</v>
      </c>
      <c r="H46" s="1">
        <v>6</v>
      </c>
      <c r="I46" s="1">
        <v>1</v>
      </c>
      <c r="J46" s="1">
        <v>40</v>
      </c>
      <c r="K46" s="1">
        <v>2</v>
      </c>
      <c r="L46" s="1">
        <v>1.2</v>
      </c>
      <c r="M46" s="1">
        <v>9</v>
      </c>
      <c r="N46" s="22"/>
      <c r="O46" s="3"/>
      <c r="P46" s="3"/>
      <c r="Q46" s="3"/>
      <c r="R46" s="3"/>
      <c r="S46" s="3"/>
      <c r="T46" s="3"/>
      <c r="U46" s="2"/>
      <c r="V46" s="48"/>
    </row>
    <row r="47" spans="1:22" ht="27" customHeight="1" thickBot="1">
      <c r="A47" s="12">
        <f t="shared" si="1"/>
        <v>40</v>
      </c>
      <c r="B47" s="13" t="s">
        <v>24</v>
      </c>
      <c r="C47" s="22">
        <v>13</v>
      </c>
      <c r="D47" s="3"/>
      <c r="E47" s="3"/>
      <c r="F47" s="28">
        <f t="shared" si="2"/>
        <v>1.0010000000000001</v>
      </c>
      <c r="G47" s="4" t="s">
        <v>56</v>
      </c>
      <c r="H47" s="1">
        <v>5</v>
      </c>
      <c r="I47" s="1">
        <v>1</v>
      </c>
      <c r="J47" s="1">
        <v>40</v>
      </c>
      <c r="K47" s="1">
        <v>2</v>
      </c>
      <c r="L47" s="1">
        <v>1.2</v>
      </c>
      <c r="M47" s="1">
        <v>9</v>
      </c>
      <c r="N47" s="22"/>
      <c r="O47" s="3"/>
      <c r="P47" s="3"/>
      <c r="Q47" s="3"/>
      <c r="R47" s="3"/>
      <c r="S47" s="3"/>
      <c r="T47" s="3"/>
      <c r="U47" s="2"/>
      <c r="V47" s="48"/>
    </row>
    <row r="48" spans="1:22" ht="27" customHeight="1" thickBot="1">
      <c r="A48" s="12">
        <f t="shared" si="1"/>
        <v>41</v>
      </c>
      <c r="B48" s="13" t="s">
        <v>27</v>
      </c>
      <c r="C48" s="22">
        <v>8</v>
      </c>
      <c r="D48" s="3"/>
      <c r="E48" s="3"/>
      <c r="F48" s="28">
        <f t="shared" si="2"/>
        <v>0.616</v>
      </c>
      <c r="G48" s="4" t="s">
        <v>56</v>
      </c>
      <c r="H48" s="1">
        <v>5</v>
      </c>
      <c r="I48" s="1">
        <v>1</v>
      </c>
      <c r="J48" s="1">
        <v>40</v>
      </c>
      <c r="K48" s="1">
        <v>2</v>
      </c>
      <c r="L48" s="1">
        <v>1.2</v>
      </c>
      <c r="M48" s="1">
        <v>9</v>
      </c>
      <c r="N48" s="22"/>
      <c r="O48" s="3"/>
      <c r="P48" s="3"/>
      <c r="Q48" s="3"/>
      <c r="R48" s="3"/>
      <c r="S48" s="3"/>
      <c r="T48" s="3"/>
      <c r="U48" s="2"/>
      <c r="V48" s="48"/>
    </row>
    <row r="49" spans="1:22" ht="27" customHeight="1" thickBot="1">
      <c r="A49" s="12">
        <f t="shared" si="1"/>
        <v>42</v>
      </c>
      <c r="B49" s="13" t="s">
        <v>59</v>
      </c>
      <c r="C49" s="22">
        <v>6</v>
      </c>
      <c r="D49" s="3"/>
      <c r="E49" s="3"/>
      <c r="F49" s="28">
        <f t="shared" si="2"/>
        <v>0.4620000000000001</v>
      </c>
      <c r="G49" s="1" t="s">
        <v>55</v>
      </c>
      <c r="H49" s="1">
        <v>6</v>
      </c>
      <c r="I49" s="1">
        <v>1</v>
      </c>
      <c r="J49" s="1">
        <v>40</v>
      </c>
      <c r="K49" s="1">
        <v>2</v>
      </c>
      <c r="L49" s="1">
        <v>1.2</v>
      </c>
      <c r="M49" s="1">
        <v>9</v>
      </c>
      <c r="N49" s="22"/>
      <c r="O49" s="3"/>
      <c r="P49" s="3"/>
      <c r="Q49" s="3"/>
      <c r="R49" s="3"/>
      <c r="S49" s="3"/>
      <c r="T49" s="3"/>
      <c r="U49" s="2"/>
      <c r="V49" s="48"/>
    </row>
    <row r="50" spans="1:22" ht="27" customHeight="1" thickBot="1">
      <c r="A50" s="12">
        <f t="shared" si="1"/>
        <v>43</v>
      </c>
      <c r="B50" s="13" t="s">
        <v>60</v>
      </c>
      <c r="C50" s="22">
        <v>3</v>
      </c>
      <c r="D50" s="3"/>
      <c r="E50" s="3"/>
      <c r="F50" s="28">
        <f t="shared" si="2"/>
        <v>0.23100000000000004</v>
      </c>
      <c r="G50" s="1" t="s">
        <v>55</v>
      </c>
      <c r="H50" s="1">
        <v>6</v>
      </c>
      <c r="I50" s="1">
        <v>1</v>
      </c>
      <c r="J50" s="1">
        <v>40</v>
      </c>
      <c r="K50" s="1">
        <v>2</v>
      </c>
      <c r="L50" s="1">
        <v>1.2</v>
      </c>
      <c r="M50" s="1">
        <v>9</v>
      </c>
      <c r="N50" s="22"/>
      <c r="O50" s="3"/>
      <c r="P50" s="3"/>
      <c r="Q50" s="3"/>
      <c r="R50" s="3"/>
      <c r="S50" s="3"/>
      <c r="T50" s="3"/>
      <c r="U50" s="2"/>
      <c r="V50" s="48"/>
    </row>
    <row r="51" spans="1:22" ht="27" customHeight="1" thickBot="1">
      <c r="A51" s="12">
        <f t="shared" si="1"/>
        <v>44</v>
      </c>
      <c r="B51" s="13" t="s">
        <v>61</v>
      </c>
      <c r="C51" s="22">
        <v>1</v>
      </c>
      <c r="D51" s="3"/>
      <c r="E51" s="3"/>
      <c r="F51" s="28">
        <f t="shared" si="2"/>
        <v>0.077</v>
      </c>
      <c r="G51" s="1" t="s">
        <v>55</v>
      </c>
      <c r="H51" s="1">
        <v>6</v>
      </c>
      <c r="I51" s="1">
        <v>1</v>
      </c>
      <c r="J51" s="1">
        <v>40</v>
      </c>
      <c r="K51" s="1">
        <v>2</v>
      </c>
      <c r="L51" s="1">
        <v>1.2</v>
      </c>
      <c r="M51" s="1">
        <v>9</v>
      </c>
      <c r="N51" s="22"/>
      <c r="O51" s="3"/>
      <c r="P51" s="3"/>
      <c r="Q51" s="3"/>
      <c r="R51" s="3"/>
      <c r="S51" s="3"/>
      <c r="T51" s="3"/>
      <c r="U51" s="2"/>
      <c r="V51" s="48"/>
    </row>
    <row r="52" spans="1:22" ht="27" customHeight="1" thickBot="1">
      <c r="A52" s="12">
        <f t="shared" si="1"/>
        <v>45</v>
      </c>
      <c r="B52" s="13" t="s">
        <v>62</v>
      </c>
      <c r="C52" s="22">
        <v>1</v>
      </c>
      <c r="D52" s="3"/>
      <c r="E52" s="3"/>
      <c r="F52" s="28">
        <f t="shared" si="2"/>
        <v>0.077</v>
      </c>
      <c r="G52" s="1" t="s">
        <v>55</v>
      </c>
      <c r="H52" s="1">
        <v>6</v>
      </c>
      <c r="I52" s="1">
        <v>1</v>
      </c>
      <c r="J52" s="1">
        <v>40</v>
      </c>
      <c r="K52" s="1">
        <v>2</v>
      </c>
      <c r="L52" s="1">
        <v>1.2</v>
      </c>
      <c r="M52" s="1">
        <v>9</v>
      </c>
      <c r="N52" s="22"/>
      <c r="O52" s="3"/>
      <c r="P52" s="3"/>
      <c r="Q52" s="3"/>
      <c r="R52" s="3"/>
      <c r="S52" s="3"/>
      <c r="T52" s="3"/>
      <c r="U52" s="2"/>
      <c r="V52" s="48"/>
    </row>
    <row r="53" spans="1:22" ht="27" customHeight="1" thickBot="1">
      <c r="A53" s="12">
        <f t="shared" si="1"/>
        <v>46</v>
      </c>
      <c r="B53" s="13" t="s">
        <v>64</v>
      </c>
      <c r="C53" s="22">
        <v>2</v>
      </c>
      <c r="D53" s="3"/>
      <c r="E53" s="3"/>
      <c r="F53" s="28">
        <f t="shared" si="2"/>
        <v>0.154</v>
      </c>
      <c r="G53" s="1" t="s">
        <v>55</v>
      </c>
      <c r="H53" s="1">
        <v>6</v>
      </c>
      <c r="I53" s="1">
        <v>1</v>
      </c>
      <c r="J53" s="1">
        <v>40</v>
      </c>
      <c r="K53" s="1">
        <v>2</v>
      </c>
      <c r="L53" s="1">
        <v>1.2</v>
      </c>
      <c r="M53" s="1">
        <v>9</v>
      </c>
      <c r="N53" s="22"/>
      <c r="O53" s="3"/>
      <c r="P53" s="3"/>
      <c r="Q53" s="3"/>
      <c r="R53" s="3"/>
      <c r="S53" s="3"/>
      <c r="T53" s="3"/>
      <c r="U53" s="2"/>
      <c r="V53" s="48"/>
    </row>
    <row r="54" spans="1:22" ht="27" customHeight="1" thickBot="1">
      <c r="A54" s="12">
        <f t="shared" si="1"/>
        <v>47</v>
      </c>
      <c r="B54" s="13" t="s">
        <v>63</v>
      </c>
      <c r="C54" s="22">
        <v>32</v>
      </c>
      <c r="D54" s="3"/>
      <c r="E54" s="3"/>
      <c r="F54" s="28">
        <f t="shared" si="2"/>
        <v>2.464</v>
      </c>
      <c r="G54" s="1" t="s">
        <v>55</v>
      </c>
      <c r="H54" s="1">
        <v>6</v>
      </c>
      <c r="I54" s="1">
        <v>1</v>
      </c>
      <c r="J54" s="1">
        <v>40</v>
      </c>
      <c r="K54" s="1">
        <v>2</v>
      </c>
      <c r="L54" s="1">
        <v>1.2</v>
      </c>
      <c r="M54" s="1">
        <v>9</v>
      </c>
      <c r="N54" s="22"/>
      <c r="O54" s="3"/>
      <c r="P54" s="3"/>
      <c r="Q54" s="3"/>
      <c r="R54" s="3"/>
      <c r="S54" s="3"/>
      <c r="T54" s="3"/>
      <c r="U54" s="2"/>
      <c r="V54" s="48"/>
    </row>
    <row r="55" spans="1:22" ht="27" customHeight="1" thickBot="1">
      <c r="A55" s="12">
        <f t="shared" si="1"/>
        <v>48</v>
      </c>
      <c r="B55" s="13" t="s">
        <v>42</v>
      </c>
      <c r="C55" s="22">
        <v>17</v>
      </c>
      <c r="D55" s="3"/>
      <c r="E55" s="3"/>
      <c r="F55" s="28">
        <f t="shared" si="2"/>
        <v>1.309</v>
      </c>
      <c r="G55" s="4" t="s">
        <v>56</v>
      </c>
      <c r="H55" s="1">
        <v>5</v>
      </c>
      <c r="I55" s="1">
        <v>1</v>
      </c>
      <c r="J55" s="1">
        <v>40</v>
      </c>
      <c r="K55" s="1">
        <v>2</v>
      </c>
      <c r="L55" s="1">
        <v>1.2</v>
      </c>
      <c r="M55" s="1">
        <v>9</v>
      </c>
      <c r="N55" s="22"/>
      <c r="O55" s="3"/>
      <c r="P55" s="3"/>
      <c r="Q55" s="3"/>
      <c r="R55" s="3"/>
      <c r="S55" s="3"/>
      <c r="T55" s="3"/>
      <c r="U55" s="2"/>
      <c r="V55" s="48"/>
    </row>
    <row r="56" spans="1:22" ht="27" customHeight="1" thickBot="1">
      <c r="A56" s="12">
        <f t="shared" si="1"/>
        <v>49</v>
      </c>
      <c r="B56" s="13" t="s">
        <v>19</v>
      </c>
      <c r="C56" s="22"/>
      <c r="D56" s="3">
        <v>13</v>
      </c>
      <c r="E56" s="3"/>
      <c r="F56" s="28">
        <f t="shared" si="2"/>
        <v>1.4300000000000002</v>
      </c>
      <c r="G56" s="1" t="s">
        <v>55</v>
      </c>
      <c r="H56" s="1">
        <v>4</v>
      </c>
      <c r="I56" s="1">
        <v>1</v>
      </c>
      <c r="J56" s="1">
        <v>45</v>
      </c>
      <c r="K56" s="1">
        <v>3</v>
      </c>
      <c r="L56" s="1">
        <v>1.2</v>
      </c>
      <c r="M56" s="1">
        <v>8</v>
      </c>
      <c r="N56" s="22"/>
      <c r="O56" s="3"/>
      <c r="P56" s="3"/>
      <c r="Q56" s="3"/>
      <c r="R56" s="3"/>
      <c r="S56" s="3"/>
      <c r="T56" s="3"/>
      <c r="U56" s="2"/>
      <c r="V56" s="48"/>
    </row>
    <row r="57" spans="1:22" ht="27" customHeight="1" thickBot="1">
      <c r="A57" s="12">
        <f t="shared" si="1"/>
        <v>50</v>
      </c>
      <c r="B57" s="13" t="s">
        <v>22</v>
      </c>
      <c r="C57" s="22"/>
      <c r="D57" s="3">
        <v>9</v>
      </c>
      <c r="E57" s="3"/>
      <c r="F57" s="28">
        <f t="shared" si="2"/>
        <v>0.9900000000000001</v>
      </c>
      <c r="G57" s="1" t="s">
        <v>55</v>
      </c>
      <c r="H57" s="1">
        <v>5</v>
      </c>
      <c r="I57" s="1">
        <v>1</v>
      </c>
      <c r="J57" s="1">
        <v>45</v>
      </c>
      <c r="K57" s="1">
        <v>2</v>
      </c>
      <c r="L57" s="1">
        <v>1.2</v>
      </c>
      <c r="M57" s="1">
        <v>9</v>
      </c>
      <c r="N57" s="22"/>
      <c r="O57" s="3"/>
      <c r="P57" s="3"/>
      <c r="Q57" s="3"/>
      <c r="R57" s="3"/>
      <c r="S57" s="3"/>
      <c r="T57" s="3"/>
      <c r="U57" s="2"/>
      <c r="V57" s="48"/>
    </row>
    <row r="58" spans="1:22" ht="27" customHeight="1" thickBot="1">
      <c r="A58" s="12">
        <f t="shared" si="1"/>
        <v>51</v>
      </c>
      <c r="B58" s="13" t="s">
        <v>21</v>
      </c>
      <c r="C58" s="22"/>
      <c r="D58" s="3">
        <v>8</v>
      </c>
      <c r="E58" s="3"/>
      <c r="F58" s="28">
        <f t="shared" si="2"/>
        <v>0.8800000000000001</v>
      </c>
      <c r="G58" s="1" t="s">
        <v>55</v>
      </c>
      <c r="H58" s="1">
        <v>4</v>
      </c>
      <c r="I58" s="1">
        <v>1</v>
      </c>
      <c r="J58" s="1">
        <v>40</v>
      </c>
      <c r="K58" s="1">
        <v>2</v>
      </c>
      <c r="L58" s="1">
        <v>1.2</v>
      </c>
      <c r="M58" s="1">
        <v>9</v>
      </c>
      <c r="N58" s="22"/>
      <c r="O58" s="3"/>
      <c r="P58" s="3"/>
      <c r="Q58" s="3"/>
      <c r="R58" s="3"/>
      <c r="S58" s="3"/>
      <c r="T58" s="3"/>
      <c r="U58" s="2"/>
      <c r="V58" s="48"/>
    </row>
    <row r="59" spans="1:22" ht="27" customHeight="1" thickBot="1">
      <c r="A59" s="12">
        <f t="shared" si="1"/>
        <v>52</v>
      </c>
      <c r="B59" s="13" t="s">
        <v>21</v>
      </c>
      <c r="C59" s="22"/>
      <c r="D59" s="3">
        <v>8</v>
      </c>
      <c r="E59" s="3"/>
      <c r="F59" s="28">
        <f t="shared" si="2"/>
        <v>0.8800000000000001</v>
      </c>
      <c r="G59" s="1" t="s">
        <v>55</v>
      </c>
      <c r="H59" s="1">
        <v>4</v>
      </c>
      <c r="I59" s="1">
        <v>1</v>
      </c>
      <c r="J59" s="1">
        <v>40</v>
      </c>
      <c r="K59" s="1">
        <v>2</v>
      </c>
      <c r="L59" s="1">
        <v>1.2</v>
      </c>
      <c r="M59" s="1">
        <v>9</v>
      </c>
      <c r="N59" s="22"/>
      <c r="O59" s="3"/>
      <c r="P59" s="3"/>
      <c r="Q59" s="3"/>
      <c r="R59" s="3"/>
      <c r="S59" s="3"/>
      <c r="T59" s="3"/>
      <c r="U59" s="2"/>
      <c r="V59" s="48"/>
    </row>
    <row r="60" spans="1:22" ht="27" customHeight="1" thickBot="1">
      <c r="A60" s="12">
        <f t="shared" si="1"/>
        <v>53</v>
      </c>
      <c r="B60" s="13" t="s">
        <v>29</v>
      </c>
      <c r="C60" s="22">
        <v>6</v>
      </c>
      <c r="D60" s="3"/>
      <c r="E60" s="3"/>
      <c r="F60" s="28">
        <f t="shared" si="2"/>
        <v>0.4620000000000001</v>
      </c>
      <c r="G60" s="4" t="s">
        <v>56</v>
      </c>
      <c r="H60" s="1">
        <v>5</v>
      </c>
      <c r="I60" s="1">
        <v>1</v>
      </c>
      <c r="J60" s="1">
        <v>45</v>
      </c>
      <c r="K60" s="1">
        <v>2</v>
      </c>
      <c r="L60" s="1">
        <v>1.2</v>
      </c>
      <c r="M60" s="1">
        <v>9</v>
      </c>
      <c r="N60" s="22"/>
      <c r="O60" s="3"/>
      <c r="P60" s="3"/>
      <c r="Q60" s="3"/>
      <c r="R60" s="3"/>
      <c r="S60" s="3"/>
      <c r="T60" s="3"/>
      <c r="U60" s="2"/>
      <c r="V60" s="48"/>
    </row>
    <row r="61" spans="1:22" ht="27" customHeight="1" thickBot="1">
      <c r="A61" s="12">
        <f t="shared" si="1"/>
        <v>54</v>
      </c>
      <c r="B61" s="32" t="s">
        <v>15</v>
      </c>
      <c r="C61" s="24"/>
      <c r="D61" s="25">
        <v>7</v>
      </c>
      <c r="E61" s="25"/>
      <c r="F61" s="28">
        <f t="shared" si="2"/>
        <v>0.7700000000000001</v>
      </c>
      <c r="G61" s="4" t="s">
        <v>56</v>
      </c>
      <c r="H61" s="33">
        <v>5</v>
      </c>
      <c r="I61" s="33">
        <v>1</v>
      </c>
      <c r="J61" s="33">
        <v>45</v>
      </c>
      <c r="K61" s="33">
        <v>7</v>
      </c>
      <c r="L61" s="1">
        <v>1.2</v>
      </c>
      <c r="M61" s="33">
        <v>8</v>
      </c>
      <c r="N61" s="24"/>
      <c r="O61" s="25"/>
      <c r="P61" s="25"/>
      <c r="Q61" s="25"/>
      <c r="R61" s="25"/>
      <c r="S61" s="25"/>
      <c r="T61" s="25"/>
      <c r="U61" s="34"/>
      <c r="V61" s="48"/>
    </row>
    <row r="62" spans="1:22" ht="27" customHeight="1" thickBot="1">
      <c r="A62" s="29"/>
      <c r="B62" s="29"/>
      <c r="C62" s="30">
        <f>SUM(C8:C61)</f>
        <v>257</v>
      </c>
      <c r="D62" s="30">
        <f>SUM(D8:D61)</f>
        <v>228</v>
      </c>
      <c r="E62" s="30">
        <f>SUM(E8:E61)</f>
        <v>16</v>
      </c>
      <c r="F62" s="55">
        <f>SUM(F8:F61)</f>
        <v>47.50900000000002</v>
      </c>
      <c r="G62" s="31"/>
      <c r="H62" s="31"/>
      <c r="I62" s="31"/>
      <c r="J62" s="31"/>
      <c r="K62" s="31"/>
      <c r="L62" s="31"/>
      <c r="M62" s="31"/>
      <c r="N62" s="30">
        <f>SUM(N8:N61)</f>
        <v>0</v>
      </c>
      <c r="O62" s="50">
        <f aca="true" t="shared" si="3" ref="O62:U62">SUM(O8:O61)</f>
        <v>0</v>
      </c>
      <c r="P62" s="50">
        <f t="shared" si="3"/>
        <v>0</v>
      </c>
      <c r="Q62" s="50">
        <f t="shared" si="3"/>
        <v>0</v>
      </c>
      <c r="R62" s="50">
        <f t="shared" si="3"/>
        <v>0</v>
      </c>
      <c r="S62" s="50">
        <f t="shared" si="3"/>
        <v>0</v>
      </c>
      <c r="T62" s="50">
        <f t="shared" si="3"/>
        <v>0</v>
      </c>
      <c r="U62" s="50">
        <f t="shared" si="3"/>
        <v>0</v>
      </c>
      <c r="V62" s="54"/>
    </row>
    <row r="63" spans="3:21" ht="27" customHeight="1" thickBot="1">
      <c r="C63" s="56">
        <f>SUM(C62:E62)</f>
        <v>501</v>
      </c>
      <c r="D63" s="57"/>
      <c r="E63" s="58"/>
      <c r="F63" s="20"/>
      <c r="G63" s="19"/>
      <c r="H63" s="19"/>
      <c r="I63" s="19"/>
      <c r="J63" s="19"/>
      <c r="K63" s="19"/>
      <c r="L63" s="19"/>
      <c r="M63" s="19"/>
      <c r="N63" s="21"/>
      <c r="O63" s="62">
        <f>SUM(O62:U62)</f>
        <v>0</v>
      </c>
      <c r="P63" s="63"/>
      <c r="Q63" s="63"/>
      <c r="R63" s="63"/>
      <c r="S63" s="63"/>
      <c r="T63" s="63"/>
      <c r="U63" s="64"/>
    </row>
  </sheetData>
  <sheetProtection/>
  <autoFilter ref="A7:V63"/>
  <mergeCells count="5">
    <mergeCell ref="C63:E63"/>
    <mergeCell ref="C5:M5"/>
    <mergeCell ref="O63:U63"/>
    <mergeCell ref="N5:V5"/>
    <mergeCell ref="A4:V4"/>
  </mergeCells>
  <printOptions horizontalCentered="1"/>
  <pageMargins left="0.1968503937007874" right="0.1968503937007874" top="1.0236220472440944" bottom="0.7086614173228347" header="0.5118110236220472" footer="0.5118110236220472"/>
  <pageSetup horizontalDpi="300" verticalDpi="300" orientation="landscape" paperSize="9" scale="90" r:id="rId1"/>
</worksheet>
</file>

<file path=xl/worksheets/sheet3.xml><?xml version="1.0" encoding="utf-8"?>
<worksheet xmlns="http://schemas.openxmlformats.org/spreadsheetml/2006/main" xmlns:r="http://schemas.openxmlformats.org/officeDocument/2006/relationships">
  <dimension ref="D3:D52"/>
  <sheetViews>
    <sheetView zoomScalePageLayoutView="0" workbookViewId="0" topLeftCell="A1">
      <selection activeCell="D5" sqref="D5"/>
    </sheetView>
  </sheetViews>
  <sheetFormatPr defaultColWidth="9.00390625" defaultRowHeight="12.75"/>
  <cols>
    <col min="4" max="4" width="9.75390625" style="0" bestFit="1" customWidth="1"/>
  </cols>
  <sheetData>
    <row r="3" ht="12.75">
      <c r="D3" s="53" t="str">
        <f>CONCATENATE(D9,", ",D10,", ",D11,", ",D12,", ",D13,", ",D14,", ",D16,", ",D17,", ",D19,", ",D21,", ",D23,", ",D24,", ",D25,", ",D26,", ",D28,)</f>
        <v>Bęćkowo, Brzeźno, Bzury, Chojnowo, Czarnowo, Czarnówek, Danowo, Dołęgi, Gutki, Jambrzyki, Koniecki Duże, Koniecki Małe, Kurki, Lipnik, Mazewo</v>
      </c>
    </row>
    <row r="5" ht="12.75">
      <c r="D5" s="53" t="str">
        <f>CONCATENATE(D31,", ",D32,", ",D34,", ",D36,", ",D37,", ",D41,", ",D42,", ",D44,", ",D45,", ",D46,", ",D47,", ",D48,", ",D49,", ",D51,", ",D52,)</f>
        <v>Milewo, Niećkowo, Niedźwiadna, Niedżwiedzkie, Obrytki, Rakowo, Skaje, Sokoły, Szczuczyn, Świdry Awissa, Tarachy, Wólka, Zacieszki , Załuski, Zofiówka</v>
      </c>
    </row>
    <row r="9" ht="12.75">
      <c r="D9" s="38" t="s">
        <v>20</v>
      </c>
    </row>
    <row r="10" ht="12.75">
      <c r="D10" s="13" t="s">
        <v>31</v>
      </c>
    </row>
    <row r="11" ht="12.75">
      <c r="D11" s="13" t="s">
        <v>13</v>
      </c>
    </row>
    <row r="12" ht="12.75">
      <c r="D12" s="13" t="s">
        <v>9</v>
      </c>
    </row>
    <row r="13" ht="12.75">
      <c r="D13" s="13" t="s">
        <v>30</v>
      </c>
    </row>
    <row r="14" ht="12.75">
      <c r="D14" s="13" t="s">
        <v>28</v>
      </c>
    </row>
    <row r="15" ht="12.75">
      <c r="D15" s="13" t="s">
        <v>28</v>
      </c>
    </row>
    <row r="16" ht="12.75">
      <c r="D16" s="13" t="s">
        <v>10</v>
      </c>
    </row>
    <row r="17" ht="12.75">
      <c r="D17" s="13" t="s">
        <v>35</v>
      </c>
    </row>
    <row r="18" ht="12.75">
      <c r="D18" s="13" t="s">
        <v>35</v>
      </c>
    </row>
    <row r="19" ht="12.75">
      <c r="D19" s="13" t="s">
        <v>18</v>
      </c>
    </row>
    <row r="20" ht="12.75">
      <c r="D20" s="13" t="s">
        <v>17</v>
      </c>
    </row>
    <row r="21" ht="12.75">
      <c r="D21" s="13" t="s">
        <v>36</v>
      </c>
    </row>
    <row r="22" ht="12.75">
      <c r="D22" s="13" t="s">
        <v>36</v>
      </c>
    </row>
    <row r="23" ht="12.75">
      <c r="D23" s="13" t="s">
        <v>26</v>
      </c>
    </row>
    <row r="24" ht="12.75">
      <c r="D24" s="13" t="s">
        <v>25</v>
      </c>
    </row>
    <row r="25" ht="12.75">
      <c r="D25" s="13" t="s">
        <v>32</v>
      </c>
    </row>
    <row r="26" ht="12.75">
      <c r="D26" s="14" t="s">
        <v>16</v>
      </c>
    </row>
    <row r="27" ht="12.75">
      <c r="D27" s="14" t="s">
        <v>16</v>
      </c>
    </row>
    <row r="28" ht="12.75">
      <c r="D28" s="13" t="s">
        <v>34</v>
      </c>
    </row>
    <row r="29" ht="12.75">
      <c r="D29" s="13" t="s">
        <v>34</v>
      </c>
    </row>
    <row r="30" ht="12.75">
      <c r="D30" s="13" t="s">
        <v>34</v>
      </c>
    </row>
    <row r="31" ht="12.75">
      <c r="D31" s="13" t="s">
        <v>11</v>
      </c>
    </row>
    <row r="32" ht="12.75">
      <c r="D32" s="13" t="s">
        <v>12</v>
      </c>
    </row>
    <row r="33" ht="12.75">
      <c r="D33" s="13" t="s">
        <v>12</v>
      </c>
    </row>
    <row r="34" ht="12.75">
      <c r="D34" s="13" t="s">
        <v>33</v>
      </c>
    </row>
    <row r="35" ht="12.75">
      <c r="D35" s="13" t="s">
        <v>33</v>
      </c>
    </row>
    <row r="36" ht="12.75">
      <c r="D36" s="13" t="s">
        <v>14</v>
      </c>
    </row>
    <row r="37" ht="12.75">
      <c r="D37" s="13" t="s">
        <v>8</v>
      </c>
    </row>
    <row r="38" ht="12.75">
      <c r="D38" s="13" t="s">
        <v>8</v>
      </c>
    </row>
    <row r="39" ht="12.75">
      <c r="D39" s="13" t="s">
        <v>8</v>
      </c>
    </row>
    <row r="40" ht="12.75">
      <c r="D40" s="13" t="s">
        <v>8</v>
      </c>
    </row>
    <row r="41" ht="12.75">
      <c r="D41" s="13" t="s">
        <v>23</v>
      </c>
    </row>
    <row r="42" ht="12.75">
      <c r="D42" s="13" t="s">
        <v>24</v>
      </c>
    </row>
    <row r="43" ht="12.75">
      <c r="D43" s="13" t="s">
        <v>24</v>
      </c>
    </row>
    <row r="44" ht="12.75">
      <c r="D44" s="13" t="s">
        <v>27</v>
      </c>
    </row>
    <row r="45" ht="12.75">
      <c r="D45" s="13" t="s">
        <v>57</v>
      </c>
    </row>
    <row r="46" ht="12.75">
      <c r="D46" s="13" t="s">
        <v>42</v>
      </c>
    </row>
    <row r="47" ht="12.75">
      <c r="D47" s="13" t="s">
        <v>19</v>
      </c>
    </row>
    <row r="48" ht="12.75">
      <c r="D48" s="13" t="s">
        <v>22</v>
      </c>
    </row>
    <row r="49" ht="12.75">
      <c r="D49" s="13" t="s">
        <v>21</v>
      </c>
    </row>
    <row r="50" ht="12.75">
      <c r="D50" s="13" t="s">
        <v>21</v>
      </c>
    </row>
    <row r="51" ht="12.75">
      <c r="D51" s="13" t="s">
        <v>29</v>
      </c>
    </row>
    <row r="52" ht="13.5" thickBot="1">
      <c r="D52" s="32" t="s">
        <v>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Dębowski</dc:creator>
  <cp:keywords/>
  <dc:description/>
  <cp:lastModifiedBy>Waldemar Filipkowski</cp:lastModifiedBy>
  <cp:lastPrinted>2023-09-04T20:16:03Z</cp:lastPrinted>
  <dcterms:created xsi:type="dcterms:W3CDTF">1999-09-02T18:28:22Z</dcterms:created>
  <dcterms:modified xsi:type="dcterms:W3CDTF">2023-09-14T11:15:02Z</dcterms:modified>
  <cp:category/>
  <cp:version/>
  <cp:contentType/>
  <cp:contentStatus/>
</cp:coreProperties>
</file>